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390" windowWidth="8505" windowHeight="5880" activeTab="0"/>
  </bookViews>
  <sheets>
    <sheet name="Table 1" sheetId="33" r:id="rId1"/>
    <sheet name="Table 2 " sheetId="27" r:id="rId2"/>
    <sheet name="Table 3" sheetId="46" r:id="rId3"/>
    <sheet name="Table 4" sheetId="47" r:id="rId4"/>
    <sheet name="Figure 1" sheetId="34" r:id="rId5"/>
    <sheet name="Figure 2" sheetId="32" r:id="rId6"/>
    <sheet name="Figure 3" sheetId="36" r:id="rId7"/>
    <sheet name="Figure 4" sheetId="45" r:id="rId8"/>
    <sheet name="Figure 5" sheetId="37" r:id="rId9"/>
    <sheet name="Figure 6" sheetId="40" r:id="rId10"/>
    <sheet name="Figure 7" sheetId="41" r:id="rId11"/>
    <sheet name="Figure 8" sheetId="42" r:id="rId12"/>
    <sheet name="Figure 9" sheetId="43" r:id="rId13"/>
    <sheet name="Figure 10" sheetId="48" r:id="rId14"/>
    <sheet name="Figure 11" sheetId="52" r:id="rId15"/>
    <sheet name="Map1" sheetId="50" r:id="rId16"/>
    <sheet name="Map 2" sheetId="51" r:id="rId17"/>
  </sheets>
  <definedNames>
    <definedName name="_Ref320097992" localSheetId="5">'Figure 2'!$B$4</definedName>
    <definedName name="_Ref320097992" localSheetId="0">'Table 1'!$B$4</definedName>
    <definedName name="_Ref320097992" localSheetId="1">'Table 2 '!$B$4</definedName>
    <definedName name="_Ref320098872" localSheetId="4">'Figure 1'!$B$4</definedName>
    <definedName name="_Ref320100676" localSheetId="6">'Figure 3'!$B$4</definedName>
  </definedNames>
  <calcPr calcId="145621"/>
</workbook>
</file>

<file path=xl/sharedStrings.xml><?xml version="1.0" encoding="utf-8"?>
<sst xmlns="http://schemas.openxmlformats.org/spreadsheetml/2006/main" count="4411" uniqueCount="866">
  <si>
    <t>BE</t>
  </si>
  <si>
    <t>BG</t>
  </si>
  <si>
    <t>CZ</t>
  </si>
  <si>
    <t>DK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</si>
  <si>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</si>
  <si>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</si>
  <si>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</si>
  <si>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</si>
  <si>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</si>
  <si>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</si>
  <si>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</si>
  <si>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</si>
  <si>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</si>
  <si>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</si>
  <si>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</si>
  <si>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</si>
  <si>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: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</si>
  <si>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</si>
  <si>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</si>
  <si>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</si>
  <si>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</si>
  <si>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</si>
  <si>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</si>
  <si>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</si>
  <si>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</si>
  <si>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</si>
  <si>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</si>
  <si>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Special values:</t>
  </si>
  <si>
    <t>EU-27</t>
  </si>
  <si>
    <t>DE (1)</t>
  </si>
  <si>
    <t>BG (1)</t>
  </si>
  <si>
    <t>Irrigable area</t>
  </si>
  <si>
    <t>UAA</t>
  </si>
  <si>
    <t>EE (1)</t>
  </si>
  <si>
    <t xml:space="preserve">SE </t>
  </si>
  <si>
    <t>NO (2)</t>
  </si>
  <si>
    <t>LT (2)</t>
  </si>
  <si>
    <t>FR (2)</t>
  </si>
  <si>
    <t xml:space="preserve">BG </t>
  </si>
  <si>
    <t>BE (1)</t>
  </si>
  <si>
    <t>Potatoes</t>
  </si>
  <si>
    <t>Sugar beet</t>
  </si>
  <si>
    <t>Surface irrigation</t>
  </si>
  <si>
    <t>Sprinkler irrigation</t>
  </si>
  <si>
    <t>Drop irrigation</t>
  </si>
  <si>
    <t>PL (1)</t>
  </si>
  <si>
    <t>Number of holdings</t>
  </si>
  <si>
    <t>Total</t>
  </si>
  <si>
    <t>LV (2)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</si>
  <si>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</si>
  <si>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</si>
  <si>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</si>
  <si>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</si>
  <si>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</si>
  <si>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</si>
  <si>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</si>
  <si>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</si>
  <si>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</si>
  <si>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</si>
  <si>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</si>
  <si>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DK01</t>
  </si>
  <si>
    <t>DK02</t>
  </si>
  <si>
    <t>DK03</t>
  </si>
  <si>
    <t>DK04</t>
  </si>
  <si>
    <t>DK05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</si>
  <si>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</si>
  <si>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</si>
  <si>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</si>
  <si>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</si>
  <si>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</si>
  <si>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</si>
  <si>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</si>
  <si>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</si>
  <si>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</si>
  <si>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</si>
  <si>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</si>
  <si>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</si>
  <si>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</si>
  <si>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</si>
  <si>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</si>
  <si>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</si>
  <si>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</si>
  <si>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</si>
  <si>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</si>
  <si>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LV00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</si>
  <si>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</si>
  <si>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</si>
  <si>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</si>
  <si>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</si>
  <si>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</si>
  <si>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</si>
  <si>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</si>
  <si>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</si>
  <si>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</si>
  <si>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</si>
  <si>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</si>
  <si>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</si>
  <si>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NO01</t>
  </si>
  <si>
    <t>NO02</t>
  </si>
  <si>
    <t>NO03</t>
  </si>
  <si>
    <t>NO04</t>
  </si>
  <si>
    <t>NO05</t>
  </si>
  <si>
    <t>NO06</t>
  </si>
  <si>
    <t>NO07</t>
  </si>
  <si>
    <t>On-farm  surface water</t>
  </si>
  <si>
    <t>Off-farm surface water</t>
  </si>
  <si>
    <t>Ground-water</t>
  </si>
  <si>
    <t>Other sources</t>
  </si>
  <si>
    <t>Total irrigable area</t>
  </si>
  <si>
    <t>EU-28</t>
  </si>
  <si>
    <t>HR</t>
  </si>
  <si>
    <t>DE</t>
  </si>
  <si>
    <t>EE</t>
  </si>
  <si>
    <t>Source: Eurostat (online data code: ef_poirrig)</t>
  </si>
  <si>
    <t>Irrigation: number of farms, areas and equipment by size of irrigated area and NUTS 2 regions [ef_poirrig]</t>
  </si>
  <si>
    <t>Last update</t>
  </si>
  <si>
    <t>Extracted on</t>
  </si>
  <si>
    <t>Source of data</t>
  </si>
  <si>
    <t>Eurostat</t>
  </si>
  <si>
    <t>TIME</t>
  </si>
  <si>
    <t>2010</t>
  </si>
  <si>
    <t>IRRIG</t>
  </si>
  <si>
    <t>GEO/INDIC_EF</t>
  </si>
  <si>
    <t>ha: Utilised agricultural area</t>
  </si>
  <si>
    <t>ha: Total irrigable area</t>
  </si>
  <si>
    <t>ha: Irrigated at least once a year : Total (excl. kitchen gardens and area under glass)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</si>
  <si>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</si>
  <si>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</si>
  <si>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</si>
  <si>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</si>
  <si>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</si>
  <si>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</si>
  <si>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</si>
  <si>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</si>
  <si>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</si>
  <si>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</si>
  <si>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</si>
  <si>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</si>
  <si>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</si>
  <si>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</si>
  <si>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</si>
  <si>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</si>
  <si>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</si>
  <si>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</si>
  <si>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</si>
  <si>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</si>
  <si>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</si>
  <si>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</si>
  <si>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</si>
  <si>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</si>
  <si>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</si>
  <si>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</si>
  <si>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</si>
  <si>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</si>
  <si>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AGRAREA</t>
  </si>
  <si>
    <t>GEO/TIME</t>
  </si>
  <si>
    <t>Irrigation: number of farms, areas and equipment by size of farm (UAA) and NUTS 2 regions [ef_lu_ofirrig]</t>
  </si>
  <si>
    <t>2003</t>
  </si>
  <si>
    <t>UNIT</t>
  </si>
  <si>
    <t>Hectare</t>
  </si>
  <si>
    <t>GEO/VARIABLE</t>
  </si>
  <si>
    <t>Utilised agricultural area</t>
  </si>
  <si>
    <t>Irrigated once a year:Total</t>
  </si>
  <si>
    <t>Farmland: number of farms and areas by size of farm (UAA) and NUTS 2 regions [ef_lu_ovcropaa]</t>
  </si>
  <si>
    <t>VARIABLE</t>
  </si>
  <si>
    <t>Norway</t>
  </si>
  <si>
    <t>Switzerland</t>
  </si>
  <si>
    <t>Iceland</t>
  </si>
  <si>
    <t>Montenegro</t>
  </si>
  <si>
    <t>Area irrigated at least once a year</t>
  </si>
  <si>
    <t>Data extracted: 29/06/2015</t>
  </si>
  <si>
    <t>Share of irrigable area in UAA (%)</t>
  </si>
  <si>
    <t>Share of irrigated area in UAA (%)</t>
  </si>
  <si>
    <t>Change in share in UAA (% points)</t>
  </si>
  <si>
    <t>Key farm variables: area, livestock (LSU), labour force and standard output (SO) by agricultural size of farm (UAA), legal status of holding and NUTS 2 regions [ef_kvaareg]</t>
  </si>
  <si>
    <t>LEGTYPE</t>
  </si>
  <si>
    <t>INDIC_EF</t>
  </si>
  <si>
    <t>2005</t>
  </si>
  <si>
    <t>2007</t>
  </si>
  <si>
    <t>2013</t>
  </si>
  <si>
    <t xml:space="preserve"> Irrigated area at least once a year</t>
  </si>
  <si>
    <t xml:space="preserve"> Irrigable area</t>
  </si>
  <si>
    <t>DE (2)</t>
  </si>
  <si>
    <t>1990</t>
  </si>
  <si>
    <t>1993</t>
  </si>
  <si>
    <t>1995</t>
  </si>
  <si>
    <t>1997</t>
  </si>
  <si>
    <t>2000</t>
  </si>
  <si>
    <t>(ha)</t>
  </si>
  <si>
    <t>(%)</t>
  </si>
  <si>
    <t>Share of irrigable area in UAA</t>
  </si>
  <si>
    <t>2010-1995</t>
  </si>
  <si>
    <t>Data extracted: 01/07/2015</t>
  </si>
  <si>
    <t xml:space="preserve">Source: Eurostat (online data codes: ef_lu_ofirrig, ef_poirrig) </t>
  </si>
  <si>
    <t>EL (1)</t>
  </si>
  <si>
    <t>(1)  Excluding common land in BG and EL</t>
  </si>
  <si>
    <t>ha: Area irrigated in the previous 12 months: citrus plantations</t>
  </si>
  <si>
    <t>ha: Area irrigated in the previous 12 months: vineyards</t>
  </si>
  <si>
    <t>Permanent crops: number of farms and areas by agricultural size of farm (UAA) and size of permanent crop area [ef_popermaa]</t>
  </si>
  <si>
    <t>CROPAREA</t>
  </si>
  <si>
    <t>ha: Citrus plantations</t>
  </si>
  <si>
    <t>ha: Vineyards - total</t>
  </si>
  <si>
    <t>Citrus plantations</t>
  </si>
  <si>
    <t>Vineyards</t>
  </si>
  <si>
    <t>Total area</t>
  </si>
  <si>
    <t xml:space="preserve"> Irrigated at least once a year</t>
  </si>
  <si>
    <r>
      <t>Data extracted: 29</t>
    </r>
    <r>
      <rPr>
        <sz val="9"/>
        <rFont val="Arial"/>
        <family val="2"/>
      </rPr>
      <t>/06/2015</t>
    </r>
  </si>
  <si>
    <t>Share</t>
  </si>
  <si>
    <t xml:space="preserve">DE </t>
  </si>
  <si>
    <t xml:space="preserve">EE </t>
  </si>
  <si>
    <t>ha: Area irrigated in the previous 12 months: cereals (excl. maize and rice)</t>
  </si>
  <si>
    <t>ha: Area irrigated in the previous 12 months: maize (grain and green)</t>
  </si>
  <si>
    <t>Cereals excl. maize and rice</t>
  </si>
  <si>
    <t>Crops products - annual data [apro_cpp_crop]</t>
  </si>
  <si>
    <t>STRUCPRO</t>
  </si>
  <si>
    <t>Area of production (1000 ha)</t>
  </si>
  <si>
    <t>GEO/CROP_PRO</t>
  </si>
  <si>
    <t>Cereals (excluding rice)</t>
  </si>
  <si>
    <t>Grain maize and corn-cob-mix</t>
  </si>
  <si>
    <t>Rice</t>
  </si>
  <si>
    <t>Green maize</t>
  </si>
  <si>
    <t>Area of production (ha)</t>
  </si>
  <si>
    <t>Cereals (exc. maize and rice)</t>
  </si>
  <si>
    <t>Maize (grain and green)</t>
  </si>
  <si>
    <t>Cereals (excl.maize and rice)</t>
  </si>
  <si>
    <t>ha: Area irrigated in the previous 12 months: potatoes</t>
  </si>
  <si>
    <t>ha: Area irrigated in the previous 12 months: sugar beet</t>
  </si>
  <si>
    <t>Potatoes: number of farms and area by agricultural size of farm (UAA) and size of potato area [ef_alpotato]</t>
  </si>
  <si>
    <t>ha: Potatoes</t>
  </si>
  <si>
    <t>Sugar beet: number of farms and areas by agricultural size of farm (UAA) and size of sugar beet area [ef_alsbeet]</t>
  </si>
  <si>
    <t>ha: Sugar beet</t>
  </si>
  <si>
    <t>Potatoes (including early potatoes and seed potatoes)</t>
  </si>
  <si>
    <t>Sugar beet (excluding seed)</t>
  </si>
  <si>
    <t>European Union (EU6-1972, EU9-1980, EU10-1985, EU12-1994, EU15-2004, EU25-2006, EU27-2013, EU28)</t>
  </si>
  <si>
    <t>Share (%)</t>
  </si>
  <si>
    <t>Holdings applying irrigation methods</t>
  </si>
  <si>
    <t>Total number of  holdings</t>
  </si>
  <si>
    <r>
      <t>Data extracted</t>
    </r>
    <r>
      <rPr>
        <sz val="9"/>
        <rFont val="Arial"/>
        <family val="2"/>
      </rPr>
      <t>: 02/07/2015</t>
    </r>
  </si>
  <si>
    <t>hold: Total number of holdings</t>
  </si>
  <si>
    <t>hold: Total irrigable area</t>
  </si>
  <si>
    <t>Holding</t>
  </si>
  <si>
    <t>Figure 3.   Change in share of irrigable areas in UAA, EU-15, 2010-1995, (percentage points)</t>
  </si>
  <si>
    <t>No. of holdings</t>
  </si>
  <si>
    <t>hold with area irrigated at least once a year: Total (excl. kitchen gardens and area under glass)</t>
  </si>
  <si>
    <t>(1)   Data for citrus fruit were not available; not existing or non-significant.</t>
  </si>
  <si>
    <t>(1)   Data for sugar beet were not available; not existing or non-significant.</t>
  </si>
  <si>
    <t>(2)   Data for potatoes and sugar beet were not available.</t>
  </si>
  <si>
    <t>(2)   Data for 2003 not available.</t>
  </si>
  <si>
    <t>HR (2)</t>
  </si>
  <si>
    <t>(3)   Data for 2010 not available.</t>
  </si>
  <si>
    <t>:      Data not available.</t>
  </si>
  <si>
    <t>0     Less than half the final digit shown and greater than real zero.</t>
  </si>
  <si>
    <t>(1)   Data not available.</t>
  </si>
  <si>
    <t xml:space="preserve">(1)   Data have not been collected for 2003; irrigable and irrigated areas were considered non-significant. </t>
  </si>
  <si>
    <t>:       Data not available.</t>
  </si>
  <si>
    <t>0      Less than half the final digit shown and greater than real zero.</t>
  </si>
  <si>
    <t xml:space="preserve">(1)   Data have not been collected; irrigable and irrigated areas were considered non-significant. </t>
  </si>
  <si>
    <t>(1)   Data on irrigated area were not available for 2003.</t>
  </si>
  <si>
    <t xml:space="preserve">(2)   Data have not been collected in 2003; irrigable and irrigated areas were considered non-significant. </t>
  </si>
  <si>
    <t>(3)   Data were not available for 2010.</t>
  </si>
  <si>
    <t>(1)   Data have not been collected in 1995; irrigable areas were considered non-significant.</t>
  </si>
  <si>
    <t>(2)   Data were not available for 1995.</t>
  </si>
  <si>
    <t xml:space="preserve">EU-28 </t>
  </si>
  <si>
    <r>
      <t>Data extracted</t>
    </r>
    <r>
      <rPr>
        <sz val="9"/>
        <rFont val="Arial"/>
        <family val="2"/>
      </rPr>
      <t>: 03/07/2015</t>
    </r>
  </si>
  <si>
    <r>
      <t>Data extracted</t>
    </r>
    <r>
      <rPr>
        <sz val="9"/>
        <rFont val="Arial"/>
        <family val="2"/>
      </rPr>
      <t>: 01/07/2015</t>
    </r>
  </si>
  <si>
    <r>
      <t xml:space="preserve">Source: </t>
    </r>
    <r>
      <rPr>
        <sz val="9"/>
        <rFont val="Arial"/>
        <family val="2"/>
      </rPr>
      <t>Eurostat (online data codes: ef_poirrig, ef_popermaa)</t>
    </r>
    <r>
      <rPr>
        <i/>
        <sz val="9"/>
        <rFont val="Arial"/>
        <family val="2"/>
      </rPr>
      <t xml:space="preserve"> </t>
    </r>
  </si>
  <si>
    <r>
      <t xml:space="preserve">Source: </t>
    </r>
    <r>
      <rPr>
        <sz val="9"/>
        <rFont val="Arial"/>
        <family val="2"/>
      </rPr>
      <t>Eurostat (online data codes: ef_poirrig, apro_cpp_crop)</t>
    </r>
    <r>
      <rPr>
        <i/>
        <sz val="9"/>
        <rFont val="Arial"/>
        <family val="2"/>
      </rPr>
      <t xml:space="preserve"> </t>
    </r>
  </si>
  <si>
    <t>hold: Holdings with: Irrigation method: Sprinkler irrigation</t>
  </si>
  <si>
    <t>hold: Holdings with: Irrigation method: Drop irrigation</t>
  </si>
  <si>
    <t>hold: Holdings with: Irrigation method: Surface irrigation</t>
  </si>
  <si>
    <t>(1)    Data considered not existing or non-significant.</t>
  </si>
  <si>
    <t>(2)    Data not available.</t>
  </si>
  <si>
    <r>
      <t xml:space="preserve">Source: </t>
    </r>
    <r>
      <rPr>
        <sz val="9"/>
        <rFont val="Arial"/>
        <family val="2"/>
      </rPr>
      <t>Eurostat (online data code:ef_poirrig)</t>
    </r>
    <r>
      <rPr>
        <i/>
        <sz val="9"/>
        <rFont val="Arial"/>
        <family val="2"/>
      </rPr>
      <t xml:space="preserve"> </t>
    </r>
  </si>
  <si>
    <t>Size of holdings</t>
  </si>
  <si>
    <t xml:space="preserve">Less than 1 ha </t>
  </si>
  <si>
    <t>From 1 to 9.9 ha</t>
  </si>
  <si>
    <t>From 10 to 19.9 ha</t>
  </si>
  <si>
    <t>50 ha and over</t>
  </si>
  <si>
    <t>GEO/IRRIG</t>
  </si>
  <si>
    <t>Zero ha</t>
  </si>
  <si>
    <t>Less than 0.50 ha</t>
  </si>
  <si>
    <t>From 0.50 to 0.99 ha</t>
  </si>
  <si>
    <t>From 1 to 1.9 ha</t>
  </si>
  <si>
    <t>From 2 to 4.9 ha</t>
  </si>
  <si>
    <t>From 5 to 9.9 ha</t>
  </si>
  <si>
    <t>From 20 to 49.9 ha</t>
  </si>
  <si>
    <t>50 ha or over</t>
  </si>
  <si>
    <t xml:space="preserve">Holdings with irrigable area </t>
  </si>
  <si>
    <t>From 10 to 49.9 ha</t>
  </si>
  <si>
    <t xml:space="preserve">EL </t>
  </si>
  <si>
    <t>Surface 
irrigation</t>
  </si>
  <si>
    <t>Sprinkler
 irrigation</t>
  </si>
  <si>
    <t>Drop 
irrigation</t>
  </si>
  <si>
    <t>&lt; 1 ha</t>
  </si>
  <si>
    <t>&gt; 10 ha</t>
  </si>
  <si>
    <t>From 1 
to 10 ha</t>
  </si>
  <si>
    <t xml:space="preserve">Source: Eurostat (online data code:ef_poirrig) </t>
  </si>
  <si>
    <t>Data extracted: 06/07/2015</t>
  </si>
  <si>
    <t xml:space="preserve">IE </t>
  </si>
  <si>
    <t xml:space="preserve">LU </t>
  </si>
  <si>
    <t>Volume of water used for irrigation per year 
(1 000 m³)</t>
  </si>
  <si>
    <t>Volume of water used for irrigation per year - in m3</t>
  </si>
  <si>
    <r>
      <t>Total area irrigated at least once a year (</t>
    </r>
    <r>
      <rPr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
(hectares)</t>
    </r>
  </si>
  <si>
    <t>(3)    Excluding kitchen gardens and area under glass.</t>
  </si>
  <si>
    <r>
      <t>Data extracted</t>
    </r>
    <r>
      <rPr>
        <sz val="9"/>
        <rFont val="Arial"/>
        <family val="2"/>
      </rPr>
      <t>: 07/07/2015</t>
    </r>
  </si>
  <si>
    <t>hold: Holdings with: Source of water: on-farm ground water</t>
  </si>
  <si>
    <t>hold: Holdings with: Source of water: on-farm surface water</t>
  </si>
  <si>
    <t>hold: Holdings with: Source of water: off-farm surface water</t>
  </si>
  <si>
    <t>hold: Holdings with: Source of water: off-farm water from water supply networks</t>
  </si>
  <si>
    <t>hold: Holdings with: Source of water: other sources</t>
  </si>
  <si>
    <t>Off-farm water from water supply networks</t>
  </si>
  <si>
    <t>BE10 - Région de Bruxelles-Capitale / Brussels Hoofdstedelijk Gewest</t>
  </si>
  <si>
    <t>BE21 - Prov. Antwerpen</t>
  </si>
  <si>
    <t>BE22 - Prov. Limburg (BE)</t>
  </si>
  <si>
    <t>BE23 - Prov. Oost-Vlaanderen</t>
  </si>
  <si>
    <t>BE24 - Prov. Vlaams-Brabant</t>
  </si>
  <si>
    <t>BE25 - Prov. West-Vlaanderen</t>
  </si>
  <si>
    <t>BE31 - Prov. Brabant Wallon</t>
  </si>
  <si>
    <t>BE32 - Prov. Hainaut</t>
  </si>
  <si>
    <t>BE33 - Prov. Liège</t>
  </si>
  <si>
    <t>BE34 - Prov. Luxembourg (BE)</t>
  </si>
  <si>
    <t>BE35 - Prov. Namur</t>
  </si>
  <si>
    <t>BG31 - Severozapaden</t>
  </si>
  <si>
    <t>BG32 - Severen tsentralen</t>
  </si>
  <si>
    <t>BG33 - Severoiztochen</t>
  </si>
  <si>
    <t>BG34 - Yugoiztochen</t>
  </si>
  <si>
    <t>BG41 - Yugozapaden</t>
  </si>
  <si>
    <t>BG42 - Yuzhen tsentralen</t>
  </si>
  <si>
    <t>CZ01 - Praha</t>
  </si>
  <si>
    <t>CZ02 - Strední Cechy</t>
  </si>
  <si>
    <t>CZ03 - Jihozápad</t>
  </si>
  <si>
    <t>CZ04 - Severozápad</t>
  </si>
  <si>
    <t>CZ05 - Severovýchod</t>
  </si>
  <si>
    <t>CZ06 - Jihovýchod</t>
  </si>
  <si>
    <t>CZ07 - Strední Morava</t>
  </si>
  <si>
    <t>CZ08 - Moravskoslezsko</t>
  </si>
  <si>
    <t>DK01 - Hovedstaden</t>
  </si>
  <si>
    <t>DK02 - Sjælland</t>
  </si>
  <si>
    <t>DK03 - Syddanmark</t>
  </si>
  <si>
    <t>DK04 - Midtjylland</t>
  </si>
  <si>
    <t>DK05 - Nordjylland</t>
  </si>
  <si>
    <t>DE1 - Baden-Württemberg</t>
  </si>
  <si>
    <t>DE2 - Bayern</t>
  </si>
  <si>
    <t>DE3 - Berlin</t>
  </si>
  <si>
    <t>DE4 - Brandenburg</t>
  </si>
  <si>
    <t>DE5 - Bremen</t>
  </si>
  <si>
    <t>DE6 - Hamburg</t>
  </si>
  <si>
    <t>DE7 - Hessen</t>
  </si>
  <si>
    <t>DE8 - Mecklenburg-Vorpommern</t>
  </si>
  <si>
    <t>DE9 - Niedersachsen</t>
  </si>
  <si>
    <t>DEA - Nordrhein-Westfalen</t>
  </si>
  <si>
    <t>DEB - Rheinland-Pfalz</t>
  </si>
  <si>
    <t>DEC - Saarland</t>
  </si>
  <si>
    <t>DED - Sachsen</t>
  </si>
  <si>
    <t>DEE - Sachsen-Anhalt</t>
  </si>
  <si>
    <t>DEF - Schleswig-Holstein</t>
  </si>
  <si>
    <t>DEG - Thüringen</t>
  </si>
  <si>
    <t>EE00 - Eesti</t>
  </si>
  <si>
    <t>IE01 - Border, Midland and Western</t>
  </si>
  <si>
    <t>IE02 - Southern and Eastern</t>
  </si>
  <si>
    <t>EL11 - Anatoliki Makedonia, Thraki (NUTS 2010)</t>
  </si>
  <si>
    <t>EL12 - Kentriki Makedonia (NUTS 2010)</t>
  </si>
  <si>
    <t>EL13 - Dytiki Makedonia (NUTS 2010)</t>
  </si>
  <si>
    <t>EL14 - Thessalia (NUTS 2010)</t>
  </si>
  <si>
    <t>EL21 - Ipeiros (NUTS 2010)</t>
  </si>
  <si>
    <t>EL22 - Ionia Nisia (NUTS 2010)</t>
  </si>
  <si>
    <t>EL23 - Dytiki Ellada (NUTS 2010)</t>
  </si>
  <si>
    <t>EL24 - Sterea Ellada (NUTS 2010)</t>
  </si>
  <si>
    <t>EL25 - Peloponnisos (NUTS 2010)</t>
  </si>
  <si>
    <t>EL30 - Attiki</t>
  </si>
  <si>
    <t>EL41 - Voreio Aigaio</t>
  </si>
  <si>
    <t>EL42 - Notio Aigaio</t>
  </si>
  <si>
    <t>EL43 - Kriti</t>
  </si>
  <si>
    <t>ES11 - Galicia</t>
  </si>
  <si>
    <t>ES12 - Principado de Asturias</t>
  </si>
  <si>
    <t>ES13 - Cantabria</t>
  </si>
  <si>
    <t>ES21 - País Vasco</t>
  </si>
  <si>
    <t>ES22 - Comunidad Foral de Navarra</t>
  </si>
  <si>
    <t>ES23 - La Rioja</t>
  </si>
  <si>
    <t>ES24 - Aragón</t>
  </si>
  <si>
    <t>ES30 - Comunidad de Madrid</t>
  </si>
  <si>
    <t>ES41 - Castilla y León</t>
  </si>
  <si>
    <t>ES42 - Castilla-la Mancha</t>
  </si>
  <si>
    <t>ES43 - Extremadura</t>
  </si>
  <si>
    <t>ES51 - Cataluña</t>
  </si>
  <si>
    <t>ES52 - Comunidad Valenciana</t>
  </si>
  <si>
    <t>ES53 - Illes Balears</t>
  </si>
  <si>
    <t>ES61 - Andalucía</t>
  </si>
  <si>
    <t>ES62 - Región de Murcia</t>
  </si>
  <si>
    <t>ES63 - Ciudad Autónoma de Ceuta (ES)</t>
  </si>
  <si>
    <t>ES64 - Ciudad Autónoma de Melilla (ES)</t>
  </si>
  <si>
    <t>ES70 - Canarias (ES)</t>
  </si>
  <si>
    <t>FR10 - Île de France</t>
  </si>
  <si>
    <t>FR21 - Champagne-Ardenne</t>
  </si>
  <si>
    <t>FR22 - Picardie</t>
  </si>
  <si>
    <t>FR23 - Haute-Normandie</t>
  </si>
  <si>
    <t>FR24 - Centre (FR)</t>
  </si>
  <si>
    <t>FR25 - Basse-Normandie</t>
  </si>
  <si>
    <t>FR26 - Bourgogne</t>
  </si>
  <si>
    <t>FR30 - Nord - Pas-de-Calais</t>
  </si>
  <si>
    <t>FR41 - Lorraine</t>
  </si>
  <si>
    <t>FR42 - Alsace</t>
  </si>
  <si>
    <t>FR43 - Franche-Comté</t>
  </si>
  <si>
    <t>FR51 - Pays de la Loire</t>
  </si>
  <si>
    <t>FR52 - Bretagne</t>
  </si>
  <si>
    <t>FR53 - Poitou-Charentes</t>
  </si>
  <si>
    <t>FR61 - Aquitaine</t>
  </si>
  <si>
    <t>FR62 - Midi-Pyrénées</t>
  </si>
  <si>
    <t>FR63 - Limousin</t>
  </si>
  <si>
    <t>FR71 - Rhône-Alpes</t>
  </si>
  <si>
    <t>FR72 - Auvergne</t>
  </si>
  <si>
    <t>FR81 - Languedoc-Roussillon</t>
  </si>
  <si>
    <t>FR82 - Provence-Alpes-Côte d'Azur</t>
  </si>
  <si>
    <t>FR83 - Corse</t>
  </si>
  <si>
    <t>FR91 - Guadeloupe (NUTS 2010)</t>
  </si>
  <si>
    <t>FR92 - Martinique (NUTS 2010)</t>
  </si>
  <si>
    <t>FR93 - Guyane (NUTS 2010)</t>
  </si>
  <si>
    <t>FR94 - Réunion (NUTS 2010)</t>
  </si>
  <si>
    <t>HR03 - Jadranska Hrvatska</t>
  </si>
  <si>
    <t>HR04 - Kontinentalna Hrvatska</t>
  </si>
  <si>
    <t>ITC1 - Piemonte</t>
  </si>
  <si>
    <t>ITC2 - Valle d'Aosta/Vallée d'Aoste</t>
  </si>
  <si>
    <t>ITC3 - Liguria</t>
  </si>
  <si>
    <t>ITC4 - Lombardia</t>
  </si>
  <si>
    <t>ITH1 - Provincia Autonoma di Bolzano/Bozen</t>
  </si>
  <si>
    <t>ITH2 - Provincia Autonoma di Trento</t>
  </si>
  <si>
    <t>ITH3 - Veneto</t>
  </si>
  <si>
    <t>ITH4 - Friuli-Venezia Giulia</t>
  </si>
  <si>
    <t>ITH5 - Emilia-Romagna</t>
  </si>
  <si>
    <t>ITI1 - Toscana</t>
  </si>
  <si>
    <t>ITI2 - Umbria</t>
  </si>
  <si>
    <t>ITI3 - Marche</t>
  </si>
  <si>
    <t>ITI4 - Lazio</t>
  </si>
  <si>
    <t>ITF1 - Abruzzo</t>
  </si>
  <si>
    <t>ITF2 - Molise</t>
  </si>
  <si>
    <t>ITF3 - Campania</t>
  </si>
  <si>
    <t>ITF4 - Puglia</t>
  </si>
  <si>
    <t>ITF5 - Basilicata</t>
  </si>
  <si>
    <t>ITF6 - Calabria</t>
  </si>
  <si>
    <t>ITG1 - Sicilia</t>
  </si>
  <si>
    <t>ITG2 - Sardegna</t>
  </si>
  <si>
    <t>CY00 - Kypros</t>
  </si>
  <si>
    <t>LV00 - Latvija</t>
  </si>
  <si>
    <t>LT00 - Lietuva</t>
  </si>
  <si>
    <t>LU00 - Luxembourg</t>
  </si>
  <si>
    <t>HU10 - Közép-Magyarország</t>
  </si>
  <si>
    <t>HU21 - Közép-Dunántúl</t>
  </si>
  <si>
    <t>HU22 - Nyugat-Dunántúl</t>
  </si>
  <si>
    <t>HU23 - Dél-Dunántúl</t>
  </si>
  <si>
    <t>HU31 - Észak-Magyarország</t>
  </si>
  <si>
    <t>HU32 - Észak-Alföld</t>
  </si>
  <si>
    <t>HU33 - Dél-Alföld</t>
  </si>
  <si>
    <t>MT00 - Malta</t>
  </si>
  <si>
    <t>NL11 - Groningen</t>
  </si>
  <si>
    <t>NL12 - Friesland (NL)</t>
  </si>
  <si>
    <t>NL13 - Drenthe</t>
  </si>
  <si>
    <t>NL21 - Overijssel</t>
  </si>
  <si>
    <t>NL22 - Gelderland</t>
  </si>
  <si>
    <t>NL23 - Flevoland</t>
  </si>
  <si>
    <t>NL31 - Utrecht</t>
  </si>
  <si>
    <t>NL32 - Noord-Holland</t>
  </si>
  <si>
    <t>NL33 - Zuid-Holland</t>
  </si>
  <si>
    <t>NL34 - Zeeland</t>
  </si>
  <si>
    <t>NL41 - Noord-Brabant</t>
  </si>
  <si>
    <t>NL42 - Limburg (NL)</t>
  </si>
  <si>
    <t>AT11 - Burgenland (AT)</t>
  </si>
  <si>
    <t>AT12 - Niederösterreich</t>
  </si>
  <si>
    <t>AT13 - Wien</t>
  </si>
  <si>
    <t>AT21 - Kärnten</t>
  </si>
  <si>
    <t>AT22 - Steiermark</t>
  </si>
  <si>
    <t>AT31 - Oberösterreich</t>
  </si>
  <si>
    <t>AT32 - Salzburg</t>
  </si>
  <si>
    <t>AT33 - Tirol</t>
  </si>
  <si>
    <t>AT34 - Vorarlberg</t>
  </si>
  <si>
    <t>PL11 - Lódzkie</t>
  </si>
  <si>
    <t>PL12 - Mazowieckie</t>
  </si>
  <si>
    <t>PL21 - Malopolskie</t>
  </si>
  <si>
    <t>PL22 - Slaskie</t>
  </si>
  <si>
    <t>PL31 - Lubelskie</t>
  </si>
  <si>
    <t>PL32 - Podkarpackie</t>
  </si>
  <si>
    <t>PL33 - Swietokrzyskie</t>
  </si>
  <si>
    <t>PL34 - Podlaskie</t>
  </si>
  <si>
    <t>PL41 - Wielkopolskie</t>
  </si>
  <si>
    <t>PL42 - Zachodniopomorskie</t>
  </si>
  <si>
    <t>PL43 - Lubuskie</t>
  </si>
  <si>
    <t>PL51 - Dolnoslaskie</t>
  </si>
  <si>
    <t>PL52 - Opolskie</t>
  </si>
  <si>
    <t>PL61 - Kujawsko-Pomorskie</t>
  </si>
  <si>
    <t>PL62 - Warminsko-Mazurskie</t>
  </si>
  <si>
    <t>PL63 - Pomorskie</t>
  </si>
  <si>
    <t>PT11 - Norte</t>
  </si>
  <si>
    <t>PT15 - Algarve</t>
  </si>
  <si>
    <t>PT16 - Centro (PT)</t>
  </si>
  <si>
    <t>PT17 - Área Metropolitana de Lisboa</t>
  </si>
  <si>
    <t>PT18 - Alentejo</t>
  </si>
  <si>
    <t>PT20 - Região Autónoma dos Açores (PT)</t>
  </si>
  <si>
    <t>PT30 - Região Autónoma da Madeira (PT)</t>
  </si>
  <si>
    <t>RO11 - Nord-Vest</t>
  </si>
  <si>
    <t>RO12 - Centru</t>
  </si>
  <si>
    <t>RO21 - Nord-Est</t>
  </si>
  <si>
    <t>RO22 - Sud-Est</t>
  </si>
  <si>
    <t>RO31 - Sud - Muntenia</t>
  </si>
  <si>
    <t>RO32 - Bucuresti - Ilfov</t>
  </si>
  <si>
    <t>RO41 - Sud-Vest Oltenia</t>
  </si>
  <si>
    <t>RO42 - Vest</t>
  </si>
  <si>
    <t>SI01 - Vzhodna Slovenija (NUTS 2010)</t>
  </si>
  <si>
    <t>SI02 - Zahodna Slovenija (NUTS 2010)</t>
  </si>
  <si>
    <t>SK01 - Bratislavský kraj</t>
  </si>
  <si>
    <t>SK02 - Západné Slovensko</t>
  </si>
  <si>
    <t>SK03 - Stredné Slovensko</t>
  </si>
  <si>
    <t>SK04 - Východné Slovensko</t>
  </si>
  <si>
    <t>FI19 - Länsi-Suomi</t>
  </si>
  <si>
    <t>FI1B - Helsinki-Uusimaa</t>
  </si>
  <si>
    <t>FI1C - Etelä-Suomi</t>
  </si>
  <si>
    <t>FI1D - Pohjois- ja Itä-Suomi</t>
  </si>
  <si>
    <t>FI20 - Åland</t>
  </si>
  <si>
    <t>SE11 - Stockholm</t>
  </si>
  <si>
    <t>SE12 - Östra Mellansverige</t>
  </si>
  <si>
    <t>SE21 - Småland med öarna</t>
  </si>
  <si>
    <t>SE22 - Sydsverige</t>
  </si>
  <si>
    <t>SE23 - Västsverige</t>
  </si>
  <si>
    <t>SE31 - Norra Mellansverige</t>
  </si>
  <si>
    <t>SE32 - Mellersta Norrland</t>
  </si>
  <si>
    <t>SE33 - Övre Norrland</t>
  </si>
  <si>
    <t>UKC1 - Tees Valley and Durham</t>
  </si>
  <si>
    <t>UKC2 - Northumberland and Tyne and Wear</t>
  </si>
  <si>
    <t>UKD1 - Cumbria</t>
  </si>
  <si>
    <t>UKD3 - Greater Manchester</t>
  </si>
  <si>
    <t>UKD4 - Lancashire</t>
  </si>
  <si>
    <t>UKD6 - Cheshire</t>
  </si>
  <si>
    <t>UKD7 - Merseyside</t>
  </si>
  <si>
    <t>UKE1 - East Yorkshire and Northern Lincolnshire</t>
  </si>
  <si>
    <t>UKE2 - North Yorkshire</t>
  </si>
  <si>
    <t>UKE3 - South Yorkshire</t>
  </si>
  <si>
    <t>UKE4 - West Yorkshire</t>
  </si>
  <si>
    <t>UKF1 - Derbyshire and Nottinghamshire</t>
  </si>
  <si>
    <t>UKF2 - Leicestershire, Rutland and Northamptonshire</t>
  </si>
  <si>
    <t>UKF3 - Lincolnshire</t>
  </si>
  <si>
    <t>UKG1 - Herefordshire, Worcestershire and Warwickshire</t>
  </si>
  <si>
    <t>UKG2 - Shropshire and Staffordshire</t>
  </si>
  <si>
    <t>UKG3 - West Midlands</t>
  </si>
  <si>
    <t>UKH1 - East Anglia</t>
  </si>
  <si>
    <t>UKH2 - Bedfordshire and Hertfordshire</t>
  </si>
  <si>
    <t>UKH3 - Essex</t>
  </si>
  <si>
    <t>UKI1 - Inner London (NUTS 2010)</t>
  </si>
  <si>
    <t>UKI2 - Outer London (NUTS 2010)</t>
  </si>
  <si>
    <t>UKJ1 - Berkshire, Buckinghamshire and Oxfordshire</t>
  </si>
  <si>
    <t>UKJ2 - Surrey, East and West Sussex</t>
  </si>
  <si>
    <t>UKJ3 - Hampshire and Isle of Wight</t>
  </si>
  <si>
    <t>UKJ4 - Kent</t>
  </si>
  <si>
    <t>UKK1 - Gloucestershire, Wiltshire and Bristol/Bath area</t>
  </si>
  <si>
    <t>UKK2 - Dorset and Somerset</t>
  </si>
  <si>
    <t>UKK3 - Cornwall and Isles of Scilly</t>
  </si>
  <si>
    <t>UKK4 - Devon</t>
  </si>
  <si>
    <t>UKL1 - West Wales and The Valleys</t>
  </si>
  <si>
    <t>UKL2 - East Wales</t>
  </si>
  <si>
    <t>UKM2 - Eastern Scotland</t>
  </si>
  <si>
    <t>UKM3 - South Western Scotland</t>
  </si>
  <si>
    <t>UKM5 - North Eastern Scotland</t>
  </si>
  <si>
    <t>UKM6 - Highlands and Islands</t>
  </si>
  <si>
    <t>UKN0 - Northern Ireland (UK)</t>
  </si>
  <si>
    <t>IS00 - Ísland</t>
  </si>
  <si>
    <t>NO01 - Oslo og Akershus</t>
  </si>
  <si>
    <t>NO02 - Hedmark og Oppland</t>
  </si>
  <si>
    <t>NO03 - Sør-Østlandet</t>
  </si>
  <si>
    <t>NO04 - Agder og Rogaland</t>
  </si>
  <si>
    <t>NO05 - Vestlandet</t>
  </si>
  <si>
    <t>NO06 - Trøndelag</t>
  </si>
  <si>
    <t>NO07 - Nord-Norge</t>
  </si>
  <si>
    <t>CH01 - Région lémanique</t>
  </si>
  <si>
    <t>CH02 - Espace Mittelland</t>
  </si>
  <si>
    <t>CH03 - Nordwestschweiz</t>
  </si>
  <si>
    <t>CH04 - Zürich</t>
  </si>
  <si>
    <t>CH05 - Ostschweiz</t>
  </si>
  <si>
    <t>CH06 - Zentralschweiz</t>
  </si>
  <si>
    <t>CH07 - Ticino</t>
  </si>
  <si>
    <t>ME00 - Crna Gora</t>
  </si>
  <si>
    <t>BG31</t>
  </si>
  <si>
    <t>BG32</t>
  </si>
  <si>
    <t>BG33</t>
  </si>
  <si>
    <t>BG34</t>
  </si>
  <si>
    <t>BG41</t>
  </si>
  <si>
    <t>BG42</t>
  </si>
  <si>
    <t>CZ01</t>
  </si>
  <si>
    <t>CZ02</t>
  </si>
  <si>
    <t>CZ03</t>
  </si>
  <si>
    <t>CZ04</t>
  </si>
  <si>
    <t>CZ05</t>
  </si>
  <si>
    <t>CZ06</t>
  </si>
  <si>
    <t>CZ07</t>
  </si>
  <si>
    <t>CZ08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</si>
  <si>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</si>
  <si>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</si>
  <si>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</si>
  <si>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</si>
  <si>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</si>
  <si>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</si>
  <si>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</si>
  <si>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</si>
  <si>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</si>
  <si>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</si>
  <si>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</si>
  <si>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</si>
  <si>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</si>
  <si>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</si>
  <si>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</si>
  <si>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</si>
  <si>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EE00</t>
  </si>
  <si>
    <t>IE01</t>
  </si>
  <si>
    <t>IE02</t>
  </si>
  <si>
    <t>EL11</t>
  </si>
  <si>
    <t>EL12</t>
  </si>
  <si>
    <t>EL13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</si>
  <si>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</si>
  <si>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</si>
  <si>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</si>
  <si>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</si>
  <si>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</si>
  <si>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</si>
  <si>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</si>
  <si>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</si>
  <si>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</si>
  <si>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</si>
  <si>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</si>
  <si>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</si>
  <si>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</si>
  <si>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</si>
  <si>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</si>
  <si>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</si>
  <si>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</si>
  <si>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</si>
  <si>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</si>
  <si>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</si>
  <si>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</si>
  <si>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</si>
  <si>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</si>
  <si>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</si>
  <si>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</si>
  <si>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</si>
  <si>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</si>
  <si>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</si>
  <si>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</si>
  <si>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</si>
  <si>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</si>
  <si>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</si>
  <si>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FR91</t>
  </si>
  <si>
    <t>FR92</t>
  </si>
  <si>
    <t>FR93</t>
  </si>
  <si>
    <t>FR94</t>
  </si>
  <si>
    <t>HR03</t>
  </si>
  <si>
    <t>HR04</t>
  </si>
  <si>
    <t>ITC1</t>
  </si>
  <si>
    <t>ITC2</t>
  </si>
  <si>
    <t>ITC3</t>
  </si>
  <si>
    <t>ITC4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</si>
  <si>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</si>
  <si>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</si>
  <si>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</si>
  <si>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</si>
  <si>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</si>
  <si>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</si>
  <si>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</si>
  <si>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</si>
  <si>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</si>
  <si>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ITF1</t>
  </si>
  <si>
    <t>ITF2</t>
  </si>
  <si>
    <t>ITF3</t>
  </si>
  <si>
    <t>ITF4</t>
  </si>
  <si>
    <t>ITF5</t>
  </si>
  <si>
    <t>ITF6</t>
  </si>
  <si>
    <t>ITG1</t>
  </si>
  <si>
    <t>ITG2</t>
  </si>
  <si>
    <t>CY00</t>
  </si>
  <si>
    <t>LT00</t>
  </si>
  <si>
    <t>LU00</t>
  </si>
  <si>
    <t>HU10</t>
  </si>
  <si>
    <t>HU21</t>
  </si>
  <si>
    <t>HU22</t>
  </si>
  <si>
    <t>HU23</t>
  </si>
  <si>
    <t>HU31</t>
  </si>
  <si>
    <t>HU32</t>
  </si>
  <si>
    <t>HU33</t>
  </si>
  <si>
    <t>MT00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</si>
  <si>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</si>
  <si>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</si>
  <si>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</si>
  <si>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</si>
  <si>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</si>
  <si>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</si>
  <si>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</si>
  <si>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</si>
  <si>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</si>
  <si>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</si>
  <si>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</si>
  <si>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</si>
  <si>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</si>
  <si>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</si>
  <si>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</si>
  <si>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</si>
  <si>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</si>
  <si>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</si>
  <si>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</si>
  <si>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</si>
  <si>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</si>
  <si>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</si>
  <si>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</si>
  <si>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</si>
  <si>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</si>
  <si>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</si>
  <si>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</si>
  <si>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</si>
  <si>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</si>
  <si>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</si>
  <si>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</si>
  <si>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</si>
  <si>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</si>
  <si>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</si>
  <si>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</si>
  <si>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</si>
  <si>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</si>
  <si>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</si>
  <si>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</si>
  <si>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</si>
  <si>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SK01</t>
  </si>
  <si>
    <t>SK02</t>
  </si>
  <si>
    <t>SK03</t>
  </si>
  <si>
    <t>SK04</t>
  </si>
  <si>
    <t>FI19</t>
  </si>
  <si>
    <t>FI1B</t>
  </si>
  <si>
    <t>FI1C</t>
  </si>
  <si>
    <t>FI1D</t>
  </si>
  <si>
    <t>FI20</t>
  </si>
  <si>
    <t>SE11</t>
  </si>
  <si>
    <t>SE12</t>
  </si>
  <si>
    <t>SE21</t>
  </si>
  <si>
    <t>SE22</t>
  </si>
  <si>
    <t>SE23</t>
  </si>
  <si>
    <t>SE31</t>
  </si>
  <si>
    <t>SE32</t>
  </si>
  <si>
    <t>SE33</t>
  </si>
  <si>
    <t>UKC1</t>
  </si>
  <si>
    <t>UKC2</t>
  </si>
  <si>
    <t>UKD1</t>
  </si>
  <si>
    <t>UKD3</t>
  </si>
  <si>
    <t>UKD4</t>
  </si>
  <si>
    <t>UKD6</t>
  </si>
  <si>
    <t>UKD7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</si>
  <si>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</si>
  <si>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</si>
  <si>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</si>
  <si>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</si>
  <si>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</si>
  <si>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</si>
  <si>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</si>
  <si>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</si>
  <si>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</si>
  <si>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</si>
  <si>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</si>
  <si>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</si>
  <si>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</si>
  <si>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UKI1</t>
  </si>
  <si>
    <t>UKI2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</si>
  <si>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</si>
  <si>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</si>
  <si>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</si>
  <si>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</si>
  <si>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</si>
  <si>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</si>
  <si>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</si>
  <si>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</si>
  <si>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</si>
  <si>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</si>
  <si>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</si>
  <si>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</si>
  <si>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</si>
  <si>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</si>
  <si>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</si>
  <si>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IS00</t>
  </si>
  <si>
    <t>CH01</t>
  </si>
  <si>
    <t>CH02</t>
  </si>
  <si>
    <t>CH03</t>
  </si>
  <si>
    <t>CH04</t>
  </si>
  <si>
    <t>CH05</t>
  </si>
  <si>
    <t>CH06</t>
  </si>
  <si>
    <t>CH07</t>
  </si>
  <si>
    <t>ME00</t>
  </si>
  <si>
    <t>Share of irrigable areas in UAA</t>
  </si>
  <si>
    <t>Share of irrigated areas in UAA</t>
  </si>
  <si>
    <t>Irrigated at least once a year : Total (excl. kitchen gardens and area under glass)</t>
  </si>
  <si>
    <t>SI03</t>
  </si>
  <si>
    <t>SI04</t>
  </si>
  <si>
    <t>(3)    Data considered not existing or non-significant.</t>
  </si>
  <si>
    <t>(4)    Data not available.</t>
  </si>
  <si>
    <t>LU (4)</t>
  </si>
  <si>
    <t>(2)    More sources of irrigation used on farms were reported.</t>
  </si>
  <si>
    <t xml:space="preserve">(1)    Main source of irrigation used on farms was reported. </t>
  </si>
  <si>
    <t>BG (2)</t>
  </si>
  <si>
    <t>ES (2)</t>
  </si>
  <si>
    <t>CY (2)</t>
  </si>
  <si>
    <t>HU (2)</t>
  </si>
  <si>
    <t>MT (2)</t>
  </si>
  <si>
    <t>NL (2)</t>
  </si>
  <si>
    <t>AT (2)</t>
  </si>
  <si>
    <t>PT (2)</t>
  </si>
  <si>
    <t>RO (2)</t>
  </si>
  <si>
    <t>SK (2)</t>
  </si>
  <si>
    <t>SE (2)</t>
  </si>
  <si>
    <t>IE  (3)</t>
  </si>
  <si>
    <t>FI  (2)</t>
  </si>
  <si>
    <r>
      <t xml:space="preserve">Figure 6.  Share of irrigated crop area in total crop area, semi-intensive crops (maize and cereals excluding maize and rice), </t>
    </r>
    <r>
      <rPr>
        <b/>
        <sz val="9"/>
        <rFont val="Arial"/>
        <family val="2"/>
      </rPr>
      <t>2010, (%)</t>
    </r>
  </si>
  <si>
    <r>
      <t xml:space="preserve">Figure 5.  Share of irrigated crop area in total crop area, extensive crops (citrus fruit and vines), </t>
    </r>
    <r>
      <rPr>
        <b/>
        <sz val="9"/>
        <rFont val="Arial"/>
        <family val="2"/>
      </rPr>
      <t>2010, (%)</t>
    </r>
  </si>
  <si>
    <t xml:space="preserve">Figure 11.     Percentage of holdings by water source used for irrigation, EU-28, 2010, (%) </t>
  </si>
  <si>
    <t>CZ (2)</t>
  </si>
  <si>
    <t>EL (2)</t>
  </si>
  <si>
    <t>IT (1)</t>
  </si>
  <si>
    <t>UK (2)</t>
  </si>
  <si>
    <t>(% of UAA)</t>
  </si>
  <si>
    <t>Average volume of water used for irrigation
(m³ per ha)</t>
  </si>
  <si>
    <t>Change in share (% points)</t>
  </si>
  <si>
    <t>(1)  Data for citrus fruit not available; not existing or non-significant.</t>
  </si>
  <si>
    <t>Percentage of holdings with all irrigation methods (%)</t>
  </si>
  <si>
    <t>DK (1)</t>
  </si>
  <si>
    <t>SI (2)</t>
  </si>
  <si>
    <t>CH</t>
  </si>
  <si>
    <t>Table 1.  Irrigable and irrigated areas, EU-28, NO and CH, 2010</t>
  </si>
  <si>
    <t>Table 2.  Irrigable and irrigated areas, EU-27 and NO, 2003</t>
  </si>
  <si>
    <t>Table 3.    Holdings per irrigation methods and size of holdings, EU-28, NO and CH, 2010</t>
  </si>
  <si>
    <t xml:space="preserve">Table 4.    Volume of water used for irrigation, EU-28 and NO, 2010 </t>
  </si>
  <si>
    <t>Figure 1.  Share of irrigable and irrigated areas in UAA, EU-28, NO and CH 2010, (%)</t>
  </si>
  <si>
    <t>Figure 2.   Change in share of irrigable and irrigated areas in UAA, EU-27 and NO, 2010-2003, (percentage points)</t>
  </si>
  <si>
    <t xml:space="preserve">Figure 4   Share of holdings with different sizes of irrigable areas EU-28, NO and CH, 2010, (%) </t>
  </si>
  <si>
    <t>CH (2)</t>
  </si>
  <si>
    <t>LU  (3)</t>
  </si>
  <si>
    <t>LT  (2)</t>
  </si>
  <si>
    <t>Figure 9.    Share of holdings applying different irrigation methods, EU-28, NO and CH 2010, (%)</t>
  </si>
  <si>
    <t>IE   (1)</t>
  </si>
  <si>
    <t>LU  (2)</t>
  </si>
  <si>
    <t xml:space="preserve">Figure 10.    Volume of water used for irrigation, EU-28 and NO, 2010, (m³ per ha of irrigated area) </t>
  </si>
  <si>
    <t>BE  (2)</t>
  </si>
  <si>
    <t>LU  (1)</t>
  </si>
  <si>
    <t>LT  (1)</t>
  </si>
  <si>
    <t>EE  (2)</t>
  </si>
  <si>
    <t>DE   (1)</t>
  </si>
  <si>
    <t>FR    (2)</t>
  </si>
  <si>
    <t>IT     (2)</t>
  </si>
  <si>
    <t>LU    (3)</t>
  </si>
  <si>
    <t>BG    (1)</t>
  </si>
  <si>
    <t>RO    (1)</t>
  </si>
  <si>
    <t>HU    (1)</t>
  </si>
  <si>
    <t>CZ     (1)</t>
  </si>
  <si>
    <t>AT     (1)</t>
  </si>
  <si>
    <t xml:space="preserve">DE     (1) </t>
  </si>
  <si>
    <t>MT  (1)</t>
  </si>
  <si>
    <t>PT   (1)</t>
  </si>
  <si>
    <t>LU   (2)</t>
  </si>
  <si>
    <t>DE  (1)</t>
  </si>
  <si>
    <t>EE  (1)</t>
  </si>
  <si>
    <t>Figure 7.  Share of irrigated crop area in total crop area, intensive crops (potatoes and sugar beet), EU-28, NO and CH, 2010, (%)</t>
  </si>
  <si>
    <t>Figure 8.    Share of holdings applying one or more irrigation methods in total number of holdings, EU-28, NO and CH, 2003 and 2010, (%)</t>
  </si>
  <si>
    <t>Map 1.    Share of irrigable areas in UAA by NUTS 2 regions, EU-28, NO and CH, 2010, (%)</t>
  </si>
  <si>
    <t>Map 2.    Share of irrigated areas in UAA by NUTS 2 regions, EU-28, NO and CH, 2010, (%)</t>
  </si>
  <si>
    <t>Total area irrigated at least once a year
(ha)</t>
  </si>
  <si>
    <r>
      <t xml:space="preserve">Source: </t>
    </r>
    <r>
      <rPr>
        <sz val="9"/>
        <rFont val="Arial"/>
        <family val="2"/>
      </rPr>
      <t>Eurostat (online data codes: ef_lu_ofirrig and ef_poirrig)</t>
    </r>
    <r>
      <rPr>
        <i/>
        <sz val="9"/>
        <rFont val="Arial"/>
        <family val="2"/>
      </rPr>
      <t xml:space="preserve"> </t>
    </r>
  </si>
  <si>
    <t>Source: Eurostat (online data code: ef_poirrig and ef_lu_ofirrig)</t>
  </si>
  <si>
    <r>
      <t>Source:</t>
    </r>
    <r>
      <rPr>
        <sz val="9"/>
        <rFont val="Arial"/>
        <family val="2"/>
      </rPr>
      <t xml:space="preserve"> Eurostat (online data codes: ef_lu_ofirrig and ef_lu_ovcropaa)    </t>
    </r>
  </si>
  <si>
    <t xml:space="preserve">EL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</si>
</sst>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0" formatCode="###\ ###\ ##0"/>
    <numFmt numFmtId="172" formatCode="0.0%"/>
    <numFmt numFmtId="173" formatCode="0.0"/>
    <numFmt numFmtId="182" formatCode="dd\.mm\.yy"/>
    <numFmt numFmtId="183" formatCode="#,##0.0_i"/>
    <numFmt numFmtId="184" formatCode="###\ ###\ ###"/>
    <numFmt numFmtId="188" formatCode="0.000"/>
    <numFmt numFmtId="189" formatCode="#,##0.0"/>
    <numFmt numFmtId="207" formatCode="###.00\ ###\ ##0"/>
    <numFmt numFmtId="208" formatCode="###\ ##0"/>
    <numFmt numFmtId="209" formatCode="###\ ###\ ###\ ##0"/>
  </numFmts>
  <fonts count="35"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theme="1"/>
      <name val="Arial"/>
      <family val="2"/>
    </font>
    <font>
      <sz val="9"/>
      <color theme="6" tint="-0.24997000396251678"/>
      <name val="Arial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  <font>
      <sz val="1.75"/>
      <color rgb="FF000000"/>
      <name val="Arial"/>
      <family val="2"/>
    </font>
    <font>
      <sz val="1"/>
      <color rgb="FF000000"/>
      <name val="Arial"/>
      <family val="2"/>
    </font>
    <font>
      <sz val="1.5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8"/>
        <bgColor indexed="64"/>
      </patternFill>
    </fill>
  </fills>
  <borders count="1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9"/>
      </bottom>
    </border>
    <border>
      <left/>
      <right/>
      <top/>
      <bottom style="medium">
        <color indexed="29"/>
      </bottom>
    </border>
    <border>
      <left/>
      <right/>
      <top style="thin">
        <color indexed="27"/>
      </top>
      <bottom style="double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/>
      <bottom style="hair">
        <color indexed="22"/>
      </bottom>
    </border>
    <border>
      <left/>
      <right/>
      <top/>
      <bottom style="hair">
        <color indexed="22"/>
      </bottom>
    </border>
    <border>
      <left style="thin">
        <color rgb="FF000000"/>
      </left>
      <right/>
      <top/>
      <bottom style="hair">
        <color indexed="22"/>
      </bottom>
    </border>
    <border>
      <left/>
      <right style="hair">
        <color indexed="22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indexed="22"/>
      </left>
      <right/>
      <top/>
      <bottom style="hair">
        <color indexed="22"/>
      </bottom>
    </border>
    <border>
      <left style="thin"/>
      <right style="hair">
        <color indexed="22"/>
      </right>
      <top/>
      <bottom style="hair">
        <color rgb="FFC0C0C0"/>
      </bottom>
    </border>
    <border>
      <left style="hair">
        <color rgb="FFA6A6A6"/>
      </left>
      <right style="hair">
        <color theme="0" tint="-0.3499799966812134"/>
      </right>
      <top/>
      <bottom style="hair">
        <color rgb="FFC0C0C0"/>
      </bottom>
    </border>
    <border>
      <left style="thin"/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rgb="FFC0C0C0"/>
      </top>
      <bottom style="hair">
        <color rgb="FFC0C0C0"/>
      </bottom>
    </border>
    <border>
      <left style="thin"/>
      <right/>
      <top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rgb="FFC0C0C0"/>
      </bottom>
    </border>
    <border>
      <left style="hair">
        <color indexed="22"/>
      </left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thin"/>
      <right style="thin"/>
      <top/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thin">
        <color rgb="FF000000"/>
      </bottom>
    </border>
    <border>
      <left style="thin"/>
      <right style="hair">
        <color indexed="22"/>
      </right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thin"/>
      <right style="hair">
        <color rgb="FFA6A6A6"/>
      </right>
      <top style="hair">
        <color rgb="FFC0C0C0"/>
      </top>
      <bottom style="hair">
        <color rgb="FFC0C0C0"/>
      </bottom>
    </border>
    <border>
      <left style="thin"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 style="hair">
        <color rgb="FFA6A6A6"/>
      </right>
      <top/>
      <bottom style="hair">
        <color indexed="22"/>
      </bottom>
    </border>
    <border>
      <left style="thin"/>
      <right/>
      <top style="hair">
        <color indexed="22"/>
      </top>
      <bottom style="hair">
        <color indexed="22"/>
      </bottom>
    </border>
    <border>
      <left/>
      <right style="hair">
        <color rgb="FFA6A6A6"/>
      </right>
      <top/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indexed="22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/>
      <bottom style="hair">
        <color indexed="22"/>
      </bottom>
    </border>
    <border>
      <left style="hair">
        <color rgb="FFA6A6A6"/>
      </left>
      <right style="hair">
        <color indexed="22"/>
      </right>
      <top/>
      <bottom style="hair">
        <color rgb="FFC0C0C0"/>
      </bottom>
    </border>
    <border>
      <left style="thin"/>
      <right/>
      <top/>
      <bottom/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hair">
        <color rgb="FFC0C0C0"/>
      </bottom>
    </border>
    <border>
      <left/>
      <right style="hair">
        <color rgb="FFA6A6A6"/>
      </right>
      <top/>
      <bottom/>
    </border>
    <border>
      <left/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/>
      <bottom style="thin">
        <color rgb="FF000000"/>
      </bottom>
    </border>
    <border>
      <left style="thin"/>
      <right style="hair">
        <color theme="0" tint="-0.149959996342659"/>
      </right>
      <top style="thin">
        <color rgb="FF000000"/>
      </top>
      <bottom style="thin">
        <color rgb="FF000000"/>
      </bottom>
    </border>
    <border>
      <left style="hair">
        <color theme="0" tint="-0.149959996342659"/>
      </left>
      <right style="hair">
        <color theme="0" tint="-0.14993000030517578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hair">
        <color theme="0" tint="-0.3499799966812134"/>
      </right>
      <top style="hair">
        <color rgb="FFC0C0C0"/>
      </top>
      <bottom style="hair">
        <color rgb="FFC0C0C0"/>
      </bottom>
    </border>
    <border>
      <left style="thin"/>
      <right style="hair">
        <color theme="0" tint="-0.3499799966812134"/>
      </right>
      <top/>
      <bottom style="hair">
        <color rgb="FFC0C0C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hair">
        <color theme="0" tint="-0.3499799966812134"/>
      </left>
      <right/>
      <top style="hair">
        <color rgb="FFC0C0C0"/>
      </top>
      <bottom/>
    </border>
    <border>
      <left style="thin"/>
      <right style="hair">
        <color theme="0" tint="-0.3499799966812134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theme="0" tint="-0.3499799966812134"/>
      </top>
      <bottom/>
    </border>
    <border>
      <left style="hair">
        <color rgb="FFA6A6A6"/>
      </left>
      <right style="thin"/>
      <top style="hair">
        <color theme="0" tint="-0.3499799966812134"/>
      </top>
      <bottom/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 style="thin"/>
      <top style="thin"/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thin"/>
      <bottom/>
    </border>
    <border>
      <left style="hair">
        <color rgb="FFA6A6A6"/>
      </left>
      <right style="hair">
        <color theme="0" tint="-0.3499799966812134"/>
      </right>
      <top style="thin"/>
      <bottom/>
    </border>
    <border>
      <left style="hair">
        <color rgb="FFA6A6A6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hair">
        <color rgb="FFA6A6A6"/>
      </left>
      <right style="hair">
        <color theme="0" tint="-0.3499799966812134"/>
      </right>
      <top/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 style="hair">
        <color rgb="FFA6A6A6"/>
      </left>
      <right style="hair">
        <color theme="0" tint="-0.3499799966812134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theme="0" tint="-0.3499799966812134"/>
      </right>
      <top style="hair">
        <color rgb="FFC0C0C0"/>
      </top>
      <bottom style="hair">
        <color theme="0" tint="-0.3499799966812134"/>
      </bottom>
    </border>
    <border>
      <left/>
      <right/>
      <top style="hair">
        <color rgb="FFC0C0C0"/>
      </top>
      <bottom style="hair">
        <color theme="0" tint="-0.3499799966812134"/>
      </bottom>
    </border>
    <border>
      <left style="hair">
        <color rgb="FFA6A6A6"/>
      </left>
      <right style="hair">
        <color theme="0" tint="-0.3499799966812134"/>
      </right>
      <top style="hair">
        <color theme="0" tint="-0.3499799966812134"/>
      </top>
      <bottom style="hair">
        <color rgb="FFC0C0C0"/>
      </bottom>
    </border>
    <border>
      <left/>
      <right/>
      <top style="hair">
        <color theme="0" tint="-0.3499799966812134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indexed="8"/>
      </bottom>
    </border>
    <border>
      <left style="thin">
        <color indexed="8"/>
      </left>
      <right/>
      <top style="hair">
        <color rgb="FFC0C0C0"/>
      </top>
      <bottom style="thin">
        <color indexed="8"/>
      </bottom>
    </border>
    <border>
      <left style="thin">
        <color indexed="8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hair">
        <color rgb="FFC0C0C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22"/>
      </left>
      <right/>
      <top style="hair">
        <color indexed="22"/>
      </top>
      <bottom/>
    </border>
    <border>
      <left style="hair">
        <color rgb="FFD0D1D2"/>
      </left>
      <right/>
      <top style="thin">
        <color rgb="FF000000"/>
      </top>
      <bottom style="thin">
        <color rgb="FF000000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/>
      <bottom/>
    </border>
    <border>
      <left style="thin"/>
      <right style="hair">
        <color indexed="22"/>
      </right>
      <top/>
      <bottom style="thin">
        <color rgb="FF000000"/>
      </bottom>
    </border>
    <border>
      <left/>
      <right style="hair">
        <color indexed="22"/>
      </right>
      <top/>
      <bottom style="thin">
        <color rgb="FF000000"/>
      </bottom>
    </border>
    <border>
      <left style="hair">
        <color indexed="22"/>
      </left>
      <right/>
      <top/>
      <bottom style="thin">
        <color rgb="FF000000"/>
      </bottom>
    </border>
    <border>
      <left style="hair">
        <color indexed="22"/>
      </left>
      <right/>
      <top style="hair">
        <color rgb="FFC0C0C0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thin">
        <color rgb="FF000000"/>
      </bottom>
    </border>
    <border>
      <left style="thin"/>
      <right style="hair">
        <color rgb="FFA6A6A6"/>
      </right>
      <top style="thin"/>
      <bottom/>
    </border>
    <border>
      <left style="thin"/>
      <right style="hair">
        <color rgb="FFA6A6A6"/>
      </right>
      <top style="thin">
        <color rgb="FF000000"/>
      </top>
      <bottom style="thin">
        <color rgb="FF000000"/>
      </bottom>
    </border>
    <border>
      <left style="thin"/>
      <right style="hair">
        <color rgb="FFA6A6A6"/>
      </right>
      <top/>
      <bottom style="hair">
        <color rgb="FFC0C0C0"/>
      </bottom>
    </border>
    <border>
      <left style="thin"/>
      <right style="hair">
        <color rgb="FFA6A6A6"/>
      </right>
      <top style="hair">
        <color rgb="FFC0C0C0"/>
      </top>
      <bottom style="hair">
        <color theme="0" tint="-0.3499799966812134"/>
      </bottom>
    </border>
    <border>
      <left style="thin"/>
      <right style="hair">
        <color rgb="FFA6A6A6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rgb="FFA6A6A6"/>
      </right>
      <top style="hair">
        <color rgb="FFC0C0C0"/>
      </top>
      <bottom/>
    </border>
    <border>
      <left style="thin"/>
      <right style="hair">
        <color rgb="FFA6A6A6"/>
      </right>
      <top/>
      <bottom/>
    </border>
    <border>
      <left style="thin"/>
      <right style="hair">
        <color rgb="FFA6A6A6"/>
      </right>
      <top style="thin">
        <color rgb="FF000000"/>
      </top>
      <bottom style="hair">
        <color rgb="FFC0C0C0"/>
      </bottom>
    </border>
    <border>
      <left style="thin"/>
      <right style="hair">
        <color rgb="FFA6A6A6"/>
      </right>
      <top style="hair">
        <color theme="0" tint="-0.3499799966812134"/>
      </top>
      <bottom style="hair">
        <color rgb="FFC0C0C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 style="thin"/>
      <top style="hair">
        <color rgb="FFC0C0C0"/>
      </top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/>
      <top style="hair">
        <color indexed="22"/>
      </top>
      <bottom/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hair">
        <color rgb="FFA6A6A6"/>
      </left>
      <right style="hair">
        <color theme="0" tint="-0.3499799966812134"/>
      </right>
      <top style="hair">
        <color theme="0" tint="-0.3499799966812134"/>
      </top>
      <bottom/>
    </border>
    <border>
      <left/>
      <right/>
      <top style="hair">
        <color theme="0" tint="-0.3499799966812134"/>
      </top>
      <bottom/>
    </border>
    <border>
      <left/>
      <right/>
      <top style="hair">
        <color rgb="FFC0C0C0"/>
      </top>
      <bottom style="hair">
        <color indexed="22"/>
      </bottom>
    </border>
    <border>
      <left/>
      <right/>
      <top style="hair">
        <color indexed="22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 style="thin"/>
      <right style="hair">
        <color rgb="FFA6A6A6"/>
      </right>
      <top style="thin">
        <color rgb="FF000000"/>
      </top>
      <bottom/>
    </border>
    <border>
      <left style="thin"/>
      <right style="hair">
        <color rgb="FFA6A6A6"/>
      </right>
      <top/>
      <bottom style="thin">
        <color rgb="FF000000"/>
      </bottom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indexed="22"/>
      </right>
      <top style="hair">
        <color rgb="FFC0C0C0"/>
      </top>
      <bottom/>
    </border>
    <border>
      <left style="thin">
        <color rgb="FF000000"/>
      </left>
      <right/>
      <top/>
      <bottom/>
    </border>
    <border>
      <left style="hair">
        <color rgb="FFA6A6A6"/>
      </left>
      <right style="hair">
        <color indexed="22"/>
      </right>
      <top style="hair">
        <color indexed="22"/>
      </top>
      <bottom style="hair">
        <color rgb="FFC0C0C0"/>
      </bottom>
    </border>
    <border>
      <left style="thin"/>
      <right/>
      <top style="hair">
        <color indexed="22"/>
      </top>
      <bottom style="hair">
        <color rgb="FFC0C0C0"/>
      </bottom>
    </border>
    <border>
      <left style="hair">
        <color rgb="FFA6A6A6"/>
      </left>
      <right/>
      <top style="hair">
        <color indexed="22"/>
      </top>
      <bottom style="hair">
        <color rgb="FFC0C0C0"/>
      </bottom>
    </border>
    <border>
      <left/>
      <right/>
      <top style="hair">
        <color indexed="22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/>
    </border>
    <border>
      <left style="hair">
        <color rgb="FFA6A6A6"/>
      </left>
      <right style="hair">
        <color theme="0" tint="-0.3499799966812134"/>
      </right>
      <top style="hair">
        <color rgb="FFC0C0C0"/>
      </top>
      <bottom/>
    </border>
    <border>
      <left style="hair">
        <color rgb="FFA6A6A6"/>
      </left>
      <right style="thin"/>
      <top style="thin">
        <color rgb="FF000000"/>
      </top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thin">
        <color rgb="FF000000"/>
      </bottom>
    </border>
    <border>
      <left style="hair">
        <color rgb="FFA6A6A6"/>
      </left>
      <right style="thin"/>
      <top/>
      <bottom/>
    </border>
    <border>
      <left style="thin"/>
      <right style="hair">
        <color theme="0" tint="-0.3499799966812134"/>
      </right>
      <top style="hair">
        <color rgb="FFC0C0C0"/>
      </top>
      <bottom/>
    </border>
    <border>
      <left style="thin"/>
      <right style="hair">
        <color theme="0" tint="-0.3499799966812134"/>
      </right>
      <top style="hair">
        <color rgb="FFC0C0C0"/>
      </top>
      <bottom style="thin">
        <color rgb="FF000000"/>
      </bottom>
    </border>
    <border>
      <left/>
      <right/>
      <top style="thin"/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indexed="22"/>
      </left>
      <right style="thin"/>
      <top style="thin">
        <color rgb="FF000000"/>
      </top>
      <bottom/>
    </border>
    <border>
      <left style="hair">
        <color indexed="22"/>
      </left>
      <right style="thin"/>
      <top/>
      <bottom/>
    </border>
    <border>
      <left style="hair">
        <color indexed="22"/>
      </left>
      <right style="thin"/>
      <top/>
      <bottom style="thin">
        <color rgb="FF000000"/>
      </bottom>
    </border>
    <border>
      <left style="hair">
        <color theme="0" tint="-0.3499799966812134"/>
      </left>
      <right/>
      <top style="thin">
        <color rgb="FF000000"/>
      </top>
      <bottom style="hair">
        <color rgb="FFC0C0C0"/>
      </bottom>
    </border>
    <border>
      <left style="thin"/>
      <right style="hair">
        <color theme="0" tint="-0.3499799966812134"/>
      </right>
      <top style="thin">
        <color rgb="FF000000"/>
      </top>
      <bottom/>
    </border>
    <border>
      <left style="thin"/>
      <right style="hair">
        <color theme="0" tint="-0.3499799966812134"/>
      </right>
      <top/>
      <bottom/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theme="0" tint="-0.149959996342659"/>
      </bottom>
    </border>
    <border>
      <left/>
      <right/>
      <top style="hair">
        <color rgb="FFC0C0C0"/>
      </top>
      <bottom style="hair">
        <color theme="0" tint="-0.149959996342659"/>
      </bottom>
    </border>
    <border>
      <left/>
      <right style="thin">
        <color rgb="FF000000"/>
      </right>
      <top style="hair">
        <color rgb="FFC0C0C0"/>
      </top>
      <bottom style="hair">
        <color theme="0" tint="-0.149959996342659"/>
      </bottom>
    </border>
    <border>
      <left style="thin">
        <color rgb="FF000000"/>
      </left>
      <right style="hair">
        <color theme="0" tint="-0.149959996342659"/>
      </right>
      <top style="hair">
        <color indexed="22"/>
      </top>
      <bottom/>
    </border>
    <border>
      <left style="thin">
        <color rgb="FF000000"/>
      </left>
      <right style="hair">
        <color theme="0" tint="-0.149959996342659"/>
      </right>
      <top/>
      <bottom/>
    </border>
    <border>
      <left/>
      <right style="hair">
        <color theme="0" tint="-0.149959996342659"/>
      </right>
      <top style="hair">
        <color theme="0" tint="-0.149959996342659"/>
      </top>
      <bottom/>
    </border>
    <border>
      <left/>
      <right style="hair">
        <color theme="0" tint="-0.149959996342659"/>
      </right>
      <top/>
      <bottom/>
    </border>
    <border>
      <left style="hair">
        <color theme="0" tint="-0.149959996342659"/>
      </left>
      <right/>
      <top style="hair">
        <color theme="0" tint="-0.149959996342659"/>
      </top>
      <bottom/>
    </border>
    <border>
      <left style="hair">
        <color theme="0" tint="-0.149959996342659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indexed="8"/>
      </left>
      <right/>
      <top style="thin">
        <color indexed="8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 style="thin">
        <color indexed="8"/>
      </left>
      <right/>
      <top style="thin">
        <color rgb="FF000000"/>
      </top>
      <bottom style="hair">
        <color rgb="FFC0C0C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5" borderId="1" applyNumberFormat="0" applyAlignment="0" applyProtection="0"/>
    <xf numFmtId="0" fontId="7" fillId="0" borderId="2" applyNumberFormat="0" applyFill="0" applyAlignment="0" applyProtection="0"/>
    <xf numFmtId="0" fontId="0" fillId="13" borderId="3" applyNumberFormat="0" applyFont="0" applyAlignment="0" applyProtection="0"/>
    <xf numFmtId="0" fontId="8" fillId="3" borderId="1" applyNumberFormat="0" applyAlignment="0" applyProtection="0"/>
    <xf numFmtId="0" fontId="9" fillId="14" borderId="0" applyNumberFormat="0" applyBorder="0" applyAlignment="0" applyProtection="0"/>
    <xf numFmtId="0" fontId="10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21" fillId="0" borderId="0" applyFill="0" applyBorder="0" applyProtection="0">
      <alignment horizontal="right"/>
    </xf>
    <xf numFmtId="0" fontId="11" fillId="4" borderId="0" applyNumberFormat="0" applyBorder="0" applyAlignment="0" applyProtection="0"/>
    <xf numFmtId="0" fontId="12" fillId="0" borderId="0" applyNumberFormat="0" applyFont="0" applyFill="0" applyBorder="0">
      <alignment/>
      <protection hidden="1"/>
    </xf>
    <xf numFmtId="0" fontId="13" fillId="5" borderId="4" applyNumberFormat="0" applyAlignment="0" applyProtection="0"/>
    <xf numFmtId="0" fontId="2" fillId="0" borderId="0">
      <alignment vertical="top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5" borderId="9" applyNumberFormat="0" applyAlignment="0" applyProtection="0"/>
  </cellStyleXfs>
  <cellXfs count="630">
    <xf numFmtId="0" fontId="0" fillId="0" borderId="0" xfId="0"/>
    <xf numFmtId="0" fontId="23" fillId="5" borderId="0" xfId="0" applyFont="1" applyFill="1"/>
    <xf numFmtId="0" fontId="23" fillId="5" borderId="0" xfId="0" applyFont="1" applyFill="1" applyBorder="1" applyAlignment="1">
      <alignment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horizontal="right"/>
    </xf>
    <xf numFmtId="0" fontId="23" fillId="5" borderId="0" xfId="0" applyNumberFormat="1" applyFont="1" applyFill="1" applyBorder="1" applyAlignment="1">
      <alignment/>
    </xf>
    <xf numFmtId="0" fontId="23" fillId="5" borderId="0" xfId="54" applyNumberFormat="1" applyFont="1" applyFill="1" applyBorder="1" applyAlignment="1">
      <alignment/>
      <protection/>
    </xf>
    <xf numFmtId="0" fontId="23" fillId="5" borderId="0" xfId="55" applyNumberFormat="1" applyFont="1" applyFill="1" applyBorder="1" applyAlignment="1">
      <alignment/>
      <protection/>
    </xf>
    <xf numFmtId="0" fontId="23" fillId="16" borderId="0" xfId="0" applyFont="1" applyFill="1"/>
    <xf numFmtId="0" fontId="23" fillId="0" borderId="0" xfId="0" applyFont="1" applyAlignment="1">
      <alignment/>
    </xf>
    <xf numFmtId="170" fontId="23" fillId="16" borderId="10" xfId="0" applyNumberFormat="1" applyFont="1" applyFill="1" applyBorder="1" applyAlignment="1">
      <alignment/>
    </xf>
    <xf numFmtId="170" fontId="23" fillId="16" borderId="11" xfId="0" applyNumberFormat="1" applyFont="1" applyFill="1" applyBorder="1" applyAlignment="1">
      <alignment/>
    </xf>
    <xf numFmtId="170" fontId="23" fillId="16" borderId="12" xfId="0" applyNumberFormat="1" applyFont="1" applyFill="1" applyBorder="1" applyAlignment="1">
      <alignment/>
    </xf>
    <xf numFmtId="170" fontId="23" fillId="16" borderId="10" xfId="0" applyNumberFormat="1" applyFont="1" applyFill="1" applyBorder="1" applyAlignment="1">
      <alignment horizontal="right"/>
    </xf>
    <xf numFmtId="170" fontId="23" fillId="16" borderId="11" xfId="0" applyNumberFormat="1" applyFont="1" applyFill="1" applyBorder="1" applyAlignment="1">
      <alignment horizontal="right"/>
    </xf>
    <xf numFmtId="170" fontId="23" fillId="16" borderId="12" xfId="0" applyNumberFormat="1" applyFont="1" applyFill="1" applyBorder="1" applyAlignment="1">
      <alignment horizontal="right"/>
    </xf>
    <xf numFmtId="170" fontId="23" fillId="16" borderId="13" xfId="0" applyNumberFormat="1" applyFont="1" applyFill="1" applyBorder="1" applyAlignment="1">
      <alignment horizontal="right"/>
    </xf>
    <xf numFmtId="170" fontId="23" fillId="16" borderId="14" xfId="0" applyNumberFormat="1" applyFont="1" applyFill="1" applyBorder="1" applyAlignment="1">
      <alignment horizontal="right"/>
    </xf>
    <xf numFmtId="170" fontId="23" fillId="16" borderId="0" xfId="0" applyNumberFormat="1" applyFont="1" applyFill="1" applyBorder="1" applyAlignment="1">
      <alignment horizontal="right"/>
    </xf>
    <xf numFmtId="49" fontId="23" fillId="16" borderId="0" xfId="55" applyNumberFormat="1" applyFont="1" applyFill="1" applyBorder="1">
      <alignment/>
      <protection/>
    </xf>
    <xf numFmtId="0" fontId="23" fillId="16" borderId="0" xfId="55" applyFont="1" applyFill="1" applyBorder="1">
      <alignment/>
      <protection/>
    </xf>
    <xf numFmtId="0" fontId="24" fillId="5" borderId="0" xfId="55" applyNumberFormat="1" applyFont="1" applyFill="1" applyBorder="1" applyAlignment="1">
      <alignment/>
      <protection/>
    </xf>
    <xf numFmtId="0" fontId="22" fillId="16" borderId="15" xfId="0" applyFont="1" applyFill="1" applyBorder="1" applyAlignment="1">
      <alignment horizontal="left"/>
    </xf>
    <xf numFmtId="49" fontId="23" fillId="5" borderId="0" xfId="0" applyNumberFormat="1" applyFont="1" applyFill="1" applyAlignment="1">
      <alignment wrapText="1"/>
    </xf>
    <xf numFmtId="0" fontId="22" fillId="5" borderId="0" xfId="0" applyFont="1" applyFill="1" applyBorder="1" applyAlignment="1">
      <alignment horizontal="justify"/>
    </xf>
    <xf numFmtId="0" fontId="23" fillId="5" borderId="0" xfId="0" applyFont="1" applyFill="1" applyBorder="1" applyAlignment="1">
      <alignment horizontal="right"/>
    </xf>
    <xf numFmtId="0" fontId="23" fillId="5" borderId="0" xfId="0" applyFont="1" applyFill="1" applyBorder="1"/>
    <xf numFmtId="9" fontId="23" fillId="5" borderId="0" xfId="55" applyNumberFormat="1" applyFont="1" applyFill="1" applyBorder="1">
      <alignment/>
      <protection/>
    </xf>
    <xf numFmtId="0" fontId="22" fillId="5" borderId="0" xfId="55" applyFont="1" applyFill="1" applyBorder="1">
      <alignment/>
      <protection/>
    </xf>
    <xf numFmtId="0" fontId="23" fillId="16" borderId="0" xfId="0" applyFont="1" applyFill="1" applyBorder="1"/>
    <xf numFmtId="49" fontId="23" fillId="5" borderId="0" xfId="0" applyNumberFormat="1" applyFont="1" applyFill="1" applyAlignment="1">
      <alignment/>
    </xf>
    <xf numFmtId="3" fontId="23" fillId="5" borderId="0" xfId="0" applyNumberFormat="1" applyFont="1" applyFill="1"/>
    <xf numFmtId="173" fontId="23" fillId="5" borderId="0" xfId="0" applyNumberFormat="1" applyFont="1" applyFill="1"/>
    <xf numFmtId="0" fontId="22" fillId="16" borderId="0" xfId="0" applyFont="1" applyFill="1" applyAlignment="1">
      <alignment/>
    </xf>
    <xf numFmtId="0" fontId="22" fillId="17" borderId="16" xfId="0" applyNumberFormat="1" applyFont="1" applyFill="1" applyBorder="1" applyAlignment="1">
      <alignment horizontal="left"/>
    </xf>
    <xf numFmtId="0" fontId="23" fillId="16" borderId="0" xfId="0" applyFont="1" applyFill="1" applyAlignment="1">
      <alignment horizontal="center" vertical="center"/>
    </xf>
    <xf numFmtId="0" fontId="22" fillId="17" borderId="0" xfId="0" applyNumberFormat="1" applyFont="1" applyFill="1" applyBorder="1" applyAlignment="1">
      <alignment horizontal="left"/>
    </xf>
    <xf numFmtId="0" fontId="22" fillId="17" borderId="17" xfId="0" applyNumberFormat="1" applyFont="1" applyFill="1" applyBorder="1" applyAlignment="1">
      <alignment horizontal="center" vertical="center" wrapText="1"/>
    </xf>
    <xf numFmtId="170" fontId="23" fillId="18" borderId="18" xfId="0" applyNumberFormat="1" applyFont="1" applyFill="1" applyBorder="1" applyAlignment="1">
      <alignment horizontal="right" vertical="top"/>
    </xf>
    <xf numFmtId="3" fontId="23" fillId="18" borderId="19" xfId="0" applyNumberFormat="1" applyFont="1" applyFill="1" applyBorder="1" applyAlignment="1">
      <alignment horizontal="right" vertical="top"/>
    </xf>
    <xf numFmtId="0" fontId="22" fillId="16" borderId="20" xfId="0" applyFont="1" applyFill="1" applyBorder="1" applyAlignment="1">
      <alignment horizontal="left"/>
    </xf>
    <xf numFmtId="170" fontId="23" fillId="16" borderId="21" xfId="0" applyNumberFormat="1" applyFont="1" applyFill="1" applyBorder="1" applyAlignment="1">
      <alignment horizontal="right" vertical="top"/>
    </xf>
    <xf numFmtId="170" fontId="23" fillId="16" borderId="22" xfId="0" applyNumberFormat="1" applyFont="1" applyFill="1" applyBorder="1" applyAlignment="1">
      <alignment horizontal="right" vertical="top"/>
    </xf>
    <xf numFmtId="0" fontId="22" fillId="16" borderId="23" xfId="0" applyFont="1" applyFill="1" applyBorder="1" applyAlignment="1">
      <alignment horizontal="left"/>
    </xf>
    <xf numFmtId="170" fontId="23" fillId="16" borderId="24" xfId="0" applyNumberFormat="1" applyFont="1" applyFill="1" applyBorder="1" applyAlignment="1">
      <alignment horizontal="right" vertical="top"/>
    </xf>
    <xf numFmtId="173" fontId="23" fillId="16" borderId="24" xfId="0" applyNumberFormat="1" applyFont="1" applyFill="1" applyBorder="1" applyAlignment="1">
      <alignment horizontal="right" vertical="top"/>
    </xf>
    <xf numFmtId="0" fontId="26" fillId="5" borderId="0" xfId="0" applyFont="1" applyFill="1"/>
    <xf numFmtId="170" fontId="23" fillId="16" borderId="23" xfId="0" applyNumberFormat="1" applyFont="1" applyFill="1" applyBorder="1" applyAlignment="1">
      <alignment horizontal="right" vertical="top"/>
    </xf>
    <xf numFmtId="170" fontId="23" fillId="16" borderId="25" xfId="0" applyNumberFormat="1" applyFont="1" applyFill="1" applyBorder="1" applyAlignment="1">
      <alignment horizontal="right" vertical="top"/>
    </xf>
    <xf numFmtId="0" fontId="22" fillId="16" borderId="26" xfId="0" applyFont="1" applyFill="1" applyBorder="1" applyAlignment="1">
      <alignment horizontal="left"/>
    </xf>
    <xf numFmtId="170" fontId="23" fillId="16" borderId="26" xfId="0" applyNumberFormat="1" applyFont="1" applyFill="1" applyBorder="1" applyAlignment="1">
      <alignment horizontal="right" vertical="top"/>
    </xf>
    <xf numFmtId="170" fontId="23" fillId="16" borderId="19" xfId="0" applyNumberFormat="1" applyFont="1" applyFill="1" applyBorder="1" applyAlignment="1">
      <alignment horizontal="right" vertical="top"/>
    </xf>
    <xf numFmtId="184" fontId="23" fillId="5" borderId="0" xfId="0" applyNumberFormat="1" applyFont="1" applyFill="1"/>
    <xf numFmtId="170" fontId="23" fillId="5" borderId="0" xfId="0" applyNumberFormat="1" applyFont="1" applyFill="1"/>
    <xf numFmtId="0" fontId="23" fillId="0" borderId="0" xfId="51" applyNumberFormat="1" applyFont="1" applyFill="1" applyBorder="1" applyAlignment="1">
      <alignment/>
      <protection/>
    </xf>
    <xf numFmtId="0" fontId="23" fillId="0" borderId="0" xfId="51" applyFont="1">
      <alignment/>
      <protection/>
    </xf>
    <xf numFmtId="0" fontId="23" fillId="0" borderId="0" xfId="52" applyNumberFormat="1" applyFont="1" applyFill="1" applyBorder="1" applyAlignment="1">
      <alignment/>
      <protection/>
    </xf>
    <xf numFmtId="0" fontId="23" fillId="0" borderId="0" xfId="52" applyFont="1">
      <alignment/>
      <protection/>
    </xf>
    <xf numFmtId="182" fontId="23" fillId="0" borderId="0" xfId="51" applyNumberFormat="1" applyFont="1" applyFill="1" applyBorder="1" applyAlignment="1">
      <alignment/>
      <protection/>
    </xf>
    <xf numFmtId="182" fontId="23" fillId="0" borderId="0" xfId="52" applyNumberFormat="1" applyFont="1" applyFill="1" applyBorder="1" applyAlignment="1">
      <alignment/>
      <protection/>
    </xf>
    <xf numFmtId="0" fontId="23" fillId="19" borderId="27" xfId="52" applyNumberFormat="1" applyFont="1" applyFill="1" applyBorder="1" applyAlignment="1">
      <alignment/>
      <protection/>
    </xf>
    <xf numFmtId="0" fontId="23" fillId="19" borderId="27" xfId="51" applyNumberFormat="1" applyFont="1" applyFill="1" applyBorder="1" applyAlignment="1">
      <alignment/>
      <protection/>
    </xf>
    <xf numFmtId="3" fontId="23" fillId="0" borderId="27" xfId="52" applyNumberFormat="1" applyFont="1" applyFill="1" applyBorder="1" applyAlignment="1">
      <alignment/>
      <protection/>
    </xf>
    <xf numFmtId="3" fontId="23" fillId="0" borderId="27" xfId="51" applyNumberFormat="1" applyFont="1" applyFill="1" applyBorder="1" applyAlignment="1">
      <alignment/>
      <protection/>
    </xf>
    <xf numFmtId="0" fontId="23" fillId="0" borderId="27" xfId="51" applyNumberFormat="1" applyFont="1" applyFill="1" applyBorder="1" applyAlignment="1">
      <alignment/>
      <protection/>
    </xf>
    <xf numFmtId="0" fontId="23" fillId="0" borderId="27" xfId="52" applyNumberFormat="1" applyFont="1" applyFill="1" applyBorder="1" applyAlignment="1">
      <alignment/>
      <protection/>
    </xf>
    <xf numFmtId="0" fontId="22" fillId="17" borderId="15" xfId="0" applyNumberFormat="1" applyFont="1" applyFill="1" applyBorder="1" applyAlignment="1">
      <alignment horizontal="left"/>
    </xf>
    <xf numFmtId="0" fontId="22" fillId="18" borderId="15" xfId="0" applyNumberFormat="1" applyFont="1" applyFill="1" applyBorder="1" applyAlignment="1">
      <alignment horizontal="left"/>
    </xf>
    <xf numFmtId="3" fontId="23" fillId="18" borderId="28" xfId="0" applyNumberFormat="1" applyFont="1" applyFill="1" applyBorder="1" applyAlignment="1">
      <alignment horizontal="right" vertical="top"/>
    </xf>
    <xf numFmtId="170" fontId="23" fillId="16" borderId="17" xfId="0" applyNumberFormat="1" applyFont="1" applyFill="1" applyBorder="1" applyAlignment="1">
      <alignment horizontal="right" vertical="top"/>
    </xf>
    <xf numFmtId="49" fontId="24" fillId="5" borderId="0" xfId="0" applyNumberFormat="1" applyFont="1" applyFill="1" applyAlignment="1">
      <alignment/>
    </xf>
    <xf numFmtId="173" fontId="23" fillId="5" borderId="0" xfId="0" applyNumberFormat="1" applyFont="1" applyFill="1" applyAlignment="1">
      <alignment horizontal="right"/>
    </xf>
    <xf numFmtId="173" fontId="23" fillId="0" borderId="0" xfId="0" applyNumberFormat="1" applyFont="1" applyAlignment="1">
      <alignment horizontal="right"/>
    </xf>
    <xf numFmtId="0" fontId="22" fillId="17" borderId="16" xfId="0" applyNumberFormat="1" applyFont="1" applyFill="1" applyBorder="1" applyAlignment="1">
      <alignment horizontal="center"/>
    </xf>
    <xf numFmtId="0" fontId="22" fillId="17" borderId="0" xfId="0" applyNumberFormat="1" applyFont="1" applyFill="1" applyBorder="1" applyAlignment="1">
      <alignment horizontal="center"/>
    </xf>
    <xf numFmtId="0" fontId="22" fillId="17" borderId="29" xfId="0" applyNumberFormat="1" applyFont="1" applyFill="1" applyBorder="1" applyAlignment="1">
      <alignment horizontal="center" vertical="top" wrapText="1"/>
    </xf>
    <xf numFmtId="0" fontId="22" fillId="17" borderId="30" xfId="0" applyNumberFormat="1" applyFont="1" applyFill="1" applyBorder="1" applyAlignment="1">
      <alignment horizontal="center" vertical="top"/>
    </xf>
    <xf numFmtId="0" fontId="22" fillId="17" borderId="17" xfId="0" applyNumberFormat="1" applyFont="1" applyFill="1" applyBorder="1" applyAlignment="1">
      <alignment horizontal="center" vertical="top"/>
    </xf>
    <xf numFmtId="0" fontId="22" fillId="17" borderId="17" xfId="0" applyFont="1" applyFill="1" applyBorder="1" applyAlignment="1">
      <alignment horizontal="center" vertical="top"/>
    </xf>
    <xf numFmtId="0" fontId="22" fillId="17" borderId="17" xfId="0" applyFont="1" applyFill="1" applyBorder="1" applyAlignment="1">
      <alignment horizontal="center" vertical="top" wrapText="1"/>
    </xf>
    <xf numFmtId="0" fontId="22" fillId="18" borderId="16" xfId="0" applyNumberFormat="1" applyFont="1" applyFill="1" applyBorder="1" applyAlignment="1">
      <alignment horizontal="left"/>
    </xf>
    <xf numFmtId="189" fontId="23" fillId="18" borderId="31" xfId="0" applyNumberFormat="1" applyFont="1" applyFill="1" applyBorder="1" applyAlignment="1">
      <alignment horizontal="right" vertical="top"/>
    </xf>
    <xf numFmtId="189" fontId="23" fillId="18" borderId="31" xfId="0" applyNumberFormat="1" applyFont="1" applyFill="1" applyBorder="1"/>
    <xf numFmtId="0" fontId="22" fillId="0" borderId="32" xfId="0" applyNumberFormat="1" applyFont="1" applyFill="1" applyBorder="1" applyAlignment="1">
      <alignment horizontal="left"/>
    </xf>
    <xf numFmtId="189" fontId="23" fillId="0" borderId="18" xfId="0" applyNumberFormat="1" applyFont="1" applyFill="1" applyBorder="1" applyAlignment="1">
      <alignment horizontal="right" vertical="top"/>
    </xf>
    <xf numFmtId="189" fontId="23" fillId="0" borderId="18" xfId="0" applyNumberFormat="1" applyFont="1" applyFill="1" applyBorder="1"/>
    <xf numFmtId="189" fontId="23" fillId="16" borderId="24" xfId="0" applyNumberFormat="1" applyFont="1" applyFill="1" applyBorder="1" applyAlignment="1">
      <alignment horizontal="right" vertical="top"/>
    </xf>
    <xf numFmtId="173" fontId="23" fillId="5" borderId="24" xfId="0" applyNumberFormat="1" applyFont="1" applyFill="1" applyBorder="1" applyAlignment="1">
      <alignment horizontal="right"/>
    </xf>
    <xf numFmtId="189" fontId="23" fillId="0" borderId="24" xfId="0" applyNumberFormat="1" applyFont="1" applyFill="1" applyBorder="1"/>
    <xf numFmtId="189" fontId="23" fillId="16" borderId="25" xfId="0" applyNumberFormat="1" applyFont="1" applyFill="1" applyBorder="1" applyAlignment="1">
      <alignment horizontal="right" vertical="top"/>
    </xf>
    <xf numFmtId="173" fontId="23" fillId="16" borderId="23" xfId="0" applyNumberFormat="1" applyFont="1" applyFill="1" applyBorder="1" applyAlignment="1">
      <alignment horizontal="right" vertical="top"/>
    </xf>
    <xf numFmtId="173" fontId="23" fillId="5" borderId="25" xfId="0" applyNumberFormat="1" applyFont="1" applyFill="1" applyBorder="1" applyAlignment="1">
      <alignment horizontal="right"/>
    </xf>
    <xf numFmtId="173" fontId="23" fillId="16" borderId="33" xfId="0" applyNumberFormat="1" applyFont="1" applyFill="1" applyBorder="1" applyAlignment="1">
      <alignment horizontal="right" vertical="top"/>
    </xf>
    <xf numFmtId="173" fontId="23" fillId="5" borderId="33" xfId="0" applyNumberFormat="1" applyFont="1" applyFill="1" applyBorder="1" applyAlignment="1">
      <alignment horizontal="right"/>
    </xf>
    <xf numFmtId="189" fontId="23" fillId="0" borderId="24" xfId="0" applyNumberFormat="1" applyFont="1" applyFill="1" applyBorder="1" applyAlignment="1">
      <alignment horizontal="right"/>
    </xf>
    <xf numFmtId="189" fontId="23" fillId="16" borderId="33" xfId="0" applyNumberFormat="1" applyFont="1" applyFill="1" applyBorder="1" applyAlignment="1">
      <alignment horizontal="right" vertical="top"/>
    </xf>
    <xf numFmtId="0" fontId="22" fillId="16" borderId="34" xfId="0" applyFont="1" applyFill="1" applyBorder="1" applyAlignment="1">
      <alignment/>
    </xf>
    <xf numFmtId="0" fontId="23" fillId="5" borderId="35" xfId="0" applyFont="1" applyFill="1" applyBorder="1" applyAlignment="1">
      <alignment horizontal="right"/>
    </xf>
    <xf numFmtId="170" fontId="23" fillId="5" borderId="36" xfId="0" applyNumberFormat="1" applyFont="1" applyFill="1" applyBorder="1" applyAlignment="1">
      <alignment/>
    </xf>
    <xf numFmtId="170" fontId="23" fillId="16" borderId="37" xfId="0" applyNumberFormat="1" applyFont="1" applyFill="1" applyBorder="1" applyAlignment="1">
      <alignment horizontal="right"/>
    </xf>
    <xf numFmtId="170" fontId="23" fillId="5" borderId="34" xfId="0" applyNumberFormat="1" applyFont="1" applyFill="1" applyBorder="1" applyAlignment="1">
      <alignment horizontal="right"/>
    </xf>
    <xf numFmtId="189" fontId="23" fillId="5" borderId="37" xfId="0" applyNumberFormat="1" applyFont="1" applyFill="1" applyBorder="1" applyAlignment="1">
      <alignment/>
    </xf>
    <xf numFmtId="0" fontId="22" fillId="16" borderId="38" xfId="0" applyFont="1" applyFill="1" applyBorder="1" applyAlignment="1">
      <alignment/>
    </xf>
    <xf numFmtId="0" fontId="23" fillId="5" borderId="39" xfId="0" applyFont="1" applyFill="1" applyBorder="1" applyAlignment="1">
      <alignment horizontal="right"/>
    </xf>
    <xf numFmtId="189" fontId="23" fillId="5" borderId="40" xfId="0" applyNumberFormat="1" applyFont="1" applyFill="1" applyBorder="1" applyAlignment="1">
      <alignment/>
    </xf>
    <xf numFmtId="189" fontId="23" fillId="5" borderId="41" xfId="0" applyNumberFormat="1" applyFont="1" applyFill="1" applyBorder="1" applyAlignment="1">
      <alignment/>
    </xf>
    <xf numFmtId="184" fontId="23" fillId="16" borderId="12" xfId="0" applyNumberFormat="1" applyFont="1" applyFill="1" applyBorder="1" applyAlignment="1">
      <alignment horizontal="right" vertical="center"/>
    </xf>
    <xf numFmtId="189" fontId="23" fillId="5" borderId="42" xfId="0" applyNumberFormat="1" applyFont="1" applyFill="1" applyBorder="1" applyAlignment="1">
      <alignment/>
    </xf>
    <xf numFmtId="0" fontId="22" fillId="16" borderId="43" xfId="0" applyFont="1" applyFill="1" applyBorder="1" applyAlignment="1">
      <alignment/>
    </xf>
    <xf numFmtId="170" fontId="23" fillId="5" borderId="20" xfId="0" applyNumberFormat="1" applyFont="1" applyFill="1" applyBorder="1" applyAlignment="1">
      <alignment/>
    </xf>
    <xf numFmtId="170" fontId="23" fillId="16" borderId="35" xfId="0" applyNumberFormat="1" applyFont="1" applyFill="1" applyBorder="1" applyAlignment="1">
      <alignment horizontal="right"/>
    </xf>
    <xf numFmtId="170" fontId="23" fillId="5" borderId="44" xfId="0" applyNumberFormat="1" applyFont="1" applyFill="1" applyBorder="1" applyAlignment="1">
      <alignment horizontal="right"/>
    </xf>
    <xf numFmtId="189" fontId="23" fillId="5" borderId="45" xfId="0" applyNumberFormat="1" applyFont="1" applyFill="1" applyBorder="1" applyAlignment="1">
      <alignment/>
    </xf>
    <xf numFmtId="189" fontId="23" fillId="5" borderId="46" xfId="0" applyNumberFormat="1" applyFont="1" applyFill="1" applyBorder="1" applyAlignment="1">
      <alignment/>
    </xf>
    <xf numFmtId="189" fontId="23" fillId="5" borderId="35" xfId="0" applyNumberFormat="1" applyFont="1" applyFill="1" applyBorder="1" applyAlignment="1">
      <alignment/>
    </xf>
    <xf numFmtId="0" fontId="22" fillId="16" borderId="47" xfId="0" applyFont="1" applyFill="1" applyBorder="1" applyAlignment="1">
      <alignment/>
    </xf>
    <xf numFmtId="170" fontId="23" fillId="5" borderId="23" xfId="0" applyNumberFormat="1" applyFont="1" applyFill="1" applyBorder="1" applyAlignment="1">
      <alignment/>
    </xf>
    <xf numFmtId="170" fontId="23" fillId="16" borderId="39" xfId="0" applyNumberFormat="1" applyFont="1" applyFill="1" applyBorder="1" applyAlignment="1">
      <alignment horizontal="right"/>
    </xf>
    <xf numFmtId="170" fontId="23" fillId="5" borderId="47" xfId="0" applyNumberFormat="1" applyFont="1" applyFill="1" applyBorder="1" applyAlignment="1">
      <alignment horizontal="right"/>
    </xf>
    <xf numFmtId="189" fontId="23" fillId="5" borderId="48" xfId="0" applyNumberFormat="1" applyFont="1" applyFill="1" applyBorder="1" applyAlignment="1">
      <alignment/>
    </xf>
    <xf numFmtId="189" fontId="23" fillId="5" borderId="39" xfId="0" applyNumberFormat="1" applyFont="1" applyFill="1" applyBorder="1" applyAlignment="1">
      <alignment/>
    </xf>
    <xf numFmtId="0" fontId="22" fillId="16" borderId="49" xfId="0" applyFont="1" applyFill="1" applyBorder="1" applyAlignment="1">
      <alignment/>
    </xf>
    <xf numFmtId="0" fontId="23" fillId="5" borderId="50" xfId="0" applyFont="1" applyFill="1" applyBorder="1" applyAlignment="1">
      <alignment horizontal="right"/>
    </xf>
    <xf numFmtId="170" fontId="23" fillId="5" borderId="26" xfId="0" applyNumberFormat="1" applyFont="1" applyFill="1" applyBorder="1" applyAlignment="1">
      <alignment/>
    </xf>
    <xf numFmtId="170" fontId="23" fillId="16" borderId="50" xfId="0" applyNumberFormat="1" applyFont="1" applyFill="1" applyBorder="1" applyAlignment="1">
      <alignment horizontal="right"/>
    </xf>
    <xf numFmtId="170" fontId="23" fillId="5" borderId="49" xfId="0" applyNumberFormat="1" applyFont="1" applyFill="1" applyBorder="1" applyAlignment="1">
      <alignment horizontal="right"/>
    </xf>
    <xf numFmtId="189" fontId="23" fillId="5" borderId="50" xfId="0" applyNumberFormat="1" applyFont="1" applyFill="1" applyBorder="1" applyAlignment="1">
      <alignment/>
    </xf>
    <xf numFmtId="170" fontId="23" fillId="5" borderId="50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/>
    </xf>
    <xf numFmtId="3" fontId="23" fillId="16" borderId="48" xfId="55" applyNumberFormat="1" applyFont="1" applyFill="1" applyBorder="1" applyAlignment="1">
      <alignment horizontal="right"/>
      <protection/>
    </xf>
    <xf numFmtId="3" fontId="23" fillId="16" borderId="23" xfId="55" applyNumberFormat="1" applyFont="1" applyFill="1" applyBorder="1" applyAlignment="1">
      <alignment horizontal="right"/>
      <protection/>
    </xf>
    <xf numFmtId="3" fontId="23" fillId="16" borderId="24" xfId="55" applyNumberFormat="1" applyFont="1" applyFill="1" applyBorder="1" applyAlignment="1">
      <alignment horizontal="right"/>
      <protection/>
    </xf>
    <xf numFmtId="3" fontId="23" fillId="16" borderId="51" xfId="55" applyNumberFormat="1" applyFont="1" applyFill="1" applyBorder="1" applyAlignment="1">
      <alignment horizontal="right"/>
      <protection/>
    </xf>
    <xf numFmtId="3" fontId="23" fillId="16" borderId="17" xfId="55" applyNumberFormat="1" applyFont="1" applyFill="1" applyBorder="1" applyAlignment="1">
      <alignment horizontal="right"/>
      <protection/>
    </xf>
    <xf numFmtId="3" fontId="23" fillId="16" borderId="52" xfId="55" applyNumberFormat="1" applyFont="1" applyFill="1" applyBorder="1" applyAlignment="1">
      <alignment horizontal="right"/>
      <protection/>
    </xf>
    <xf numFmtId="3" fontId="23" fillId="16" borderId="26" xfId="55" applyNumberFormat="1" applyFont="1" applyFill="1" applyBorder="1" applyAlignment="1">
      <alignment horizontal="right"/>
      <protection/>
    </xf>
    <xf numFmtId="3" fontId="23" fillId="16" borderId="19" xfId="55" applyNumberFormat="1" applyFont="1" applyFill="1" applyBorder="1" applyAlignment="1">
      <alignment horizontal="right"/>
      <protection/>
    </xf>
    <xf numFmtId="3" fontId="23" fillId="16" borderId="25" xfId="55" applyNumberFormat="1" applyFont="1" applyFill="1" applyBorder="1" applyAlignment="1">
      <alignment horizontal="right"/>
      <protection/>
    </xf>
    <xf numFmtId="3" fontId="23" fillId="16" borderId="29" xfId="55" applyNumberFormat="1" applyFont="1" applyFill="1" applyBorder="1" applyAlignment="1">
      <alignment horizontal="right"/>
      <protection/>
    </xf>
    <xf numFmtId="0" fontId="22" fillId="17" borderId="48" xfId="55" applyFont="1" applyFill="1" applyBorder="1" applyAlignment="1">
      <alignment horizontal="center" vertical="top"/>
      <protection/>
    </xf>
    <xf numFmtId="0" fontId="22" fillId="17" borderId="23" xfId="55" applyFont="1" applyFill="1" applyBorder="1" applyAlignment="1">
      <alignment horizontal="center" vertical="top"/>
      <protection/>
    </xf>
    <xf numFmtId="0" fontId="22" fillId="17" borderId="25" xfId="55" applyFont="1" applyFill="1" applyBorder="1" applyAlignment="1">
      <alignment horizontal="center" vertical="center" wrapText="1"/>
      <protection/>
    </xf>
    <xf numFmtId="0" fontId="22" fillId="17" borderId="25" xfId="55" applyFont="1" applyFill="1" applyBorder="1" applyAlignment="1">
      <alignment horizontal="center" vertical="top" wrapText="1"/>
      <protection/>
    </xf>
    <xf numFmtId="0" fontId="22" fillId="16" borderId="23" xfId="55" applyFont="1" applyFill="1" applyBorder="1" applyAlignment="1">
      <alignment horizontal="left"/>
      <protection/>
    </xf>
    <xf numFmtId="0" fontId="22" fillId="16" borderId="30" xfId="55" applyFont="1" applyFill="1" applyBorder="1" applyAlignment="1">
      <alignment horizontal="left"/>
      <protection/>
    </xf>
    <xf numFmtId="0" fontId="22" fillId="16" borderId="53" xfId="55" applyFont="1" applyFill="1" applyBorder="1" applyAlignment="1">
      <alignment horizontal="left"/>
      <protection/>
    </xf>
    <xf numFmtId="0" fontId="22" fillId="16" borderId="26" xfId="55" applyFont="1" applyFill="1" applyBorder="1" applyAlignment="1">
      <alignment horizontal="left"/>
      <protection/>
    </xf>
    <xf numFmtId="49" fontId="22" fillId="5" borderId="0" xfId="0" applyNumberFormat="1" applyFont="1" applyFill="1" applyAlignment="1">
      <alignment/>
    </xf>
    <xf numFmtId="0" fontId="22" fillId="0" borderId="0" xfId="0" applyFont="1" applyAlignment="1">
      <alignment/>
    </xf>
    <xf numFmtId="3" fontId="23" fillId="16" borderId="33" xfId="55" applyNumberFormat="1" applyFont="1" applyFill="1" applyBorder="1" applyAlignment="1">
      <alignment horizontal="right"/>
      <protection/>
    </xf>
    <xf numFmtId="3" fontId="23" fillId="16" borderId="54" xfId="55" applyNumberFormat="1" applyFont="1" applyFill="1" applyBorder="1" applyAlignment="1">
      <alignment horizontal="right"/>
      <protection/>
    </xf>
    <xf numFmtId="3" fontId="23" fillId="16" borderId="55" xfId="55" applyNumberFormat="1" applyFont="1" applyFill="1" applyBorder="1" applyAlignment="1">
      <alignment horizontal="right"/>
      <protection/>
    </xf>
    <xf numFmtId="0" fontId="24" fillId="5" borderId="0" xfId="0" applyFont="1" applyFill="1" applyBorder="1" applyAlignment="1">
      <alignment/>
    </xf>
    <xf numFmtId="0" fontId="22" fillId="17" borderId="18" xfId="0" applyNumberFormat="1" applyFont="1" applyFill="1" applyBorder="1" applyAlignment="1">
      <alignment vertical="top"/>
    </xf>
    <xf numFmtId="0" fontId="22" fillId="17" borderId="56" xfId="0" applyNumberFormat="1" applyFont="1" applyFill="1" applyBorder="1" applyAlignment="1">
      <alignment vertical="top"/>
    </xf>
    <xf numFmtId="172" fontId="23" fillId="16" borderId="21" xfId="0" applyNumberFormat="1" applyFont="1" applyFill="1" applyBorder="1" applyAlignment="1">
      <alignment horizontal="right" vertical="top"/>
    </xf>
    <xf numFmtId="172" fontId="23" fillId="18" borderId="18" xfId="0" applyNumberFormat="1" applyFont="1" applyFill="1" applyBorder="1" applyAlignment="1">
      <alignment horizontal="right" vertical="top"/>
    </xf>
    <xf numFmtId="172" fontId="23" fillId="18" borderId="19" xfId="0" applyNumberFormat="1" applyFont="1" applyFill="1" applyBorder="1" applyAlignment="1">
      <alignment horizontal="right" vertical="top"/>
    </xf>
    <xf numFmtId="172" fontId="23" fillId="16" borderId="24" xfId="55" applyNumberFormat="1" applyFont="1" applyFill="1" applyBorder="1">
      <alignment/>
      <protection/>
    </xf>
    <xf numFmtId="172" fontId="23" fillId="16" borderId="19" xfId="55" applyNumberFormat="1" applyFont="1" applyFill="1" applyBorder="1">
      <alignment/>
      <protection/>
    </xf>
    <xf numFmtId="0" fontId="22" fillId="17" borderId="30" xfId="55" applyFont="1" applyFill="1" applyBorder="1" applyAlignment="1">
      <alignment horizontal="center"/>
      <protection/>
    </xf>
    <xf numFmtId="172" fontId="23" fillId="16" borderId="23" xfId="55" applyNumberFormat="1" applyFont="1" applyFill="1" applyBorder="1">
      <alignment/>
      <protection/>
    </xf>
    <xf numFmtId="172" fontId="23" fillId="16" borderId="30" xfId="55" applyNumberFormat="1" applyFont="1" applyFill="1" applyBorder="1">
      <alignment/>
      <protection/>
    </xf>
    <xf numFmtId="3" fontId="23" fillId="16" borderId="0" xfId="55" applyNumberFormat="1" applyFont="1" applyFill="1" applyBorder="1">
      <alignment/>
      <protection/>
    </xf>
    <xf numFmtId="172" fontId="23" fillId="16" borderId="23" xfId="55" applyNumberFormat="1" applyFont="1" applyFill="1" applyBorder="1" applyAlignment="1">
      <alignment horizontal="right"/>
      <protection/>
    </xf>
    <xf numFmtId="172" fontId="23" fillId="16" borderId="26" xfId="55" applyNumberFormat="1" applyFont="1" applyFill="1" applyBorder="1">
      <alignment/>
      <protection/>
    </xf>
    <xf numFmtId="3" fontId="23" fillId="16" borderId="57" xfId="55" applyNumberFormat="1" applyFont="1" applyFill="1" applyBorder="1" applyAlignment="1">
      <alignment horizontal="right"/>
      <protection/>
    </xf>
    <xf numFmtId="3" fontId="23" fillId="16" borderId="58" xfId="55" applyNumberFormat="1" applyFont="1" applyFill="1" applyBorder="1" applyAlignment="1">
      <alignment horizontal="right"/>
      <protection/>
    </xf>
    <xf numFmtId="172" fontId="23" fillId="16" borderId="30" xfId="55" applyNumberFormat="1" applyFont="1" applyFill="1" applyBorder="1" applyAlignment="1">
      <alignment horizontal="right"/>
      <protection/>
    </xf>
    <xf numFmtId="172" fontId="23" fillId="16" borderId="26" xfId="55" applyNumberFormat="1" applyFont="1" applyFill="1" applyBorder="1" applyAlignment="1">
      <alignment horizontal="right"/>
      <protection/>
    </xf>
    <xf numFmtId="189" fontId="23" fillId="0" borderId="27" xfId="52" applyNumberFormat="1" applyFont="1" applyFill="1" applyBorder="1" applyAlignment="1">
      <alignment/>
      <protection/>
    </xf>
    <xf numFmtId="3" fontId="27" fillId="0" borderId="27" xfId="52" applyNumberFormat="1" applyFont="1" applyFill="1" applyBorder="1" applyAlignment="1">
      <alignment/>
      <protection/>
    </xf>
    <xf numFmtId="3" fontId="23" fillId="16" borderId="30" xfId="55" applyNumberFormat="1" applyFont="1" applyFill="1" applyBorder="1" applyAlignment="1">
      <alignment horizontal="right"/>
      <protection/>
    </xf>
    <xf numFmtId="0" fontId="22" fillId="16" borderId="0" xfId="55" applyFont="1" applyFill="1" applyBorder="1" applyAlignment="1">
      <alignment horizontal="left"/>
      <protection/>
    </xf>
    <xf numFmtId="172" fontId="23" fillId="16" borderId="0" xfId="55" applyNumberFormat="1" applyFont="1" applyFill="1" applyBorder="1">
      <alignment/>
      <protection/>
    </xf>
    <xf numFmtId="3" fontId="23" fillId="16" borderId="59" xfId="55" applyNumberFormat="1" applyFont="1" applyFill="1" applyBorder="1" applyAlignment="1">
      <alignment horizontal="right"/>
      <protection/>
    </xf>
    <xf numFmtId="170" fontId="23" fillId="16" borderId="40" xfId="0" applyNumberFormat="1" applyFont="1" applyFill="1" applyBorder="1" applyAlignment="1">
      <alignment/>
    </xf>
    <xf numFmtId="170" fontId="23" fillId="16" borderId="60" xfId="0" applyNumberFormat="1" applyFont="1" applyFill="1" applyBorder="1" applyAlignment="1">
      <alignment/>
    </xf>
    <xf numFmtId="170" fontId="23" fillId="16" borderId="60" xfId="0" applyNumberFormat="1" applyFont="1" applyFill="1" applyBorder="1" applyAlignment="1">
      <alignment horizontal="right"/>
    </xf>
    <xf numFmtId="0" fontId="22" fillId="17" borderId="29" xfId="0" applyFont="1" applyFill="1" applyBorder="1" applyAlignment="1">
      <alignment horizontal="center" vertical="top" wrapText="1"/>
    </xf>
    <xf numFmtId="170" fontId="23" fillId="16" borderId="61" xfId="0" applyNumberFormat="1" applyFont="1" applyFill="1" applyBorder="1" applyAlignment="1">
      <alignment/>
    </xf>
    <xf numFmtId="0" fontId="22" fillId="17" borderId="32" xfId="0" applyFont="1" applyFill="1" applyBorder="1" applyAlignment="1">
      <alignment horizontal="left"/>
    </xf>
    <xf numFmtId="170" fontId="23" fillId="16" borderId="40" xfId="0" applyNumberFormat="1" applyFont="1" applyFill="1" applyBorder="1" applyAlignment="1">
      <alignment horizontal="right"/>
    </xf>
    <xf numFmtId="170" fontId="23" fillId="16" borderId="62" xfId="0" applyNumberFormat="1" applyFont="1" applyFill="1" applyBorder="1" applyAlignment="1">
      <alignment horizontal="right"/>
    </xf>
    <xf numFmtId="172" fontId="23" fillId="16" borderId="11" xfId="0" applyNumberFormat="1" applyFont="1" applyFill="1" applyBorder="1" applyAlignment="1">
      <alignment/>
    </xf>
    <xf numFmtId="172" fontId="23" fillId="16" borderId="14" xfId="0" applyNumberFormat="1" applyFont="1" applyFill="1" applyBorder="1" applyAlignment="1">
      <alignment/>
    </xf>
    <xf numFmtId="170" fontId="23" fillId="16" borderId="22" xfId="0" applyNumberFormat="1" applyFont="1" applyFill="1" applyBorder="1" applyAlignment="1">
      <alignment/>
    </xf>
    <xf numFmtId="172" fontId="23" fillId="16" borderId="60" xfId="0" applyNumberFormat="1" applyFont="1" applyFill="1" applyBorder="1" applyAlignment="1">
      <alignment/>
    </xf>
    <xf numFmtId="170" fontId="23" fillId="16" borderId="63" xfId="0" applyNumberFormat="1" applyFont="1" applyFill="1" applyBorder="1" applyAlignment="1">
      <alignment/>
    </xf>
    <xf numFmtId="170" fontId="23" fillId="16" borderId="63" xfId="0" applyNumberFormat="1" applyFont="1" applyFill="1" applyBorder="1" applyAlignment="1">
      <alignment horizontal="right"/>
    </xf>
    <xf numFmtId="170" fontId="23" fillId="16" borderId="22" xfId="0" applyNumberFormat="1" applyFont="1" applyFill="1" applyBorder="1" applyAlignment="1">
      <alignment horizontal="right"/>
    </xf>
    <xf numFmtId="170" fontId="23" fillId="16" borderId="25" xfId="0" applyNumberFormat="1" applyFont="1" applyFill="1" applyBorder="1" applyAlignment="1">
      <alignment/>
    </xf>
    <xf numFmtId="170" fontId="23" fillId="16" borderId="25" xfId="0" applyNumberFormat="1" applyFont="1" applyFill="1" applyBorder="1" applyAlignment="1">
      <alignment horizontal="right"/>
    </xf>
    <xf numFmtId="170" fontId="23" fillId="16" borderId="64" xfId="0" applyNumberFormat="1" applyFont="1" applyFill="1" applyBorder="1" applyAlignment="1">
      <alignment horizontal="right"/>
    </xf>
    <xf numFmtId="170" fontId="23" fillId="16" borderId="65" xfId="0" applyNumberFormat="1" applyFont="1" applyFill="1" applyBorder="1" applyAlignment="1">
      <alignment horizontal="right"/>
    </xf>
    <xf numFmtId="172" fontId="23" fillId="16" borderId="66" xfId="0" applyNumberFormat="1" applyFont="1" applyFill="1" applyBorder="1" applyAlignment="1">
      <alignment/>
    </xf>
    <xf numFmtId="172" fontId="23" fillId="16" borderId="67" xfId="0" applyNumberFormat="1" applyFont="1" applyFill="1" applyBorder="1" applyAlignment="1">
      <alignment/>
    </xf>
    <xf numFmtId="172" fontId="23" fillId="16" borderId="68" xfId="0" applyNumberFormat="1" applyFont="1" applyFill="1" applyBorder="1" applyAlignment="1">
      <alignment/>
    </xf>
    <xf numFmtId="0" fontId="23" fillId="0" borderId="0" xfId="53" applyNumberFormat="1" applyFont="1" applyFill="1" applyBorder="1" applyAlignment="1">
      <alignment/>
      <protection/>
    </xf>
    <xf numFmtId="0" fontId="23" fillId="0" borderId="0" xfId="53" applyFont="1">
      <alignment/>
      <protection/>
    </xf>
    <xf numFmtId="182" fontId="23" fillId="0" borderId="0" xfId="53" applyNumberFormat="1" applyFont="1" applyFill="1" applyBorder="1" applyAlignment="1">
      <alignment/>
      <protection/>
    </xf>
    <xf numFmtId="0" fontId="23" fillId="19" borderId="27" xfId="53" applyNumberFormat="1" applyFont="1" applyFill="1" applyBorder="1" applyAlignment="1">
      <alignment/>
      <protection/>
    </xf>
    <xf numFmtId="3" fontId="23" fillId="0" borderId="27" xfId="53" applyNumberFormat="1" applyFont="1" applyFill="1" applyBorder="1" applyAlignment="1">
      <alignment/>
      <protection/>
    </xf>
    <xf numFmtId="0" fontId="23" fillId="0" borderId="27" xfId="53" applyNumberFormat="1" applyFont="1" applyFill="1" applyBorder="1" applyAlignment="1">
      <alignment/>
      <protection/>
    </xf>
    <xf numFmtId="170" fontId="23" fillId="16" borderId="69" xfId="0" applyNumberFormat="1" applyFont="1" applyFill="1" applyBorder="1" applyAlignment="1">
      <alignment horizontal="right"/>
    </xf>
    <xf numFmtId="170" fontId="23" fillId="16" borderId="70" xfId="0" applyNumberFormat="1" applyFont="1" applyFill="1" applyBorder="1" applyAlignment="1">
      <alignment/>
    </xf>
    <xf numFmtId="170" fontId="23" fillId="16" borderId="71" xfId="0" applyNumberFormat="1" applyFont="1" applyFill="1" applyBorder="1" applyAlignment="1">
      <alignment horizontal="right"/>
    </xf>
    <xf numFmtId="170" fontId="23" fillId="16" borderId="72" xfId="0" applyNumberFormat="1" applyFont="1" applyFill="1" applyBorder="1" applyAlignment="1">
      <alignment horizontal="right"/>
    </xf>
    <xf numFmtId="172" fontId="23" fillId="16" borderId="65" xfId="0" applyNumberFormat="1" applyFont="1" applyFill="1" applyBorder="1" applyAlignment="1">
      <alignment/>
    </xf>
    <xf numFmtId="0" fontId="22" fillId="16" borderId="0" xfId="0" applyFont="1" applyFill="1" applyBorder="1" applyAlignment="1">
      <alignment horizontal="left"/>
    </xf>
    <xf numFmtId="170" fontId="23" fillId="16" borderId="0" xfId="0" applyNumberFormat="1" applyFont="1" applyFill="1" applyBorder="1" applyAlignment="1">
      <alignment/>
    </xf>
    <xf numFmtId="172" fontId="23" fillId="16" borderId="0" xfId="0" applyNumberFormat="1" applyFont="1" applyFill="1" applyBorder="1" applyAlignment="1">
      <alignment/>
    </xf>
    <xf numFmtId="170" fontId="23" fillId="16" borderId="45" xfId="0" applyNumberFormat="1" applyFont="1" applyFill="1" applyBorder="1" applyAlignment="1">
      <alignment horizontal="right"/>
    </xf>
    <xf numFmtId="170" fontId="23" fillId="16" borderId="21" xfId="0" applyNumberFormat="1" applyFont="1" applyFill="1" applyBorder="1" applyAlignment="1">
      <alignment horizontal="right"/>
    </xf>
    <xf numFmtId="170" fontId="23" fillId="16" borderId="48" xfId="0" applyNumberFormat="1" applyFont="1" applyFill="1" applyBorder="1" applyAlignment="1">
      <alignment horizontal="right"/>
    </xf>
    <xf numFmtId="170" fontId="23" fillId="16" borderId="24" xfId="0" applyNumberFormat="1" applyFont="1" applyFill="1" applyBorder="1" applyAlignment="1">
      <alignment horizontal="right"/>
    </xf>
    <xf numFmtId="170" fontId="23" fillId="16" borderId="48" xfId="0" applyNumberFormat="1" applyFont="1" applyFill="1" applyBorder="1" applyAlignment="1">
      <alignment/>
    </xf>
    <xf numFmtId="170" fontId="23" fillId="16" borderId="24" xfId="0" applyNumberFormat="1" applyFont="1" applyFill="1" applyBorder="1" applyAlignment="1">
      <alignment/>
    </xf>
    <xf numFmtId="170" fontId="23" fillId="16" borderId="19" xfId="0" applyNumberFormat="1" applyFont="1" applyFill="1" applyBorder="1" applyAlignment="1">
      <alignment horizontal="right"/>
    </xf>
    <xf numFmtId="170" fontId="23" fillId="16" borderId="73" xfId="0" applyNumberFormat="1" applyFont="1" applyFill="1" applyBorder="1" applyAlignment="1">
      <alignment/>
    </xf>
    <xf numFmtId="170" fontId="23" fillId="16" borderId="20" xfId="0" applyNumberFormat="1" applyFont="1" applyFill="1" applyBorder="1" applyAlignment="1">
      <alignment horizontal="right"/>
    </xf>
    <xf numFmtId="170" fontId="23" fillId="16" borderId="23" xfId="0" applyNumberFormat="1" applyFont="1" applyFill="1" applyBorder="1" applyAlignment="1">
      <alignment horizontal="right"/>
    </xf>
    <xf numFmtId="172" fontId="23" fillId="16" borderId="74" xfId="0" applyNumberFormat="1" applyFont="1" applyFill="1" applyBorder="1" applyAlignment="1">
      <alignment/>
    </xf>
    <xf numFmtId="170" fontId="23" fillId="16" borderId="74" xfId="0" applyNumberFormat="1" applyFont="1" applyFill="1" applyBorder="1" applyAlignment="1">
      <alignment horizontal="right"/>
    </xf>
    <xf numFmtId="170" fontId="23" fillId="18" borderId="75" xfId="0" applyNumberFormat="1" applyFont="1" applyFill="1" applyBorder="1" applyAlignment="1">
      <alignment horizontal="right" vertical="top"/>
    </xf>
    <xf numFmtId="3" fontId="23" fillId="18" borderId="76" xfId="0" applyNumberFormat="1" applyFont="1" applyFill="1" applyBorder="1" applyAlignment="1">
      <alignment horizontal="right" vertical="top"/>
    </xf>
    <xf numFmtId="172" fontId="23" fillId="16" borderId="22" xfId="0" applyNumberFormat="1" applyFont="1" applyFill="1" applyBorder="1" applyAlignment="1">
      <alignment horizontal="right" vertical="top"/>
    </xf>
    <xf numFmtId="172" fontId="23" fillId="16" borderId="24" xfId="0" applyNumberFormat="1" applyFont="1" applyFill="1" applyBorder="1" applyAlignment="1">
      <alignment horizontal="right" vertical="top"/>
    </xf>
    <xf numFmtId="0" fontId="23" fillId="18" borderId="32" xfId="0" applyNumberFormat="1" applyFont="1" applyFill="1" applyBorder="1" applyAlignment="1">
      <alignment horizontal="left"/>
    </xf>
    <xf numFmtId="0" fontId="23" fillId="18" borderId="26" xfId="0" applyNumberFormat="1" applyFont="1" applyFill="1" applyBorder="1" applyAlignment="1">
      <alignment horizontal="left"/>
    </xf>
    <xf numFmtId="172" fontId="23" fillId="18" borderId="32" xfId="0" applyNumberFormat="1" applyFont="1" applyFill="1" applyBorder="1" applyAlignment="1">
      <alignment horizontal="right" vertical="top"/>
    </xf>
    <xf numFmtId="172" fontId="23" fillId="18" borderId="26" xfId="0" applyNumberFormat="1" applyFont="1" applyFill="1" applyBorder="1" applyAlignment="1">
      <alignment horizontal="right" vertical="top"/>
    </xf>
    <xf numFmtId="172" fontId="23" fillId="16" borderId="19" xfId="0" applyNumberFormat="1" applyFont="1" applyFill="1" applyBorder="1" applyAlignment="1">
      <alignment horizontal="right" vertical="top"/>
    </xf>
    <xf numFmtId="172" fontId="23" fillId="18" borderId="77" xfId="0" applyNumberFormat="1" applyFont="1" applyFill="1" applyBorder="1" applyAlignment="1">
      <alignment horizontal="right" vertical="top"/>
    </xf>
    <xf numFmtId="172" fontId="23" fillId="16" borderId="65" xfId="0" applyNumberFormat="1" applyFont="1" applyFill="1" applyBorder="1" applyAlignment="1">
      <alignment horizontal="right" vertical="top"/>
    </xf>
    <xf numFmtId="172" fontId="23" fillId="16" borderId="25" xfId="0" applyNumberFormat="1" applyFont="1" applyFill="1" applyBorder="1" applyAlignment="1">
      <alignment horizontal="right" vertical="top"/>
    </xf>
    <xf numFmtId="3" fontId="23" fillId="18" borderId="78" xfId="0" applyNumberFormat="1" applyFont="1" applyFill="1" applyBorder="1" applyAlignment="1">
      <alignment horizontal="right" vertical="top"/>
    </xf>
    <xf numFmtId="170" fontId="23" fillId="16" borderId="20" xfId="0" applyNumberFormat="1" applyFont="1" applyFill="1" applyBorder="1" applyAlignment="1">
      <alignment horizontal="right" vertical="top"/>
    </xf>
    <xf numFmtId="170" fontId="23" fillId="16" borderId="30" xfId="0" applyNumberFormat="1" applyFont="1" applyFill="1" applyBorder="1" applyAlignment="1">
      <alignment horizontal="right" vertical="top"/>
    </xf>
    <xf numFmtId="172" fontId="23" fillId="18" borderId="31" xfId="0" applyNumberFormat="1" applyFont="1" applyFill="1" applyBorder="1" applyAlignment="1">
      <alignment horizontal="right" vertical="top"/>
    </xf>
    <xf numFmtId="172" fontId="23" fillId="16" borderId="18" xfId="0" applyNumberFormat="1" applyFont="1" applyFill="1" applyBorder="1" applyAlignment="1">
      <alignment horizontal="right" vertical="top"/>
    </xf>
    <xf numFmtId="0" fontId="22" fillId="17" borderId="30" xfId="0" applyFont="1" applyFill="1" applyBorder="1" applyAlignment="1">
      <alignment horizontal="left"/>
    </xf>
    <xf numFmtId="0" fontId="22" fillId="17" borderId="51" xfId="0" applyFont="1" applyFill="1" applyBorder="1" applyAlignment="1">
      <alignment horizontal="center" vertical="top" wrapText="1"/>
    </xf>
    <xf numFmtId="0" fontId="22" fillId="17" borderId="30" xfId="0" applyFont="1" applyFill="1" applyBorder="1" applyAlignment="1">
      <alignment horizontal="center" vertical="top"/>
    </xf>
    <xf numFmtId="0" fontId="22" fillId="18" borderId="78" xfId="0" applyFont="1" applyFill="1" applyBorder="1" applyAlignment="1">
      <alignment horizontal="left"/>
    </xf>
    <xf numFmtId="170" fontId="23" fillId="16" borderId="79" xfId="0" applyNumberFormat="1" applyFont="1" applyFill="1" applyBorder="1" applyAlignment="1">
      <alignment horizontal="right"/>
    </xf>
    <xf numFmtId="170" fontId="23" fillId="16" borderId="80" xfId="0" applyNumberFormat="1" applyFont="1" applyFill="1" applyBorder="1" applyAlignment="1">
      <alignment horizontal="right"/>
    </xf>
    <xf numFmtId="172" fontId="23" fillId="16" borderId="80" xfId="0" applyNumberFormat="1" applyFont="1" applyFill="1" applyBorder="1" applyAlignment="1">
      <alignment/>
    </xf>
    <xf numFmtId="0" fontId="22" fillId="0" borderId="20" xfId="0" applyFont="1" applyFill="1" applyBorder="1" applyAlignment="1">
      <alignment horizontal="left"/>
    </xf>
    <xf numFmtId="0" fontId="23" fillId="0" borderId="45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right" vertical="top" wrapText="1"/>
    </xf>
    <xf numFmtId="0" fontId="23" fillId="0" borderId="65" xfId="0" applyFont="1" applyFill="1" applyBorder="1" applyAlignment="1">
      <alignment horizontal="right" vertical="top" wrapText="1"/>
    </xf>
    <xf numFmtId="172" fontId="23" fillId="18" borderId="28" xfId="0" applyNumberFormat="1" applyFont="1" applyFill="1" applyBorder="1" applyAlignment="1">
      <alignment/>
    </xf>
    <xf numFmtId="3" fontId="23" fillId="16" borderId="0" xfId="0" applyNumberFormat="1" applyFont="1" applyFill="1"/>
    <xf numFmtId="3" fontId="26" fillId="16" borderId="0" xfId="0" applyNumberFormat="1" applyFont="1" applyFill="1"/>
    <xf numFmtId="0" fontId="26" fillId="16" borderId="0" xfId="0" applyFont="1" applyFill="1"/>
    <xf numFmtId="170" fontId="23" fillId="16" borderId="0" xfId="0" applyNumberFormat="1" applyFont="1" applyFill="1"/>
    <xf numFmtId="172" fontId="23" fillId="16" borderId="13" xfId="0" applyNumberFormat="1" applyFont="1" applyFill="1" applyBorder="1" applyAlignment="1">
      <alignment/>
    </xf>
    <xf numFmtId="172" fontId="23" fillId="16" borderId="81" xfId="0" applyNumberFormat="1" applyFont="1" applyFill="1" applyBorder="1" applyAlignment="1">
      <alignment/>
    </xf>
    <xf numFmtId="207" fontId="23" fillId="16" borderId="0" xfId="0" applyNumberFormat="1" applyFont="1" applyFill="1"/>
    <xf numFmtId="0" fontId="23" fillId="0" borderId="0" xfId="0" applyFont="1"/>
    <xf numFmtId="173" fontId="23" fillId="0" borderId="0" xfId="0" applyNumberFormat="1" applyFont="1"/>
    <xf numFmtId="3" fontId="23" fillId="0" borderId="0" xfId="0" applyNumberFormat="1" applyFont="1"/>
    <xf numFmtId="170" fontId="23" fillId="18" borderId="82" xfId="0" applyNumberFormat="1" applyFont="1" applyFill="1" applyBorder="1" applyAlignment="1">
      <alignment/>
    </xf>
    <xf numFmtId="170" fontId="23" fillId="18" borderId="83" xfId="0" applyNumberFormat="1" applyFont="1" applyFill="1" applyBorder="1" applyAlignment="1">
      <alignment/>
    </xf>
    <xf numFmtId="172" fontId="23" fillId="18" borderId="84" xfId="0" applyNumberFormat="1" applyFont="1" applyFill="1" applyBorder="1" applyAlignment="1">
      <alignment/>
    </xf>
    <xf numFmtId="0" fontId="23" fillId="16" borderId="0" xfId="0" applyFont="1" applyFill="1" applyAlignment="1">
      <alignment/>
    </xf>
    <xf numFmtId="0" fontId="22" fillId="17" borderId="23" xfId="55" applyFont="1" applyFill="1" applyBorder="1" applyAlignment="1">
      <alignment horizontal="center"/>
      <protection/>
    </xf>
    <xf numFmtId="0" fontId="22" fillId="0" borderId="0" xfId="0" applyFont="1"/>
    <xf numFmtId="208" fontId="23" fillId="16" borderId="85" xfId="51" applyNumberFormat="1" applyFont="1" applyFill="1" applyBorder="1" applyAlignment="1">
      <alignment/>
      <protection/>
    </xf>
    <xf numFmtId="172" fontId="23" fillId="0" borderId="23" xfId="0" applyNumberFormat="1" applyFont="1" applyBorder="1"/>
    <xf numFmtId="172" fontId="23" fillId="0" borderId="24" xfId="0" applyNumberFormat="1" applyFont="1" applyBorder="1"/>
    <xf numFmtId="172" fontId="23" fillId="0" borderId="19" xfId="0" applyNumberFormat="1" applyFont="1" applyBorder="1"/>
    <xf numFmtId="208" fontId="23" fillId="16" borderId="85" xfId="51" applyNumberFormat="1" applyFont="1" applyFill="1" applyBorder="1" applyAlignment="1">
      <alignment horizontal="right"/>
      <protection/>
    </xf>
    <xf numFmtId="172" fontId="23" fillId="0" borderId="23" xfId="0" applyNumberFormat="1" applyFont="1" applyBorder="1" applyAlignment="1">
      <alignment horizontal="right"/>
    </xf>
    <xf numFmtId="208" fontId="23" fillId="16" borderId="86" xfId="51" applyNumberFormat="1" applyFont="1" applyFill="1" applyBorder="1" applyAlignment="1">
      <alignment/>
      <protection/>
    </xf>
    <xf numFmtId="172" fontId="23" fillId="0" borderId="20" xfId="0" applyNumberFormat="1" applyFont="1" applyBorder="1"/>
    <xf numFmtId="172" fontId="23" fillId="0" borderId="21" xfId="0" applyNumberFormat="1" applyFont="1" applyBorder="1"/>
    <xf numFmtId="208" fontId="23" fillId="0" borderId="0" xfId="0" applyNumberFormat="1" applyFont="1"/>
    <xf numFmtId="3" fontId="23" fillId="18" borderId="87" xfId="0" applyNumberFormat="1" applyFont="1" applyFill="1" applyBorder="1" applyAlignment="1">
      <alignment horizontal="right" vertical="top" wrapText="1"/>
    </xf>
    <xf numFmtId="3" fontId="23" fillId="18" borderId="77" xfId="0" applyNumberFormat="1" applyFont="1" applyFill="1" applyBorder="1" applyAlignment="1">
      <alignment horizontal="right" vertical="top" wrapText="1"/>
    </xf>
    <xf numFmtId="3" fontId="23" fillId="18" borderId="28" xfId="0" applyNumberFormat="1" applyFont="1" applyFill="1" applyBorder="1" applyAlignment="1">
      <alignment horizontal="right" vertical="top" wrapText="1"/>
    </xf>
    <xf numFmtId="172" fontId="23" fillId="0" borderId="0" xfId="0" applyNumberFormat="1" applyFont="1"/>
    <xf numFmtId="0" fontId="22" fillId="17" borderId="88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/>
    </xf>
    <xf numFmtId="0" fontId="28" fillId="18" borderId="78" xfId="0" applyFont="1" applyFill="1" applyBorder="1" applyAlignment="1">
      <alignment horizontal="left"/>
    </xf>
    <xf numFmtId="3" fontId="23" fillId="18" borderId="89" xfId="51" applyNumberFormat="1" applyFont="1" applyFill="1" applyBorder="1" applyAlignment="1">
      <alignment horizontal="right" vertical="center" wrapText="1"/>
      <protection/>
    </xf>
    <xf numFmtId="172" fontId="23" fillId="18" borderId="78" xfId="0" applyNumberFormat="1" applyFont="1" applyFill="1" applyBorder="1"/>
    <xf numFmtId="172" fontId="23" fillId="18" borderId="28" xfId="0" applyNumberFormat="1" applyFont="1" applyFill="1" applyBorder="1"/>
    <xf numFmtId="0" fontId="22" fillId="17" borderId="90" xfId="51" applyNumberFormat="1" applyFont="1" applyFill="1" applyBorder="1" applyAlignment="1">
      <alignment horizontal="center" vertical="center" wrapText="1"/>
      <protection/>
    </xf>
    <xf numFmtId="0" fontId="22" fillId="17" borderId="91" xfId="51" applyNumberFormat="1" applyFont="1" applyFill="1" applyBorder="1" applyAlignment="1">
      <alignment horizontal="center" vertical="center"/>
      <protection/>
    </xf>
    <xf numFmtId="208" fontId="23" fillId="16" borderId="92" xfId="51" applyNumberFormat="1" applyFont="1" applyFill="1" applyBorder="1" applyAlignment="1">
      <alignment horizontal="right"/>
      <protection/>
    </xf>
    <xf numFmtId="208" fontId="23" fillId="16" borderId="93" xfId="51" applyNumberFormat="1" applyFont="1" applyFill="1" applyBorder="1" applyAlignment="1">
      <alignment horizontal="right"/>
      <protection/>
    </xf>
    <xf numFmtId="208" fontId="23" fillId="16" borderId="24" xfId="51" applyNumberFormat="1" applyFont="1" applyFill="1" applyBorder="1" applyAlignment="1">
      <alignment horizontal="right"/>
      <protection/>
    </xf>
    <xf numFmtId="208" fontId="23" fillId="16" borderId="94" xfId="51" applyNumberFormat="1" applyFont="1" applyFill="1" applyBorder="1" applyAlignment="1">
      <alignment horizontal="right"/>
      <protection/>
    </xf>
    <xf numFmtId="208" fontId="23" fillId="16" borderId="19" xfId="51" applyNumberFormat="1" applyFont="1" applyFill="1" applyBorder="1" applyAlignment="1">
      <alignment horizontal="right"/>
      <protection/>
    </xf>
    <xf numFmtId="0" fontId="22" fillId="17" borderId="0" xfId="51" applyNumberFormat="1" applyFont="1" applyFill="1" applyBorder="1" applyAlignment="1">
      <alignment horizontal="center" vertical="center"/>
      <protection/>
    </xf>
    <xf numFmtId="0" fontId="22" fillId="17" borderId="90" xfId="51" applyNumberFormat="1" applyFont="1" applyFill="1" applyBorder="1" applyAlignment="1">
      <alignment horizontal="center" vertical="center"/>
      <protection/>
    </xf>
    <xf numFmtId="208" fontId="23" fillId="16" borderId="95" xfId="51" applyNumberFormat="1" applyFont="1" applyFill="1" applyBorder="1" applyAlignment="1">
      <alignment horizontal="right"/>
      <protection/>
    </xf>
    <xf numFmtId="208" fontId="23" fillId="16" borderId="23" xfId="51" applyNumberFormat="1" applyFont="1" applyFill="1" applyBorder="1" applyAlignment="1">
      <alignment horizontal="right"/>
      <protection/>
    </xf>
    <xf numFmtId="208" fontId="23" fillId="16" borderId="26" xfId="51" applyNumberFormat="1" applyFont="1" applyFill="1" applyBorder="1" applyAlignment="1">
      <alignment horizontal="right"/>
      <protection/>
    </xf>
    <xf numFmtId="208" fontId="23" fillId="16" borderId="57" xfId="51" applyNumberFormat="1" applyFont="1" applyFill="1" applyBorder="1" applyAlignment="1">
      <alignment horizontal="right"/>
      <protection/>
    </xf>
    <xf numFmtId="172" fontId="23" fillId="0" borderId="22" xfId="0" applyNumberFormat="1" applyFont="1" applyBorder="1"/>
    <xf numFmtId="172" fontId="23" fillId="0" borderId="24" xfId="0" applyNumberFormat="1" applyFont="1" applyBorder="1" applyAlignment="1">
      <alignment horizontal="right"/>
    </xf>
    <xf numFmtId="172" fontId="23" fillId="0" borderId="17" xfId="0" applyNumberFormat="1" applyFont="1" applyBorder="1"/>
    <xf numFmtId="0" fontId="22" fillId="17" borderId="96" xfId="52" applyNumberFormat="1" applyFont="1" applyFill="1" applyBorder="1" applyAlignment="1">
      <alignment/>
      <protection/>
    </xf>
    <xf numFmtId="0" fontId="22" fillId="17" borderId="97" xfId="52" applyNumberFormat="1" applyFont="1" applyFill="1" applyBorder="1" applyAlignment="1">
      <alignment horizontal="center" vertical="center" wrapText="1"/>
      <protection/>
    </xf>
    <xf numFmtId="0" fontId="28" fillId="17" borderId="96" xfId="0" applyFont="1" applyFill="1" applyBorder="1" applyAlignment="1">
      <alignment horizontal="center" vertical="center" wrapText="1"/>
    </xf>
    <xf numFmtId="0" fontId="22" fillId="18" borderId="78" xfId="52" applyNumberFormat="1" applyFont="1" applyFill="1" applyBorder="1" applyAlignment="1">
      <alignment/>
      <protection/>
    </xf>
    <xf numFmtId="209" fontId="23" fillId="16" borderId="98" xfId="52" applyNumberFormat="1" applyFont="1" applyFill="1" applyBorder="1" applyAlignment="1">
      <alignment/>
      <protection/>
    </xf>
    <xf numFmtId="209" fontId="23" fillId="16" borderId="99" xfId="52" applyNumberFormat="1" applyFont="1" applyFill="1" applyBorder="1" applyAlignment="1">
      <alignment/>
      <protection/>
    </xf>
    <xf numFmtId="209" fontId="23" fillId="16" borderId="98" xfId="52" applyNumberFormat="1" applyFont="1" applyFill="1" applyBorder="1" applyAlignment="1">
      <alignment horizontal="right"/>
      <protection/>
    </xf>
    <xf numFmtId="209" fontId="23" fillId="16" borderId="99" xfId="52" applyNumberFormat="1" applyFont="1" applyFill="1" applyBorder="1" applyAlignment="1">
      <alignment horizontal="right"/>
      <protection/>
    </xf>
    <xf numFmtId="209" fontId="23" fillId="0" borderId="0" xfId="0" applyNumberFormat="1" applyFont="1"/>
    <xf numFmtId="3" fontId="23" fillId="18" borderId="77" xfId="0" applyNumberFormat="1" applyFont="1" applyFill="1" applyBorder="1" applyAlignment="1">
      <alignment horizontal="right" vertical="top"/>
    </xf>
    <xf numFmtId="209" fontId="23" fillId="16" borderId="100" xfId="52" applyNumberFormat="1" applyFont="1" applyFill="1" applyBorder="1" applyAlignment="1">
      <alignment/>
      <protection/>
    </xf>
    <xf numFmtId="209" fontId="23" fillId="16" borderId="101" xfId="52" applyNumberFormat="1" applyFont="1" applyFill="1" applyBorder="1" applyAlignment="1">
      <alignment/>
      <protection/>
    </xf>
    <xf numFmtId="209" fontId="23" fillId="16" borderId="102" xfId="52" applyNumberFormat="1" applyFont="1" applyFill="1" applyBorder="1" applyAlignment="1">
      <alignment/>
      <protection/>
    </xf>
    <xf numFmtId="209" fontId="23" fillId="16" borderId="23" xfId="52" applyNumberFormat="1" applyFont="1" applyFill="1" applyBorder="1" applyAlignment="1">
      <alignment/>
      <protection/>
    </xf>
    <xf numFmtId="209" fontId="23" fillId="16" borderId="103" xfId="52" applyNumberFormat="1" applyFont="1" applyFill="1" applyBorder="1" applyAlignment="1">
      <alignment/>
      <protection/>
    </xf>
    <xf numFmtId="209" fontId="23" fillId="16" borderId="104" xfId="52" applyNumberFormat="1" applyFont="1" applyFill="1" applyBorder="1" applyAlignment="1">
      <alignment/>
      <protection/>
    </xf>
    <xf numFmtId="209" fontId="23" fillId="0" borderId="36" xfId="52" applyNumberFormat="1" applyFont="1" applyFill="1" applyBorder="1" applyAlignment="1">
      <alignment horizontal="right"/>
      <protection/>
    </xf>
    <xf numFmtId="209" fontId="23" fillId="18" borderId="78" xfId="52" applyNumberFormat="1" applyFont="1" applyFill="1" applyBorder="1" applyAlignment="1">
      <alignment/>
      <protection/>
    </xf>
    <xf numFmtId="209" fontId="23" fillId="16" borderId="105" xfId="52" applyNumberFormat="1" applyFont="1" applyFill="1" applyBorder="1" applyAlignment="1">
      <alignment/>
      <protection/>
    </xf>
    <xf numFmtId="209" fontId="23" fillId="16" borderId="106" xfId="52" applyNumberFormat="1" applyFont="1" applyFill="1" applyBorder="1" applyAlignment="1">
      <alignment/>
      <protection/>
    </xf>
    <xf numFmtId="209" fontId="23" fillId="16" borderId="26" xfId="52" applyNumberFormat="1" applyFont="1" applyFill="1" applyBorder="1" applyAlignment="1">
      <alignment horizontal="right"/>
      <protection/>
    </xf>
    <xf numFmtId="0" fontId="22" fillId="0" borderId="0" xfId="52" applyNumberFormat="1" applyFont="1" applyFill="1" applyBorder="1" applyAlignment="1">
      <alignment/>
      <protection/>
    </xf>
    <xf numFmtId="3" fontId="23" fillId="18" borderId="107" xfId="0" applyNumberFormat="1" applyFont="1" applyFill="1" applyBorder="1" applyAlignment="1">
      <alignment horizontal="right" vertical="top"/>
    </xf>
    <xf numFmtId="3" fontId="23" fillId="0" borderId="18" xfId="0" applyNumberFormat="1" applyFont="1" applyFill="1" applyBorder="1" applyAlignment="1">
      <alignment horizontal="right" vertical="top"/>
    </xf>
    <xf numFmtId="209" fontId="23" fillId="18" borderId="16" xfId="52" applyNumberFormat="1" applyFont="1" applyFill="1" applyBorder="1" applyAlignment="1">
      <alignment/>
      <protection/>
    </xf>
    <xf numFmtId="209" fontId="23" fillId="0" borderId="18" xfId="52" applyNumberFormat="1" applyFont="1" applyFill="1" applyBorder="1" applyAlignment="1">
      <alignment/>
      <protection/>
    </xf>
    <xf numFmtId="0" fontId="23" fillId="19" borderId="108" xfId="51" applyNumberFormat="1" applyFont="1" applyFill="1" applyBorder="1" applyAlignment="1">
      <alignment/>
      <protection/>
    </xf>
    <xf numFmtId="0" fontId="23" fillId="19" borderId="109" xfId="51" applyNumberFormat="1" applyFont="1" applyFill="1" applyBorder="1" applyAlignment="1">
      <alignment/>
      <protection/>
    </xf>
    <xf numFmtId="0" fontId="23" fillId="19" borderId="110" xfId="51" applyNumberFormat="1" applyFont="1" applyFill="1" applyBorder="1" applyAlignment="1">
      <alignment/>
      <protection/>
    </xf>
    <xf numFmtId="0" fontId="23" fillId="19" borderId="111" xfId="51" applyNumberFormat="1" applyFont="1" applyFill="1" applyBorder="1" applyAlignment="1">
      <alignment/>
      <protection/>
    </xf>
    <xf numFmtId="0" fontId="23" fillId="19" borderId="111" xfId="51" applyNumberFormat="1" applyFont="1" applyFill="1" applyBorder="1" applyAlignment="1">
      <alignment horizontal="center" wrapText="1"/>
      <protection/>
    </xf>
    <xf numFmtId="0" fontId="23" fillId="19" borderId="112" xfId="51" applyNumberFormat="1" applyFont="1" applyFill="1" applyBorder="1" applyAlignment="1">
      <alignment horizontal="center" wrapText="1"/>
      <protection/>
    </xf>
    <xf numFmtId="0" fontId="22" fillId="17" borderId="113" xfId="0" applyFont="1" applyFill="1" applyBorder="1" applyAlignment="1">
      <alignment horizontal="center" vertical="top" wrapText="1"/>
    </xf>
    <xf numFmtId="0" fontId="22" fillId="17" borderId="19" xfId="0" applyFont="1" applyFill="1" applyBorder="1" applyAlignment="1">
      <alignment horizontal="center" vertical="top" wrapText="1"/>
    </xf>
    <xf numFmtId="3" fontId="23" fillId="0" borderId="108" xfId="51" applyNumberFormat="1" applyFont="1" applyFill="1" applyBorder="1" applyAlignment="1">
      <alignment horizontal="right"/>
      <protection/>
    </xf>
    <xf numFmtId="3" fontId="23" fillId="0" borderId="114" xfId="51" applyNumberFormat="1" applyFont="1" applyFill="1" applyBorder="1" applyAlignment="1">
      <alignment horizontal="right"/>
      <protection/>
    </xf>
    <xf numFmtId="1" fontId="23" fillId="0" borderId="115" xfId="0" applyNumberFormat="1" applyFont="1" applyBorder="1" applyAlignment="1">
      <alignment horizontal="right"/>
    </xf>
    <xf numFmtId="1" fontId="23" fillId="0" borderId="21" xfId="0" applyNumberFormat="1" applyFont="1" applyBorder="1" applyAlignment="1">
      <alignment horizontal="right"/>
    </xf>
    <xf numFmtId="3" fontId="23" fillId="0" borderId="27" xfId="51" applyNumberFormat="1" applyFont="1" applyFill="1" applyBorder="1" applyAlignment="1">
      <alignment horizontal="right"/>
      <protection/>
    </xf>
    <xf numFmtId="3" fontId="23" fillId="0" borderId="116" xfId="51" applyNumberFormat="1" applyFont="1" applyFill="1" applyBorder="1" applyAlignment="1">
      <alignment horizontal="right"/>
      <protection/>
    </xf>
    <xf numFmtId="0" fontId="23" fillId="0" borderId="27" xfId="51" applyNumberFormat="1" applyFont="1" applyFill="1" applyBorder="1" applyAlignment="1">
      <alignment horizontal="right"/>
      <protection/>
    </xf>
    <xf numFmtId="0" fontId="23" fillId="0" borderId="116" xfId="51" applyNumberFormat="1" applyFont="1" applyFill="1" applyBorder="1" applyAlignment="1">
      <alignment horizontal="right"/>
      <protection/>
    </xf>
    <xf numFmtId="0" fontId="23" fillId="0" borderId="0" xfId="0" applyFont="1" applyBorder="1"/>
    <xf numFmtId="0" fontId="22" fillId="16" borderId="117" xfId="0" applyFont="1" applyFill="1" applyBorder="1" applyAlignment="1">
      <alignment/>
    </xf>
    <xf numFmtId="0" fontId="22" fillId="17" borderId="87" xfId="0" applyFont="1" applyFill="1" applyBorder="1" applyAlignment="1">
      <alignment horizontal="center" vertical="center" wrapText="1"/>
    </xf>
    <xf numFmtId="0" fontId="22" fillId="17" borderId="118" xfId="0" applyFont="1" applyFill="1" applyBorder="1" applyAlignment="1">
      <alignment horizontal="center" vertical="center" wrapText="1"/>
    </xf>
    <xf numFmtId="0" fontId="22" fillId="17" borderId="78" xfId="0" applyFont="1" applyFill="1" applyBorder="1" applyAlignment="1">
      <alignment horizontal="center" vertical="center" wrapText="1"/>
    </xf>
    <xf numFmtId="3" fontId="23" fillId="20" borderId="0" xfId="0" applyNumberFormat="1" applyFont="1" applyFill="1"/>
    <xf numFmtId="3" fontId="29" fillId="0" borderId="0" xfId="0" applyNumberFormat="1" applyFont="1"/>
    <xf numFmtId="3" fontId="27" fillId="0" borderId="0" xfId="0" applyNumberFormat="1" applyFont="1"/>
    <xf numFmtId="172" fontId="23" fillId="16" borderId="37" xfId="0" applyNumberFormat="1" applyFont="1" applyFill="1" applyBorder="1" applyAlignment="1">
      <alignment/>
    </xf>
    <xf numFmtId="172" fontId="23" fillId="16" borderId="11" xfId="0" applyNumberFormat="1" applyFont="1" applyFill="1" applyBorder="1" applyAlignment="1">
      <alignment horizontal="right"/>
    </xf>
    <xf numFmtId="172" fontId="23" fillId="16" borderId="12" xfId="0" applyNumberFormat="1" applyFont="1" applyFill="1" applyBorder="1" applyAlignment="1">
      <alignment/>
    </xf>
    <xf numFmtId="172" fontId="23" fillId="16" borderId="37" xfId="0" applyNumberFormat="1" applyFont="1" applyFill="1" applyBorder="1" applyAlignment="1">
      <alignment horizontal="right"/>
    </xf>
    <xf numFmtId="172" fontId="23" fillId="16" borderId="119" xfId="0" applyNumberFormat="1" applyFont="1" applyFill="1" applyBorder="1" applyAlignment="1">
      <alignment/>
    </xf>
    <xf numFmtId="172" fontId="23" fillId="16" borderId="120" xfId="0" applyNumberFormat="1" applyFont="1" applyFill="1" applyBorder="1" applyAlignment="1">
      <alignment/>
    </xf>
    <xf numFmtId="172" fontId="23" fillId="16" borderId="73" xfId="0" applyNumberFormat="1" applyFont="1" applyFill="1" applyBorder="1" applyAlignment="1">
      <alignment/>
    </xf>
    <xf numFmtId="172" fontId="23" fillId="16" borderId="121" xfId="0" applyNumberFormat="1" applyFont="1" applyFill="1" applyBorder="1" applyAlignment="1">
      <alignment/>
    </xf>
    <xf numFmtId="172" fontId="23" fillId="16" borderId="122" xfId="0" applyNumberFormat="1" applyFont="1" applyFill="1" applyBorder="1" applyAlignment="1">
      <alignment/>
    </xf>
    <xf numFmtId="172" fontId="23" fillId="16" borderId="123" xfId="0" applyNumberFormat="1" applyFont="1" applyFill="1" applyBorder="1" applyAlignment="1">
      <alignment/>
    </xf>
    <xf numFmtId="172" fontId="23" fillId="16" borderId="15" xfId="0" applyNumberFormat="1" applyFont="1" applyFill="1" applyBorder="1" applyAlignment="1">
      <alignment/>
    </xf>
    <xf numFmtId="0" fontId="22" fillId="17" borderId="123" xfId="0" applyFont="1" applyFill="1" applyBorder="1" applyAlignment="1">
      <alignment horizontal="center" vertical="top" wrapText="1"/>
    </xf>
    <xf numFmtId="0" fontId="22" fillId="17" borderId="124" xfId="0" applyFont="1" applyFill="1" applyBorder="1" applyAlignment="1">
      <alignment horizontal="center" vertical="top" wrapText="1"/>
    </xf>
    <xf numFmtId="0" fontId="22" fillId="17" borderId="122" xfId="0" applyFont="1" applyFill="1" applyBorder="1" applyAlignment="1">
      <alignment horizontal="center" vertical="top" wrapText="1"/>
    </xf>
    <xf numFmtId="188" fontId="23" fillId="0" borderId="0" xfId="0" applyNumberFormat="1" applyFont="1"/>
    <xf numFmtId="0" fontId="23" fillId="16" borderId="0" xfId="0" applyFont="1" applyFill="1" applyAlignment="1">
      <alignment/>
    </xf>
    <xf numFmtId="0" fontId="22" fillId="17" borderId="23" xfId="55" applyFont="1" applyFill="1" applyBorder="1" applyAlignment="1">
      <alignment horizontal="center"/>
      <protection/>
    </xf>
    <xf numFmtId="0" fontId="22" fillId="16" borderId="125" xfId="0" applyFont="1" applyFill="1" applyBorder="1" applyAlignment="1">
      <alignment/>
    </xf>
    <xf numFmtId="0" fontId="22" fillId="16" borderId="126" xfId="0" applyFont="1" applyFill="1" applyBorder="1" applyAlignment="1">
      <alignment/>
    </xf>
    <xf numFmtId="0" fontId="22" fillId="17" borderId="127" xfId="52" applyNumberFormat="1" applyFont="1" applyFill="1" applyBorder="1" applyAlignment="1">
      <alignment horizontal="center" vertical="center" wrapText="1"/>
      <protection/>
    </xf>
    <xf numFmtId="3" fontId="23" fillId="18" borderId="128" xfId="0" applyNumberFormat="1" applyFont="1" applyFill="1" applyBorder="1" applyAlignment="1">
      <alignment horizontal="right" vertical="top"/>
    </xf>
    <xf numFmtId="209" fontId="23" fillId="0" borderId="129" xfId="52" applyNumberFormat="1" applyFont="1" applyFill="1" applyBorder="1" applyAlignment="1">
      <alignment/>
      <protection/>
    </xf>
    <xf numFmtId="209" fontId="23" fillId="16" borderId="57" xfId="52" applyNumberFormat="1" applyFont="1" applyFill="1" applyBorder="1" applyAlignment="1">
      <alignment/>
      <protection/>
    </xf>
    <xf numFmtId="209" fontId="23" fillId="16" borderId="130" xfId="52" applyNumberFormat="1" applyFont="1" applyFill="1" applyBorder="1" applyAlignment="1">
      <alignment/>
      <protection/>
    </xf>
    <xf numFmtId="209" fontId="23" fillId="16" borderId="131" xfId="52" applyNumberFormat="1" applyFont="1" applyFill="1" applyBorder="1" applyAlignment="1">
      <alignment/>
      <protection/>
    </xf>
    <xf numFmtId="209" fontId="23" fillId="16" borderId="131" xfId="52" applyNumberFormat="1" applyFont="1" applyFill="1" applyBorder="1" applyAlignment="1">
      <alignment horizontal="right"/>
      <protection/>
    </xf>
    <xf numFmtId="3" fontId="23" fillId="16" borderId="132" xfId="55" applyNumberFormat="1" applyFont="1" applyFill="1" applyBorder="1" applyAlignment="1">
      <alignment horizontal="right"/>
      <protection/>
    </xf>
    <xf numFmtId="172" fontId="23" fillId="16" borderId="24" xfId="55" applyNumberFormat="1" applyFont="1" applyFill="1" applyBorder="1" applyAlignment="1">
      <alignment horizontal="right"/>
      <protection/>
    </xf>
    <xf numFmtId="172" fontId="23" fillId="16" borderId="19" xfId="55" applyNumberFormat="1" applyFont="1" applyFill="1" applyBorder="1" applyAlignment="1">
      <alignment horizontal="right"/>
      <protection/>
    </xf>
    <xf numFmtId="3" fontId="23" fillId="16" borderId="133" xfId="55" applyNumberFormat="1" applyFont="1" applyFill="1" applyBorder="1" applyAlignment="1">
      <alignment horizontal="right"/>
      <protection/>
    </xf>
    <xf numFmtId="3" fontId="23" fillId="0" borderId="134" xfId="0" applyNumberFormat="1" applyFont="1" applyFill="1" applyBorder="1" applyAlignment="1">
      <alignment horizontal="right" vertical="top"/>
    </xf>
    <xf numFmtId="209" fontId="23" fillId="16" borderId="135" xfId="52" applyNumberFormat="1" applyFont="1" applyFill="1" applyBorder="1" applyAlignment="1">
      <alignment/>
      <protection/>
    </xf>
    <xf numFmtId="170" fontId="23" fillId="16" borderId="0" xfId="0" applyNumberFormat="1" applyFont="1" applyFill="1" applyBorder="1" applyAlignment="1">
      <alignment horizontal="right" vertical="top"/>
    </xf>
    <xf numFmtId="0" fontId="22" fillId="16" borderId="30" xfId="0" applyFont="1" applyFill="1" applyBorder="1" applyAlignment="1">
      <alignment horizontal="left"/>
    </xf>
    <xf numFmtId="172" fontId="23" fillId="16" borderId="29" xfId="0" applyNumberFormat="1" applyFont="1" applyFill="1" applyBorder="1" applyAlignment="1">
      <alignment horizontal="right" vertical="top"/>
    </xf>
    <xf numFmtId="172" fontId="23" fillId="16" borderId="17" xfId="0" applyNumberFormat="1" applyFont="1" applyFill="1" applyBorder="1" applyAlignment="1">
      <alignment horizontal="right" vertical="top"/>
    </xf>
    <xf numFmtId="0" fontId="22" fillId="16" borderId="32" xfId="0" applyFont="1" applyFill="1" applyBorder="1" applyAlignment="1">
      <alignment horizontal="left"/>
    </xf>
    <xf numFmtId="170" fontId="23" fillId="16" borderId="18" xfId="0" applyNumberFormat="1" applyFont="1" applyFill="1" applyBorder="1" applyAlignment="1">
      <alignment horizontal="right" vertical="top"/>
    </xf>
    <xf numFmtId="170" fontId="23" fillId="16" borderId="29" xfId="0" applyNumberFormat="1" applyFont="1" applyFill="1" applyBorder="1" applyAlignment="1">
      <alignment horizontal="right" vertical="top"/>
    </xf>
    <xf numFmtId="170" fontId="23" fillId="16" borderId="28" xfId="0" applyNumberFormat="1" applyFont="1" applyFill="1" applyBorder="1" applyAlignment="1">
      <alignment horizontal="right" vertical="top"/>
    </xf>
    <xf numFmtId="172" fontId="23" fillId="16" borderId="59" xfId="0" applyNumberFormat="1" applyFont="1" applyFill="1" applyBorder="1" applyAlignment="1">
      <alignment horizontal="right" vertical="top"/>
    </xf>
    <xf numFmtId="172" fontId="23" fillId="16" borderId="28" xfId="0" applyNumberFormat="1" applyFont="1" applyFill="1" applyBorder="1" applyAlignment="1">
      <alignment horizontal="right" vertical="top"/>
    </xf>
    <xf numFmtId="170" fontId="23" fillId="16" borderId="136" xfId="0" applyNumberFormat="1" applyFont="1" applyFill="1" applyBorder="1" applyAlignment="1">
      <alignment horizontal="right" vertical="top"/>
    </xf>
    <xf numFmtId="172" fontId="23" fillId="16" borderId="77" xfId="0" applyNumberFormat="1" applyFont="1" applyFill="1" applyBorder="1" applyAlignment="1">
      <alignment horizontal="right" vertical="top"/>
    </xf>
    <xf numFmtId="208" fontId="23" fillId="16" borderId="17" xfId="51" applyNumberFormat="1" applyFont="1" applyFill="1" applyBorder="1" applyAlignment="1">
      <alignment horizontal="right"/>
      <protection/>
    </xf>
    <xf numFmtId="208" fontId="23" fillId="16" borderId="137" xfId="51" applyNumberFormat="1" applyFont="1" applyFill="1" applyBorder="1" applyAlignment="1">
      <alignment horizontal="right"/>
      <protection/>
    </xf>
    <xf numFmtId="208" fontId="23" fillId="16" borderId="30" xfId="51" applyNumberFormat="1" applyFont="1" applyFill="1" applyBorder="1" applyAlignment="1">
      <alignment horizontal="right"/>
      <protection/>
    </xf>
    <xf numFmtId="0" fontId="22" fillId="16" borderId="15" xfId="0" applyFont="1" applyFill="1" applyBorder="1" applyAlignment="1">
      <alignment/>
    </xf>
    <xf numFmtId="208" fontId="23" fillId="16" borderId="32" xfId="51" applyNumberFormat="1" applyFont="1" applyFill="1" applyBorder="1" applyAlignment="1">
      <alignment horizontal="right"/>
      <protection/>
    </xf>
    <xf numFmtId="208" fontId="23" fillId="16" borderId="18" xfId="51" applyNumberFormat="1" applyFont="1" applyFill="1" applyBorder="1" applyAlignment="1">
      <alignment horizontal="right"/>
      <protection/>
    </xf>
    <xf numFmtId="208" fontId="23" fillId="16" borderId="48" xfId="51" applyNumberFormat="1" applyFont="1" applyFill="1" applyBorder="1" applyAlignment="1">
      <alignment horizontal="right"/>
      <protection/>
    </xf>
    <xf numFmtId="208" fontId="23" fillId="16" borderId="51" xfId="51" applyNumberFormat="1" applyFont="1" applyFill="1" applyBorder="1" applyAlignment="1">
      <alignment horizontal="right"/>
      <protection/>
    </xf>
    <xf numFmtId="0" fontId="23" fillId="17" borderId="138" xfId="51" applyNumberFormat="1" applyFont="1" applyFill="1" applyBorder="1" applyAlignment="1">
      <alignment/>
      <protection/>
    </xf>
    <xf numFmtId="0" fontId="23" fillId="17" borderId="139" xfId="51" applyNumberFormat="1" applyFont="1" applyFill="1" applyBorder="1" applyAlignment="1">
      <alignment/>
      <protection/>
    </xf>
    <xf numFmtId="0" fontId="22" fillId="16" borderId="140" xfId="0" applyFont="1" applyFill="1" applyBorder="1" applyAlignment="1">
      <alignment/>
    </xf>
    <xf numFmtId="0" fontId="22" fillId="16" borderId="141" xfId="0" applyFont="1" applyFill="1" applyBorder="1" applyAlignment="1">
      <alignment/>
    </xf>
    <xf numFmtId="0" fontId="22" fillId="16" borderId="142" xfId="0" applyFont="1" applyFill="1" applyBorder="1" applyAlignment="1">
      <alignment/>
    </xf>
    <xf numFmtId="0" fontId="22" fillId="16" borderId="53" xfId="0" applyFont="1" applyFill="1" applyBorder="1" applyAlignment="1">
      <alignment/>
    </xf>
    <xf numFmtId="0" fontId="22" fillId="16" borderId="143" xfId="0" applyFont="1" applyFill="1" applyBorder="1" applyAlignment="1">
      <alignment/>
    </xf>
    <xf numFmtId="208" fontId="23" fillId="16" borderId="132" xfId="51" applyNumberFormat="1" applyFont="1" applyFill="1" applyBorder="1" applyAlignment="1">
      <alignment horizontal="right"/>
      <protection/>
    </xf>
    <xf numFmtId="208" fontId="23" fillId="16" borderId="58" xfId="51" applyNumberFormat="1" applyFont="1" applyFill="1" applyBorder="1" applyAlignment="1">
      <alignment horizontal="right"/>
      <protection/>
    </xf>
    <xf numFmtId="208" fontId="23" fillId="16" borderId="134" xfId="51" applyNumberFormat="1" applyFont="1" applyFill="1" applyBorder="1" applyAlignment="1">
      <alignment horizontal="right"/>
      <protection/>
    </xf>
    <xf numFmtId="209" fontId="23" fillId="16" borderId="144" xfId="52" applyNumberFormat="1" applyFont="1" applyFill="1" applyBorder="1" applyAlignment="1">
      <alignment/>
      <protection/>
    </xf>
    <xf numFmtId="209" fontId="23" fillId="16" borderId="145" xfId="52" applyNumberFormat="1" applyFont="1" applyFill="1" applyBorder="1" applyAlignment="1">
      <alignment/>
      <protection/>
    </xf>
    <xf numFmtId="209" fontId="23" fillId="16" borderId="146" xfId="52" applyNumberFormat="1" applyFont="1" applyFill="1" applyBorder="1" applyAlignment="1">
      <alignment/>
      <protection/>
    </xf>
    <xf numFmtId="0" fontId="22" fillId="0" borderId="20" xfId="0" applyFont="1" applyFill="1" applyBorder="1" applyAlignment="1">
      <alignment/>
    </xf>
    <xf numFmtId="0" fontId="22" fillId="16" borderId="23" xfId="0" applyFont="1" applyFill="1" applyBorder="1" applyAlignment="1">
      <alignment/>
    </xf>
    <xf numFmtId="0" fontId="22" fillId="16" borderId="147" xfId="0" applyFont="1" applyFill="1" applyBorder="1" applyAlignment="1">
      <alignment/>
    </xf>
    <xf numFmtId="0" fontId="22" fillId="16" borderId="73" xfId="0" applyFont="1" applyFill="1" applyBorder="1" applyAlignment="1">
      <alignment/>
    </xf>
    <xf numFmtId="0" fontId="22" fillId="16" borderId="148" xfId="0" applyFont="1" applyFill="1" applyBorder="1" applyAlignment="1">
      <alignment/>
    </xf>
    <xf numFmtId="209" fontId="23" fillId="0" borderId="21" xfId="52" applyNumberFormat="1" applyFont="1" applyFill="1" applyBorder="1" applyAlignment="1">
      <alignment horizontal="right"/>
      <protection/>
    </xf>
    <xf numFmtId="209" fontId="23" fillId="16" borderId="69" xfId="52" applyNumberFormat="1" applyFont="1" applyFill="1" applyBorder="1" applyAlignment="1">
      <alignment/>
      <protection/>
    </xf>
    <xf numFmtId="209" fontId="23" fillId="16" borderId="22" xfId="52" applyNumberFormat="1" applyFont="1" applyFill="1" applyBorder="1" applyAlignment="1">
      <alignment/>
      <protection/>
    </xf>
    <xf numFmtId="209" fontId="23" fillId="16" borderId="90" xfId="52" applyNumberFormat="1" applyFont="1" applyFill="1" applyBorder="1" applyAlignment="1">
      <alignment/>
      <protection/>
    </xf>
    <xf numFmtId="209" fontId="23" fillId="16" borderId="149" xfId="52" applyNumberFormat="1" applyFont="1" applyFill="1" applyBorder="1" applyAlignment="1">
      <alignment/>
      <protection/>
    </xf>
    <xf numFmtId="209" fontId="23" fillId="16" borderId="150" xfId="52" applyNumberFormat="1" applyFont="1" applyFill="1" applyBorder="1" applyAlignment="1">
      <alignment/>
      <protection/>
    </xf>
    <xf numFmtId="0" fontId="22" fillId="17" borderId="151" xfId="0" applyNumberFormat="1" applyFont="1" applyFill="1" applyBorder="1" applyAlignment="1">
      <alignment horizontal="center" vertical="top"/>
    </xf>
    <xf numFmtId="0" fontId="22" fillId="17" borderId="152" xfId="0" applyNumberFormat="1" applyFont="1" applyFill="1" applyBorder="1" applyAlignment="1">
      <alignment horizontal="center" vertical="top"/>
    </xf>
    <xf numFmtId="184" fontId="23" fillId="18" borderId="153" xfId="0" applyNumberFormat="1" applyFont="1" applyFill="1" applyBorder="1" applyAlignment="1">
      <alignment horizontal="right" vertical="center"/>
    </xf>
    <xf numFmtId="184" fontId="23" fillId="16" borderId="45" xfId="0" applyNumberFormat="1" applyFont="1" applyFill="1" applyBorder="1" applyAlignment="1">
      <alignment horizontal="right" vertical="center"/>
    </xf>
    <xf numFmtId="184" fontId="23" fillId="16" borderId="48" xfId="0" applyNumberFormat="1" applyFont="1" applyFill="1" applyBorder="1" applyAlignment="1">
      <alignment horizontal="right" vertical="center"/>
    </xf>
    <xf numFmtId="184" fontId="23" fillId="16" borderId="85" xfId="0" applyNumberFormat="1" applyFont="1" applyFill="1" applyBorder="1" applyAlignment="1">
      <alignment horizontal="right" vertical="center"/>
    </xf>
    <xf numFmtId="184" fontId="23" fillId="16" borderId="153" xfId="0" applyNumberFormat="1" applyFont="1" applyFill="1" applyBorder="1" applyAlignment="1">
      <alignment horizontal="right" vertical="center"/>
    </xf>
    <xf numFmtId="184" fontId="23" fillId="16" borderId="52" xfId="0" applyNumberFormat="1" applyFont="1" applyFill="1" applyBorder="1" applyAlignment="1">
      <alignment horizontal="right" vertical="center"/>
    </xf>
    <xf numFmtId="184" fontId="23" fillId="16" borderId="51" xfId="0" applyNumberFormat="1" applyFont="1" applyFill="1" applyBorder="1" applyAlignment="1">
      <alignment horizontal="right" vertical="center"/>
    </xf>
    <xf numFmtId="189" fontId="23" fillId="16" borderId="29" xfId="0" applyNumberFormat="1" applyFont="1" applyFill="1" applyBorder="1" applyAlignment="1">
      <alignment horizontal="right" vertical="top"/>
    </xf>
    <xf numFmtId="189" fontId="23" fillId="0" borderId="17" xfId="0" applyNumberFormat="1" applyFont="1" applyFill="1" applyBorder="1" applyAlignment="1">
      <alignment horizontal="right"/>
    </xf>
    <xf numFmtId="0" fontId="22" fillId="17" borderId="51" xfId="0" applyNumberFormat="1" applyFont="1" applyFill="1" applyBorder="1" applyAlignment="1">
      <alignment horizontal="center" vertical="top" wrapText="1"/>
    </xf>
    <xf numFmtId="189" fontId="23" fillId="18" borderId="154" xfId="0" applyNumberFormat="1" applyFont="1" applyFill="1" applyBorder="1" applyAlignment="1">
      <alignment horizontal="right" vertical="top"/>
    </xf>
    <xf numFmtId="189" fontId="23" fillId="0" borderId="153" xfId="0" applyNumberFormat="1" applyFont="1" applyFill="1" applyBorder="1" applyAlignment="1">
      <alignment horizontal="right" vertical="top"/>
    </xf>
    <xf numFmtId="189" fontId="23" fillId="16" borderId="48" xfId="0" applyNumberFormat="1" applyFont="1" applyFill="1" applyBorder="1" applyAlignment="1">
      <alignment horizontal="right" vertical="top"/>
    </xf>
    <xf numFmtId="189" fontId="23" fillId="16" borderId="57" xfId="0" applyNumberFormat="1" applyFont="1" applyFill="1" applyBorder="1" applyAlignment="1">
      <alignment horizontal="right" vertical="top"/>
    </xf>
    <xf numFmtId="189" fontId="23" fillId="16" borderId="51" xfId="0" applyNumberFormat="1" applyFont="1" applyFill="1" applyBorder="1" applyAlignment="1">
      <alignment horizontal="right" vertical="top"/>
    </xf>
    <xf numFmtId="173" fontId="23" fillId="16" borderId="30" xfId="0" applyNumberFormat="1" applyFont="1" applyFill="1" applyBorder="1" applyAlignment="1">
      <alignment horizontal="right" vertical="top"/>
    </xf>
    <xf numFmtId="173" fontId="23" fillId="16" borderId="17" xfId="0" applyNumberFormat="1" applyFont="1" applyFill="1" applyBorder="1" applyAlignment="1">
      <alignment horizontal="right" vertical="top"/>
    </xf>
    <xf numFmtId="189" fontId="23" fillId="0" borderId="25" xfId="0" applyNumberFormat="1" applyFont="1" applyFill="1" applyBorder="1" applyAlignment="1">
      <alignment horizontal="right"/>
    </xf>
    <xf numFmtId="189" fontId="23" fillId="0" borderId="76" xfId="0" applyNumberFormat="1" applyFont="1" applyFill="1" applyBorder="1" applyAlignment="1">
      <alignment horizontal="right"/>
    </xf>
    <xf numFmtId="189" fontId="23" fillId="16" borderId="155" xfId="0" applyNumberFormat="1" applyFont="1" applyFill="1" applyBorder="1" applyAlignment="1">
      <alignment horizontal="right" vertical="top"/>
    </xf>
    <xf numFmtId="189" fontId="23" fillId="16" borderId="156" xfId="0" applyNumberFormat="1" applyFont="1" applyFill="1" applyBorder="1" applyAlignment="1">
      <alignment horizontal="right" vertical="top"/>
    </xf>
    <xf numFmtId="189" fontId="23" fillId="16" borderId="81" xfId="0" applyNumberFormat="1" applyFont="1" applyFill="1" applyBorder="1" applyAlignment="1">
      <alignment horizontal="right" vertical="top"/>
    </xf>
    <xf numFmtId="189" fontId="23" fillId="0" borderId="156" xfId="0" applyNumberFormat="1" applyFont="1" applyFill="1" applyBorder="1"/>
    <xf numFmtId="189" fontId="23" fillId="0" borderId="15" xfId="0" applyNumberFormat="1" applyFont="1" applyFill="1" applyBorder="1" applyAlignment="1">
      <alignment horizontal="right"/>
    </xf>
    <xf numFmtId="189" fontId="23" fillId="0" borderId="23" xfId="0" applyNumberFormat="1" applyFont="1" applyFill="1" applyBorder="1" applyAlignment="1">
      <alignment horizontal="right"/>
    </xf>
    <xf numFmtId="189" fontId="23" fillId="16" borderId="52" xfId="0" applyNumberFormat="1" applyFont="1" applyFill="1" applyBorder="1" applyAlignment="1">
      <alignment horizontal="right" vertical="top"/>
    </xf>
    <xf numFmtId="170" fontId="23" fillId="16" borderId="76" xfId="0" applyNumberFormat="1" applyFont="1" applyFill="1" applyBorder="1" applyAlignment="1">
      <alignment horizontal="right" vertical="top"/>
    </xf>
    <xf numFmtId="173" fontId="23" fillId="5" borderId="55" xfId="0" applyNumberFormat="1" applyFont="1" applyFill="1" applyBorder="1" applyAlignment="1">
      <alignment horizontal="right"/>
    </xf>
    <xf numFmtId="189" fontId="23" fillId="0" borderId="26" xfId="0" applyNumberFormat="1" applyFont="1" applyFill="1" applyBorder="1" applyAlignment="1">
      <alignment horizontal="right"/>
    </xf>
    <xf numFmtId="172" fontId="23" fillId="0" borderId="30" xfId="0" applyNumberFormat="1" applyFont="1" applyBorder="1"/>
    <xf numFmtId="208" fontId="23" fillId="16" borderId="48" xfId="51" applyNumberFormat="1" applyFont="1" applyFill="1" applyBorder="1" applyAlignment="1">
      <alignment/>
      <protection/>
    </xf>
    <xf numFmtId="208" fontId="23" fillId="16" borderId="51" xfId="51" applyNumberFormat="1" applyFont="1" applyFill="1" applyBorder="1" applyAlignment="1">
      <alignment/>
      <protection/>
    </xf>
    <xf numFmtId="208" fontId="23" fillId="16" borderId="52" xfId="51" applyNumberFormat="1" applyFont="1" applyFill="1" applyBorder="1" applyAlignment="1">
      <alignment/>
      <protection/>
    </xf>
    <xf numFmtId="208" fontId="23" fillId="16" borderId="45" xfId="51" applyNumberFormat="1" applyFont="1" applyFill="1" applyBorder="1" applyAlignment="1">
      <alignment/>
      <protection/>
    </xf>
    <xf numFmtId="170" fontId="23" fillId="16" borderId="17" xfId="0" applyNumberFormat="1" applyFont="1" applyFill="1" applyBorder="1" applyAlignment="1">
      <alignment horizontal="right"/>
    </xf>
    <xf numFmtId="170" fontId="23" fillId="16" borderId="17" xfId="0" applyNumberFormat="1" applyFont="1" applyFill="1" applyBorder="1" applyAlignment="1">
      <alignment/>
    </xf>
    <xf numFmtId="170" fontId="23" fillId="16" borderId="19" xfId="0" applyNumberFormat="1" applyFont="1" applyFill="1" applyBorder="1" applyAlignment="1">
      <alignment/>
    </xf>
    <xf numFmtId="170" fontId="23" fillId="16" borderId="30" xfId="0" applyNumberFormat="1" applyFont="1" applyFill="1" applyBorder="1" applyAlignment="1">
      <alignment horizontal="right"/>
    </xf>
    <xf numFmtId="172" fontId="23" fillId="16" borderId="157" xfId="0" applyNumberFormat="1" applyFont="1" applyFill="1" applyBorder="1" applyAlignment="1">
      <alignment/>
    </xf>
    <xf numFmtId="172" fontId="23" fillId="16" borderId="19" xfId="0" applyNumberFormat="1" applyFont="1" applyFill="1" applyBorder="1" applyAlignment="1">
      <alignment/>
    </xf>
    <xf numFmtId="170" fontId="23" fillId="16" borderId="57" xfId="0" applyNumberFormat="1" applyFont="1" applyFill="1" applyBorder="1" applyAlignment="1">
      <alignment/>
    </xf>
    <xf numFmtId="170" fontId="23" fillId="16" borderId="57" xfId="0" applyNumberFormat="1" applyFont="1" applyFill="1" applyBorder="1" applyAlignment="1">
      <alignment horizontal="right"/>
    </xf>
    <xf numFmtId="170" fontId="23" fillId="16" borderId="58" xfId="0" applyNumberFormat="1" applyFont="1" applyFill="1" applyBorder="1" applyAlignment="1">
      <alignment/>
    </xf>
    <xf numFmtId="172" fontId="23" fillId="18" borderId="78" xfId="0" applyNumberFormat="1" applyFont="1" applyFill="1" applyBorder="1" applyAlignment="1">
      <alignment/>
    </xf>
    <xf numFmtId="172" fontId="23" fillId="16" borderId="147" xfId="0" applyNumberFormat="1" applyFont="1" applyFill="1" applyBorder="1" applyAlignment="1">
      <alignment/>
    </xf>
    <xf numFmtId="172" fontId="23" fillId="16" borderId="20" xfId="0" applyNumberFormat="1" applyFont="1" applyFill="1" applyBorder="1" applyAlignment="1">
      <alignment/>
    </xf>
    <xf numFmtId="172" fontId="23" fillId="16" borderId="23" xfId="0" applyNumberFormat="1" applyFont="1" applyFill="1" applyBorder="1" applyAlignment="1">
      <alignment/>
    </xf>
    <xf numFmtId="172" fontId="23" fillId="16" borderId="30" xfId="0" applyNumberFormat="1" applyFont="1" applyFill="1" applyBorder="1" applyAlignment="1">
      <alignment/>
    </xf>
    <xf numFmtId="172" fontId="23" fillId="16" borderId="24" xfId="0" applyNumberFormat="1" applyFont="1" applyFill="1" applyBorder="1" applyAlignment="1">
      <alignment/>
    </xf>
    <xf numFmtId="172" fontId="23" fillId="16" borderId="17" xfId="0" applyNumberFormat="1" applyFont="1" applyFill="1" applyBorder="1" applyAlignment="1">
      <alignment/>
    </xf>
    <xf numFmtId="170" fontId="23" fillId="16" borderId="58" xfId="0" applyNumberFormat="1" applyFont="1" applyFill="1" applyBorder="1" applyAlignment="1">
      <alignment horizontal="right"/>
    </xf>
    <xf numFmtId="172" fontId="23" fillId="16" borderId="22" xfId="0" applyNumberFormat="1" applyFont="1" applyFill="1" applyBorder="1" applyAlignment="1">
      <alignment/>
    </xf>
    <xf numFmtId="170" fontId="23" fillId="16" borderId="132" xfId="0" applyNumberFormat="1" applyFont="1" applyFill="1" applyBorder="1" applyAlignment="1">
      <alignment horizontal="right"/>
    </xf>
    <xf numFmtId="170" fontId="23" fillId="16" borderId="129" xfId="0" applyNumberFormat="1" applyFont="1" applyFill="1" applyBorder="1" applyAlignment="1">
      <alignment/>
    </xf>
    <xf numFmtId="170" fontId="23" fillId="16" borderId="21" xfId="0" applyNumberFormat="1" applyFont="1" applyFill="1" applyBorder="1" applyAlignment="1">
      <alignment/>
    </xf>
    <xf numFmtId="172" fontId="23" fillId="16" borderId="158" xfId="0" applyNumberFormat="1" applyFont="1" applyFill="1" applyBorder="1" applyAlignment="1">
      <alignment/>
    </xf>
    <xf numFmtId="170" fontId="23" fillId="16" borderId="159" xfId="0" applyNumberFormat="1" applyFont="1" applyFill="1" applyBorder="1" applyAlignment="1">
      <alignment horizontal="right"/>
    </xf>
    <xf numFmtId="172" fontId="23" fillId="16" borderId="70" xfId="0" applyNumberFormat="1" applyFont="1" applyFill="1" applyBorder="1" applyAlignment="1">
      <alignment/>
    </xf>
    <xf numFmtId="207" fontId="23" fillId="16" borderId="0" xfId="0" applyNumberFormat="1" applyFont="1" applyFill="1" applyBorder="1"/>
    <xf numFmtId="0" fontId="22" fillId="18" borderId="78" xfId="0" applyFont="1" applyFill="1" applyBorder="1" applyAlignment="1">
      <alignment/>
    </xf>
    <xf numFmtId="172" fontId="23" fillId="16" borderId="160" xfId="0" applyNumberFormat="1" applyFont="1" applyFill="1" applyBorder="1" applyAlignment="1">
      <alignment/>
    </xf>
    <xf numFmtId="172" fontId="23" fillId="16" borderId="161" xfId="0" applyNumberFormat="1" applyFont="1" applyFill="1" applyBorder="1" applyAlignment="1">
      <alignment/>
    </xf>
    <xf numFmtId="172" fontId="23" fillId="16" borderId="48" xfId="0" applyNumberFormat="1" applyFont="1" applyFill="1" applyBorder="1" applyAlignment="1">
      <alignment/>
    </xf>
    <xf numFmtId="172" fontId="23" fillId="16" borderId="45" xfId="0" applyNumberFormat="1" applyFont="1" applyFill="1" applyBorder="1" applyAlignment="1">
      <alignment/>
    </xf>
    <xf numFmtId="172" fontId="23" fillId="16" borderId="21" xfId="0" applyNumberFormat="1" applyFont="1" applyFill="1" applyBorder="1" applyAlignment="1">
      <alignment/>
    </xf>
    <xf numFmtId="0" fontId="22" fillId="16" borderId="162" xfId="0" applyFont="1" applyFill="1" applyBorder="1" applyAlignment="1">
      <alignment/>
    </xf>
    <xf numFmtId="170" fontId="23" fillId="16" borderId="155" xfId="0" applyNumberFormat="1" applyFont="1" applyFill="1" applyBorder="1" applyAlignment="1">
      <alignment horizontal="right"/>
    </xf>
    <xf numFmtId="170" fontId="23" fillId="16" borderId="81" xfId="0" applyNumberFormat="1" applyFont="1" applyFill="1" applyBorder="1" applyAlignment="1">
      <alignment horizontal="right"/>
    </xf>
    <xf numFmtId="172" fontId="23" fillId="16" borderId="155" xfId="0" applyNumberFormat="1" applyFont="1" applyFill="1" applyBorder="1" applyAlignment="1">
      <alignment/>
    </xf>
    <xf numFmtId="0" fontId="22" fillId="0" borderId="163" xfId="0" applyFont="1" applyFill="1" applyBorder="1" applyAlignment="1">
      <alignment/>
    </xf>
    <xf numFmtId="209" fontId="23" fillId="0" borderId="132" xfId="52" applyNumberFormat="1" applyFont="1" applyFill="1" applyBorder="1" applyAlignment="1">
      <alignment/>
      <protection/>
    </xf>
    <xf numFmtId="209" fontId="23" fillId="0" borderId="164" xfId="52" applyNumberFormat="1" applyFont="1" applyFill="1" applyBorder="1" applyAlignment="1">
      <alignment horizontal="right"/>
      <protection/>
    </xf>
    <xf numFmtId="0" fontId="23" fillId="0" borderId="30" xfId="0" applyFont="1" applyBorder="1" applyAlignment="1">
      <alignment horizontal="right"/>
    </xf>
    <xf numFmtId="209" fontId="23" fillId="16" borderId="57" xfId="52" applyNumberFormat="1" applyFont="1" applyFill="1" applyBorder="1" applyAlignment="1">
      <alignment horizontal="right"/>
      <protection/>
    </xf>
    <xf numFmtId="209" fontId="23" fillId="16" borderId="102" xfId="52" applyNumberFormat="1" applyFont="1" applyFill="1" applyBorder="1" applyAlignment="1">
      <alignment horizontal="right"/>
      <protection/>
    </xf>
    <xf numFmtId="209" fontId="23" fillId="16" borderId="23" xfId="52" applyNumberFormat="1" applyFont="1" applyFill="1" applyBorder="1" applyAlignment="1">
      <alignment horizontal="right"/>
      <protection/>
    </xf>
    <xf numFmtId="209" fontId="23" fillId="16" borderId="52" xfId="52" applyNumberFormat="1" applyFont="1" applyFill="1" applyBorder="1" applyAlignment="1">
      <alignment horizontal="right"/>
      <protection/>
    </xf>
    <xf numFmtId="209" fontId="23" fillId="16" borderId="19" xfId="52" applyNumberFormat="1" applyFont="1" applyFill="1" applyBorder="1" applyAlignment="1">
      <alignment horizontal="right"/>
      <protection/>
    </xf>
    <xf numFmtId="0" fontId="22" fillId="16" borderId="20" xfId="0" applyFont="1" applyFill="1" applyBorder="1" applyAlignment="1">
      <alignment/>
    </xf>
    <xf numFmtId="189" fontId="23" fillId="0" borderId="27" xfId="53" applyNumberFormat="1" applyFont="1" applyFill="1" applyBorder="1" applyAlignment="1">
      <alignment/>
      <protection/>
    </xf>
    <xf numFmtId="3" fontId="23" fillId="16" borderId="0" xfId="55" applyNumberFormat="1" applyFont="1" applyFill="1" applyBorder="1" applyAlignment="1">
      <alignment horizontal="right"/>
      <protection/>
    </xf>
    <xf numFmtId="0" fontId="22" fillId="16" borderId="32" xfId="55" applyFont="1" applyFill="1" applyBorder="1" applyAlignment="1">
      <alignment horizontal="left"/>
      <protection/>
    </xf>
    <xf numFmtId="3" fontId="23" fillId="16" borderId="134" xfId="55" applyNumberFormat="1" applyFont="1" applyFill="1" applyBorder="1" applyAlignment="1">
      <alignment horizontal="right"/>
      <protection/>
    </xf>
    <xf numFmtId="3" fontId="23" fillId="16" borderId="32" xfId="55" applyNumberFormat="1" applyFont="1" applyFill="1" applyBorder="1" applyAlignment="1">
      <alignment horizontal="right"/>
      <protection/>
    </xf>
    <xf numFmtId="3" fontId="23" fillId="16" borderId="153" xfId="55" applyNumberFormat="1" applyFont="1" applyFill="1" applyBorder="1" applyAlignment="1">
      <alignment horizontal="right"/>
      <protection/>
    </xf>
    <xf numFmtId="3" fontId="23" fillId="16" borderId="18" xfId="55" applyNumberFormat="1" applyFont="1" applyFill="1" applyBorder="1" applyAlignment="1">
      <alignment horizontal="right"/>
      <protection/>
    </xf>
    <xf numFmtId="172" fontId="23" fillId="16" borderId="94" xfId="55" applyNumberFormat="1" applyFont="1" applyFill="1" applyBorder="1" applyAlignment="1">
      <alignment horizontal="right"/>
      <protection/>
    </xf>
    <xf numFmtId="172" fontId="23" fillId="16" borderId="137" xfId="55" applyNumberFormat="1" applyFont="1" applyFill="1" applyBorder="1" applyAlignment="1">
      <alignment horizontal="right"/>
      <protection/>
    </xf>
    <xf numFmtId="172" fontId="23" fillId="16" borderId="165" xfId="55" applyNumberFormat="1" applyFont="1" applyFill="1" applyBorder="1" applyAlignment="1">
      <alignment horizontal="right"/>
      <protection/>
    </xf>
    <xf numFmtId="172" fontId="23" fillId="16" borderId="166" xfId="55" applyNumberFormat="1" applyFont="1" applyFill="1" applyBorder="1" applyAlignment="1">
      <alignment horizontal="right"/>
      <protection/>
    </xf>
    <xf numFmtId="172" fontId="23" fillId="16" borderId="17" xfId="55" applyNumberFormat="1" applyFont="1" applyFill="1" applyBorder="1">
      <alignment/>
      <protection/>
    </xf>
    <xf numFmtId="172" fontId="23" fillId="16" borderId="18" xfId="55" applyNumberFormat="1" applyFont="1" applyFill="1" applyBorder="1">
      <alignment/>
      <protection/>
    </xf>
    <xf numFmtId="172" fontId="23" fillId="16" borderId="167" xfId="55" applyNumberFormat="1" applyFont="1" applyFill="1" applyBorder="1" applyAlignment="1">
      <alignment horizontal="right"/>
      <protection/>
    </xf>
    <xf numFmtId="172" fontId="23" fillId="16" borderId="22" xfId="55" applyNumberFormat="1" applyFont="1" applyFill="1" applyBorder="1">
      <alignment/>
      <protection/>
    </xf>
    <xf numFmtId="0" fontId="22" fillId="16" borderId="20" xfId="55" applyFont="1" applyFill="1" applyBorder="1" applyAlignment="1">
      <alignment horizontal="left"/>
      <protection/>
    </xf>
    <xf numFmtId="172" fontId="23" fillId="16" borderId="20" xfId="55" applyNumberFormat="1" applyFont="1" applyFill="1" applyBorder="1">
      <alignment/>
      <protection/>
    </xf>
    <xf numFmtId="3" fontId="23" fillId="16" borderId="22" xfId="55" applyNumberFormat="1" applyFont="1" applyFill="1" applyBorder="1" applyAlignment="1">
      <alignment horizontal="right"/>
      <protection/>
    </xf>
    <xf numFmtId="3" fontId="23" fillId="16" borderId="65" xfId="55" applyNumberFormat="1" applyFont="1" applyFill="1" applyBorder="1" applyAlignment="1">
      <alignment horizontal="right"/>
      <protection/>
    </xf>
    <xf numFmtId="0" fontId="23" fillId="16" borderId="17" xfId="55" applyFont="1" applyFill="1" applyBorder="1">
      <alignment/>
      <protection/>
    </xf>
    <xf numFmtId="3" fontId="23" fillId="16" borderId="31" xfId="55" applyNumberFormat="1" applyFont="1" applyFill="1" applyBorder="1" applyAlignment="1">
      <alignment horizontal="right"/>
      <protection/>
    </xf>
    <xf numFmtId="172" fontId="23" fillId="16" borderId="22" xfId="55" applyNumberFormat="1" applyFont="1" applyFill="1" applyBorder="1" applyAlignment="1">
      <alignment horizontal="right"/>
      <protection/>
    </xf>
    <xf numFmtId="172" fontId="23" fillId="16" borderId="17" xfId="55" applyNumberFormat="1" applyFont="1" applyFill="1" applyBorder="1" applyAlignment="1">
      <alignment horizontal="right"/>
      <protection/>
    </xf>
    <xf numFmtId="172" fontId="23" fillId="16" borderId="21" xfId="55" applyNumberFormat="1" applyFont="1" applyFill="1" applyBorder="1" applyAlignment="1">
      <alignment horizontal="right"/>
      <protection/>
    </xf>
    <xf numFmtId="3" fontId="23" fillId="16" borderId="76" xfId="55" applyNumberFormat="1" applyFont="1" applyFill="1" applyBorder="1" applyAlignment="1">
      <alignment horizontal="right"/>
      <protection/>
    </xf>
    <xf numFmtId="3" fontId="23" fillId="16" borderId="129" xfId="55" applyNumberFormat="1" applyFont="1" applyFill="1" applyBorder="1" applyAlignment="1">
      <alignment horizontal="right"/>
      <protection/>
    </xf>
    <xf numFmtId="3" fontId="23" fillId="16" borderId="56" xfId="55" applyNumberFormat="1" applyFont="1" applyFill="1" applyBorder="1" applyAlignment="1">
      <alignment horizontal="right"/>
      <protection/>
    </xf>
    <xf numFmtId="3" fontId="23" fillId="16" borderId="45" xfId="55" applyNumberFormat="1" applyFont="1" applyFill="1" applyBorder="1" applyAlignment="1">
      <alignment horizontal="right"/>
      <protection/>
    </xf>
    <xf numFmtId="0" fontId="22" fillId="16" borderId="26" xfId="0" applyFont="1" applyFill="1" applyBorder="1" applyAlignment="1">
      <alignment/>
    </xf>
    <xf numFmtId="170" fontId="23" fillId="16" borderId="52" xfId="0" applyNumberFormat="1" applyFont="1" applyFill="1" applyBorder="1" applyAlignment="1">
      <alignment horizontal="right"/>
    </xf>
    <xf numFmtId="170" fontId="23" fillId="16" borderId="26" xfId="0" applyNumberFormat="1" applyFont="1" applyFill="1" applyBorder="1" applyAlignment="1">
      <alignment horizontal="right"/>
    </xf>
    <xf numFmtId="172" fontId="23" fillId="16" borderId="52" xfId="0" applyNumberFormat="1" applyFont="1" applyFill="1" applyBorder="1" applyAlignment="1">
      <alignment/>
    </xf>
    <xf numFmtId="0" fontId="22" fillId="17" borderId="133" xfId="0" applyNumberFormat="1" applyFont="1" applyFill="1" applyBorder="1" applyAlignment="1">
      <alignment horizontal="center" vertical="top"/>
    </xf>
    <xf numFmtId="3" fontId="23" fillId="18" borderId="52" xfId="0" applyNumberFormat="1" applyFont="1" applyFill="1" applyBorder="1" applyAlignment="1">
      <alignment horizontal="right"/>
    </xf>
    <xf numFmtId="3" fontId="23" fillId="18" borderId="155" xfId="0" applyNumberFormat="1" applyFont="1" applyFill="1" applyBorder="1" applyAlignment="1">
      <alignment horizontal="right" vertical="center"/>
    </xf>
    <xf numFmtId="3" fontId="23" fillId="16" borderId="45" xfId="0" applyNumberFormat="1" applyFont="1" applyFill="1" applyBorder="1" applyAlignment="1">
      <alignment horizontal="right" vertical="center"/>
    </xf>
    <xf numFmtId="3" fontId="23" fillId="16" borderId="48" xfId="0" applyNumberFormat="1" applyFont="1" applyFill="1" applyBorder="1" applyAlignment="1">
      <alignment horizontal="right" vertical="center"/>
    </xf>
    <xf numFmtId="3" fontId="23" fillId="16" borderId="85" xfId="0" applyNumberFormat="1" applyFont="1" applyFill="1" applyBorder="1" applyAlignment="1">
      <alignment horizontal="right" vertical="center"/>
    </xf>
    <xf numFmtId="3" fontId="23" fillId="16" borderId="168" xfId="0" applyNumberFormat="1" applyFont="1" applyFill="1" applyBorder="1" applyAlignment="1">
      <alignment horizontal="right" vertical="center"/>
    </xf>
    <xf numFmtId="3" fontId="23" fillId="16" borderId="169" xfId="0" applyNumberFormat="1" applyFont="1" applyFill="1" applyBorder="1" applyAlignment="1">
      <alignment horizontal="right" vertical="center"/>
    </xf>
    <xf numFmtId="3" fontId="23" fillId="16" borderId="155" xfId="0" applyNumberFormat="1" applyFont="1" applyFill="1" applyBorder="1" applyAlignment="1">
      <alignment horizontal="right" vertical="center"/>
    </xf>
    <xf numFmtId="184" fontId="23" fillId="18" borderId="154" xfId="0" applyNumberFormat="1" applyFont="1" applyFill="1" applyBorder="1" applyAlignment="1">
      <alignment horizontal="right" vertical="center"/>
    </xf>
    <xf numFmtId="170" fontId="23" fillId="18" borderId="31" xfId="0" applyNumberFormat="1" applyFont="1" applyFill="1" applyBorder="1" applyAlignment="1">
      <alignment horizontal="right" vertical="top"/>
    </xf>
    <xf numFmtId="0" fontId="22" fillId="0" borderId="23" xfId="0" applyNumberFormat="1" applyFont="1" applyFill="1" applyBorder="1" applyAlignment="1">
      <alignment horizontal="left"/>
    </xf>
    <xf numFmtId="184" fontId="23" fillId="0" borderId="48" xfId="0" applyNumberFormat="1" applyFont="1" applyFill="1" applyBorder="1" applyAlignment="1">
      <alignment horizontal="right" vertical="center"/>
    </xf>
    <xf numFmtId="170" fontId="23" fillId="0" borderId="24" xfId="0" applyNumberFormat="1" applyFont="1" applyFill="1" applyBorder="1" applyAlignment="1">
      <alignment horizontal="right" vertical="top"/>
    </xf>
    <xf numFmtId="172" fontId="23" fillId="0" borderId="24" xfId="0" applyNumberFormat="1" applyFont="1" applyFill="1" applyBorder="1" applyAlignment="1">
      <alignment horizontal="right" vertical="top"/>
    </xf>
    <xf numFmtId="0" fontId="22" fillId="17" borderId="18" xfId="0" applyNumberFormat="1" applyFont="1" applyFill="1" applyBorder="1" applyAlignment="1">
      <alignment horizontal="center" vertical="top"/>
    </xf>
    <xf numFmtId="0" fontId="22" fillId="17" borderId="32" xfId="0" applyNumberFormat="1" applyFont="1" applyFill="1" applyBorder="1" applyAlignment="1">
      <alignment horizontal="center" vertical="top"/>
    </xf>
    <xf numFmtId="0" fontId="22" fillId="17" borderId="170" xfId="51" applyNumberFormat="1" applyFont="1" applyFill="1" applyBorder="1" applyAlignment="1">
      <alignment horizontal="center" vertical="center"/>
      <protection/>
    </xf>
    <xf numFmtId="0" fontId="22" fillId="17" borderId="96" xfId="51" applyNumberFormat="1" applyFont="1" applyFill="1" applyBorder="1" applyAlignment="1">
      <alignment horizontal="center" vertical="center"/>
      <protection/>
    </xf>
    <xf numFmtId="0" fontId="22" fillId="17" borderId="171" xfId="51" applyNumberFormat="1" applyFont="1" applyFill="1" applyBorder="1" applyAlignment="1">
      <alignment horizontal="center" vertical="center"/>
      <protection/>
    </xf>
    <xf numFmtId="0" fontId="22" fillId="17" borderId="18" xfId="0" applyFont="1" applyFill="1" applyBorder="1" applyAlignment="1">
      <alignment horizontal="center"/>
    </xf>
    <xf numFmtId="0" fontId="22" fillId="17" borderId="16" xfId="0" applyFont="1" applyFill="1" applyBorder="1" applyAlignment="1">
      <alignment horizontal="center"/>
    </xf>
    <xf numFmtId="0" fontId="22" fillId="17" borderId="154" xfId="0" applyNumberFormat="1" applyFont="1" applyFill="1" applyBorder="1" applyAlignment="1">
      <alignment horizontal="center" vertical="top" wrapText="1"/>
    </xf>
    <xf numFmtId="0" fontId="22" fillId="17" borderId="172" xfId="0" applyNumberFormat="1" applyFont="1" applyFill="1" applyBorder="1" applyAlignment="1">
      <alignment horizontal="center" vertical="top" wrapText="1"/>
    </xf>
    <xf numFmtId="0" fontId="22" fillId="17" borderId="31" xfId="0" applyNumberFormat="1" applyFont="1" applyFill="1" applyBorder="1" applyAlignment="1">
      <alignment horizontal="center" vertical="top"/>
    </xf>
    <xf numFmtId="0" fontId="22" fillId="17" borderId="16" xfId="0" applyNumberFormat="1" applyFont="1" applyFill="1" applyBorder="1" applyAlignment="1">
      <alignment horizontal="center" vertical="top"/>
    </xf>
    <xf numFmtId="0" fontId="22" fillId="17" borderId="173" xfId="0" applyFont="1" applyFill="1" applyBorder="1" applyAlignment="1">
      <alignment horizontal="center"/>
    </xf>
    <xf numFmtId="0" fontId="22" fillId="17" borderId="174" xfId="0" applyFont="1" applyFill="1" applyBorder="1" applyAlignment="1">
      <alignment horizontal="center"/>
    </xf>
    <xf numFmtId="0" fontId="22" fillId="17" borderId="175" xfId="0" applyFont="1" applyFill="1" applyBorder="1" applyAlignment="1">
      <alignment horizontal="center"/>
    </xf>
    <xf numFmtId="49" fontId="22" fillId="17" borderId="154" xfId="0" applyNumberFormat="1" applyFont="1" applyFill="1" applyBorder="1" applyAlignment="1">
      <alignment horizontal="center" vertical="top" wrapText="1"/>
    </xf>
    <xf numFmtId="49" fontId="22" fillId="17" borderId="40" xfId="0" applyNumberFormat="1" applyFont="1" applyFill="1" applyBorder="1" applyAlignment="1">
      <alignment horizontal="center" vertical="top" wrapText="1"/>
    </xf>
    <xf numFmtId="49" fontId="22" fillId="17" borderId="40" xfId="0" applyNumberFormat="1" applyFont="1" applyFill="1" applyBorder="1" applyAlignment="1">
      <alignment horizontal="center" vertical="top"/>
    </xf>
    <xf numFmtId="49" fontId="22" fillId="17" borderId="140" xfId="0" applyNumberFormat="1" applyFont="1" applyFill="1" applyBorder="1" applyAlignment="1">
      <alignment horizontal="center" vertical="top"/>
    </xf>
    <xf numFmtId="49" fontId="22" fillId="17" borderId="154" xfId="0" applyNumberFormat="1" applyFont="1" applyFill="1" applyBorder="1" applyAlignment="1">
      <alignment horizontal="center" vertical="top"/>
    </xf>
    <xf numFmtId="49" fontId="22" fillId="17" borderId="16" xfId="0" applyNumberFormat="1" applyFont="1" applyFill="1" applyBorder="1" applyAlignment="1">
      <alignment horizontal="center" vertical="top"/>
    </xf>
    <xf numFmtId="0" fontId="28" fillId="17" borderId="176" xfId="0" applyFont="1" applyFill="1" applyBorder="1" applyAlignment="1">
      <alignment horizontal="center" vertical="center"/>
    </xf>
    <xf numFmtId="0" fontId="28" fillId="17" borderId="16" xfId="0" applyFont="1" applyFill="1" applyBorder="1" applyAlignment="1">
      <alignment horizontal="center" vertical="center"/>
    </xf>
    <xf numFmtId="0" fontId="28" fillId="17" borderId="16" xfId="0" applyFont="1" applyFill="1" applyBorder="1" applyAlignment="1">
      <alignment horizontal="center"/>
    </xf>
    <xf numFmtId="0" fontId="28" fillId="17" borderId="0" xfId="0" applyFont="1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2" fillId="17" borderId="177" xfId="51" applyNumberFormat="1" applyFont="1" applyFill="1" applyBorder="1" applyAlignment="1">
      <alignment horizontal="center" vertical="center" wrapText="1"/>
      <protection/>
    </xf>
    <xf numFmtId="0" fontId="22" fillId="17" borderId="178" xfId="51" applyNumberFormat="1" applyFont="1" applyFill="1" applyBorder="1" applyAlignment="1">
      <alignment horizontal="center" vertical="center" wrapText="1"/>
      <protection/>
    </xf>
    <xf numFmtId="49" fontId="23" fillId="5" borderId="0" xfId="0" applyNumberFormat="1" applyFont="1" applyFill="1" applyAlignment="1">
      <alignment horizontal="justify"/>
    </xf>
    <xf numFmtId="0" fontId="23" fillId="0" borderId="0" xfId="0" applyFont="1" applyAlignment="1">
      <alignment/>
    </xf>
    <xf numFmtId="0" fontId="22" fillId="17" borderId="153" xfId="55" applyFont="1" applyFill="1" applyBorder="1" applyAlignment="1">
      <alignment horizontal="center"/>
      <protection/>
    </xf>
    <xf numFmtId="0" fontId="22" fillId="17" borderId="32" xfId="55" applyFont="1" applyFill="1" applyBorder="1" applyAlignment="1">
      <alignment horizontal="center"/>
      <protection/>
    </xf>
    <xf numFmtId="0" fontId="22" fillId="17" borderId="48" xfId="55" applyFont="1" applyFill="1" applyBorder="1" applyAlignment="1">
      <alignment horizontal="center"/>
      <protection/>
    </xf>
    <xf numFmtId="0" fontId="22" fillId="17" borderId="23" xfId="55" applyFont="1" applyFill="1" applyBorder="1" applyAlignment="1">
      <alignment horizontal="center"/>
      <protection/>
    </xf>
    <xf numFmtId="0" fontId="22" fillId="17" borderId="33" xfId="55" applyFont="1" applyFill="1" applyBorder="1" applyAlignment="1">
      <alignment horizontal="center"/>
      <protection/>
    </xf>
    <xf numFmtId="0" fontId="22" fillId="17" borderId="179" xfId="55" applyFont="1" applyFill="1" applyBorder="1" applyAlignment="1">
      <alignment horizontal="center"/>
      <protection/>
    </xf>
    <xf numFmtId="0" fontId="22" fillId="17" borderId="180" xfId="55" applyFont="1" applyFill="1" applyBorder="1" applyAlignment="1">
      <alignment horizontal="center"/>
      <protection/>
    </xf>
    <xf numFmtId="0" fontId="22" fillId="17" borderId="181" xfId="55" applyFont="1" applyFill="1" applyBorder="1" applyAlignment="1">
      <alignment horizontal="center"/>
      <protection/>
    </xf>
    <xf numFmtId="0" fontId="22" fillId="17" borderId="153" xfId="0" applyFont="1" applyFill="1" applyBorder="1" applyAlignment="1">
      <alignment horizontal="center" vertical="top"/>
    </xf>
    <xf numFmtId="0" fontId="22" fillId="17" borderId="56" xfId="0" applyFont="1" applyFill="1" applyBorder="1" applyAlignment="1">
      <alignment horizontal="center" vertical="top"/>
    </xf>
    <xf numFmtId="0" fontId="22" fillId="17" borderId="18" xfId="0" applyFont="1" applyFill="1" applyBorder="1" applyAlignment="1">
      <alignment horizontal="center" vertical="top"/>
    </xf>
    <xf numFmtId="0" fontId="22" fillId="17" borderId="172" xfId="0" applyFont="1" applyFill="1" applyBorder="1" applyAlignment="1">
      <alignment horizontal="center" vertical="top"/>
    </xf>
    <xf numFmtId="0" fontId="22" fillId="17" borderId="32" xfId="0" applyFont="1" applyFill="1" applyBorder="1" applyAlignment="1">
      <alignment horizontal="center" vertical="top"/>
    </xf>
    <xf numFmtId="0" fontId="22" fillId="21" borderId="182" xfId="0" applyFont="1" applyFill="1" applyBorder="1" applyAlignment="1">
      <alignment horizontal="center" vertical="top"/>
    </xf>
    <xf numFmtId="0" fontId="22" fillId="21" borderId="183" xfId="0" applyFont="1" applyFill="1" applyBorder="1" applyAlignment="1">
      <alignment horizontal="center" vertical="top"/>
    </xf>
    <xf numFmtId="0" fontId="22" fillId="21" borderId="184" xfId="0" applyFont="1" applyFill="1" applyBorder="1" applyAlignment="1">
      <alignment horizontal="center" vertical="top"/>
    </xf>
    <xf numFmtId="0" fontId="22" fillId="21" borderId="185" xfId="0" applyFont="1" applyFill="1" applyBorder="1" applyAlignment="1">
      <alignment horizontal="center" vertical="top" wrapText="1"/>
    </xf>
    <xf numFmtId="0" fontId="22" fillId="21" borderId="186" xfId="0" applyFont="1" applyFill="1" applyBorder="1" applyAlignment="1">
      <alignment horizontal="center" vertical="top" wrapText="1"/>
    </xf>
    <xf numFmtId="0" fontId="22" fillId="21" borderId="187" xfId="0" applyFont="1" applyFill="1" applyBorder="1" applyAlignment="1">
      <alignment horizontal="center" vertical="top" wrapText="1"/>
    </xf>
    <xf numFmtId="0" fontId="22" fillId="21" borderId="188" xfId="0" applyFont="1" applyFill="1" applyBorder="1" applyAlignment="1">
      <alignment horizontal="center" vertical="top" wrapText="1"/>
    </xf>
    <xf numFmtId="0" fontId="22" fillId="21" borderId="189" xfId="0" applyFont="1" applyFill="1" applyBorder="1" applyAlignment="1">
      <alignment horizontal="center" vertical="top" wrapText="1"/>
    </xf>
    <xf numFmtId="0" fontId="22" fillId="21" borderId="190" xfId="0" applyFont="1" applyFill="1" applyBorder="1" applyAlignment="1">
      <alignment horizontal="center" vertical="top" wrapText="1"/>
    </xf>
    <xf numFmtId="0" fontId="22" fillId="21" borderId="96" xfId="0" applyFont="1" applyFill="1" applyBorder="1" applyAlignment="1">
      <alignment/>
    </xf>
    <xf numFmtId="0" fontId="22" fillId="21" borderId="0" xfId="0" applyFont="1" applyFill="1" applyBorder="1" applyAlignment="1">
      <alignment/>
    </xf>
    <xf numFmtId="0" fontId="22" fillId="21" borderId="191" xfId="0" applyFont="1" applyFill="1" applyBorder="1" applyAlignment="1">
      <alignment/>
    </xf>
    <xf numFmtId="0" fontId="22" fillId="21" borderId="16" xfId="0" applyFont="1" applyFill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2" fillId="21" borderId="192" xfId="0" applyFont="1" applyFill="1" applyBorder="1" applyAlignment="1">
      <alignment horizontal="center" vertical="top"/>
    </xf>
    <xf numFmtId="0" fontId="22" fillId="21" borderId="32" xfId="0" applyFont="1" applyFill="1" applyBorder="1" applyAlignment="1">
      <alignment horizontal="center" vertical="top"/>
    </xf>
    <xf numFmtId="0" fontId="22" fillId="21" borderId="193" xfId="0" applyFont="1" applyFill="1" applyBorder="1" applyAlignment="1">
      <alignment horizontal="center" vertical="top"/>
    </xf>
    <xf numFmtId="0" fontId="23" fillId="19" borderId="109" xfId="51" applyNumberFormat="1" applyFont="1" applyFill="1" applyBorder="1" applyAlignment="1">
      <alignment horizontal="center" vertical="top" wrapText="1"/>
      <protection/>
    </xf>
    <xf numFmtId="0" fontId="23" fillId="19" borderId="110" xfId="51" applyNumberFormat="1" applyFont="1" applyFill="1" applyBorder="1" applyAlignment="1">
      <alignment horizontal="center" vertical="top" wrapText="1"/>
      <protection/>
    </xf>
    <xf numFmtId="0" fontId="23" fillId="19" borderId="109" xfId="51" applyNumberFormat="1" applyFont="1" applyFill="1" applyBorder="1" applyAlignment="1">
      <alignment horizontal="center" wrapText="1"/>
      <protection/>
    </xf>
    <xf numFmtId="0" fontId="23" fillId="19" borderId="110" xfId="51" applyNumberFormat="1" applyFont="1" applyFill="1" applyBorder="1" applyAlignment="1">
      <alignment horizontal="center" wrapText="1"/>
      <protection/>
    </xf>
    <xf numFmtId="0" fontId="23" fillId="19" borderId="194" xfId="51" applyNumberFormat="1" applyFont="1" applyFill="1" applyBorder="1" applyAlignment="1">
      <alignment horizontal="left" vertical="top" wrapText="1"/>
      <protection/>
    </xf>
    <xf numFmtId="0" fontId="23" fillId="19" borderId="195" xfId="51" applyNumberFormat="1" applyFont="1" applyFill="1" applyBorder="1" applyAlignment="1">
      <alignment horizontal="left" vertical="top" wrapText="1"/>
      <protection/>
    </xf>
    <xf numFmtId="0" fontId="22" fillId="17" borderId="196" xfId="0" applyFont="1" applyFill="1" applyBorder="1" applyAlignment="1">
      <alignment horizontal="center" vertical="top" wrapText="1"/>
    </xf>
    <xf numFmtId="0" fontId="22" fillId="17" borderId="195" xfId="0" applyFont="1" applyFill="1" applyBorder="1" applyAlignment="1">
      <alignment horizontal="center" vertical="top" wrapText="1"/>
    </xf>
    <xf numFmtId="0" fontId="22" fillId="17" borderId="18" xfId="0" applyFont="1" applyFill="1" applyBorder="1" applyAlignment="1">
      <alignment horizontal="center" vertical="top" wrapText="1"/>
    </xf>
    <xf numFmtId="0" fontId="22" fillId="17" borderId="24" xfId="0" applyFont="1" applyFill="1" applyBorder="1" applyAlignment="1">
      <alignment horizontal="center" vertical="top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Normal 3" xfId="52"/>
    <cellStyle name="Normal 4" xfId="53"/>
    <cellStyle name="Normal_apro_cpp_luse(1)" xfId="54"/>
    <cellStyle name="Normal_fact sheet 10.1" xfId="55"/>
    <cellStyle name="NumberCellStyle" xfId="56"/>
    <cellStyle name="Satisfaisant" xfId="57"/>
    <cellStyle name="SDMX_protected" xfId="58"/>
    <cellStyle name="Sortie" xfId="59"/>
    <cellStyle name="Style 1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1'!$D$7</c:f>
              <c:strCache>
                <c:ptCount val="1"/>
                <c:pt idx="0">
                  <c:v> Irrigable area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1'!$B$9:$B$41</c:f>
              <c:strCache/>
            </c:strRef>
          </c:cat>
          <c:val>
            <c:numRef>
              <c:f>'Figure 1'!$E$9:$E$41</c:f>
              <c:numCache/>
            </c:numRef>
          </c:val>
        </c:ser>
        <c:ser>
          <c:idx val="1"/>
          <c:order val="1"/>
          <c:tx>
            <c:strRef>
              <c:f>'Figure 1'!$F$7:$G$7</c:f>
              <c:strCache>
                <c:ptCount val="1"/>
                <c:pt idx="0">
                  <c:v> Irrigated area at least once a year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1'!$B$9:$B$41</c:f>
              <c:strCache/>
            </c:strRef>
          </c:cat>
          <c:val>
            <c:numRef>
              <c:f>'Figure 1'!$G$9:$G$41</c:f>
              <c:numCache/>
            </c:numRef>
          </c:val>
        </c:ser>
        <c:axId val="64248795"/>
        <c:axId val="41368244"/>
      </c:bar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368244"/>
        <c:crosses val="autoZero"/>
        <c:auto val="1"/>
        <c:lblOffset val="100"/>
        <c:noMultiLvlLbl val="0"/>
      </c:catAx>
      <c:valAx>
        <c:axId val="41368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6424879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725"/>
          <c:y val="0.95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725"/>
          <c:w val="0.937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6'!$C$7:$E$7</c:f>
              <c:strCache>
                <c:ptCount val="1"/>
                <c:pt idx="0">
                  <c:v>Cereals (excl.maize and rice)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6'!$B$10:$B$26</c:f>
              <c:strCache/>
            </c:strRef>
          </c:cat>
          <c:val>
            <c:numRef>
              <c:f>'Figure 6'!$E$10:$E$26</c:f>
              <c:numCache/>
            </c:numRef>
          </c:val>
        </c:ser>
        <c:ser>
          <c:idx val="1"/>
          <c:order val="1"/>
          <c:tx>
            <c:strRef>
              <c:f>'Figure 6'!$F$7:$H$7</c:f>
              <c:strCache>
                <c:ptCount val="1"/>
                <c:pt idx="0">
                  <c:v>Maize (grain and green)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6'!$B$10:$B$26</c:f>
              <c:strCache/>
            </c:strRef>
          </c:cat>
          <c:val>
            <c:numRef>
              <c:f>'Figure 6'!$H$10:$H$26</c:f>
              <c:numCache/>
            </c:numRef>
          </c:val>
        </c:ser>
        <c:axId val="15177893"/>
        <c:axId val="2383310"/>
      </c:bar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15177893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725"/>
          <c:w val="0.937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7'!$C$7:$E$7</c:f>
              <c:strCache>
                <c:ptCount val="1"/>
                <c:pt idx="0">
                  <c:v>Potatoes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7'!$B$10:$B$40</c:f>
              <c:strCache/>
            </c:strRef>
          </c:cat>
          <c:val>
            <c:numRef>
              <c:f>'Figure 7'!$E$10:$E$40</c:f>
              <c:numCache/>
            </c:numRef>
          </c:val>
        </c:ser>
        <c:ser>
          <c:idx val="1"/>
          <c:order val="1"/>
          <c:tx>
            <c:strRef>
              <c:f>'Figure 7'!$F$7:$H$7</c:f>
              <c:strCache>
                <c:ptCount val="1"/>
                <c:pt idx="0">
                  <c:v>Sugar beet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7'!$B$10:$B$40</c:f>
              <c:strCache/>
            </c:strRef>
          </c:cat>
          <c:val>
            <c:numRef>
              <c:f>'Figure 7'!$H$10:$H$40</c:f>
              <c:numCache/>
            </c:numRef>
          </c:val>
        </c:ser>
        <c:axId val="21449791"/>
        <c:axId val="58830392"/>
      </c:bar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830392"/>
        <c:crosses val="autoZero"/>
        <c:auto val="1"/>
        <c:lblOffset val="100"/>
        <c:noMultiLvlLbl val="0"/>
      </c:catAx>
      <c:valAx>
        <c:axId val="5883039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21449791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8'!$G$8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8'!$B$9:$B$41</c:f>
              <c:strCache/>
            </c:strRef>
          </c:cat>
          <c:val>
            <c:numRef>
              <c:f>'Figure 8'!$G$9:$G$38</c:f>
              <c:numCache/>
            </c:numRef>
          </c:val>
        </c:ser>
        <c:ser>
          <c:idx val="1"/>
          <c:order val="1"/>
          <c:tx>
            <c:strRef>
              <c:f>'Figure 8'!$F$8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8'!$B$9:$B$41</c:f>
              <c:strCache/>
            </c:strRef>
          </c:cat>
          <c:val>
            <c:numRef>
              <c:f>'Figure 8'!$H$9:$H$41</c:f>
              <c:numCache/>
            </c:numRef>
          </c:val>
        </c:ser>
        <c:axId val="59711481"/>
        <c:axId val="532418"/>
      </c:bar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59711481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9'!$F$9:$F$10</c:f>
              <c:strCache>
                <c:ptCount val="1"/>
                <c:pt idx="0">
                  <c:v>Surface irrigation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9'!$B$11:$B$43</c:f>
              <c:strCache/>
            </c:strRef>
          </c:cat>
          <c:val>
            <c:numRef>
              <c:f>'Figure 9'!$F$11:$F$43</c:f>
              <c:numCache/>
            </c:numRef>
          </c:val>
        </c:ser>
        <c:ser>
          <c:idx val="1"/>
          <c:order val="1"/>
          <c:tx>
            <c:strRef>
              <c:f>'Figure 9'!$G$9:$G$10</c:f>
              <c:strCache>
                <c:ptCount val="1"/>
                <c:pt idx="0">
                  <c:v>Sprinkler irrigation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9'!$B$11:$B$43</c:f>
              <c:strCache/>
            </c:strRef>
          </c:cat>
          <c:val>
            <c:numRef>
              <c:f>'Figure 9'!$G$11:$G$43</c:f>
              <c:numCache/>
            </c:numRef>
          </c:val>
        </c:ser>
        <c:ser>
          <c:idx val="2"/>
          <c:order val="2"/>
          <c:tx>
            <c:strRef>
              <c:f>'Figure 9'!$H$9:$H$10</c:f>
              <c:strCache>
                <c:ptCount val="1"/>
                <c:pt idx="0">
                  <c:v>Drop irrigation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9'!$B$11:$B$43</c:f>
              <c:strCache/>
            </c:strRef>
          </c:cat>
          <c:val>
            <c:numRef>
              <c:f>'Figure 9'!$H$11:$H$43</c:f>
              <c:numCache/>
            </c:numRef>
          </c:val>
        </c:ser>
        <c:overlap val="100"/>
        <c:axId val="4791763"/>
        <c:axId val="43125868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4791763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10'!$E$7</c:f>
              <c:strCache>
                <c:ptCount val="1"/>
                <c:pt idx="0">
                  <c:v>Average volume of water used for irrigation
(m³ per ha)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10'!$B$8:$B$39</c:f>
              <c:strCache/>
            </c:strRef>
          </c:cat>
          <c:val>
            <c:numRef>
              <c:f>'Figure 10'!$E$8:$E$39</c:f>
              <c:numCache/>
            </c:numRef>
          </c:val>
        </c:ser>
        <c:axId val="52588493"/>
        <c:axId val="3534390"/>
      </c:bar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34390"/>
        <c:crosses val="autoZero"/>
        <c:auto val="1"/>
        <c:lblOffset val="100"/>
        <c:noMultiLvlLbl val="0"/>
      </c:catAx>
      <c:valAx>
        <c:axId val="3534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\ ##0" sourceLinked="1"/>
        <c:majorTickMark val="out"/>
        <c:minorTickMark val="none"/>
        <c:tickLblPos val="nextTo"/>
        <c:spPr>
          <a:ln w="9525">
            <a:noFill/>
          </a:ln>
        </c:spPr>
        <c:crossAx val="5258849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11'!$C$7</c:f>
              <c:strCache>
                <c:ptCount val="1"/>
                <c:pt idx="0">
                  <c:v>Ground-water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11'!$B$8:$B$35</c:f>
              <c:strCache/>
            </c:strRef>
          </c:cat>
          <c:val>
            <c:numRef>
              <c:f>'Figure 11'!$C$8:$C$35</c:f>
              <c:numCache/>
            </c:numRef>
          </c:val>
        </c:ser>
        <c:ser>
          <c:idx val="1"/>
          <c:order val="1"/>
          <c:tx>
            <c:strRef>
              <c:f>'Figure 11'!$D$7</c:f>
              <c:strCache>
                <c:ptCount val="1"/>
                <c:pt idx="0">
                  <c:v>On-farm  surface water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11'!$B$8:$B$35</c:f>
              <c:strCache/>
            </c:strRef>
          </c:cat>
          <c:val>
            <c:numRef>
              <c:f>'Figure 11'!$D$8:$D$35</c:f>
              <c:numCache/>
            </c:numRef>
          </c:val>
        </c:ser>
        <c:ser>
          <c:idx val="2"/>
          <c:order val="2"/>
          <c:tx>
            <c:strRef>
              <c:f>'Figure 11'!$E$7</c:f>
              <c:strCache>
                <c:ptCount val="1"/>
                <c:pt idx="0">
                  <c:v>Off-farm surface water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11'!$B$8:$B$35</c:f>
              <c:strCache/>
            </c:strRef>
          </c:cat>
          <c:val>
            <c:numRef>
              <c:f>'Figure 11'!$E$8:$E$35</c:f>
              <c:numCache/>
            </c:numRef>
          </c:val>
        </c:ser>
        <c:ser>
          <c:idx val="3"/>
          <c:order val="3"/>
          <c:tx>
            <c:strRef>
              <c:f>'Figure 11'!$F$7</c:f>
              <c:strCache>
                <c:ptCount val="1"/>
                <c:pt idx="0">
                  <c:v>Off-farm water from water supply networks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11'!$B$8:$B$35</c:f>
              <c:strCache/>
            </c:strRef>
          </c:cat>
          <c:val>
            <c:numRef>
              <c:f>'Figure 11'!$F$8:$F$35</c:f>
              <c:numCache/>
            </c:numRef>
          </c:val>
        </c:ser>
        <c:ser>
          <c:idx val="4"/>
          <c:order val="4"/>
          <c:tx>
            <c:strRef>
              <c:f>'Figure 11'!$G$7</c:f>
              <c:strCache>
                <c:ptCount val="1"/>
                <c:pt idx="0">
                  <c:v>Other 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11'!$B$8:$B$35</c:f>
              <c:strCache/>
            </c:strRef>
          </c:cat>
          <c:val>
            <c:numRef>
              <c:f>'Figure 11'!$G$8:$G$35</c:f>
              <c:numCache/>
            </c:numRef>
          </c:val>
        </c:ser>
        <c:overlap val="100"/>
        <c:axId val="31809511"/>
        <c:axId val="17850144"/>
      </c:bar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850144"/>
        <c:crosses val="autoZero"/>
        <c:auto val="1"/>
        <c:lblOffset val="100"/>
        <c:noMultiLvlLbl val="0"/>
      </c:catAx>
      <c:valAx>
        <c:axId val="17850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31809511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"/>
          <c:y val="0.024"/>
          <c:w val="0.9562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2'!$G$8</c:f>
              <c:strCache>
                <c:ptCount val="1"/>
                <c:pt idx="0">
                  <c:v>Irrigable area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2'!$B$9:$B$39</c:f>
              <c:strCache/>
            </c:strRef>
          </c:cat>
          <c:val>
            <c:numRef>
              <c:f>'Figure 2'!$G$9:$G$39</c:f>
              <c:numCache/>
            </c:numRef>
          </c:val>
        </c:ser>
        <c:ser>
          <c:idx val="1"/>
          <c:order val="1"/>
          <c:tx>
            <c:strRef>
              <c:f>'Figure 2'!$H$8</c:f>
              <c:strCache>
                <c:ptCount val="1"/>
                <c:pt idx="0">
                  <c:v> Irrigated area at least once a year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2'!$B$9:$B$39</c:f>
              <c:strCache/>
            </c:strRef>
          </c:cat>
          <c:val>
            <c:numRef>
              <c:f>'Figure 2'!$H$9:$H$37</c:f>
              <c:numCache/>
            </c:numRef>
          </c:val>
        </c:ser>
        <c:axId val="36769877"/>
        <c:axId val="62493438"/>
      </c:bar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493438"/>
        <c:crosses val="autoZero"/>
        <c:auto val="1"/>
        <c:lblOffset val="100"/>
        <c:noMultiLvlLbl val="0"/>
      </c:catAx>
      <c:valAx>
        <c:axId val="62493438"/>
        <c:scaling>
          <c:orientation val="minMax"/>
          <c:min val="-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3676987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565"/>
          <c:y val="0.92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</c:ser>
        <c:ser>
          <c:idx val="1"/>
          <c:order val="1"/>
          <c:spPr>
            <a:solidFill>
              <a:srgbClr val="F2E18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C9652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02635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overlap val="100"/>
        <c:axId val="25570031"/>
        <c:axId val="28803688"/>
      </c:bar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3688"/>
        <c:crosses val="autoZero"/>
        <c:auto val="1"/>
        <c:lblOffset val="100"/>
        <c:tickLblSkip val="1"/>
        <c:noMultiLvlLbl val="0"/>
      </c:catAx>
      <c:valAx>
        <c:axId val="2880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57906601"/>
        <c:axId val="51397362"/>
      </c:bar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  <c:max val="12"/>
          <c:min val="-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 val="autoZero"/>
        <c:crossBetween val="between"/>
        <c:dispUnits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59923075"/>
        <c:axId val="2436764"/>
      </c:bar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auto val="1"/>
        <c:lblOffset val="100"/>
        <c:tickLblSkip val="1"/>
        <c:noMultiLvlLbl val="0"/>
      </c:catAx>
      <c:valAx>
        <c:axId val="2436764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307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21930877"/>
        <c:axId val="63160166"/>
      </c:bar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0166"/>
        <c:crosses val="autoZero"/>
        <c:auto val="1"/>
        <c:lblOffset val="100"/>
        <c:tickLblSkip val="1"/>
        <c:noMultiLvlLbl val="0"/>
      </c:catAx>
      <c:valAx>
        <c:axId val="63160166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3087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3'!$I$7</c:f>
              <c:strCache>
                <c:ptCount val="1"/>
                <c:pt idx="0">
                  <c:v>Change in share (% points)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3'!$B$10:$B$24</c:f>
              <c:strCache/>
            </c:strRef>
          </c:cat>
          <c:val>
            <c:numRef>
              <c:f>'Figure 3'!$I$10:$I$24</c:f>
              <c:numCache/>
            </c:numRef>
          </c:val>
        </c:ser>
        <c:axId val="31570583"/>
        <c:axId val="15699792"/>
      </c:bar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5699792"/>
        <c:crosses val="autoZero"/>
        <c:auto val="1"/>
        <c:lblOffset val="100"/>
        <c:noMultiLvlLbl val="0"/>
      </c:catAx>
      <c:valAx>
        <c:axId val="15699792"/>
        <c:scaling>
          <c:orientation val="minMax"/>
          <c:min val="-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3157058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4'!$D$8</c:f>
              <c:strCache>
                <c:ptCount val="1"/>
                <c:pt idx="0">
                  <c:v>Less than 1 ha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4'!$B$9:$B$41</c:f>
              <c:strCache/>
            </c:strRef>
          </c:cat>
          <c:val>
            <c:numRef>
              <c:f>'Figure 4'!$D$9:$D$41</c:f>
              <c:numCache/>
            </c:numRef>
          </c:val>
        </c:ser>
        <c:ser>
          <c:idx val="1"/>
          <c:order val="1"/>
          <c:tx>
            <c:strRef>
              <c:f>'Figure 4'!$E$8</c:f>
              <c:strCache>
                <c:ptCount val="1"/>
                <c:pt idx="0">
                  <c:v>From 1 to 9.9 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4'!$B$9:$B$41</c:f>
              <c:strCache/>
            </c:strRef>
          </c:cat>
          <c:val>
            <c:numRef>
              <c:f>'Figure 4'!$E$9:$E$41</c:f>
              <c:numCache/>
            </c:numRef>
          </c:val>
        </c:ser>
        <c:ser>
          <c:idx val="2"/>
          <c:order val="2"/>
          <c:tx>
            <c:strRef>
              <c:f>'Figure 4'!$F$8</c:f>
              <c:strCache>
                <c:ptCount val="1"/>
                <c:pt idx="0">
                  <c:v>From 10 to 49.9 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4'!$B$9:$B$41</c:f>
              <c:strCache/>
            </c:strRef>
          </c:cat>
          <c:val>
            <c:numRef>
              <c:f>'Figure 4'!$F$9:$F$41</c:f>
              <c:numCache/>
            </c:numRef>
          </c:val>
        </c:ser>
        <c:ser>
          <c:idx val="3"/>
          <c:order val="3"/>
          <c:tx>
            <c:strRef>
              <c:f>'Figure 4'!$G$8</c:f>
              <c:strCache>
                <c:ptCount val="1"/>
                <c:pt idx="0">
                  <c:v>50 ha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4'!$B$9:$B$41</c:f>
              <c:strCache/>
            </c:strRef>
          </c:cat>
          <c:val>
            <c:numRef>
              <c:f>'Figure 4'!$G$9:$G$41</c:f>
              <c:numCache/>
            </c:numRef>
          </c:val>
        </c:ser>
        <c:overlap val="100"/>
        <c:axId val="7080401"/>
        <c:axId val="63723610"/>
      </c:barChart>
      <c:catAx>
        <c:axId val="708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723610"/>
        <c:crosses val="autoZero"/>
        <c:auto val="1"/>
        <c:lblOffset val="100"/>
        <c:noMultiLvlLbl val="0"/>
      </c:catAx>
      <c:valAx>
        <c:axId val="63723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7080401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5'!$C$7:$E$7</c:f>
              <c:strCache>
                <c:ptCount val="1"/>
                <c:pt idx="0">
                  <c:v>Citrus plantations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5'!$B$10:$B$23</c:f>
              <c:strCache/>
            </c:strRef>
          </c:cat>
          <c:val>
            <c:numRef>
              <c:f>'Figure 5'!$E$10:$E$23</c:f>
              <c:numCache/>
            </c:numRef>
          </c:val>
        </c:ser>
        <c:ser>
          <c:idx val="1"/>
          <c:order val="1"/>
          <c:tx>
            <c:strRef>
              <c:f>'Figure 5'!$F$7:$H$7</c:f>
              <c:strCache>
                <c:ptCount val="1"/>
                <c:pt idx="0">
                  <c:v>Vineyards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5'!$H$10:$H$23</c:f>
              <c:numCache/>
            </c:numRef>
          </c:val>
        </c:ser>
        <c:axId val="36641579"/>
        <c:axId val="61338756"/>
      </c:barChart>
      <c:catAx>
        <c:axId val="3664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338756"/>
        <c:crosses val="autoZero"/>
        <c:auto val="1"/>
        <c:lblOffset val="100"/>
        <c:noMultiLvlLbl val="0"/>
      </c:catAx>
      <c:valAx>
        <c:axId val="61338756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36641579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4</xdr:row>
      <xdr:rowOff>142875</xdr:rowOff>
    </xdr:from>
    <xdr:to>
      <xdr:col>28</xdr:col>
      <xdr:colOff>200025</xdr:colOff>
      <xdr:row>48</xdr:row>
      <xdr:rowOff>9525</xdr:rowOff>
    </xdr:to>
    <xdr:graphicFrame macro="">
      <xdr:nvGraphicFramePr>
        <xdr:cNvPr id="3220783" name="Chart 3"/>
        <xdr:cNvGraphicFramePr/>
      </xdr:nvGraphicFramePr>
      <xdr:xfrm>
        <a:off x="6696075" y="771525"/>
        <a:ext cx="1243012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6</xdr:row>
      <xdr:rowOff>19050</xdr:rowOff>
    </xdr:from>
    <xdr:to>
      <xdr:col>27</xdr:col>
      <xdr:colOff>381000</xdr:colOff>
      <xdr:row>52</xdr:row>
      <xdr:rowOff>9525</xdr:rowOff>
    </xdr:to>
    <xdr:graphicFrame macro="">
      <xdr:nvGraphicFramePr>
        <xdr:cNvPr id="10176654" name="Chart 1"/>
        <xdr:cNvGraphicFramePr/>
      </xdr:nvGraphicFramePr>
      <xdr:xfrm>
        <a:off x="6753225" y="981075"/>
        <a:ext cx="12820650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4</xdr:row>
      <xdr:rowOff>66675</xdr:rowOff>
    </xdr:from>
    <xdr:to>
      <xdr:col>23</xdr:col>
      <xdr:colOff>57150</xdr:colOff>
      <xdr:row>40</xdr:row>
      <xdr:rowOff>57150</xdr:rowOff>
    </xdr:to>
    <xdr:graphicFrame macro="">
      <xdr:nvGraphicFramePr>
        <xdr:cNvPr id="12205155" name="Chart 2"/>
        <xdr:cNvGraphicFramePr/>
      </xdr:nvGraphicFramePr>
      <xdr:xfrm>
        <a:off x="6705600" y="704850"/>
        <a:ext cx="89344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9</xdr:row>
      <xdr:rowOff>104775</xdr:rowOff>
    </xdr:from>
    <xdr:to>
      <xdr:col>22</xdr:col>
      <xdr:colOff>209550</xdr:colOff>
      <xdr:row>73</xdr:row>
      <xdr:rowOff>19050</xdr:rowOff>
    </xdr:to>
    <xdr:pic>
      <xdr:nvPicPr>
        <xdr:cNvPr id="1063231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00" y="1562100"/>
          <a:ext cx="7524750" cy="1030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9</xdr:row>
      <xdr:rowOff>123825</xdr:rowOff>
    </xdr:from>
    <xdr:to>
      <xdr:col>22</xdr:col>
      <xdr:colOff>295275</xdr:colOff>
      <xdr:row>74</xdr:row>
      <xdr:rowOff>28575</xdr:rowOff>
    </xdr:to>
    <xdr:pic>
      <xdr:nvPicPr>
        <xdr:cNvPr id="1114328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48925" y="1581150"/>
          <a:ext cx="7639050" cy="1045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6</xdr:row>
      <xdr:rowOff>0</xdr:rowOff>
    </xdr:from>
    <xdr:to>
      <xdr:col>27</xdr:col>
      <xdr:colOff>438150</xdr:colOff>
      <xdr:row>35</xdr:row>
      <xdr:rowOff>0</xdr:rowOff>
    </xdr:to>
    <xdr:graphicFrame macro="">
      <xdr:nvGraphicFramePr>
        <xdr:cNvPr id="2688299" name="Chart 1"/>
        <xdr:cNvGraphicFramePr/>
      </xdr:nvGraphicFramePr>
      <xdr:xfrm>
        <a:off x="7877175" y="962025"/>
        <a:ext cx="116681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24</xdr:row>
      <xdr:rowOff>0</xdr:rowOff>
    </xdr:from>
    <xdr:to>
      <xdr:col>5</xdr:col>
      <xdr:colOff>0</xdr:colOff>
      <xdr:row>28</xdr:row>
      <xdr:rowOff>0</xdr:rowOff>
    </xdr:to>
    <xdr:graphicFrame macro="">
      <xdr:nvGraphicFramePr>
        <xdr:cNvPr id="12883361" name="Chart 8"/>
        <xdr:cNvGraphicFramePr/>
      </xdr:nvGraphicFramePr>
      <xdr:xfrm>
        <a:off x="3200400" y="3857625"/>
        <a:ext cx="0" cy="63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28</xdr:row>
      <xdr:rowOff>0</xdr:rowOff>
    </xdr:to>
    <xdr:graphicFrame macro="">
      <xdr:nvGraphicFramePr>
        <xdr:cNvPr id="12883362" name="Chart 9"/>
        <xdr:cNvGraphicFramePr/>
      </xdr:nvGraphicFramePr>
      <xdr:xfrm>
        <a:off x="3200400" y="3857625"/>
        <a:ext cx="0" cy="63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17</xdr:row>
      <xdr:rowOff>0</xdr:rowOff>
    </xdr:to>
    <xdr:graphicFrame macro="">
      <xdr:nvGraphicFramePr>
        <xdr:cNvPr id="12883363" name="Chart 10"/>
        <xdr:cNvGraphicFramePr/>
      </xdr:nvGraphicFramePr>
      <xdr:xfrm>
        <a:off x="1838325" y="1914525"/>
        <a:ext cx="0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16</xdr:row>
      <xdr:rowOff>142875</xdr:rowOff>
    </xdr:to>
    <xdr:graphicFrame macro="">
      <xdr:nvGraphicFramePr>
        <xdr:cNvPr id="12883364" name="Chart 11"/>
        <xdr:cNvGraphicFramePr/>
      </xdr:nvGraphicFramePr>
      <xdr:xfrm>
        <a:off x="1838325" y="1590675"/>
        <a:ext cx="0" cy="111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514350</xdr:colOff>
      <xdr:row>5</xdr:row>
      <xdr:rowOff>95250</xdr:rowOff>
    </xdr:from>
    <xdr:to>
      <xdr:col>22</xdr:col>
      <xdr:colOff>47625</xdr:colOff>
      <xdr:row>34</xdr:row>
      <xdr:rowOff>0</xdr:rowOff>
    </xdr:to>
    <xdr:graphicFrame macro="">
      <xdr:nvGraphicFramePr>
        <xdr:cNvPr id="12883365" name="Chart 6"/>
        <xdr:cNvGraphicFramePr/>
      </xdr:nvGraphicFramePr>
      <xdr:xfrm>
        <a:off x="8010525" y="895350"/>
        <a:ext cx="6981825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3</xdr:row>
      <xdr:rowOff>28575</xdr:rowOff>
    </xdr:from>
    <xdr:to>
      <xdr:col>29</xdr:col>
      <xdr:colOff>180975</xdr:colOff>
      <xdr:row>48</xdr:row>
      <xdr:rowOff>76200</xdr:rowOff>
    </xdr:to>
    <xdr:graphicFrame macro="">
      <xdr:nvGraphicFramePr>
        <xdr:cNvPr id="8575148" name="Chart 1"/>
        <xdr:cNvGraphicFramePr/>
      </xdr:nvGraphicFramePr>
      <xdr:xfrm>
        <a:off x="7172325" y="504825"/>
        <a:ext cx="1269682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5</xdr:row>
      <xdr:rowOff>47625</xdr:rowOff>
    </xdr:from>
    <xdr:to>
      <xdr:col>19</xdr:col>
      <xdr:colOff>447675</xdr:colOff>
      <xdr:row>34</xdr:row>
      <xdr:rowOff>123825</xdr:rowOff>
    </xdr:to>
    <xdr:graphicFrame macro="">
      <xdr:nvGraphicFramePr>
        <xdr:cNvPr id="4428053" name="Chart 2"/>
        <xdr:cNvGraphicFramePr/>
      </xdr:nvGraphicFramePr>
      <xdr:xfrm>
        <a:off x="7800975" y="809625"/>
        <a:ext cx="73056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7</xdr:row>
      <xdr:rowOff>123825</xdr:rowOff>
    </xdr:from>
    <xdr:to>
      <xdr:col>22</xdr:col>
      <xdr:colOff>28575</xdr:colOff>
      <xdr:row>40</xdr:row>
      <xdr:rowOff>76200</xdr:rowOff>
    </xdr:to>
    <xdr:graphicFrame macro="">
      <xdr:nvGraphicFramePr>
        <xdr:cNvPr id="5615860" name="Chart 2"/>
        <xdr:cNvGraphicFramePr/>
      </xdr:nvGraphicFramePr>
      <xdr:xfrm>
        <a:off x="8305800" y="1190625"/>
        <a:ext cx="102108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7</xdr:row>
      <xdr:rowOff>238125</xdr:rowOff>
    </xdr:from>
    <xdr:to>
      <xdr:col>26</xdr:col>
      <xdr:colOff>66675</xdr:colOff>
      <xdr:row>42</xdr:row>
      <xdr:rowOff>38100</xdr:rowOff>
    </xdr:to>
    <xdr:graphicFrame macro="">
      <xdr:nvGraphicFramePr>
        <xdr:cNvPr id="6218982" name="Chart 2"/>
        <xdr:cNvGraphicFramePr/>
      </xdr:nvGraphicFramePr>
      <xdr:xfrm>
        <a:off x="7572375" y="1304925"/>
        <a:ext cx="115728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7</xdr:row>
      <xdr:rowOff>104775</xdr:rowOff>
    </xdr:from>
    <xdr:to>
      <xdr:col>30</xdr:col>
      <xdr:colOff>466725</xdr:colOff>
      <xdr:row>46</xdr:row>
      <xdr:rowOff>76200</xdr:rowOff>
    </xdr:to>
    <xdr:graphicFrame macro="">
      <xdr:nvGraphicFramePr>
        <xdr:cNvPr id="6660315" name="Chart 2"/>
        <xdr:cNvGraphicFramePr/>
      </xdr:nvGraphicFramePr>
      <xdr:xfrm>
        <a:off x="7867650" y="1209675"/>
        <a:ext cx="127730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6</xdr:row>
      <xdr:rowOff>9525</xdr:rowOff>
    </xdr:from>
    <xdr:to>
      <xdr:col>31</xdr:col>
      <xdr:colOff>161925</xdr:colOff>
      <xdr:row>51</xdr:row>
      <xdr:rowOff>28575</xdr:rowOff>
    </xdr:to>
    <xdr:graphicFrame macro="">
      <xdr:nvGraphicFramePr>
        <xdr:cNvPr id="7923909" name="Chart 1"/>
        <xdr:cNvGraphicFramePr/>
      </xdr:nvGraphicFramePr>
      <xdr:xfrm>
        <a:off x="6324600" y="971550"/>
        <a:ext cx="1263967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4:P98"/>
  <sheetViews>
    <sheetView tabSelected="1" zoomScale="90" zoomScaleNormal="90" workbookViewId="0" topLeftCell="A1">
      <selection activeCell="W87" sqref="W87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5" width="12.7109375" style="1" customWidth="1"/>
    <col min="6" max="7" width="15.7109375" style="1" customWidth="1"/>
    <col min="8" max="8" width="9.140625" style="1" customWidth="1"/>
    <col min="9" max="9" width="9.421875" style="1" bestFit="1" customWidth="1"/>
    <col min="10" max="10" width="9.140625" style="1" customWidth="1"/>
    <col min="11" max="11" width="11.421875" style="1" bestFit="1" customWidth="1"/>
    <col min="12" max="12" width="11.28125" style="1" customWidth="1"/>
    <col min="13" max="13" width="10.7109375" style="1" customWidth="1"/>
    <col min="14" max="16" width="9.8515625" style="1" bestFit="1" customWidth="1"/>
    <col min="17" max="16384" width="9.140625" style="1" customWidth="1"/>
  </cols>
  <sheetData>
    <row r="4" spans="2:8" ht="12.75">
      <c r="B4" s="33" t="s">
        <v>824</v>
      </c>
      <c r="C4" s="33"/>
      <c r="D4" s="266"/>
      <c r="E4" s="266"/>
      <c r="F4" s="266"/>
      <c r="G4" s="266"/>
      <c r="H4" s="266"/>
    </row>
    <row r="6" ht="12.75" customHeight="1"/>
    <row r="7" spans="2:7" ht="12.75" customHeight="1">
      <c r="B7" s="73"/>
      <c r="C7" s="431" t="s">
        <v>32</v>
      </c>
      <c r="D7" s="559" t="s">
        <v>108</v>
      </c>
      <c r="E7" s="560"/>
      <c r="F7" s="559" t="s">
        <v>169</v>
      </c>
      <c r="G7" s="560"/>
    </row>
    <row r="8" spans="1:7" ht="11.25" customHeight="1">
      <c r="A8" s="35"/>
      <c r="B8" s="74"/>
      <c r="C8" s="544" t="s">
        <v>188</v>
      </c>
      <c r="D8" s="37" t="s">
        <v>188</v>
      </c>
      <c r="E8" s="37" t="s">
        <v>816</v>
      </c>
      <c r="F8" s="37" t="s">
        <v>188</v>
      </c>
      <c r="G8" s="37" t="s">
        <v>816</v>
      </c>
    </row>
    <row r="9" spans="1:11" ht="11.25" customHeight="1">
      <c r="A9" s="8"/>
      <c r="B9" s="228" t="s">
        <v>109</v>
      </c>
      <c r="C9" s="433">
        <f>SUM(C11:C38)</f>
        <v>173257648</v>
      </c>
      <c r="D9" s="38">
        <f>SUM(D11:D38)</f>
        <v>14635330</v>
      </c>
      <c r="E9" s="156">
        <f>D9/C9</f>
        <v>0.0844714803008292</v>
      </c>
      <c r="F9" s="224">
        <f>SUM(F11:F38)</f>
        <v>9998810</v>
      </c>
      <c r="G9" s="230">
        <f>F9/C9</f>
        <v>0.0577106414373119</v>
      </c>
      <c r="K9" s="32"/>
    </row>
    <row r="10" spans="1:11" ht="12.75">
      <c r="A10" s="8"/>
      <c r="B10" s="229" t="s">
        <v>28</v>
      </c>
      <c r="C10" s="545">
        <v>171604320</v>
      </c>
      <c r="D10" s="39">
        <v>14612060</v>
      </c>
      <c r="E10" s="157">
        <f>D10/C10</f>
        <v>0.08514972117252059</v>
      </c>
      <c r="F10" s="225">
        <v>9984330</v>
      </c>
      <c r="G10" s="231">
        <f>F10/C10</f>
        <v>0.05818227653010134</v>
      </c>
      <c r="K10" s="32"/>
    </row>
    <row r="11" spans="2:11" ht="12.75">
      <c r="B11" s="40" t="s">
        <v>0</v>
      </c>
      <c r="C11" s="434">
        <v>1358020</v>
      </c>
      <c r="D11" s="41">
        <v>13560</v>
      </c>
      <c r="E11" s="155">
        <f>D11/C11</f>
        <v>0.009985125403160483</v>
      </c>
      <c r="F11" s="42">
        <v>4260</v>
      </c>
      <c r="G11" s="155">
        <f>F11/C11</f>
        <v>0.003136919927541568</v>
      </c>
      <c r="K11" s="32"/>
    </row>
    <row r="12" spans="2:11" ht="12.75">
      <c r="B12" s="43" t="s">
        <v>30</v>
      </c>
      <c r="C12" s="435">
        <v>3616967</v>
      </c>
      <c r="D12" s="44">
        <v>137510</v>
      </c>
      <c r="E12" s="155">
        <f aca="true" t="shared" si="0" ref="E12:E40">D12/C12</f>
        <v>0.03801804108248707</v>
      </c>
      <c r="F12" s="44">
        <v>90400</v>
      </c>
      <c r="G12" s="155">
        <f aca="true" t="shared" si="1" ref="G12:G40">F12/C12</f>
        <v>0.024993316223233444</v>
      </c>
      <c r="I12" s="46"/>
      <c r="K12" s="32"/>
    </row>
    <row r="13" spans="2:11" ht="12.75">
      <c r="B13" s="43" t="s">
        <v>2</v>
      </c>
      <c r="C13" s="435">
        <v>3483500</v>
      </c>
      <c r="D13" s="44">
        <v>32230</v>
      </c>
      <c r="E13" s="155">
        <f t="shared" si="0"/>
        <v>0.009252188890483709</v>
      </c>
      <c r="F13" s="69">
        <v>19200</v>
      </c>
      <c r="G13" s="155">
        <f t="shared" si="1"/>
        <v>0.005511698004880149</v>
      </c>
      <c r="K13" s="32"/>
    </row>
    <row r="14" spans="2:11" ht="12.75">
      <c r="B14" s="43" t="s">
        <v>3</v>
      </c>
      <c r="C14" s="435">
        <v>2646860</v>
      </c>
      <c r="D14" s="44">
        <v>480440</v>
      </c>
      <c r="E14" s="155">
        <f t="shared" si="0"/>
        <v>0.18151318921287865</v>
      </c>
      <c r="F14" s="48">
        <v>320180</v>
      </c>
      <c r="G14" s="155">
        <f t="shared" si="1"/>
        <v>0.12096597477766108</v>
      </c>
      <c r="K14" s="32"/>
    </row>
    <row r="15" spans="2:11" ht="12.75">
      <c r="B15" s="43" t="s">
        <v>111</v>
      </c>
      <c r="C15" s="435">
        <v>16704040</v>
      </c>
      <c r="D15" s="44">
        <v>639030</v>
      </c>
      <c r="E15" s="155">
        <f t="shared" si="0"/>
        <v>0.03825601471260845</v>
      </c>
      <c r="F15" s="48">
        <v>372750</v>
      </c>
      <c r="G15" s="155">
        <f t="shared" si="1"/>
        <v>0.022314960931606963</v>
      </c>
      <c r="K15" s="32"/>
    </row>
    <row r="16" spans="2:11" ht="12.75">
      <c r="B16" s="43" t="s">
        <v>112</v>
      </c>
      <c r="C16" s="435">
        <v>940930</v>
      </c>
      <c r="D16" s="44">
        <v>460</v>
      </c>
      <c r="E16" s="155">
        <f t="shared" si="0"/>
        <v>0.0004888780249327792</v>
      </c>
      <c r="F16" s="48">
        <v>330</v>
      </c>
      <c r="G16" s="155">
        <f t="shared" si="1"/>
        <v>0.0003507168439735156</v>
      </c>
      <c r="K16" s="32"/>
    </row>
    <row r="17" spans="2:11" ht="12.75">
      <c r="B17" s="43" t="s">
        <v>4</v>
      </c>
      <c r="C17" s="436">
        <v>4991350</v>
      </c>
      <c r="D17" s="47">
        <v>0</v>
      </c>
      <c r="E17" s="155">
        <f t="shared" si="0"/>
        <v>0</v>
      </c>
      <c r="F17" s="48">
        <v>0</v>
      </c>
      <c r="G17" s="155">
        <f t="shared" si="1"/>
        <v>0</v>
      </c>
      <c r="K17" s="32"/>
    </row>
    <row r="18" spans="2:11" ht="12.75">
      <c r="B18" s="43" t="s">
        <v>194</v>
      </c>
      <c r="C18" s="436">
        <v>3478561</v>
      </c>
      <c r="D18" s="47">
        <v>1297260</v>
      </c>
      <c r="E18" s="155">
        <f t="shared" si="0"/>
        <v>0.37293007079651613</v>
      </c>
      <c r="F18" s="48">
        <v>1025210</v>
      </c>
      <c r="G18" s="155">
        <f t="shared" si="1"/>
        <v>0.2947224441371015</v>
      </c>
      <c r="K18" s="32"/>
    </row>
    <row r="19" spans="2:11" ht="12.75">
      <c r="B19" s="43" t="s">
        <v>6</v>
      </c>
      <c r="C19" s="436">
        <v>23752690</v>
      </c>
      <c r="D19" s="47">
        <v>3587770</v>
      </c>
      <c r="E19" s="155">
        <f t="shared" si="0"/>
        <v>0.15104689195202733</v>
      </c>
      <c r="F19" s="48">
        <v>3044710</v>
      </c>
      <c r="G19" s="155">
        <f t="shared" si="1"/>
        <v>0.12818379728780194</v>
      </c>
      <c r="K19" s="32"/>
    </row>
    <row r="20" spans="2:11" ht="12.75">
      <c r="B20" s="43" t="s">
        <v>7</v>
      </c>
      <c r="C20" s="436">
        <v>27837290</v>
      </c>
      <c r="D20" s="47">
        <v>2341200</v>
      </c>
      <c r="E20" s="155">
        <f t="shared" si="0"/>
        <v>0.08410301433796177</v>
      </c>
      <c r="F20" s="48">
        <v>1583610</v>
      </c>
      <c r="G20" s="155">
        <f t="shared" si="1"/>
        <v>0.05688808070038427</v>
      </c>
      <c r="K20" s="32"/>
    </row>
    <row r="21" spans="2:11" ht="12.75">
      <c r="B21" s="43" t="s">
        <v>110</v>
      </c>
      <c r="C21" s="436">
        <v>1316010</v>
      </c>
      <c r="D21" s="47">
        <v>23270</v>
      </c>
      <c r="E21" s="155">
        <f t="shared" si="0"/>
        <v>0.017682236457169778</v>
      </c>
      <c r="F21" s="48">
        <v>14480</v>
      </c>
      <c r="G21" s="155">
        <f t="shared" si="1"/>
        <v>0.01100295590459039</v>
      </c>
      <c r="K21" s="32"/>
    </row>
    <row r="22" spans="2:11" ht="12.75">
      <c r="B22" s="43" t="s">
        <v>8</v>
      </c>
      <c r="C22" s="436">
        <v>12856050</v>
      </c>
      <c r="D22" s="47">
        <v>3734850</v>
      </c>
      <c r="E22" s="155">
        <f t="shared" si="0"/>
        <v>0.2905130269406233</v>
      </c>
      <c r="F22" s="48">
        <v>2408350</v>
      </c>
      <c r="G22" s="155">
        <f t="shared" si="1"/>
        <v>0.1873320343340295</v>
      </c>
      <c r="K22" s="32"/>
    </row>
    <row r="23" spans="2:11" ht="12.75">
      <c r="B23" s="43" t="s">
        <v>9</v>
      </c>
      <c r="C23" s="436">
        <v>118400</v>
      </c>
      <c r="D23" s="47">
        <v>40310</v>
      </c>
      <c r="E23" s="226">
        <f t="shared" si="0"/>
        <v>0.3404560810810811</v>
      </c>
      <c r="F23" s="48">
        <v>28290</v>
      </c>
      <c r="G23" s="155">
        <f t="shared" si="1"/>
        <v>0.2389358108108108</v>
      </c>
      <c r="K23" s="32"/>
    </row>
    <row r="24" spans="2:11" ht="12.75">
      <c r="B24" s="43" t="s">
        <v>10</v>
      </c>
      <c r="C24" s="436">
        <v>1796290</v>
      </c>
      <c r="D24" s="47">
        <v>1140</v>
      </c>
      <c r="E24" s="227">
        <f t="shared" si="0"/>
        <v>0.0006346413997739786</v>
      </c>
      <c r="F24" s="48">
        <v>710</v>
      </c>
      <c r="G24" s="155">
        <f t="shared" si="1"/>
        <v>0.00039525911740309193</v>
      </c>
      <c r="H24" s="26"/>
      <c r="K24" s="32"/>
    </row>
    <row r="25" spans="2:11" ht="12.75">
      <c r="B25" s="43" t="s">
        <v>11</v>
      </c>
      <c r="C25" s="436">
        <v>2742560</v>
      </c>
      <c r="D25" s="47">
        <v>2520</v>
      </c>
      <c r="E25" s="155">
        <f t="shared" si="0"/>
        <v>0.0009188495420337203</v>
      </c>
      <c r="F25" s="48">
        <v>1530</v>
      </c>
      <c r="G25" s="155">
        <f t="shared" si="1"/>
        <v>0.0005578729362347587</v>
      </c>
      <c r="H25" s="26"/>
      <c r="K25" s="32"/>
    </row>
    <row r="26" spans="2:11" ht="12.75">
      <c r="B26" s="43" t="s">
        <v>12</v>
      </c>
      <c r="C26" s="436">
        <v>131110</v>
      </c>
      <c r="D26" s="47" t="s">
        <v>16</v>
      </c>
      <c r="E26" s="227" t="s">
        <v>16</v>
      </c>
      <c r="F26" s="48" t="s">
        <v>16</v>
      </c>
      <c r="G26" s="227" t="s">
        <v>16</v>
      </c>
      <c r="H26" s="26"/>
      <c r="K26" s="32"/>
    </row>
    <row r="27" spans="2:11" ht="12.75">
      <c r="B27" s="43" t="s">
        <v>13</v>
      </c>
      <c r="C27" s="436">
        <v>4686340</v>
      </c>
      <c r="D27" s="47">
        <v>235750</v>
      </c>
      <c r="E27" s="155">
        <f t="shared" si="0"/>
        <v>0.05030578233760248</v>
      </c>
      <c r="F27" s="48">
        <v>114550</v>
      </c>
      <c r="G27" s="155">
        <f t="shared" si="1"/>
        <v>0.024443382255662203</v>
      </c>
      <c r="H27" s="26"/>
      <c r="K27" s="32"/>
    </row>
    <row r="28" spans="2:11" ht="12.75">
      <c r="B28" s="43" t="s">
        <v>14</v>
      </c>
      <c r="C28" s="436">
        <v>11450</v>
      </c>
      <c r="D28" s="47">
        <v>3150</v>
      </c>
      <c r="E28" s="155">
        <f t="shared" si="0"/>
        <v>0.27510917030567683</v>
      </c>
      <c r="F28" s="48">
        <v>2830</v>
      </c>
      <c r="G28" s="155">
        <f t="shared" si="1"/>
        <v>0.24716157205240175</v>
      </c>
      <c r="H28" s="26"/>
      <c r="K28" s="32"/>
    </row>
    <row r="29" spans="2:11" ht="12.75">
      <c r="B29" s="43" t="s">
        <v>15</v>
      </c>
      <c r="C29" s="436">
        <v>1872350</v>
      </c>
      <c r="D29" s="47">
        <v>486010</v>
      </c>
      <c r="E29" s="155">
        <f t="shared" si="0"/>
        <v>0.25957219536945547</v>
      </c>
      <c r="F29" s="48">
        <v>137310</v>
      </c>
      <c r="G29" s="155">
        <f t="shared" si="1"/>
        <v>0.07333564771543782</v>
      </c>
      <c r="K29" s="32"/>
    </row>
    <row r="30" spans="2:11" ht="12.75">
      <c r="B30" s="43" t="s">
        <v>17</v>
      </c>
      <c r="C30" s="436">
        <v>2878170</v>
      </c>
      <c r="D30" s="47">
        <v>91970</v>
      </c>
      <c r="E30" s="155">
        <f t="shared" si="0"/>
        <v>0.03195433209296185</v>
      </c>
      <c r="F30" s="48">
        <v>26480</v>
      </c>
      <c r="G30" s="155">
        <f t="shared" si="1"/>
        <v>0.009200290462342392</v>
      </c>
      <c r="K30" s="32"/>
    </row>
    <row r="31" spans="2:11" ht="12.75">
      <c r="B31" s="43" t="s">
        <v>18</v>
      </c>
      <c r="C31" s="436">
        <v>14447290</v>
      </c>
      <c r="D31" s="47">
        <v>85200</v>
      </c>
      <c r="E31" s="155">
        <f t="shared" si="0"/>
        <v>0.005897299770406769</v>
      </c>
      <c r="F31" s="48">
        <v>45530</v>
      </c>
      <c r="G31" s="155">
        <f t="shared" si="1"/>
        <v>0.003151456086227936</v>
      </c>
      <c r="K31" s="32"/>
    </row>
    <row r="32" spans="2:11" ht="12.75">
      <c r="B32" s="43" t="s">
        <v>19</v>
      </c>
      <c r="C32" s="436">
        <v>3668150</v>
      </c>
      <c r="D32" s="47">
        <v>540880</v>
      </c>
      <c r="E32" s="155">
        <f t="shared" si="0"/>
        <v>0.14745307580115316</v>
      </c>
      <c r="F32" s="393">
        <v>466330</v>
      </c>
      <c r="G32" s="155">
        <f t="shared" si="1"/>
        <v>0.12712947943786376</v>
      </c>
      <c r="K32" s="32"/>
    </row>
    <row r="33" spans="2:11" ht="12.75">
      <c r="B33" s="43" t="s">
        <v>20</v>
      </c>
      <c r="C33" s="436">
        <v>13306130</v>
      </c>
      <c r="D33" s="47">
        <v>418720</v>
      </c>
      <c r="E33" s="155">
        <f t="shared" si="0"/>
        <v>0.031468203001173145</v>
      </c>
      <c r="F33" s="48">
        <v>133460</v>
      </c>
      <c r="G33" s="155">
        <f t="shared" si="1"/>
        <v>0.010029963633302845</v>
      </c>
      <c r="K33" s="32"/>
    </row>
    <row r="34" spans="2:11" ht="12.75">
      <c r="B34" s="43" t="s">
        <v>21</v>
      </c>
      <c r="C34" s="436">
        <v>482650</v>
      </c>
      <c r="D34" s="47">
        <v>5210</v>
      </c>
      <c r="E34" s="155">
        <f t="shared" si="0"/>
        <v>0.010794571635760903</v>
      </c>
      <c r="F34" s="41">
        <v>1260</v>
      </c>
      <c r="G34" s="155">
        <f t="shared" si="1"/>
        <v>0.002610587382160986</v>
      </c>
      <c r="K34" s="32"/>
    </row>
    <row r="35" spans="2:11" ht="12.75">
      <c r="B35" s="43" t="s">
        <v>22</v>
      </c>
      <c r="C35" s="436">
        <v>1895500</v>
      </c>
      <c r="D35" s="238">
        <v>108990</v>
      </c>
      <c r="E35" s="226">
        <f t="shared" si="0"/>
        <v>0.057499340543392244</v>
      </c>
      <c r="F35" s="69">
        <v>14840</v>
      </c>
      <c r="G35" s="226">
        <f t="shared" si="1"/>
        <v>0.00782906884726985</v>
      </c>
      <c r="K35" s="32"/>
    </row>
    <row r="36" spans="2:11" ht="12.75">
      <c r="B36" s="43" t="s">
        <v>23</v>
      </c>
      <c r="C36" s="436">
        <v>2290980</v>
      </c>
      <c r="D36" s="238">
        <v>68560</v>
      </c>
      <c r="E36" s="227">
        <f t="shared" si="0"/>
        <v>0.02992605784424133</v>
      </c>
      <c r="F36" s="44">
        <v>12610</v>
      </c>
      <c r="G36" s="227">
        <f t="shared" si="1"/>
        <v>0.005504194711433535</v>
      </c>
      <c r="K36" s="32"/>
    </row>
    <row r="37" spans="2:11" ht="12.75">
      <c r="B37" s="43" t="s">
        <v>24</v>
      </c>
      <c r="C37" s="435">
        <v>3066320</v>
      </c>
      <c r="D37" s="44">
        <v>164230</v>
      </c>
      <c r="E37" s="226">
        <f t="shared" si="0"/>
        <v>0.0535593154008714</v>
      </c>
      <c r="F37" s="44">
        <v>63250</v>
      </c>
      <c r="G37" s="226">
        <f t="shared" si="1"/>
        <v>0.020627331785332256</v>
      </c>
      <c r="K37" s="32"/>
    </row>
    <row r="38" spans="2:11" ht="12.75">
      <c r="B38" s="388" t="s">
        <v>25</v>
      </c>
      <c r="C38" s="439">
        <v>16881690</v>
      </c>
      <c r="D38" s="51">
        <v>95110</v>
      </c>
      <c r="E38" s="232">
        <f t="shared" si="0"/>
        <v>0.0056339146139989535</v>
      </c>
      <c r="F38" s="51">
        <v>66350</v>
      </c>
      <c r="G38" s="232">
        <f t="shared" si="1"/>
        <v>0.003930293708745984</v>
      </c>
      <c r="K38" s="32"/>
    </row>
    <row r="39" spans="2:11" ht="12.75">
      <c r="B39" s="391" t="s">
        <v>26</v>
      </c>
      <c r="C39" s="437">
        <v>1005940</v>
      </c>
      <c r="D39" s="42">
        <v>93250</v>
      </c>
      <c r="E39" s="226">
        <f t="shared" si="0"/>
        <v>0.09269936576734199</v>
      </c>
      <c r="F39" s="42">
        <v>40370</v>
      </c>
      <c r="G39" s="226">
        <f t="shared" si="1"/>
        <v>0.0401316181879635</v>
      </c>
      <c r="K39" s="32"/>
    </row>
    <row r="40" spans="2:11" ht="12.75">
      <c r="B40" s="49" t="s">
        <v>823</v>
      </c>
      <c r="C40" s="438">
        <v>1047800</v>
      </c>
      <c r="D40" s="51">
        <v>34520</v>
      </c>
      <c r="E40" s="232">
        <f t="shared" si="0"/>
        <v>0.032945218553159</v>
      </c>
      <c r="F40" s="51">
        <v>34520</v>
      </c>
      <c r="G40" s="232">
        <f t="shared" si="1"/>
        <v>0.032945218553159</v>
      </c>
      <c r="K40" s="32"/>
    </row>
    <row r="41" spans="3:7" ht="12.75">
      <c r="C41" s="52"/>
      <c r="D41" s="53"/>
      <c r="E41" s="53"/>
      <c r="F41" s="53"/>
      <c r="G41" s="53"/>
    </row>
    <row r="42" spans="2:7" ht="12.75">
      <c r="B42" s="5" t="s">
        <v>27</v>
      </c>
      <c r="D42" s="4"/>
      <c r="G42" s="53"/>
    </row>
    <row r="43" spans="2:4" ht="12.75">
      <c r="B43" s="6" t="s">
        <v>250</v>
      </c>
      <c r="C43" s="6"/>
      <c r="D43" s="4"/>
    </row>
    <row r="44" spans="2:4" ht="12.75">
      <c r="B44" s="7" t="s">
        <v>251</v>
      </c>
      <c r="C44" s="7"/>
      <c r="D44" s="4"/>
    </row>
    <row r="46" ht="12.75">
      <c r="B46" s="1" t="s">
        <v>195</v>
      </c>
    </row>
    <row r="47" spans="3:8" ht="12" customHeight="1">
      <c r="C47" s="3"/>
      <c r="H47" s="3"/>
    </row>
    <row r="48" ht="11.25" customHeight="1"/>
    <row r="49" ht="11.25" customHeight="1">
      <c r="B49" s="1" t="s">
        <v>113</v>
      </c>
    </row>
    <row r="50" ht="12.75">
      <c r="B50" s="30" t="s">
        <v>170</v>
      </c>
    </row>
    <row r="51" ht="12.75">
      <c r="B51" s="30"/>
    </row>
    <row r="52" ht="12.75">
      <c r="B52" s="30"/>
    </row>
    <row r="53" ht="12.75">
      <c r="B53" s="30"/>
    </row>
    <row r="56" spans="12:16" ht="12.75">
      <c r="L56" s="54" t="s">
        <v>174</v>
      </c>
      <c r="M56" s="55"/>
      <c r="N56" s="55"/>
      <c r="O56" s="55"/>
      <c r="P56" s="55"/>
    </row>
    <row r="57" spans="2:5" ht="12.75">
      <c r="B57" s="56" t="s">
        <v>114</v>
      </c>
      <c r="C57" s="57"/>
      <c r="D57" s="57"/>
      <c r="E57" s="57"/>
    </row>
    <row r="58" spans="12:16" ht="12.75">
      <c r="L58" s="54" t="s">
        <v>115</v>
      </c>
      <c r="M58" s="58">
        <v>42157.70291666666</v>
      </c>
      <c r="N58" s="55"/>
      <c r="O58" s="55"/>
      <c r="P58" s="55"/>
    </row>
    <row r="59" spans="2:16" ht="12.75">
      <c r="B59" s="56" t="s">
        <v>115</v>
      </c>
      <c r="C59" s="59">
        <v>42157.703946759255</v>
      </c>
      <c r="D59" s="57"/>
      <c r="E59" s="57"/>
      <c r="L59" s="54" t="s">
        <v>116</v>
      </c>
      <c r="M59" s="58">
        <v>42185.624389097226</v>
      </c>
      <c r="N59" s="55"/>
      <c r="O59" s="55"/>
      <c r="P59" s="55"/>
    </row>
    <row r="60" spans="2:16" ht="12.75">
      <c r="B60" s="56" t="s">
        <v>116</v>
      </c>
      <c r="C60" s="59">
        <v>42184.69218439815</v>
      </c>
      <c r="D60" s="57"/>
      <c r="E60" s="57"/>
      <c r="L60" s="54" t="s">
        <v>117</v>
      </c>
      <c r="M60" s="54" t="s">
        <v>118</v>
      </c>
      <c r="N60" s="55"/>
      <c r="O60" s="55"/>
      <c r="P60" s="55"/>
    </row>
    <row r="61" spans="2:5" ht="12.75">
      <c r="B61" s="56" t="s">
        <v>117</v>
      </c>
      <c r="C61" s="56" t="s">
        <v>118</v>
      </c>
      <c r="D61" s="57"/>
      <c r="E61" s="57"/>
    </row>
    <row r="62" spans="12:16" ht="12.75">
      <c r="L62" s="54" t="s">
        <v>175</v>
      </c>
      <c r="M62" s="54" t="s">
        <v>47</v>
      </c>
      <c r="N62" s="55"/>
      <c r="O62" s="55"/>
      <c r="P62" s="55"/>
    </row>
    <row r="63" spans="2:16" ht="15" customHeight="1">
      <c r="B63" s="56" t="s">
        <v>119</v>
      </c>
      <c r="C63" s="56" t="s">
        <v>120</v>
      </c>
      <c r="D63" s="57"/>
      <c r="E63" s="57"/>
      <c r="L63" s="54" t="s">
        <v>154</v>
      </c>
      <c r="M63" s="54" t="s">
        <v>47</v>
      </c>
      <c r="N63" s="55"/>
      <c r="O63" s="55"/>
      <c r="P63" s="55"/>
    </row>
    <row r="64" spans="2:16" ht="15" customHeight="1">
      <c r="B64" s="56" t="s">
        <v>121</v>
      </c>
      <c r="C64" s="56" t="s">
        <v>47</v>
      </c>
      <c r="D64" s="57"/>
      <c r="E64" s="57"/>
      <c r="L64" s="54" t="s">
        <v>176</v>
      </c>
      <c r="M64" s="54" t="s">
        <v>123</v>
      </c>
      <c r="N64" s="55"/>
      <c r="O64" s="55"/>
      <c r="P64" s="55"/>
    </row>
    <row r="66" spans="2:16" ht="12.75">
      <c r="B66" s="60" t="s">
        <v>122</v>
      </c>
      <c r="C66" s="60" t="s">
        <v>123</v>
      </c>
      <c r="D66" s="60" t="s">
        <v>124</v>
      </c>
      <c r="E66" s="60" t="s">
        <v>125</v>
      </c>
      <c r="L66" s="61" t="s">
        <v>155</v>
      </c>
      <c r="M66" s="61" t="s">
        <v>177</v>
      </c>
      <c r="N66" s="61" t="s">
        <v>178</v>
      </c>
      <c r="O66" s="61" t="s">
        <v>120</v>
      </c>
      <c r="P66" s="61" t="s">
        <v>179</v>
      </c>
    </row>
    <row r="67" spans="2:16" ht="12.75">
      <c r="B67" s="60" t="s">
        <v>126</v>
      </c>
      <c r="C67" s="62">
        <v>1358020</v>
      </c>
      <c r="D67" s="62">
        <v>13560</v>
      </c>
      <c r="E67" s="62">
        <v>4260</v>
      </c>
      <c r="L67" s="61" t="s">
        <v>126</v>
      </c>
      <c r="M67" s="63">
        <v>1385580</v>
      </c>
      <c r="N67" s="63">
        <v>1374430</v>
      </c>
      <c r="O67" s="63">
        <v>1358020</v>
      </c>
      <c r="P67" s="64" t="s">
        <v>16</v>
      </c>
    </row>
    <row r="68" spans="2:16" ht="12.75">
      <c r="B68" s="60" t="s">
        <v>127</v>
      </c>
      <c r="C68" s="62">
        <v>4475530</v>
      </c>
      <c r="D68" s="62">
        <v>137510</v>
      </c>
      <c r="E68" s="62">
        <v>90400</v>
      </c>
      <c r="L68" s="61" t="s">
        <v>127</v>
      </c>
      <c r="M68" s="63">
        <v>2729390</v>
      </c>
      <c r="N68" s="63">
        <v>3050740</v>
      </c>
      <c r="O68" s="63">
        <v>4475530</v>
      </c>
      <c r="P68" s="64" t="s">
        <v>16</v>
      </c>
    </row>
    <row r="69" spans="2:16" ht="12.75">
      <c r="B69" s="60" t="s">
        <v>128</v>
      </c>
      <c r="C69" s="62">
        <v>3483500</v>
      </c>
      <c r="D69" s="62">
        <v>32230</v>
      </c>
      <c r="E69" s="62">
        <v>19200</v>
      </c>
      <c r="L69" s="61" t="s">
        <v>128</v>
      </c>
      <c r="M69" s="63">
        <v>3557790</v>
      </c>
      <c r="N69" s="63">
        <v>3518070</v>
      </c>
      <c r="O69" s="63">
        <v>3483500</v>
      </c>
      <c r="P69" s="64" t="s">
        <v>16</v>
      </c>
    </row>
    <row r="70" spans="2:16" ht="12.75">
      <c r="B70" s="60" t="s">
        <v>129</v>
      </c>
      <c r="C70" s="62">
        <v>2646860</v>
      </c>
      <c r="D70" s="62">
        <v>480440</v>
      </c>
      <c r="E70" s="62">
        <v>320180</v>
      </c>
      <c r="L70" s="61" t="s">
        <v>129</v>
      </c>
      <c r="M70" s="63">
        <v>2707690</v>
      </c>
      <c r="N70" s="63">
        <v>2662590</v>
      </c>
      <c r="O70" s="63">
        <v>2646860</v>
      </c>
      <c r="P70" s="64" t="s">
        <v>16</v>
      </c>
    </row>
    <row r="71" spans="2:16" ht="12.75">
      <c r="B71" s="60" t="s">
        <v>130</v>
      </c>
      <c r="C71" s="62">
        <v>16704040</v>
      </c>
      <c r="D71" s="62">
        <v>639030</v>
      </c>
      <c r="E71" s="62">
        <v>372750</v>
      </c>
      <c r="L71" s="61" t="s">
        <v>130</v>
      </c>
      <c r="M71" s="63">
        <v>17035220</v>
      </c>
      <c r="N71" s="63">
        <v>16931900</v>
      </c>
      <c r="O71" s="63">
        <v>16704040</v>
      </c>
      <c r="P71" s="64" t="s">
        <v>16</v>
      </c>
    </row>
    <row r="72" spans="2:16" ht="12.75">
      <c r="B72" s="60" t="s">
        <v>131</v>
      </c>
      <c r="C72" s="62">
        <v>940930</v>
      </c>
      <c r="D72" s="62">
        <v>460</v>
      </c>
      <c r="E72" s="62">
        <v>330</v>
      </c>
      <c r="L72" s="61" t="s">
        <v>131</v>
      </c>
      <c r="M72" s="63">
        <v>828930</v>
      </c>
      <c r="N72" s="63">
        <v>906830</v>
      </c>
      <c r="O72" s="63">
        <v>940930</v>
      </c>
      <c r="P72" s="63">
        <v>957510</v>
      </c>
    </row>
    <row r="73" spans="2:16" ht="12.75">
      <c r="B73" s="60" t="s">
        <v>132</v>
      </c>
      <c r="C73" s="62">
        <v>4991350</v>
      </c>
      <c r="D73" s="62">
        <v>0</v>
      </c>
      <c r="E73" s="62">
        <v>0</v>
      </c>
      <c r="L73" s="61" t="s">
        <v>132</v>
      </c>
      <c r="M73" s="63">
        <v>4219380</v>
      </c>
      <c r="N73" s="63">
        <v>4139240</v>
      </c>
      <c r="O73" s="63">
        <v>4991350</v>
      </c>
      <c r="P73" s="64" t="s">
        <v>16</v>
      </c>
    </row>
    <row r="74" spans="2:16" ht="12.75">
      <c r="B74" s="60" t="s">
        <v>133</v>
      </c>
      <c r="C74" s="62">
        <v>5177510</v>
      </c>
      <c r="D74" s="62">
        <v>1297260</v>
      </c>
      <c r="E74" s="62">
        <v>1025210</v>
      </c>
      <c r="L74" s="61" t="s">
        <v>133</v>
      </c>
      <c r="M74" s="63">
        <v>3983790</v>
      </c>
      <c r="N74" s="63">
        <v>4076230</v>
      </c>
      <c r="O74" s="63">
        <v>5177510</v>
      </c>
      <c r="P74" s="64" t="s">
        <v>16</v>
      </c>
    </row>
    <row r="75" spans="2:16" ht="12.75">
      <c r="B75" s="60" t="s">
        <v>134</v>
      </c>
      <c r="C75" s="62">
        <v>23752690</v>
      </c>
      <c r="D75" s="62">
        <v>3587770</v>
      </c>
      <c r="E75" s="62">
        <v>3044710</v>
      </c>
      <c r="L75" s="61" t="s">
        <v>134</v>
      </c>
      <c r="M75" s="63">
        <v>24855130</v>
      </c>
      <c r="N75" s="63">
        <v>24892520</v>
      </c>
      <c r="O75" s="63">
        <v>23752690</v>
      </c>
      <c r="P75" s="64" t="s">
        <v>16</v>
      </c>
    </row>
    <row r="76" spans="2:16" ht="12.75">
      <c r="B76" s="60" t="s">
        <v>135</v>
      </c>
      <c r="C76" s="62">
        <v>27837290</v>
      </c>
      <c r="D76" s="62">
        <v>2341200</v>
      </c>
      <c r="E76" s="62">
        <v>1583610</v>
      </c>
      <c r="L76" s="61" t="s">
        <v>135</v>
      </c>
      <c r="M76" s="63">
        <v>27590940</v>
      </c>
      <c r="N76" s="63">
        <v>27476930</v>
      </c>
      <c r="O76" s="63">
        <v>27837290</v>
      </c>
      <c r="P76" s="64" t="s">
        <v>16</v>
      </c>
    </row>
    <row r="77" spans="2:16" ht="12.75">
      <c r="B77" s="60" t="s">
        <v>136</v>
      </c>
      <c r="C77" s="62">
        <v>1316010</v>
      </c>
      <c r="D77" s="62">
        <v>23270</v>
      </c>
      <c r="E77" s="62">
        <v>14480</v>
      </c>
      <c r="L77" s="61" t="s">
        <v>136</v>
      </c>
      <c r="M77" s="64" t="s">
        <v>16</v>
      </c>
      <c r="N77" s="63">
        <v>978670</v>
      </c>
      <c r="O77" s="63">
        <v>1316010</v>
      </c>
      <c r="P77" s="64" t="s">
        <v>16</v>
      </c>
    </row>
    <row r="78" spans="2:16" ht="12.75">
      <c r="B78" s="60" t="s">
        <v>137</v>
      </c>
      <c r="C78" s="62">
        <v>12856050</v>
      </c>
      <c r="D78" s="62">
        <v>3734850</v>
      </c>
      <c r="E78" s="62">
        <v>2408350</v>
      </c>
      <c r="L78" s="61" t="s">
        <v>137</v>
      </c>
      <c r="M78" s="63">
        <v>12707850</v>
      </c>
      <c r="N78" s="63">
        <v>12744200</v>
      </c>
      <c r="O78" s="63">
        <v>12856050</v>
      </c>
      <c r="P78" s="64" t="s">
        <v>16</v>
      </c>
    </row>
    <row r="79" spans="2:16" ht="12.75">
      <c r="B79" s="60" t="s">
        <v>138</v>
      </c>
      <c r="C79" s="62">
        <v>118400</v>
      </c>
      <c r="D79" s="62">
        <v>40310</v>
      </c>
      <c r="E79" s="62">
        <v>28290</v>
      </c>
      <c r="L79" s="61" t="s">
        <v>138</v>
      </c>
      <c r="M79" s="63">
        <v>151500</v>
      </c>
      <c r="N79" s="63">
        <v>146000</v>
      </c>
      <c r="O79" s="63">
        <v>118400</v>
      </c>
      <c r="P79" s="63">
        <v>109330</v>
      </c>
    </row>
    <row r="80" spans="2:16" ht="12.75">
      <c r="B80" s="60" t="s">
        <v>139</v>
      </c>
      <c r="C80" s="62">
        <v>1796290</v>
      </c>
      <c r="D80" s="62">
        <v>1140</v>
      </c>
      <c r="E80" s="62">
        <v>710</v>
      </c>
      <c r="L80" s="61" t="s">
        <v>139</v>
      </c>
      <c r="M80" s="63">
        <v>1701680</v>
      </c>
      <c r="N80" s="63">
        <v>1773840</v>
      </c>
      <c r="O80" s="63">
        <v>1796290</v>
      </c>
      <c r="P80" s="63">
        <v>1877720</v>
      </c>
    </row>
    <row r="81" spans="2:16" ht="12.75">
      <c r="B81" s="60" t="s">
        <v>140</v>
      </c>
      <c r="C81" s="62">
        <v>2742560</v>
      </c>
      <c r="D81" s="62">
        <v>2520</v>
      </c>
      <c r="E81" s="62">
        <v>1530</v>
      </c>
      <c r="L81" s="61" t="s">
        <v>140</v>
      </c>
      <c r="M81" s="63">
        <v>2792040</v>
      </c>
      <c r="N81" s="63">
        <v>2648950</v>
      </c>
      <c r="O81" s="63">
        <v>2742560</v>
      </c>
      <c r="P81" s="63">
        <v>2861250</v>
      </c>
    </row>
    <row r="82" spans="2:16" ht="12.75">
      <c r="B82" s="60" t="s">
        <v>141</v>
      </c>
      <c r="C82" s="62">
        <v>131110</v>
      </c>
      <c r="D82" s="65" t="s">
        <v>16</v>
      </c>
      <c r="E82" s="65" t="s">
        <v>16</v>
      </c>
      <c r="L82" s="61" t="s">
        <v>141</v>
      </c>
      <c r="M82" s="63">
        <v>129130</v>
      </c>
      <c r="N82" s="63">
        <v>130880</v>
      </c>
      <c r="O82" s="63">
        <v>131110</v>
      </c>
      <c r="P82" s="63">
        <v>131040</v>
      </c>
    </row>
    <row r="83" spans="2:16" ht="12.75">
      <c r="B83" s="60" t="s">
        <v>142</v>
      </c>
      <c r="C83" s="62">
        <v>4686340</v>
      </c>
      <c r="D83" s="62">
        <v>235750</v>
      </c>
      <c r="E83" s="62">
        <v>114550</v>
      </c>
      <c r="L83" s="61" t="s">
        <v>142</v>
      </c>
      <c r="M83" s="63">
        <v>4266550</v>
      </c>
      <c r="N83" s="63">
        <v>4228580</v>
      </c>
      <c r="O83" s="63">
        <v>4686340</v>
      </c>
      <c r="P83" s="64" t="s">
        <v>16</v>
      </c>
    </row>
    <row r="84" spans="2:16" ht="12.75">
      <c r="B84" s="60" t="s">
        <v>143</v>
      </c>
      <c r="C84" s="62">
        <v>11450</v>
      </c>
      <c r="D84" s="62">
        <v>3150</v>
      </c>
      <c r="E84" s="62">
        <v>2830</v>
      </c>
      <c r="L84" s="61" t="s">
        <v>143</v>
      </c>
      <c r="M84" s="63">
        <v>10250</v>
      </c>
      <c r="N84" s="63">
        <v>10330</v>
      </c>
      <c r="O84" s="63">
        <v>11450</v>
      </c>
      <c r="P84" s="64" t="s">
        <v>16</v>
      </c>
    </row>
    <row r="85" spans="2:16" ht="12.75">
      <c r="B85" s="60" t="s">
        <v>144</v>
      </c>
      <c r="C85" s="62">
        <v>1872350</v>
      </c>
      <c r="D85" s="62">
        <v>486010</v>
      </c>
      <c r="E85" s="62">
        <v>137310</v>
      </c>
      <c r="L85" s="61" t="s">
        <v>144</v>
      </c>
      <c r="M85" s="63">
        <v>1958060</v>
      </c>
      <c r="N85" s="63">
        <v>1914330</v>
      </c>
      <c r="O85" s="63">
        <v>1872350</v>
      </c>
      <c r="P85" s="63">
        <v>1847570</v>
      </c>
    </row>
    <row r="86" spans="2:16" ht="12.75">
      <c r="B86" s="60" t="s">
        <v>145</v>
      </c>
      <c r="C86" s="62">
        <v>2878170</v>
      </c>
      <c r="D86" s="62">
        <v>91970</v>
      </c>
      <c r="E86" s="62">
        <v>26480</v>
      </c>
      <c r="L86" s="61" t="s">
        <v>145</v>
      </c>
      <c r="M86" s="63">
        <v>3266240</v>
      </c>
      <c r="N86" s="63">
        <v>3189110</v>
      </c>
      <c r="O86" s="63">
        <v>2878170</v>
      </c>
      <c r="P86" s="63">
        <v>2726890</v>
      </c>
    </row>
    <row r="87" spans="2:16" ht="12.75">
      <c r="B87" s="60" t="s">
        <v>146</v>
      </c>
      <c r="C87" s="62">
        <v>14447290</v>
      </c>
      <c r="D87" s="62">
        <v>85200</v>
      </c>
      <c r="E87" s="62">
        <v>45530</v>
      </c>
      <c r="L87" s="61" t="s">
        <v>146</v>
      </c>
      <c r="M87" s="63">
        <v>14754880</v>
      </c>
      <c r="N87" s="63">
        <v>15477190</v>
      </c>
      <c r="O87" s="63">
        <v>14447290</v>
      </c>
      <c r="P87" s="63">
        <v>14409870</v>
      </c>
    </row>
    <row r="88" spans="2:16" ht="12.75">
      <c r="B88" s="60" t="s">
        <v>147</v>
      </c>
      <c r="C88" s="62">
        <v>3668150</v>
      </c>
      <c r="D88" s="62">
        <v>540880</v>
      </c>
      <c r="E88" s="62">
        <v>466330</v>
      </c>
      <c r="L88" s="61" t="s">
        <v>147</v>
      </c>
      <c r="M88" s="63">
        <v>3679590</v>
      </c>
      <c r="N88" s="63">
        <v>3472940</v>
      </c>
      <c r="O88" s="63">
        <v>3668150</v>
      </c>
      <c r="P88" s="63">
        <v>3641590</v>
      </c>
    </row>
    <row r="89" spans="2:16" ht="12.75">
      <c r="B89" s="60" t="s">
        <v>148</v>
      </c>
      <c r="C89" s="62">
        <v>13306130</v>
      </c>
      <c r="D89" s="62">
        <v>418720</v>
      </c>
      <c r="E89" s="62">
        <v>133460</v>
      </c>
      <c r="L89" s="61" t="s">
        <v>148</v>
      </c>
      <c r="M89" s="63">
        <v>13906700</v>
      </c>
      <c r="N89" s="63">
        <v>13753050</v>
      </c>
      <c r="O89" s="63">
        <v>13306130</v>
      </c>
      <c r="P89" s="64" t="s">
        <v>16</v>
      </c>
    </row>
    <row r="90" spans="2:16" ht="12.75">
      <c r="B90" s="60" t="s">
        <v>149</v>
      </c>
      <c r="C90" s="62">
        <v>482650</v>
      </c>
      <c r="D90" s="62">
        <v>5210</v>
      </c>
      <c r="E90" s="62">
        <v>1260</v>
      </c>
      <c r="L90" s="61" t="s">
        <v>149</v>
      </c>
      <c r="M90" s="63">
        <v>485430</v>
      </c>
      <c r="N90" s="63">
        <v>488770</v>
      </c>
      <c r="O90" s="63">
        <v>482650</v>
      </c>
      <c r="P90" s="63">
        <v>485760</v>
      </c>
    </row>
    <row r="91" spans="2:16" ht="12.75">
      <c r="B91" s="60" t="s">
        <v>150</v>
      </c>
      <c r="C91" s="62">
        <v>1895500</v>
      </c>
      <c r="D91" s="62">
        <v>108990</v>
      </c>
      <c r="E91" s="62">
        <v>14840</v>
      </c>
      <c r="L91" s="61" t="s">
        <v>150</v>
      </c>
      <c r="M91" s="63">
        <v>1879490</v>
      </c>
      <c r="N91" s="63">
        <v>1936620</v>
      </c>
      <c r="O91" s="63">
        <v>1895500</v>
      </c>
      <c r="P91" s="63">
        <v>1901610</v>
      </c>
    </row>
    <row r="92" spans="2:16" ht="12.75">
      <c r="B92" s="60" t="s">
        <v>151</v>
      </c>
      <c r="C92" s="62">
        <v>2290980</v>
      </c>
      <c r="D92" s="62">
        <v>68560</v>
      </c>
      <c r="E92" s="62">
        <v>12610</v>
      </c>
      <c r="L92" s="61" t="s">
        <v>151</v>
      </c>
      <c r="M92" s="63">
        <v>2263560</v>
      </c>
      <c r="N92" s="63">
        <v>2292290</v>
      </c>
      <c r="O92" s="63">
        <v>2290980</v>
      </c>
      <c r="P92" s="64" t="s">
        <v>16</v>
      </c>
    </row>
    <row r="93" spans="2:16" ht="12.75">
      <c r="B93" s="60" t="s">
        <v>152</v>
      </c>
      <c r="C93" s="62">
        <v>3066320</v>
      </c>
      <c r="D93" s="62">
        <v>164230</v>
      </c>
      <c r="E93" s="62">
        <v>63250</v>
      </c>
      <c r="L93" s="61" t="s">
        <v>152</v>
      </c>
      <c r="M93" s="63">
        <v>3192450</v>
      </c>
      <c r="N93" s="63">
        <v>3118000</v>
      </c>
      <c r="O93" s="63">
        <v>3066320</v>
      </c>
      <c r="P93" s="64" t="s">
        <v>16</v>
      </c>
    </row>
    <row r="94" spans="2:16" ht="12.75">
      <c r="B94" s="60" t="s">
        <v>153</v>
      </c>
      <c r="C94" s="62">
        <v>16881690</v>
      </c>
      <c r="D94" s="62">
        <v>95110</v>
      </c>
      <c r="E94" s="62">
        <v>66350</v>
      </c>
      <c r="L94" s="61" t="s">
        <v>153</v>
      </c>
      <c r="M94" s="63">
        <v>15956960</v>
      </c>
      <c r="N94" s="63">
        <v>16043160</v>
      </c>
      <c r="O94" s="63">
        <v>16881690</v>
      </c>
      <c r="P94" s="64" t="s">
        <v>16</v>
      </c>
    </row>
    <row r="95" spans="2:16" ht="12.75">
      <c r="B95" s="60" t="s">
        <v>167</v>
      </c>
      <c r="C95" s="62">
        <v>1595670</v>
      </c>
      <c r="D95" s="65" t="s">
        <v>16</v>
      </c>
      <c r="E95" s="65" t="s">
        <v>16</v>
      </c>
      <c r="L95" s="61" t="s">
        <v>167</v>
      </c>
      <c r="M95" s="64" t="s">
        <v>16</v>
      </c>
      <c r="N95" s="64" t="s">
        <v>16</v>
      </c>
      <c r="O95" s="63">
        <v>1595670</v>
      </c>
      <c r="P95" s="64" t="s">
        <v>16</v>
      </c>
    </row>
    <row r="96" spans="2:16" ht="12.75">
      <c r="B96" s="60" t="s">
        <v>165</v>
      </c>
      <c r="C96" s="62">
        <v>1005940</v>
      </c>
      <c r="D96" s="62">
        <v>93250</v>
      </c>
      <c r="E96" s="62">
        <v>40370</v>
      </c>
      <c r="L96" s="61" t="s">
        <v>165</v>
      </c>
      <c r="M96" s="63">
        <v>1035400</v>
      </c>
      <c r="N96" s="63">
        <v>1031990</v>
      </c>
      <c r="O96" s="63">
        <v>1005940</v>
      </c>
      <c r="P96" s="63">
        <v>987120</v>
      </c>
    </row>
    <row r="97" spans="2:16" ht="12.75">
      <c r="B97" s="60" t="s">
        <v>166</v>
      </c>
      <c r="C97" s="62">
        <v>1047800</v>
      </c>
      <c r="D97" s="62">
        <v>34520</v>
      </c>
      <c r="E97" s="62">
        <v>34520</v>
      </c>
      <c r="L97" s="61" t="s">
        <v>166</v>
      </c>
      <c r="M97" s="63">
        <v>1061670</v>
      </c>
      <c r="N97" s="63">
        <v>1056700</v>
      </c>
      <c r="O97" s="63">
        <v>1047800</v>
      </c>
      <c r="P97" s="64" t="s">
        <v>16</v>
      </c>
    </row>
    <row r="98" spans="2:16" ht="12.75">
      <c r="B98" s="60" t="s">
        <v>168</v>
      </c>
      <c r="C98" s="62">
        <v>221300</v>
      </c>
      <c r="D98" s="62">
        <v>5050</v>
      </c>
      <c r="E98" s="62">
        <v>5050</v>
      </c>
      <c r="L98" s="61" t="s">
        <v>168</v>
      </c>
      <c r="M98" s="64" t="s">
        <v>16</v>
      </c>
      <c r="N98" s="64" t="s">
        <v>16</v>
      </c>
      <c r="O98" s="63">
        <v>221300</v>
      </c>
      <c r="P98" s="64" t="s">
        <v>16</v>
      </c>
    </row>
  </sheetData>
  <mergeCells count="2">
    <mergeCell ref="D7:E7"/>
    <mergeCell ref="F7:G7"/>
  </mergeCells>
  <printOptions/>
  <pageMargins left="0.75" right="0.75" top="1" bottom="1" header="0.5" footer="0.5"/>
  <pageSetup horizontalDpi="600" verticalDpi="600" orientation="portrait" paperSize="9" r:id="rId1"/>
  <ignoredErrors>
    <ignoredError sqref="C9" formulaRange="1"/>
    <ignoredError sqref="E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O160"/>
  <sheetViews>
    <sheetView zoomScale="90" zoomScaleNormal="90" workbookViewId="0" topLeftCell="A1">
      <selection activeCell="P69" sqref="P69"/>
    </sheetView>
  </sheetViews>
  <sheetFormatPr defaultColWidth="10.28125" defaultRowHeight="12" customHeight="1"/>
  <cols>
    <col min="1" max="1" width="9.140625" style="20" customWidth="1"/>
    <col min="2" max="2" width="7.7109375" style="28" customWidth="1"/>
    <col min="3" max="3" width="12.7109375" style="20" customWidth="1"/>
    <col min="4" max="4" width="16.421875" style="20" customWidth="1"/>
    <col min="5" max="6" width="12.7109375" style="20" customWidth="1"/>
    <col min="7" max="7" width="15.7109375" style="20" customWidth="1"/>
    <col min="8" max="8" width="12.7109375" style="20" customWidth="1"/>
    <col min="9" max="9" width="19.28125" style="20" customWidth="1"/>
    <col min="10" max="10" width="10.00390625" style="20" customWidth="1"/>
    <col min="11" max="11" width="11.140625" style="20" customWidth="1"/>
    <col min="12" max="12" width="10.57421875" style="20" customWidth="1"/>
    <col min="13" max="13" width="10.28125" style="20" customWidth="1"/>
    <col min="14" max="14" width="24.28125" style="20" customWidth="1"/>
    <col min="15" max="15" width="19.8515625" style="20" customWidth="1"/>
    <col min="16" max="16384" width="10.28125" style="20" customWidth="1"/>
  </cols>
  <sheetData>
    <row r="1" spans="2:5" ht="12" customHeight="1">
      <c r="B1" s="21"/>
      <c r="C1" s="7"/>
      <c r="D1" s="7"/>
      <c r="E1" s="27"/>
    </row>
    <row r="2" spans="2:5" ht="12" customHeight="1">
      <c r="B2" s="587"/>
      <c r="C2" s="588"/>
      <c r="D2" s="588"/>
      <c r="E2" s="27"/>
    </row>
    <row r="3" spans="2:5" ht="12" customHeight="1">
      <c r="B3" s="587"/>
      <c r="C3" s="588"/>
      <c r="D3" s="588"/>
      <c r="E3" s="27"/>
    </row>
    <row r="4" spans="2:5" ht="12" customHeight="1">
      <c r="B4" s="147" t="s">
        <v>809</v>
      </c>
      <c r="C4" s="148"/>
      <c r="D4" s="148"/>
      <c r="E4" s="27"/>
    </row>
    <row r="5" spans="2:5" ht="12" customHeight="1">
      <c r="B5" s="587"/>
      <c r="C5" s="588"/>
      <c r="D5" s="588"/>
      <c r="E5" s="27"/>
    </row>
    <row r="7" spans="2:8" ht="12" customHeight="1">
      <c r="B7" s="594"/>
      <c r="C7" s="589" t="s">
        <v>224</v>
      </c>
      <c r="D7" s="590"/>
      <c r="E7" s="590"/>
      <c r="F7" s="589" t="s">
        <v>223</v>
      </c>
      <c r="G7" s="590"/>
      <c r="H7" s="590"/>
    </row>
    <row r="8" spans="2:8" ht="22.5" customHeight="1">
      <c r="B8" s="595"/>
      <c r="C8" s="139" t="s">
        <v>204</v>
      </c>
      <c r="D8" s="141" t="s">
        <v>205</v>
      </c>
      <c r="E8" s="140" t="s">
        <v>207</v>
      </c>
      <c r="F8" s="139" t="s">
        <v>204</v>
      </c>
      <c r="G8" s="142" t="s">
        <v>205</v>
      </c>
      <c r="H8" s="140" t="s">
        <v>207</v>
      </c>
    </row>
    <row r="9" spans="2:8" ht="12" customHeight="1">
      <c r="B9" s="596"/>
      <c r="C9" s="591" t="s">
        <v>188</v>
      </c>
      <c r="D9" s="592"/>
      <c r="E9" s="160" t="s">
        <v>189</v>
      </c>
      <c r="F9" s="591" t="s">
        <v>188</v>
      </c>
      <c r="G9" s="593"/>
      <c r="H9" s="371" t="s">
        <v>189</v>
      </c>
    </row>
    <row r="10" spans="2:8" ht="12" customHeight="1">
      <c r="B10" s="143" t="s">
        <v>5</v>
      </c>
      <c r="C10" s="129">
        <v>832100</v>
      </c>
      <c r="D10" s="137">
        <v>66530</v>
      </c>
      <c r="E10" s="164">
        <f aca="true" t="shared" si="0" ref="E10:E23">D10/C10</f>
        <v>0.07995433241196971</v>
      </c>
      <c r="F10" s="129">
        <v>163800</v>
      </c>
      <c r="G10" s="137">
        <v>157080</v>
      </c>
      <c r="H10" s="161">
        <f aca="true" t="shared" si="1" ref="H10:H23">G10/F10</f>
        <v>0.958974358974359</v>
      </c>
    </row>
    <row r="11" spans="2:8" ht="12" customHeight="1">
      <c r="B11" s="143" t="s">
        <v>6</v>
      </c>
      <c r="C11" s="129">
        <v>5603500</v>
      </c>
      <c r="D11" s="137">
        <v>630350</v>
      </c>
      <c r="E11" s="164">
        <f t="shared" si="0"/>
        <v>0.11249219237976264</v>
      </c>
      <c r="F11" s="129">
        <v>411200</v>
      </c>
      <c r="G11" s="137">
        <v>313830</v>
      </c>
      <c r="H11" s="161">
        <f t="shared" si="1"/>
        <v>0.7632052529182879</v>
      </c>
    </row>
    <row r="12" spans="2:8" ht="12" customHeight="1">
      <c r="B12" s="144" t="s">
        <v>19</v>
      </c>
      <c r="C12" s="132">
        <v>184600</v>
      </c>
      <c r="D12" s="138">
        <v>14190</v>
      </c>
      <c r="E12" s="168">
        <f t="shared" si="0"/>
        <v>0.07686890574214518</v>
      </c>
      <c r="F12" s="132">
        <v>182800</v>
      </c>
      <c r="G12" s="138">
        <v>138160</v>
      </c>
      <c r="H12" s="162">
        <f t="shared" si="1"/>
        <v>0.7557986870897155</v>
      </c>
    </row>
    <row r="13" spans="2:8" ht="12" customHeight="1">
      <c r="B13" s="143" t="s">
        <v>8</v>
      </c>
      <c r="C13" s="129">
        <v>3131100</v>
      </c>
      <c r="D13" s="137">
        <v>109780</v>
      </c>
      <c r="E13" s="164">
        <f t="shared" si="0"/>
        <v>0.03506116061448054</v>
      </c>
      <c r="F13" s="129">
        <v>1209700</v>
      </c>
      <c r="G13" s="137">
        <v>511540</v>
      </c>
      <c r="H13" s="161">
        <f t="shared" si="1"/>
        <v>0.4228651731834339</v>
      </c>
    </row>
    <row r="14" spans="2:8" ht="12" customHeight="1">
      <c r="B14" s="143" t="s">
        <v>7</v>
      </c>
      <c r="C14" s="129">
        <v>7610800</v>
      </c>
      <c r="D14" s="137">
        <v>252860</v>
      </c>
      <c r="E14" s="164">
        <f t="shared" si="0"/>
        <v>0.03322383980659063</v>
      </c>
      <c r="F14" s="129">
        <v>3006500</v>
      </c>
      <c r="G14" s="137">
        <v>749510</v>
      </c>
      <c r="H14" s="161">
        <f t="shared" si="1"/>
        <v>0.24929652419757192</v>
      </c>
    </row>
    <row r="15" spans="2:8" ht="12" customHeight="1">
      <c r="B15" s="143" t="s">
        <v>3</v>
      </c>
      <c r="C15" s="129">
        <v>1474900</v>
      </c>
      <c r="D15" s="138">
        <v>153730</v>
      </c>
      <c r="E15" s="164">
        <f t="shared" si="0"/>
        <v>0.10423079530815649</v>
      </c>
      <c r="F15" s="129">
        <v>183200</v>
      </c>
      <c r="G15" s="137">
        <v>29590</v>
      </c>
      <c r="H15" s="161">
        <f t="shared" si="1"/>
        <v>0.1615174672489083</v>
      </c>
    </row>
    <row r="16" spans="2:8" ht="12" customHeight="1">
      <c r="B16" s="143" t="s">
        <v>24</v>
      </c>
      <c r="C16" s="129">
        <v>948800</v>
      </c>
      <c r="D16" s="131">
        <v>28530</v>
      </c>
      <c r="E16" s="164">
        <f t="shared" si="0"/>
        <v>0.03006956155143339</v>
      </c>
      <c r="F16" s="166">
        <v>16300</v>
      </c>
      <c r="G16" s="130">
        <v>1390</v>
      </c>
      <c r="H16" s="158">
        <f t="shared" si="1"/>
        <v>0.0852760736196319</v>
      </c>
    </row>
    <row r="17" spans="2:8" ht="12" customHeight="1">
      <c r="B17" s="143" t="s">
        <v>1</v>
      </c>
      <c r="C17" s="129">
        <v>1430900</v>
      </c>
      <c r="D17" s="138">
        <v>1220</v>
      </c>
      <c r="E17" s="168">
        <f t="shared" si="0"/>
        <v>0.0008526102453001608</v>
      </c>
      <c r="F17" s="166">
        <v>347800</v>
      </c>
      <c r="G17" s="150">
        <v>17240</v>
      </c>
      <c r="H17" s="162">
        <f t="shared" si="1"/>
        <v>0.049568717653824035</v>
      </c>
    </row>
    <row r="18" spans="2:8" ht="12" customHeight="1">
      <c r="B18" s="143" t="s">
        <v>15</v>
      </c>
      <c r="C18" s="129">
        <v>196200</v>
      </c>
      <c r="D18" s="133">
        <v>5640</v>
      </c>
      <c r="E18" s="382">
        <f t="shared" si="0"/>
        <v>0.02874617737003058</v>
      </c>
      <c r="F18" s="129">
        <v>252900</v>
      </c>
      <c r="G18" s="137">
        <v>11870</v>
      </c>
      <c r="H18" s="161">
        <f t="shared" si="1"/>
        <v>0.04693554764729142</v>
      </c>
    </row>
    <row r="19" spans="2:8" ht="12" customHeight="1">
      <c r="B19" s="143" t="s">
        <v>13</v>
      </c>
      <c r="C19" s="166">
        <v>1514100</v>
      </c>
      <c r="D19" s="133">
        <v>13740</v>
      </c>
      <c r="E19" s="382">
        <f t="shared" si="0"/>
        <v>0.009074697840301169</v>
      </c>
      <c r="F19" s="166">
        <v>1163500</v>
      </c>
      <c r="G19" s="137">
        <v>39560</v>
      </c>
      <c r="H19" s="161">
        <f t="shared" si="1"/>
        <v>0.03400085947571981</v>
      </c>
    </row>
    <row r="20" spans="2:8" ht="12" customHeight="1">
      <c r="B20" s="143" t="s">
        <v>208</v>
      </c>
      <c r="C20" s="166">
        <v>6128800</v>
      </c>
      <c r="D20" s="531"/>
      <c r="E20" s="382">
        <f>D26/C20</f>
        <v>0.0003198015924813993</v>
      </c>
      <c r="F20" s="166">
        <v>2295500</v>
      </c>
      <c r="G20" s="137">
        <v>49230</v>
      </c>
      <c r="H20" s="161">
        <f t="shared" si="1"/>
        <v>0.021446307993901112</v>
      </c>
    </row>
    <row r="21" spans="2:8" ht="12" customHeight="1">
      <c r="B21" s="173" t="s">
        <v>17</v>
      </c>
      <c r="C21" s="384">
        <v>610700</v>
      </c>
      <c r="D21" s="529">
        <v>860</v>
      </c>
      <c r="E21" s="533">
        <f t="shared" si="0"/>
        <v>0.0014082200753233994</v>
      </c>
      <c r="F21" s="384">
        <v>282300</v>
      </c>
      <c r="G21" s="175">
        <v>5510</v>
      </c>
      <c r="H21" s="174">
        <f t="shared" si="1"/>
        <v>0.019518243003896565</v>
      </c>
    </row>
    <row r="22" spans="2:8" ht="12" customHeight="1">
      <c r="B22" s="144" t="s">
        <v>22</v>
      </c>
      <c r="C22" s="381">
        <v>516700</v>
      </c>
      <c r="D22" s="133">
        <v>550</v>
      </c>
      <c r="E22" s="534">
        <f t="shared" si="0"/>
        <v>0.001064447455002903</v>
      </c>
      <c r="F22" s="381">
        <v>243100</v>
      </c>
      <c r="G22" s="138">
        <v>4280</v>
      </c>
      <c r="H22" s="162">
        <f t="shared" si="1"/>
        <v>0.01760592348827643</v>
      </c>
    </row>
    <row r="23" spans="2:8" ht="12" customHeight="1">
      <c r="B23" s="143" t="s">
        <v>20</v>
      </c>
      <c r="C23" s="166">
        <v>2813000</v>
      </c>
      <c r="D23" s="133">
        <v>33810</v>
      </c>
      <c r="E23" s="382">
        <f t="shared" si="0"/>
        <v>0.012019196587273373</v>
      </c>
      <c r="F23" s="166">
        <v>2314100</v>
      </c>
      <c r="G23" s="137">
        <v>28980</v>
      </c>
      <c r="H23" s="161">
        <f t="shared" si="1"/>
        <v>0.012523227172550883</v>
      </c>
    </row>
    <row r="24" spans="2:8" ht="12" customHeight="1">
      <c r="B24" s="146"/>
      <c r="C24" s="167"/>
      <c r="D24" s="133"/>
      <c r="E24" s="383"/>
      <c r="F24" s="167"/>
      <c r="G24" s="536"/>
      <c r="H24" s="165"/>
    </row>
    <row r="25" spans="2:8" ht="12" customHeight="1">
      <c r="B25" s="527" t="s">
        <v>26</v>
      </c>
      <c r="C25" s="537">
        <v>301000</v>
      </c>
      <c r="D25" s="532">
        <v>15470</v>
      </c>
      <c r="E25" s="535">
        <v>0.0513953488372093</v>
      </c>
      <c r="F25" s="537">
        <v>0</v>
      </c>
      <c r="G25" s="530">
        <v>0</v>
      </c>
      <c r="H25" s="528"/>
    </row>
    <row r="26" spans="2:8" ht="12" customHeight="1">
      <c r="B26" s="146" t="s">
        <v>823</v>
      </c>
      <c r="C26" s="134">
        <v>134600</v>
      </c>
      <c r="D26" s="536">
        <v>1960</v>
      </c>
      <c r="E26" s="169">
        <v>0.014561664190193165</v>
      </c>
      <c r="F26" s="167">
        <v>63700</v>
      </c>
      <c r="G26" s="536">
        <v>2030</v>
      </c>
      <c r="H26" s="165">
        <v>0.031868131868131866</v>
      </c>
    </row>
    <row r="28" ht="12" customHeight="1">
      <c r="B28" s="152" t="s">
        <v>266</v>
      </c>
    </row>
    <row r="29" ht="12" customHeight="1">
      <c r="B29" s="21" t="s">
        <v>237</v>
      </c>
    </row>
    <row r="32" spans="3:12" s="1" customFormat="1" ht="12" customHeight="1">
      <c r="C32" s="266"/>
      <c r="D32" s="266"/>
      <c r="J32" s="20"/>
      <c r="K32" s="20"/>
      <c r="L32" s="20"/>
    </row>
    <row r="33" spans="2:4" s="1" customFormat="1" ht="12" customHeight="1">
      <c r="B33" s="28"/>
      <c r="C33" s="20"/>
      <c r="D33" s="20"/>
    </row>
    <row r="34" ht="3" customHeight="1"/>
    <row r="38" spans="2:8" ht="12" customHeight="1">
      <c r="B38" s="594"/>
      <c r="C38" s="589" t="s">
        <v>212</v>
      </c>
      <c r="D38" s="590"/>
      <c r="E38" s="590"/>
      <c r="F38" s="589" t="s">
        <v>223</v>
      </c>
      <c r="G38" s="590"/>
      <c r="H38" s="590"/>
    </row>
    <row r="39" spans="2:8" ht="22.5" customHeight="1">
      <c r="B39" s="595"/>
      <c r="C39" s="139" t="s">
        <v>204</v>
      </c>
      <c r="D39" s="141" t="s">
        <v>205</v>
      </c>
      <c r="E39" s="140" t="s">
        <v>207</v>
      </c>
      <c r="F39" s="139" t="s">
        <v>204</v>
      </c>
      <c r="G39" s="142" t="s">
        <v>205</v>
      </c>
      <c r="H39" s="140" t="s">
        <v>207</v>
      </c>
    </row>
    <row r="40" spans="2:8" ht="12" customHeight="1">
      <c r="B40" s="596"/>
      <c r="C40" s="591" t="s">
        <v>188</v>
      </c>
      <c r="D40" s="592"/>
      <c r="E40" s="267" t="s">
        <v>189</v>
      </c>
      <c r="F40" s="591" t="s">
        <v>188</v>
      </c>
      <c r="G40" s="593"/>
      <c r="H40" s="160" t="s">
        <v>189</v>
      </c>
    </row>
    <row r="41" spans="1:9" ht="12" customHeight="1">
      <c r="A41" s="163"/>
      <c r="B41" s="143" t="s">
        <v>0</v>
      </c>
      <c r="C41" s="129"/>
      <c r="D41" s="137">
        <v>2680</v>
      </c>
      <c r="E41" s="164"/>
      <c r="F41" s="129"/>
      <c r="G41" s="137">
        <v>6820</v>
      </c>
      <c r="H41" s="161"/>
      <c r="I41" s="163"/>
    </row>
    <row r="42" spans="1:9" ht="12" customHeight="1">
      <c r="A42" s="163"/>
      <c r="B42" s="143" t="s">
        <v>1</v>
      </c>
      <c r="C42" s="129">
        <v>1430900</v>
      </c>
      <c r="D42" s="137">
        <v>1220</v>
      </c>
      <c r="E42" s="164">
        <f aca="true" t="shared" si="2" ref="E42:E65">D42/C42</f>
        <v>0.0008526102453001608</v>
      </c>
      <c r="F42" s="129">
        <v>347800</v>
      </c>
      <c r="G42" s="137">
        <v>17240</v>
      </c>
      <c r="H42" s="161">
        <f>G42/F42</f>
        <v>0.049568717653824035</v>
      </c>
      <c r="I42" s="163"/>
    </row>
    <row r="43" spans="1:9" ht="12" customHeight="1">
      <c r="A43" s="163"/>
      <c r="B43" s="143" t="s">
        <v>2</v>
      </c>
      <c r="C43" s="129">
        <v>1359500</v>
      </c>
      <c r="D43" s="137">
        <v>1530</v>
      </c>
      <c r="E43" s="164">
        <f t="shared" si="2"/>
        <v>0.0011254137550570063</v>
      </c>
      <c r="F43" s="129">
        <v>281900</v>
      </c>
      <c r="G43" s="137">
        <v>1310</v>
      </c>
      <c r="H43" s="161">
        <f>G43/F43</f>
        <v>0.004647037956722242</v>
      </c>
      <c r="I43" s="163"/>
    </row>
    <row r="44" spans="1:9" ht="12" customHeight="1">
      <c r="A44" s="163"/>
      <c r="B44" s="143" t="s">
        <v>3</v>
      </c>
      <c r="C44" s="129">
        <v>1474900</v>
      </c>
      <c r="D44" s="137">
        <v>153730</v>
      </c>
      <c r="E44" s="164">
        <f t="shared" si="2"/>
        <v>0.10423079530815649</v>
      </c>
      <c r="F44" s="129">
        <v>183200</v>
      </c>
      <c r="G44" s="137">
        <v>29590</v>
      </c>
      <c r="H44" s="161">
        <f>G44/F44</f>
        <v>0.1615174672489083</v>
      </c>
      <c r="I44" s="163"/>
    </row>
    <row r="45" spans="1:9" ht="12" customHeight="1">
      <c r="A45" s="163"/>
      <c r="B45" s="143" t="s">
        <v>208</v>
      </c>
      <c r="C45" s="129">
        <v>6128800</v>
      </c>
      <c r="D45" s="137">
        <v>100260</v>
      </c>
      <c r="E45" s="164">
        <f t="shared" si="2"/>
        <v>0.016358830439890355</v>
      </c>
      <c r="F45" s="129">
        <v>2295500</v>
      </c>
      <c r="G45" s="137">
        <v>49230</v>
      </c>
      <c r="H45" s="161">
        <f>G45/F45</f>
        <v>0.021446307993901112</v>
      </c>
      <c r="I45" s="163"/>
    </row>
    <row r="46" spans="1:9" ht="12" customHeight="1">
      <c r="A46" s="163"/>
      <c r="B46" s="143" t="s">
        <v>209</v>
      </c>
      <c r="C46" s="129">
        <v>275300</v>
      </c>
      <c r="D46" s="137">
        <v>0</v>
      </c>
      <c r="E46" s="164">
        <f t="shared" si="2"/>
        <v>0</v>
      </c>
      <c r="F46" s="129">
        <v>1600</v>
      </c>
      <c r="G46" s="137">
        <v>0</v>
      </c>
      <c r="H46" s="161"/>
      <c r="I46" s="163"/>
    </row>
    <row r="47" spans="1:9" ht="12" customHeight="1">
      <c r="A47" s="163"/>
      <c r="B47" s="143" t="s">
        <v>4</v>
      </c>
      <c r="C47" s="129">
        <v>272300</v>
      </c>
      <c r="D47" s="137">
        <v>0</v>
      </c>
      <c r="E47" s="164">
        <f t="shared" si="2"/>
        <v>0</v>
      </c>
      <c r="F47" s="129">
        <v>0</v>
      </c>
      <c r="G47" s="137">
        <v>0</v>
      </c>
      <c r="H47" s="161"/>
      <c r="I47" s="163"/>
    </row>
    <row r="48" spans="1:9" ht="12" customHeight="1">
      <c r="A48" s="163"/>
      <c r="B48" s="143" t="s">
        <v>5</v>
      </c>
      <c r="C48" s="129">
        <v>832100</v>
      </c>
      <c r="D48" s="137">
        <v>66530</v>
      </c>
      <c r="E48" s="164">
        <f t="shared" si="2"/>
        <v>0.07995433241196971</v>
      </c>
      <c r="F48" s="129">
        <v>163800</v>
      </c>
      <c r="G48" s="137">
        <v>157080</v>
      </c>
      <c r="H48" s="161">
        <f aca="true" t="shared" si="3" ref="H48:H53">G48/F48</f>
        <v>0.958974358974359</v>
      </c>
      <c r="I48" s="163"/>
    </row>
    <row r="49" spans="1:9" ht="12" customHeight="1">
      <c r="A49" s="163"/>
      <c r="B49" s="143" t="s">
        <v>6</v>
      </c>
      <c r="C49" s="129">
        <v>5603500</v>
      </c>
      <c r="D49" s="137">
        <v>630350</v>
      </c>
      <c r="E49" s="164">
        <f t="shared" si="2"/>
        <v>0.11249219237976264</v>
      </c>
      <c r="F49" s="129">
        <v>411200</v>
      </c>
      <c r="G49" s="137">
        <v>313830</v>
      </c>
      <c r="H49" s="161">
        <f t="shared" si="3"/>
        <v>0.7632052529182879</v>
      </c>
      <c r="I49" s="163"/>
    </row>
    <row r="50" spans="1:9" ht="12" customHeight="1">
      <c r="A50" s="163"/>
      <c r="B50" s="143" t="s">
        <v>7</v>
      </c>
      <c r="C50" s="129">
        <v>7610800</v>
      </c>
      <c r="D50" s="137">
        <v>252860</v>
      </c>
      <c r="E50" s="164">
        <f t="shared" si="2"/>
        <v>0.03322383980659063</v>
      </c>
      <c r="F50" s="129">
        <v>3006500</v>
      </c>
      <c r="G50" s="137">
        <v>749510</v>
      </c>
      <c r="H50" s="161">
        <f t="shared" si="3"/>
        <v>0.24929652419757192</v>
      </c>
      <c r="I50" s="163"/>
    </row>
    <row r="51" spans="1:9" ht="12" customHeight="1">
      <c r="A51" s="163"/>
      <c r="B51" s="143" t="s">
        <v>110</v>
      </c>
      <c r="C51" s="129">
        <v>252900</v>
      </c>
      <c r="D51" s="137">
        <v>520</v>
      </c>
      <c r="E51" s="164">
        <f t="shared" si="2"/>
        <v>0.002056148675365757</v>
      </c>
      <c r="F51" s="129">
        <v>325100</v>
      </c>
      <c r="G51" s="137">
        <v>1570</v>
      </c>
      <c r="H51" s="161">
        <f t="shared" si="3"/>
        <v>0.00482928329744694</v>
      </c>
      <c r="I51" s="163"/>
    </row>
    <row r="52" spans="1:9" ht="12" customHeight="1">
      <c r="A52" s="163"/>
      <c r="B52" s="143" t="s">
        <v>8</v>
      </c>
      <c r="C52" s="129">
        <v>3131100</v>
      </c>
      <c r="D52" s="137">
        <v>109780</v>
      </c>
      <c r="E52" s="164">
        <f t="shared" si="2"/>
        <v>0.03506116061448054</v>
      </c>
      <c r="F52" s="129">
        <v>1209700</v>
      </c>
      <c r="G52" s="137">
        <v>511540</v>
      </c>
      <c r="H52" s="161">
        <f t="shared" si="3"/>
        <v>0.4228651731834339</v>
      </c>
      <c r="I52" s="163"/>
    </row>
    <row r="53" spans="1:9" ht="12" customHeight="1">
      <c r="A53" s="163"/>
      <c r="B53" s="143" t="s">
        <v>9</v>
      </c>
      <c r="C53" s="129">
        <v>34000</v>
      </c>
      <c r="D53" s="137">
        <v>1920</v>
      </c>
      <c r="E53" s="164">
        <f t="shared" si="2"/>
        <v>0.05647058823529412</v>
      </c>
      <c r="F53" s="129">
        <v>400</v>
      </c>
      <c r="G53" s="137">
        <v>30</v>
      </c>
      <c r="H53" s="161">
        <f t="shared" si="3"/>
        <v>0.075</v>
      </c>
      <c r="I53" s="163"/>
    </row>
    <row r="54" spans="1:9" ht="12" customHeight="1">
      <c r="A54" s="163"/>
      <c r="B54" s="143" t="s">
        <v>10</v>
      </c>
      <c r="C54" s="129">
        <v>517200.00000000006</v>
      </c>
      <c r="D54" s="137">
        <v>0</v>
      </c>
      <c r="E54" s="164">
        <f t="shared" si="2"/>
        <v>0</v>
      </c>
      <c r="F54" s="129">
        <v>6900</v>
      </c>
      <c r="G54" s="137">
        <v>0</v>
      </c>
      <c r="H54" s="161"/>
      <c r="I54" s="163"/>
    </row>
    <row r="55" spans="1:9" ht="12" customHeight="1">
      <c r="A55" s="163"/>
      <c r="B55" s="143" t="s">
        <v>11</v>
      </c>
      <c r="C55" s="129">
        <v>1004900</v>
      </c>
      <c r="D55" s="137">
        <v>0</v>
      </c>
      <c r="E55" s="164">
        <f t="shared" si="2"/>
        <v>0</v>
      </c>
      <c r="F55" s="129">
        <v>24700</v>
      </c>
      <c r="G55" s="137">
        <v>0</v>
      </c>
      <c r="H55" s="161">
        <f>G55/F55</f>
        <v>0</v>
      </c>
      <c r="I55" s="163"/>
    </row>
    <row r="56" spans="1:9" ht="12" customHeight="1">
      <c r="A56" s="163"/>
      <c r="B56" s="143" t="s">
        <v>12</v>
      </c>
      <c r="C56" s="129">
        <v>29300</v>
      </c>
      <c r="D56" s="137" t="s">
        <v>16</v>
      </c>
      <c r="E56" s="164"/>
      <c r="F56" s="129">
        <v>13800</v>
      </c>
      <c r="G56" s="137" t="s">
        <v>16</v>
      </c>
      <c r="H56" s="161"/>
      <c r="I56" s="163"/>
    </row>
    <row r="57" spans="1:9" ht="12" customHeight="1">
      <c r="A57" s="163"/>
      <c r="B57" s="143" t="s">
        <v>13</v>
      </c>
      <c r="C57" s="129">
        <v>1514100</v>
      </c>
      <c r="D57" s="137">
        <v>13740</v>
      </c>
      <c r="E57" s="164">
        <f t="shared" si="2"/>
        <v>0.009074697840301169</v>
      </c>
      <c r="F57" s="129">
        <v>1163500</v>
      </c>
      <c r="G57" s="137">
        <v>39560</v>
      </c>
      <c r="H57" s="161">
        <f>G57/F57</f>
        <v>0.03400085947571981</v>
      </c>
      <c r="I57" s="163"/>
    </row>
    <row r="58" spans="1:9" ht="12" customHeight="1">
      <c r="A58" s="163"/>
      <c r="B58" s="143" t="s">
        <v>14</v>
      </c>
      <c r="C58" s="129">
        <v>0</v>
      </c>
      <c r="D58" s="137">
        <v>0</v>
      </c>
      <c r="E58" s="164"/>
      <c r="F58" s="129">
        <v>0</v>
      </c>
      <c r="G58" s="137">
        <v>0</v>
      </c>
      <c r="H58" s="161"/>
      <c r="I58" s="163"/>
    </row>
    <row r="59" spans="1:9" ht="12" customHeight="1">
      <c r="A59" s="163"/>
      <c r="B59" s="143" t="s">
        <v>15</v>
      </c>
      <c r="C59" s="129">
        <v>196200</v>
      </c>
      <c r="D59" s="137">
        <v>5640</v>
      </c>
      <c r="E59" s="168">
        <f t="shared" si="2"/>
        <v>0.02874617737003058</v>
      </c>
      <c r="F59" s="129">
        <v>252900</v>
      </c>
      <c r="G59" s="137">
        <v>11870</v>
      </c>
      <c r="H59" s="161">
        <f aca="true" t="shared" si="4" ref="H59:H65">G59/F59</f>
        <v>0.04693554764729142</v>
      </c>
      <c r="I59" s="163"/>
    </row>
    <row r="60" spans="1:9" ht="12" customHeight="1">
      <c r="A60" s="163"/>
      <c r="B60" s="143" t="s">
        <v>17</v>
      </c>
      <c r="C60" s="129">
        <v>610700</v>
      </c>
      <c r="D60" s="131">
        <v>860</v>
      </c>
      <c r="E60" s="519">
        <f t="shared" si="2"/>
        <v>0.0014082200753233994</v>
      </c>
      <c r="F60" s="130">
        <v>282300</v>
      </c>
      <c r="G60" s="137">
        <v>5510</v>
      </c>
      <c r="H60" s="161">
        <f t="shared" si="4"/>
        <v>0.019518243003896565</v>
      </c>
      <c r="I60" s="163"/>
    </row>
    <row r="61" spans="1:9" ht="12" customHeight="1">
      <c r="A61" s="163"/>
      <c r="B61" s="143" t="s">
        <v>18</v>
      </c>
      <c r="C61" s="129">
        <v>7303500</v>
      </c>
      <c r="D61" s="131">
        <v>2010</v>
      </c>
      <c r="E61" s="519">
        <f t="shared" si="2"/>
        <v>0.0002752105155062641</v>
      </c>
      <c r="F61" s="130">
        <v>729800</v>
      </c>
      <c r="G61" s="137">
        <v>820</v>
      </c>
      <c r="H61" s="161">
        <f t="shared" si="4"/>
        <v>0.0011235955056179776</v>
      </c>
      <c r="I61" s="163"/>
    </row>
    <row r="62" spans="1:9" ht="12" customHeight="1">
      <c r="A62" s="163"/>
      <c r="B62" s="143" t="s">
        <v>19</v>
      </c>
      <c r="C62" s="132">
        <v>184600</v>
      </c>
      <c r="D62" s="131">
        <v>14190</v>
      </c>
      <c r="E62" s="519">
        <f t="shared" si="2"/>
        <v>0.07686890574214518</v>
      </c>
      <c r="F62" s="130">
        <v>182800</v>
      </c>
      <c r="G62" s="137">
        <v>138160</v>
      </c>
      <c r="H62" s="161">
        <f t="shared" si="4"/>
        <v>0.7557986870897155</v>
      </c>
      <c r="I62" s="163"/>
    </row>
    <row r="63" spans="1:9" ht="12" customHeight="1">
      <c r="A63" s="163"/>
      <c r="B63" s="143" t="s">
        <v>20</v>
      </c>
      <c r="C63" s="166">
        <v>2813000</v>
      </c>
      <c r="D63" s="130">
        <v>33810</v>
      </c>
      <c r="E63" s="519">
        <f t="shared" si="2"/>
        <v>0.012019196587273373</v>
      </c>
      <c r="F63" s="130">
        <v>2314100</v>
      </c>
      <c r="G63" s="137">
        <v>28980</v>
      </c>
      <c r="H63" s="161">
        <f t="shared" si="4"/>
        <v>0.012523227172550883</v>
      </c>
      <c r="I63" s="163"/>
    </row>
    <row r="64" spans="1:9" ht="12" customHeight="1">
      <c r="A64" s="163"/>
      <c r="B64" s="143" t="s">
        <v>21</v>
      </c>
      <c r="C64" s="166">
        <v>58400</v>
      </c>
      <c r="D64" s="130">
        <v>0</v>
      </c>
      <c r="E64" s="519">
        <f t="shared" si="2"/>
        <v>0</v>
      </c>
      <c r="F64" s="130">
        <v>62300</v>
      </c>
      <c r="G64" s="137">
        <v>20</v>
      </c>
      <c r="H64" s="161">
        <f t="shared" si="4"/>
        <v>0.00032102728731942215</v>
      </c>
      <c r="I64" s="163"/>
    </row>
    <row r="65" spans="1:9" ht="12" customHeight="1">
      <c r="A65" s="163"/>
      <c r="B65" s="143" t="s">
        <v>22</v>
      </c>
      <c r="C65" s="166">
        <v>516700</v>
      </c>
      <c r="D65" s="130">
        <v>550</v>
      </c>
      <c r="E65" s="519">
        <f t="shared" si="2"/>
        <v>0.001064447455002903</v>
      </c>
      <c r="F65" s="130">
        <v>243100</v>
      </c>
      <c r="G65" s="137">
        <v>4280</v>
      </c>
      <c r="H65" s="161">
        <f t="shared" si="4"/>
        <v>0.01760592348827643</v>
      </c>
      <c r="I65" s="163"/>
    </row>
    <row r="66" spans="1:9" ht="12" customHeight="1">
      <c r="A66" s="163"/>
      <c r="B66" s="143" t="s">
        <v>23</v>
      </c>
      <c r="C66" s="166">
        <v>951500</v>
      </c>
      <c r="D66" s="130">
        <v>790</v>
      </c>
      <c r="E66" s="520">
        <f>D66/C66</f>
        <v>0.0008302679978980557</v>
      </c>
      <c r="F66" s="130">
        <v>0</v>
      </c>
      <c r="G66" s="137">
        <v>0</v>
      </c>
      <c r="H66" s="162"/>
      <c r="I66" s="163"/>
    </row>
    <row r="67" spans="1:9" ht="12" customHeight="1">
      <c r="A67" s="163"/>
      <c r="B67" s="144" t="s">
        <v>24</v>
      </c>
      <c r="C67" s="166">
        <v>948800</v>
      </c>
      <c r="D67" s="130">
        <v>28530</v>
      </c>
      <c r="E67" s="520">
        <f>D67/C67</f>
        <v>0.03006956155143339</v>
      </c>
      <c r="F67" s="130">
        <v>16300</v>
      </c>
      <c r="G67" s="131">
        <v>1390</v>
      </c>
      <c r="H67" s="523">
        <f>G67/F67</f>
        <v>0.0852760736196319</v>
      </c>
      <c r="I67" s="163"/>
    </row>
    <row r="68" spans="1:9" ht="12" customHeight="1">
      <c r="A68" s="163"/>
      <c r="B68" s="144" t="s">
        <v>25</v>
      </c>
      <c r="C68" s="381">
        <v>3013000</v>
      </c>
      <c r="D68" s="172">
        <v>9610</v>
      </c>
      <c r="E68" s="522">
        <f>D68/C68</f>
        <v>0.0031895121141719217</v>
      </c>
      <c r="F68" s="172">
        <v>164000</v>
      </c>
      <c r="G68" s="133">
        <v>360</v>
      </c>
      <c r="H68" s="159">
        <f>G68/F68</f>
        <v>0.0021951219512195124</v>
      </c>
      <c r="I68" s="163"/>
    </row>
    <row r="69" spans="1:9" ht="12" customHeight="1">
      <c r="A69" s="163"/>
      <c r="B69" s="514" t="s">
        <v>26</v>
      </c>
      <c r="C69" s="515">
        <v>301000</v>
      </c>
      <c r="D69" s="516">
        <v>15470</v>
      </c>
      <c r="E69" s="525">
        <f>D69/C69</f>
        <v>0.0513953488372093</v>
      </c>
      <c r="F69" s="516">
        <v>0</v>
      </c>
      <c r="G69" s="518">
        <v>0</v>
      </c>
      <c r="H69" s="526"/>
      <c r="I69" s="163"/>
    </row>
    <row r="70" spans="1:9" ht="12" customHeight="1">
      <c r="A70" s="163"/>
      <c r="B70" s="146" t="s">
        <v>823</v>
      </c>
      <c r="C70" s="167">
        <v>134600</v>
      </c>
      <c r="D70" s="135">
        <v>1960</v>
      </c>
      <c r="E70" s="522">
        <f>D70/C70</f>
        <v>0.014561664190193165</v>
      </c>
      <c r="F70" s="135">
        <v>63700</v>
      </c>
      <c r="G70" s="136">
        <v>2030</v>
      </c>
      <c r="H70" s="159">
        <f>G70/F70</f>
        <v>0.031868131868131866</v>
      </c>
      <c r="I70" s="163"/>
    </row>
    <row r="75" spans="2:13" ht="12" customHeight="1">
      <c r="B75" s="56" t="s">
        <v>114</v>
      </c>
      <c r="C75" s="57"/>
      <c r="D75" s="57"/>
      <c r="E75" s="57"/>
      <c r="F75" s="57"/>
      <c r="I75" s="56" t="s">
        <v>114</v>
      </c>
      <c r="J75" s="57"/>
      <c r="K75" s="57"/>
      <c r="L75" s="57"/>
      <c r="M75" s="57"/>
    </row>
    <row r="76" ht="12" customHeight="1">
      <c r="I76" s="28"/>
    </row>
    <row r="77" spans="2:13" ht="12" customHeight="1">
      <c r="B77" s="56" t="s">
        <v>115</v>
      </c>
      <c r="C77" s="59">
        <v>42157.703946759255</v>
      </c>
      <c r="D77" s="57"/>
      <c r="E77" s="57"/>
      <c r="F77" s="57"/>
      <c r="I77" s="56" t="s">
        <v>115</v>
      </c>
      <c r="J77" s="59">
        <v>42157.703946759255</v>
      </c>
      <c r="K77" s="57"/>
      <c r="L77" s="57"/>
      <c r="M77" s="57"/>
    </row>
    <row r="78" spans="2:13" ht="12" customHeight="1">
      <c r="B78" s="56" t="s">
        <v>116</v>
      </c>
      <c r="C78" s="59">
        <v>42187.46511040509</v>
      </c>
      <c r="D78" s="57"/>
      <c r="E78" s="57"/>
      <c r="F78" s="57"/>
      <c r="I78" s="56" t="s">
        <v>116</v>
      </c>
      <c r="J78" s="59">
        <v>42187.466916053236</v>
      </c>
      <c r="K78" s="57"/>
      <c r="L78" s="57"/>
      <c r="M78" s="57"/>
    </row>
    <row r="79" spans="2:13" ht="12" customHeight="1">
      <c r="B79" s="56" t="s">
        <v>117</v>
      </c>
      <c r="C79" s="56" t="s">
        <v>118</v>
      </c>
      <c r="D79" s="57"/>
      <c r="E79" s="57"/>
      <c r="F79" s="57"/>
      <c r="I79" s="56" t="s">
        <v>117</v>
      </c>
      <c r="J79" s="56" t="s">
        <v>118</v>
      </c>
      <c r="K79" s="57"/>
      <c r="L79" s="57"/>
      <c r="M79" s="57"/>
    </row>
    <row r="80" ht="12" customHeight="1">
      <c r="I80" s="28"/>
    </row>
    <row r="81" spans="2:13" ht="12" customHeight="1">
      <c r="B81" s="56" t="s">
        <v>176</v>
      </c>
      <c r="C81" s="56" t="s">
        <v>210</v>
      </c>
      <c r="D81" s="57"/>
      <c r="E81" s="57"/>
      <c r="F81" s="57"/>
      <c r="I81" s="56" t="s">
        <v>176</v>
      </c>
      <c r="J81" s="56" t="s">
        <v>211</v>
      </c>
      <c r="K81" s="57"/>
      <c r="L81" s="57"/>
      <c r="M81" s="57"/>
    </row>
    <row r="82" spans="2:13" ht="12" customHeight="1">
      <c r="B82" s="56" t="s">
        <v>121</v>
      </c>
      <c r="C82" s="56" t="s">
        <v>47</v>
      </c>
      <c r="D82" s="57"/>
      <c r="E82" s="57"/>
      <c r="F82" s="57"/>
      <c r="I82" s="56" t="s">
        <v>121</v>
      </c>
      <c r="J82" s="56" t="s">
        <v>47</v>
      </c>
      <c r="K82" s="57"/>
      <c r="L82" s="57"/>
      <c r="M82" s="57"/>
    </row>
    <row r="83" ht="12" customHeight="1">
      <c r="I83" s="28"/>
    </row>
    <row r="84" spans="2:13" ht="12" customHeight="1">
      <c r="B84" s="60" t="s">
        <v>155</v>
      </c>
      <c r="C84" s="60" t="s">
        <v>177</v>
      </c>
      <c r="D84" s="60" t="s">
        <v>178</v>
      </c>
      <c r="E84" s="60" t="s">
        <v>120</v>
      </c>
      <c r="F84" s="60" t="s">
        <v>179</v>
      </c>
      <c r="I84" s="60" t="s">
        <v>155</v>
      </c>
      <c r="J84" s="60" t="s">
        <v>177</v>
      </c>
      <c r="K84" s="60" t="s">
        <v>178</v>
      </c>
      <c r="L84" s="60" t="s">
        <v>120</v>
      </c>
      <c r="M84" s="60" t="s">
        <v>179</v>
      </c>
    </row>
    <row r="85" spans="2:13" ht="12" customHeight="1">
      <c r="B85" s="60" t="s">
        <v>126</v>
      </c>
      <c r="C85" s="65" t="s">
        <v>16</v>
      </c>
      <c r="D85" s="65" t="s">
        <v>16</v>
      </c>
      <c r="E85" s="62">
        <v>2680</v>
      </c>
      <c r="F85" s="65" t="s">
        <v>16</v>
      </c>
      <c r="I85" s="60" t="s">
        <v>126</v>
      </c>
      <c r="J85" s="65" t="s">
        <v>16</v>
      </c>
      <c r="K85" s="65" t="s">
        <v>16</v>
      </c>
      <c r="L85" s="62">
        <v>6820</v>
      </c>
      <c r="M85" s="65" t="s">
        <v>16</v>
      </c>
    </row>
    <row r="86" spans="2:13" ht="12" customHeight="1">
      <c r="B86" s="60" t="s">
        <v>127</v>
      </c>
      <c r="C86" s="65" t="s">
        <v>16</v>
      </c>
      <c r="D86" s="65" t="s">
        <v>16</v>
      </c>
      <c r="E86" s="62">
        <v>1220</v>
      </c>
      <c r="F86" s="65" t="s">
        <v>16</v>
      </c>
      <c r="I86" s="60" t="s">
        <v>127</v>
      </c>
      <c r="J86" s="65" t="s">
        <v>16</v>
      </c>
      <c r="K86" s="65" t="s">
        <v>16</v>
      </c>
      <c r="L86" s="62">
        <v>17240</v>
      </c>
      <c r="M86" s="65" t="s">
        <v>16</v>
      </c>
    </row>
    <row r="87" spans="2:13" ht="12" customHeight="1">
      <c r="B87" s="60" t="s">
        <v>128</v>
      </c>
      <c r="C87" s="65" t="s">
        <v>16</v>
      </c>
      <c r="D87" s="65" t="s">
        <v>16</v>
      </c>
      <c r="E87" s="62">
        <v>1530</v>
      </c>
      <c r="F87" s="65" t="s">
        <v>16</v>
      </c>
      <c r="I87" s="60" t="s">
        <v>128</v>
      </c>
      <c r="J87" s="65" t="s">
        <v>16</v>
      </c>
      <c r="K87" s="65" t="s">
        <v>16</v>
      </c>
      <c r="L87" s="62">
        <v>1310</v>
      </c>
      <c r="M87" s="65" t="s">
        <v>16</v>
      </c>
    </row>
    <row r="88" spans="2:13" ht="12" customHeight="1">
      <c r="B88" s="60" t="s">
        <v>129</v>
      </c>
      <c r="C88" s="65" t="s">
        <v>16</v>
      </c>
      <c r="D88" s="65" t="s">
        <v>16</v>
      </c>
      <c r="E88" s="62">
        <v>153730</v>
      </c>
      <c r="F88" s="65" t="s">
        <v>16</v>
      </c>
      <c r="I88" s="60" t="s">
        <v>129</v>
      </c>
      <c r="J88" s="65" t="s">
        <v>16</v>
      </c>
      <c r="K88" s="65" t="s">
        <v>16</v>
      </c>
      <c r="L88" s="62">
        <v>29590</v>
      </c>
      <c r="M88" s="65" t="s">
        <v>16</v>
      </c>
    </row>
    <row r="89" spans="2:13" ht="12" customHeight="1">
      <c r="B89" s="60" t="s">
        <v>130</v>
      </c>
      <c r="C89" s="65" t="s">
        <v>16</v>
      </c>
      <c r="D89" s="65" t="s">
        <v>16</v>
      </c>
      <c r="E89" s="62">
        <v>100260</v>
      </c>
      <c r="F89" s="65" t="s">
        <v>16</v>
      </c>
      <c r="I89" s="60" t="s">
        <v>130</v>
      </c>
      <c r="J89" s="65" t="s">
        <v>16</v>
      </c>
      <c r="K89" s="65" t="s">
        <v>16</v>
      </c>
      <c r="L89" s="62">
        <v>49230</v>
      </c>
      <c r="M89" s="65" t="s">
        <v>16</v>
      </c>
    </row>
    <row r="90" spans="2:13" ht="12" customHeight="1">
      <c r="B90" s="60" t="s">
        <v>131</v>
      </c>
      <c r="C90" s="65" t="s">
        <v>16</v>
      </c>
      <c r="D90" s="65" t="s">
        <v>16</v>
      </c>
      <c r="E90" s="62">
        <v>0</v>
      </c>
      <c r="F90" s="65" t="s">
        <v>16</v>
      </c>
      <c r="I90" s="60" t="s">
        <v>131</v>
      </c>
      <c r="J90" s="65" t="s">
        <v>16</v>
      </c>
      <c r="K90" s="65" t="s">
        <v>16</v>
      </c>
      <c r="L90" s="62">
        <v>0</v>
      </c>
      <c r="M90" s="65" t="s">
        <v>16</v>
      </c>
    </row>
    <row r="91" spans="2:13" ht="12" customHeight="1">
      <c r="B91" s="60" t="s">
        <v>132</v>
      </c>
      <c r="C91" s="65" t="s">
        <v>16</v>
      </c>
      <c r="D91" s="65" t="s">
        <v>16</v>
      </c>
      <c r="E91" s="62">
        <v>0</v>
      </c>
      <c r="F91" s="65" t="s">
        <v>16</v>
      </c>
      <c r="I91" s="60" t="s">
        <v>132</v>
      </c>
      <c r="J91" s="65" t="s">
        <v>16</v>
      </c>
      <c r="K91" s="65" t="s">
        <v>16</v>
      </c>
      <c r="L91" s="62">
        <v>0</v>
      </c>
      <c r="M91" s="65" t="s">
        <v>16</v>
      </c>
    </row>
    <row r="92" spans="2:13" ht="12" customHeight="1">
      <c r="B92" s="60" t="s">
        <v>133</v>
      </c>
      <c r="C92" s="65" t="s">
        <v>16</v>
      </c>
      <c r="D92" s="65" t="s">
        <v>16</v>
      </c>
      <c r="E92" s="62">
        <v>66530</v>
      </c>
      <c r="F92" s="65" t="s">
        <v>16</v>
      </c>
      <c r="I92" s="60" t="s">
        <v>133</v>
      </c>
      <c r="J92" s="65" t="s">
        <v>16</v>
      </c>
      <c r="K92" s="65" t="s">
        <v>16</v>
      </c>
      <c r="L92" s="62">
        <v>157080</v>
      </c>
      <c r="M92" s="65" t="s">
        <v>16</v>
      </c>
    </row>
    <row r="93" spans="2:13" ht="12" customHeight="1">
      <c r="B93" s="60" t="s">
        <v>134</v>
      </c>
      <c r="C93" s="65" t="s">
        <v>16</v>
      </c>
      <c r="D93" s="65" t="s">
        <v>16</v>
      </c>
      <c r="E93" s="62">
        <v>630350</v>
      </c>
      <c r="F93" s="65" t="s">
        <v>16</v>
      </c>
      <c r="I93" s="60" t="s">
        <v>134</v>
      </c>
      <c r="J93" s="65" t="s">
        <v>16</v>
      </c>
      <c r="K93" s="65" t="s">
        <v>16</v>
      </c>
      <c r="L93" s="62">
        <v>313830</v>
      </c>
      <c r="M93" s="65" t="s">
        <v>16</v>
      </c>
    </row>
    <row r="94" spans="2:13" ht="12" customHeight="1">
      <c r="B94" s="60" t="s">
        <v>135</v>
      </c>
      <c r="C94" s="65" t="s">
        <v>16</v>
      </c>
      <c r="D94" s="65" t="s">
        <v>16</v>
      </c>
      <c r="E94" s="62">
        <v>252860</v>
      </c>
      <c r="F94" s="65" t="s">
        <v>16</v>
      </c>
      <c r="I94" s="60" t="s">
        <v>135</v>
      </c>
      <c r="J94" s="65" t="s">
        <v>16</v>
      </c>
      <c r="K94" s="65" t="s">
        <v>16</v>
      </c>
      <c r="L94" s="62">
        <v>749510</v>
      </c>
      <c r="M94" s="65" t="s">
        <v>16</v>
      </c>
    </row>
    <row r="95" spans="2:13" ht="12" customHeight="1">
      <c r="B95" s="60" t="s">
        <v>136</v>
      </c>
      <c r="C95" s="65" t="s">
        <v>16</v>
      </c>
      <c r="D95" s="65" t="s">
        <v>16</v>
      </c>
      <c r="E95" s="62">
        <v>520</v>
      </c>
      <c r="F95" s="65" t="s">
        <v>16</v>
      </c>
      <c r="I95" s="60" t="s">
        <v>136</v>
      </c>
      <c r="J95" s="65" t="s">
        <v>16</v>
      </c>
      <c r="K95" s="65" t="s">
        <v>16</v>
      </c>
      <c r="L95" s="62">
        <v>1570</v>
      </c>
      <c r="M95" s="65" t="s">
        <v>16</v>
      </c>
    </row>
    <row r="96" spans="2:13" ht="12" customHeight="1">
      <c r="B96" s="60" t="s">
        <v>137</v>
      </c>
      <c r="C96" s="65" t="s">
        <v>16</v>
      </c>
      <c r="D96" s="65" t="s">
        <v>16</v>
      </c>
      <c r="E96" s="62">
        <v>109780</v>
      </c>
      <c r="F96" s="65" t="s">
        <v>16</v>
      </c>
      <c r="I96" s="60" t="s">
        <v>137</v>
      </c>
      <c r="J96" s="65" t="s">
        <v>16</v>
      </c>
      <c r="K96" s="65" t="s">
        <v>16</v>
      </c>
      <c r="L96" s="62">
        <v>511540</v>
      </c>
      <c r="M96" s="65" t="s">
        <v>16</v>
      </c>
    </row>
    <row r="97" spans="2:13" ht="12" customHeight="1">
      <c r="B97" s="60" t="s">
        <v>138</v>
      </c>
      <c r="C97" s="65" t="s">
        <v>16</v>
      </c>
      <c r="D97" s="65" t="s">
        <v>16</v>
      </c>
      <c r="E97" s="62">
        <v>1920</v>
      </c>
      <c r="F97" s="65" t="s">
        <v>16</v>
      </c>
      <c r="I97" s="60" t="s">
        <v>138</v>
      </c>
      <c r="J97" s="65" t="s">
        <v>16</v>
      </c>
      <c r="K97" s="65" t="s">
        <v>16</v>
      </c>
      <c r="L97" s="62">
        <v>30</v>
      </c>
      <c r="M97" s="65" t="s">
        <v>16</v>
      </c>
    </row>
    <row r="98" spans="2:13" ht="13.5" customHeight="1">
      <c r="B98" s="60" t="s">
        <v>139</v>
      </c>
      <c r="C98" s="65" t="s">
        <v>16</v>
      </c>
      <c r="D98" s="65" t="s">
        <v>16</v>
      </c>
      <c r="E98" s="62">
        <v>0</v>
      </c>
      <c r="F98" s="65" t="s">
        <v>16</v>
      </c>
      <c r="I98" s="60" t="s">
        <v>139</v>
      </c>
      <c r="J98" s="65" t="s">
        <v>16</v>
      </c>
      <c r="K98" s="65" t="s">
        <v>16</v>
      </c>
      <c r="L98" s="62">
        <v>0</v>
      </c>
      <c r="M98" s="65" t="s">
        <v>16</v>
      </c>
    </row>
    <row r="99" spans="2:13" ht="12" customHeight="1">
      <c r="B99" s="60" t="s">
        <v>140</v>
      </c>
      <c r="C99" s="65" t="s">
        <v>16</v>
      </c>
      <c r="D99" s="65" t="s">
        <v>16</v>
      </c>
      <c r="E99" s="62">
        <v>0</v>
      </c>
      <c r="F99" s="65" t="s">
        <v>16</v>
      </c>
      <c r="I99" s="60" t="s">
        <v>140</v>
      </c>
      <c r="J99" s="65" t="s">
        <v>16</v>
      </c>
      <c r="K99" s="65" t="s">
        <v>16</v>
      </c>
      <c r="L99" s="62">
        <v>0</v>
      </c>
      <c r="M99" s="65" t="s">
        <v>16</v>
      </c>
    </row>
    <row r="100" spans="2:13" ht="12" customHeight="1">
      <c r="B100" s="60" t="s">
        <v>141</v>
      </c>
      <c r="C100" s="65" t="s">
        <v>16</v>
      </c>
      <c r="D100" s="65" t="s">
        <v>16</v>
      </c>
      <c r="E100" s="65" t="s">
        <v>16</v>
      </c>
      <c r="F100" s="65" t="s">
        <v>16</v>
      </c>
      <c r="I100" s="60" t="s">
        <v>141</v>
      </c>
      <c r="J100" s="65" t="s">
        <v>16</v>
      </c>
      <c r="K100" s="65" t="s">
        <v>16</v>
      </c>
      <c r="L100" s="65" t="s">
        <v>16</v>
      </c>
      <c r="M100" s="65" t="s">
        <v>16</v>
      </c>
    </row>
    <row r="101" spans="2:13" ht="12" customHeight="1">
      <c r="B101" s="60" t="s">
        <v>142</v>
      </c>
      <c r="C101" s="65" t="s">
        <v>16</v>
      </c>
      <c r="D101" s="65" t="s">
        <v>16</v>
      </c>
      <c r="E101" s="62">
        <v>13740</v>
      </c>
      <c r="F101" s="65" t="s">
        <v>16</v>
      </c>
      <c r="I101" s="60" t="s">
        <v>142</v>
      </c>
      <c r="J101" s="65" t="s">
        <v>16</v>
      </c>
      <c r="K101" s="65" t="s">
        <v>16</v>
      </c>
      <c r="L101" s="62">
        <v>39560</v>
      </c>
      <c r="M101" s="65" t="s">
        <v>16</v>
      </c>
    </row>
    <row r="102" spans="2:13" ht="12" customHeight="1">
      <c r="B102" s="60" t="s">
        <v>143</v>
      </c>
      <c r="C102" s="65" t="s">
        <v>16</v>
      </c>
      <c r="D102" s="65" t="s">
        <v>16</v>
      </c>
      <c r="E102" s="62">
        <v>0</v>
      </c>
      <c r="F102" s="65" t="s">
        <v>16</v>
      </c>
      <c r="I102" s="60" t="s">
        <v>143</v>
      </c>
      <c r="J102" s="65" t="s">
        <v>16</v>
      </c>
      <c r="K102" s="65" t="s">
        <v>16</v>
      </c>
      <c r="L102" s="62">
        <v>0</v>
      </c>
      <c r="M102" s="65" t="s">
        <v>16</v>
      </c>
    </row>
    <row r="103" spans="2:13" ht="12" customHeight="1">
      <c r="B103" s="60" t="s">
        <v>144</v>
      </c>
      <c r="C103" s="65" t="s">
        <v>16</v>
      </c>
      <c r="D103" s="65" t="s">
        <v>16</v>
      </c>
      <c r="E103" s="62">
        <v>5640</v>
      </c>
      <c r="F103" s="65" t="s">
        <v>16</v>
      </c>
      <c r="I103" s="60" t="s">
        <v>144</v>
      </c>
      <c r="J103" s="65" t="s">
        <v>16</v>
      </c>
      <c r="K103" s="65" t="s">
        <v>16</v>
      </c>
      <c r="L103" s="62">
        <v>11870</v>
      </c>
      <c r="M103" s="65" t="s">
        <v>16</v>
      </c>
    </row>
    <row r="104" spans="2:13" ht="12" customHeight="1">
      <c r="B104" s="60" t="s">
        <v>145</v>
      </c>
      <c r="C104" s="65" t="s">
        <v>16</v>
      </c>
      <c r="D104" s="65" t="s">
        <v>16</v>
      </c>
      <c r="E104" s="62">
        <v>860</v>
      </c>
      <c r="F104" s="65" t="s">
        <v>16</v>
      </c>
      <c r="I104" s="60" t="s">
        <v>145</v>
      </c>
      <c r="J104" s="65" t="s">
        <v>16</v>
      </c>
      <c r="K104" s="65" t="s">
        <v>16</v>
      </c>
      <c r="L104" s="62">
        <v>5510</v>
      </c>
      <c r="M104" s="65" t="s">
        <v>16</v>
      </c>
    </row>
    <row r="105" spans="2:13" ht="12" customHeight="1">
      <c r="B105" s="60" t="s">
        <v>146</v>
      </c>
      <c r="C105" s="65" t="s">
        <v>16</v>
      </c>
      <c r="D105" s="65" t="s">
        <v>16</v>
      </c>
      <c r="E105" s="62">
        <v>2010</v>
      </c>
      <c r="F105" s="65" t="s">
        <v>16</v>
      </c>
      <c r="I105" s="60" t="s">
        <v>146</v>
      </c>
      <c r="J105" s="65" t="s">
        <v>16</v>
      </c>
      <c r="K105" s="65" t="s">
        <v>16</v>
      </c>
      <c r="L105" s="62">
        <v>820</v>
      </c>
      <c r="M105" s="65" t="s">
        <v>16</v>
      </c>
    </row>
    <row r="106" spans="2:13" ht="12" customHeight="1">
      <c r="B106" s="60" t="s">
        <v>147</v>
      </c>
      <c r="C106" s="65" t="s">
        <v>16</v>
      </c>
      <c r="D106" s="65" t="s">
        <v>16</v>
      </c>
      <c r="E106" s="62">
        <v>14190</v>
      </c>
      <c r="F106" s="65" t="s">
        <v>16</v>
      </c>
      <c r="I106" s="60" t="s">
        <v>147</v>
      </c>
      <c r="J106" s="65" t="s">
        <v>16</v>
      </c>
      <c r="K106" s="65" t="s">
        <v>16</v>
      </c>
      <c r="L106" s="62">
        <v>138160</v>
      </c>
      <c r="M106" s="65" t="s">
        <v>16</v>
      </c>
    </row>
    <row r="107" spans="2:13" ht="12" customHeight="1">
      <c r="B107" s="60" t="s">
        <v>148</v>
      </c>
      <c r="C107" s="65" t="s">
        <v>16</v>
      </c>
      <c r="D107" s="65" t="s">
        <v>16</v>
      </c>
      <c r="E107" s="62">
        <v>33810</v>
      </c>
      <c r="F107" s="65" t="s">
        <v>16</v>
      </c>
      <c r="I107" s="60" t="s">
        <v>148</v>
      </c>
      <c r="J107" s="65" t="s">
        <v>16</v>
      </c>
      <c r="K107" s="65" t="s">
        <v>16</v>
      </c>
      <c r="L107" s="62">
        <v>28980</v>
      </c>
      <c r="M107" s="65" t="s">
        <v>16</v>
      </c>
    </row>
    <row r="108" spans="2:13" ht="12" customHeight="1">
      <c r="B108" s="60" t="s">
        <v>149</v>
      </c>
      <c r="C108" s="65" t="s">
        <v>16</v>
      </c>
      <c r="D108" s="65" t="s">
        <v>16</v>
      </c>
      <c r="E108" s="62">
        <v>0</v>
      </c>
      <c r="F108" s="65" t="s">
        <v>16</v>
      </c>
      <c r="I108" s="60" t="s">
        <v>149</v>
      </c>
      <c r="J108" s="65" t="s">
        <v>16</v>
      </c>
      <c r="K108" s="65" t="s">
        <v>16</v>
      </c>
      <c r="L108" s="62">
        <v>20</v>
      </c>
      <c r="M108" s="65" t="s">
        <v>16</v>
      </c>
    </row>
    <row r="109" spans="2:13" ht="12" customHeight="1">
      <c r="B109" s="60" t="s">
        <v>150</v>
      </c>
      <c r="C109" s="65" t="s">
        <v>16</v>
      </c>
      <c r="D109" s="65" t="s">
        <v>16</v>
      </c>
      <c r="E109" s="62">
        <v>550</v>
      </c>
      <c r="F109" s="65" t="s">
        <v>16</v>
      </c>
      <c r="I109" s="60" t="s">
        <v>150</v>
      </c>
      <c r="J109" s="65" t="s">
        <v>16</v>
      </c>
      <c r="K109" s="65" t="s">
        <v>16</v>
      </c>
      <c r="L109" s="62">
        <v>4280</v>
      </c>
      <c r="M109" s="65" t="s">
        <v>16</v>
      </c>
    </row>
    <row r="110" spans="2:13" ht="12" customHeight="1">
      <c r="B110" s="60" t="s">
        <v>151</v>
      </c>
      <c r="C110" s="65" t="s">
        <v>16</v>
      </c>
      <c r="D110" s="65" t="s">
        <v>16</v>
      </c>
      <c r="E110" s="62">
        <v>790</v>
      </c>
      <c r="F110" s="65" t="s">
        <v>16</v>
      </c>
      <c r="I110" s="60" t="s">
        <v>151</v>
      </c>
      <c r="J110" s="65" t="s">
        <v>16</v>
      </c>
      <c r="K110" s="65" t="s">
        <v>16</v>
      </c>
      <c r="L110" s="62">
        <v>0</v>
      </c>
      <c r="M110" s="65" t="s">
        <v>16</v>
      </c>
    </row>
    <row r="111" spans="2:13" ht="12" customHeight="1">
      <c r="B111" s="60" t="s">
        <v>152</v>
      </c>
      <c r="C111" s="65" t="s">
        <v>16</v>
      </c>
      <c r="D111" s="65" t="s">
        <v>16</v>
      </c>
      <c r="E111" s="62">
        <v>28530</v>
      </c>
      <c r="F111" s="65" t="s">
        <v>16</v>
      </c>
      <c r="I111" s="60" t="s">
        <v>152</v>
      </c>
      <c r="J111" s="65" t="s">
        <v>16</v>
      </c>
      <c r="K111" s="65" t="s">
        <v>16</v>
      </c>
      <c r="L111" s="62">
        <v>1390</v>
      </c>
      <c r="M111" s="65" t="s">
        <v>16</v>
      </c>
    </row>
    <row r="112" spans="2:13" ht="12" customHeight="1">
      <c r="B112" s="60" t="s">
        <v>153</v>
      </c>
      <c r="C112" s="65" t="s">
        <v>16</v>
      </c>
      <c r="D112" s="65" t="s">
        <v>16</v>
      </c>
      <c r="E112" s="62">
        <v>9610</v>
      </c>
      <c r="F112" s="65" t="s">
        <v>16</v>
      </c>
      <c r="I112" s="60" t="s">
        <v>153</v>
      </c>
      <c r="J112" s="65" t="s">
        <v>16</v>
      </c>
      <c r="K112" s="65" t="s">
        <v>16</v>
      </c>
      <c r="L112" s="62">
        <v>360</v>
      </c>
      <c r="M112" s="65" t="s">
        <v>16</v>
      </c>
    </row>
    <row r="113" spans="2:13" ht="12" customHeight="1">
      <c r="B113" s="60" t="s">
        <v>167</v>
      </c>
      <c r="C113" s="65" t="s">
        <v>16</v>
      </c>
      <c r="D113" s="65" t="s">
        <v>16</v>
      </c>
      <c r="E113" s="65" t="s">
        <v>16</v>
      </c>
      <c r="F113" s="65" t="s">
        <v>16</v>
      </c>
      <c r="I113" s="60" t="s">
        <v>167</v>
      </c>
      <c r="J113" s="65" t="s">
        <v>16</v>
      </c>
      <c r="K113" s="65" t="s">
        <v>16</v>
      </c>
      <c r="L113" s="62">
        <v>0</v>
      </c>
      <c r="M113" s="65" t="s">
        <v>16</v>
      </c>
    </row>
    <row r="114" spans="2:13" ht="12" customHeight="1">
      <c r="B114" s="60" t="s">
        <v>165</v>
      </c>
      <c r="C114" s="65" t="s">
        <v>16</v>
      </c>
      <c r="D114" s="65" t="s">
        <v>16</v>
      </c>
      <c r="E114" s="62">
        <v>15470</v>
      </c>
      <c r="F114" s="65" t="s">
        <v>16</v>
      </c>
      <c r="I114" s="60" t="s">
        <v>165</v>
      </c>
      <c r="J114" s="65" t="s">
        <v>16</v>
      </c>
      <c r="K114" s="65" t="s">
        <v>16</v>
      </c>
      <c r="L114" s="62">
        <v>0</v>
      </c>
      <c r="M114" s="65" t="s">
        <v>16</v>
      </c>
    </row>
    <row r="115" spans="2:13" ht="12" customHeight="1">
      <c r="B115" s="60" t="s">
        <v>166</v>
      </c>
      <c r="C115" s="65" t="s">
        <v>16</v>
      </c>
      <c r="D115" s="65" t="s">
        <v>16</v>
      </c>
      <c r="E115" s="62">
        <v>1960</v>
      </c>
      <c r="F115" s="65" t="s">
        <v>16</v>
      </c>
      <c r="I115" s="60" t="s">
        <v>166</v>
      </c>
      <c r="J115" s="65" t="s">
        <v>16</v>
      </c>
      <c r="K115" s="65" t="s">
        <v>16</v>
      </c>
      <c r="L115" s="62">
        <v>2030</v>
      </c>
      <c r="M115" s="65" t="s">
        <v>16</v>
      </c>
    </row>
    <row r="116" spans="2:13" ht="12" customHeight="1">
      <c r="B116" s="60" t="s">
        <v>168</v>
      </c>
      <c r="C116" s="65" t="s">
        <v>16</v>
      </c>
      <c r="D116" s="65" t="s">
        <v>16</v>
      </c>
      <c r="E116" s="62">
        <v>110</v>
      </c>
      <c r="F116" s="65" t="s">
        <v>16</v>
      </c>
      <c r="I116" s="60" t="s">
        <v>168</v>
      </c>
      <c r="J116" s="65" t="s">
        <v>16</v>
      </c>
      <c r="K116" s="65" t="s">
        <v>16</v>
      </c>
      <c r="L116" s="62">
        <v>290</v>
      </c>
      <c r="M116" s="65" t="s">
        <v>16</v>
      </c>
    </row>
    <row r="121" spans="2:6" ht="12" customHeight="1">
      <c r="B121" s="56" t="s">
        <v>213</v>
      </c>
      <c r="C121" s="57"/>
      <c r="D121" s="57"/>
      <c r="E121" s="57"/>
      <c r="F121" s="57"/>
    </row>
    <row r="122" ht="12" customHeight="1">
      <c r="B122" s="20"/>
    </row>
    <row r="123" spans="2:6" ht="12" customHeight="1">
      <c r="B123" s="56" t="s">
        <v>115</v>
      </c>
      <c r="C123" s="59">
        <v>42159.57325231482</v>
      </c>
      <c r="D123" s="57"/>
      <c r="E123" s="57"/>
      <c r="F123" s="57"/>
    </row>
    <row r="124" spans="2:6" ht="12" customHeight="1">
      <c r="B124" s="56" t="s">
        <v>116</v>
      </c>
      <c r="C124" s="59">
        <v>42187.553937986115</v>
      </c>
      <c r="D124" s="57"/>
      <c r="E124" s="57"/>
      <c r="F124" s="57"/>
    </row>
    <row r="125" spans="2:6" ht="12" customHeight="1">
      <c r="B125" s="56" t="s">
        <v>117</v>
      </c>
      <c r="C125" s="56" t="s">
        <v>118</v>
      </c>
      <c r="D125" s="57"/>
      <c r="E125" s="57"/>
      <c r="F125" s="57"/>
    </row>
    <row r="126" ht="12" customHeight="1">
      <c r="B126" s="20"/>
    </row>
    <row r="127" spans="2:6" ht="12" customHeight="1">
      <c r="B127" s="56" t="s">
        <v>119</v>
      </c>
      <c r="C127" s="56" t="s">
        <v>120</v>
      </c>
      <c r="D127" s="57"/>
      <c r="E127" s="57"/>
      <c r="F127" s="57"/>
    </row>
    <row r="128" spans="2:12" ht="12" customHeight="1">
      <c r="B128" s="56" t="s">
        <v>214</v>
      </c>
      <c r="C128" s="56" t="s">
        <v>215</v>
      </c>
      <c r="D128" s="57"/>
      <c r="E128" s="57"/>
      <c r="F128" s="57"/>
      <c r="H128" s="56" t="s">
        <v>214</v>
      </c>
      <c r="I128" s="56" t="s">
        <v>221</v>
      </c>
      <c r="J128" s="57"/>
      <c r="K128" s="57"/>
      <c r="L128" s="57"/>
    </row>
    <row r="129" ht="12" customHeight="1">
      <c r="B129" s="20"/>
    </row>
    <row r="130" spans="2:15" ht="12" customHeight="1">
      <c r="B130" s="201" t="s">
        <v>216</v>
      </c>
      <c r="C130" s="201" t="s">
        <v>217</v>
      </c>
      <c r="D130" s="201" t="s">
        <v>218</v>
      </c>
      <c r="E130" s="201" t="s">
        <v>219</v>
      </c>
      <c r="F130" s="201" t="s">
        <v>220</v>
      </c>
      <c r="H130" s="60" t="s">
        <v>216</v>
      </c>
      <c r="I130" s="60" t="s">
        <v>217</v>
      </c>
      <c r="J130" s="60" t="s">
        <v>218</v>
      </c>
      <c r="K130" s="60" t="s">
        <v>219</v>
      </c>
      <c r="L130" s="60" t="s">
        <v>220</v>
      </c>
      <c r="N130" s="60" t="s">
        <v>222</v>
      </c>
      <c r="O130" s="60" t="s">
        <v>223</v>
      </c>
    </row>
    <row r="131" spans="2:15" ht="12" customHeight="1">
      <c r="B131" s="201" t="s">
        <v>126</v>
      </c>
      <c r="C131" s="202">
        <v>243</v>
      </c>
      <c r="D131" s="203" t="s">
        <v>16</v>
      </c>
      <c r="E131" s="203" t="s">
        <v>16</v>
      </c>
      <c r="F131" s="203" t="s">
        <v>16</v>
      </c>
      <c r="H131" s="60" t="s">
        <v>126</v>
      </c>
      <c r="I131" s="62">
        <v>243000</v>
      </c>
      <c r="J131" s="62"/>
      <c r="K131" s="62"/>
      <c r="L131" s="62"/>
      <c r="N131" s="171"/>
      <c r="O131" s="171"/>
    </row>
    <row r="132" spans="2:15" ht="12" customHeight="1">
      <c r="B132" s="201" t="s">
        <v>127</v>
      </c>
      <c r="C132" s="512">
        <v>1758.4</v>
      </c>
      <c r="D132" s="512">
        <v>327.5</v>
      </c>
      <c r="E132" s="202">
        <v>12</v>
      </c>
      <c r="F132" s="512">
        <v>20.3</v>
      </c>
      <c r="H132" s="60" t="s">
        <v>127</v>
      </c>
      <c r="I132" s="62">
        <v>1758400</v>
      </c>
      <c r="J132" s="62">
        <v>327500</v>
      </c>
      <c r="K132" s="62">
        <v>12000</v>
      </c>
      <c r="L132" s="62">
        <v>20300</v>
      </c>
      <c r="N132" s="171">
        <f>I132-J132</f>
        <v>1430900</v>
      </c>
      <c r="O132" s="171">
        <f>J132+L132</f>
        <v>347800</v>
      </c>
    </row>
    <row r="133" spans="2:15" ht="12" customHeight="1">
      <c r="B133" s="201" t="s">
        <v>128</v>
      </c>
      <c r="C133" s="512">
        <v>1462.8</v>
      </c>
      <c r="D133" s="512">
        <v>103.3</v>
      </c>
      <c r="E133" s="203" t="s">
        <v>16</v>
      </c>
      <c r="F133" s="512">
        <v>178.6</v>
      </c>
      <c r="H133" s="60" t="s">
        <v>128</v>
      </c>
      <c r="I133" s="62">
        <v>1462800</v>
      </c>
      <c r="J133" s="62">
        <v>103300</v>
      </c>
      <c r="K133" s="62"/>
      <c r="L133" s="62">
        <v>178600</v>
      </c>
      <c r="N133" s="171">
        <f aca="true" t="shared" si="5" ref="N133:N158">I133-J133</f>
        <v>1359500</v>
      </c>
      <c r="O133" s="171">
        <f aca="true" t="shared" si="6" ref="O133:O158">J133+L133</f>
        <v>281900</v>
      </c>
    </row>
    <row r="134" spans="2:15" ht="12" customHeight="1">
      <c r="B134" s="201" t="s">
        <v>129</v>
      </c>
      <c r="C134" s="512">
        <v>1484.4</v>
      </c>
      <c r="D134" s="512">
        <v>9.5</v>
      </c>
      <c r="E134" s="203" t="s">
        <v>16</v>
      </c>
      <c r="F134" s="512">
        <v>173.7</v>
      </c>
      <c r="H134" s="60" t="s">
        <v>129</v>
      </c>
      <c r="I134" s="62">
        <v>1484400</v>
      </c>
      <c r="J134" s="62">
        <v>9500</v>
      </c>
      <c r="K134" s="62"/>
      <c r="L134" s="62">
        <v>173700</v>
      </c>
      <c r="N134" s="171">
        <f t="shared" si="5"/>
        <v>1474900</v>
      </c>
      <c r="O134" s="171">
        <f t="shared" si="6"/>
        <v>183200</v>
      </c>
    </row>
    <row r="135" spans="2:15" ht="12" customHeight="1">
      <c r="B135" s="201" t="s">
        <v>130</v>
      </c>
      <c r="C135" s="512">
        <v>6595.4</v>
      </c>
      <c r="D135" s="512">
        <v>466.6</v>
      </c>
      <c r="E135" s="203" t="s">
        <v>16</v>
      </c>
      <c r="F135" s="512">
        <v>1828.9</v>
      </c>
      <c r="H135" s="60" t="s">
        <v>130</v>
      </c>
      <c r="I135" s="62">
        <v>6595400</v>
      </c>
      <c r="J135" s="62">
        <v>466600</v>
      </c>
      <c r="K135" s="62"/>
      <c r="L135" s="62">
        <v>1828900</v>
      </c>
      <c r="N135" s="171">
        <f t="shared" si="5"/>
        <v>6128800</v>
      </c>
      <c r="O135" s="171">
        <f t="shared" si="6"/>
        <v>2295500</v>
      </c>
    </row>
    <row r="136" spans="2:15" ht="12" customHeight="1">
      <c r="B136" s="201" t="s">
        <v>131</v>
      </c>
      <c r="C136" s="512">
        <v>275.3</v>
      </c>
      <c r="D136" s="203" t="s">
        <v>16</v>
      </c>
      <c r="E136" s="203" t="s">
        <v>16</v>
      </c>
      <c r="F136" s="512">
        <v>1.6</v>
      </c>
      <c r="H136" s="60" t="s">
        <v>131</v>
      </c>
      <c r="I136" s="62">
        <v>275300</v>
      </c>
      <c r="J136" s="62"/>
      <c r="K136" s="62"/>
      <c r="L136" s="62">
        <v>1600</v>
      </c>
      <c r="N136" s="171">
        <f t="shared" si="5"/>
        <v>275300</v>
      </c>
      <c r="O136" s="171">
        <f t="shared" si="6"/>
        <v>1600</v>
      </c>
    </row>
    <row r="137" spans="2:15" ht="12" customHeight="1">
      <c r="B137" s="201" t="s">
        <v>132</v>
      </c>
      <c r="C137" s="512">
        <v>272.3</v>
      </c>
      <c r="D137" s="203" t="s">
        <v>16</v>
      </c>
      <c r="E137" s="203" t="s">
        <v>16</v>
      </c>
      <c r="F137" s="203" t="s">
        <v>16</v>
      </c>
      <c r="H137" s="60" t="s">
        <v>132</v>
      </c>
      <c r="I137" s="62">
        <v>272300</v>
      </c>
      <c r="J137" s="62"/>
      <c r="K137" s="62"/>
      <c r="L137" s="62"/>
      <c r="N137" s="171">
        <f t="shared" si="5"/>
        <v>272300</v>
      </c>
      <c r="O137" s="171">
        <f t="shared" si="6"/>
        <v>0</v>
      </c>
    </row>
    <row r="138" spans="2:15" ht="12" customHeight="1">
      <c r="B138" s="201" t="s">
        <v>133</v>
      </c>
      <c r="C138" s="512">
        <v>983.7</v>
      </c>
      <c r="D138" s="512">
        <v>151.6</v>
      </c>
      <c r="E138" s="202">
        <v>34</v>
      </c>
      <c r="F138" s="512">
        <v>12.2</v>
      </c>
      <c r="H138" s="60" t="s">
        <v>133</v>
      </c>
      <c r="I138" s="62">
        <v>983700</v>
      </c>
      <c r="J138" s="62">
        <v>151600</v>
      </c>
      <c r="K138" s="62">
        <v>34000</v>
      </c>
      <c r="L138" s="62">
        <v>12200</v>
      </c>
      <c r="N138" s="171">
        <f t="shared" si="5"/>
        <v>832100</v>
      </c>
      <c r="O138" s="171">
        <f t="shared" si="6"/>
        <v>163800</v>
      </c>
    </row>
    <row r="139" spans="2:15" ht="12" customHeight="1">
      <c r="B139" s="201" t="s">
        <v>134</v>
      </c>
      <c r="C139" s="512">
        <v>5917.7</v>
      </c>
      <c r="D139" s="512">
        <v>314.2</v>
      </c>
      <c r="E139" s="512">
        <v>122.2</v>
      </c>
      <c r="F139" s="202">
        <v>97</v>
      </c>
      <c r="H139" s="60" t="s">
        <v>134</v>
      </c>
      <c r="I139" s="62">
        <v>5917700</v>
      </c>
      <c r="J139" s="62">
        <v>314200</v>
      </c>
      <c r="K139" s="62">
        <v>122200</v>
      </c>
      <c r="L139" s="62">
        <v>97000</v>
      </c>
      <c r="N139" s="171">
        <f t="shared" si="5"/>
        <v>5603500</v>
      </c>
      <c r="O139" s="171">
        <f t="shared" si="6"/>
        <v>411200</v>
      </c>
    </row>
    <row r="140" spans="2:15" ht="12" customHeight="1">
      <c r="B140" s="201" t="s">
        <v>135</v>
      </c>
      <c r="C140" s="512">
        <v>9211.1</v>
      </c>
      <c r="D140" s="512">
        <v>1600.3</v>
      </c>
      <c r="E140" s="512">
        <v>23.5</v>
      </c>
      <c r="F140" s="512">
        <v>1406.2</v>
      </c>
      <c r="H140" s="60" t="s">
        <v>135</v>
      </c>
      <c r="I140" s="62">
        <v>9211100</v>
      </c>
      <c r="J140" s="62">
        <v>1600300</v>
      </c>
      <c r="K140" s="62">
        <v>23500</v>
      </c>
      <c r="L140" s="62">
        <v>1406200</v>
      </c>
      <c r="N140" s="171">
        <f t="shared" si="5"/>
        <v>7610800</v>
      </c>
      <c r="O140" s="171">
        <f t="shared" si="6"/>
        <v>3006500</v>
      </c>
    </row>
    <row r="141" spans="2:15" ht="12" customHeight="1">
      <c r="B141" s="201" t="s">
        <v>136</v>
      </c>
      <c r="C141" s="512">
        <v>549.7</v>
      </c>
      <c r="D141" s="512">
        <v>296.8</v>
      </c>
      <c r="E141" s="203" t="s">
        <v>16</v>
      </c>
      <c r="F141" s="512">
        <v>28.3</v>
      </c>
      <c r="H141" s="60" t="s">
        <v>136</v>
      </c>
      <c r="I141" s="62">
        <v>549700</v>
      </c>
      <c r="J141" s="62">
        <v>296800</v>
      </c>
      <c r="K141" s="62"/>
      <c r="L141" s="62">
        <v>28300</v>
      </c>
      <c r="N141" s="171">
        <f t="shared" si="5"/>
        <v>252900</v>
      </c>
      <c r="O141" s="171">
        <f t="shared" si="6"/>
        <v>325100</v>
      </c>
    </row>
    <row r="142" spans="2:15" ht="12" customHeight="1">
      <c r="B142" s="201" t="s">
        <v>137</v>
      </c>
      <c r="C142" s="512">
        <v>4058.2</v>
      </c>
      <c r="D142" s="512">
        <v>927.1</v>
      </c>
      <c r="E142" s="512">
        <v>238.5</v>
      </c>
      <c r="F142" s="512">
        <v>282.6</v>
      </c>
      <c r="H142" s="60" t="s">
        <v>137</v>
      </c>
      <c r="I142" s="62">
        <v>4058200</v>
      </c>
      <c r="J142" s="62">
        <v>927100</v>
      </c>
      <c r="K142" s="62">
        <v>238500</v>
      </c>
      <c r="L142" s="62">
        <v>282600</v>
      </c>
      <c r="N142" s="171">
        <f t="shared" si="5"/>
        <v>3131100</v>
      </c>
      <c r="O142" s="171">
        <f t="shared" si="6"/>
        <v>1209700</v>
      </c>
    </row>
    <row r="143" spans="2:15" ht="12" customHeight="1">
      <c r="B143" s="201" t="s">
        <v>138</v>
      </c>
      <c r="C143" s="202">
        <v>34</v>
      </c>
      <c r="D143" s="203" t="s">
        <v>16</v>
      </c>
      <c r="E143" s="203" t="s">
        <v>16</v>
      </c>
      <c r="F143" s="512">
        <v>0.4</v>
      </c>
      <c r="H143" s="60" t="s">
        <v>138</v>
      </c>
      <c r="I143" s="62">
        <v>34000</v>
      </c>
      <c r="J143" s="62"/>
      <c r="K143" s="62"/>
      <c r="L143" s="62">
        <v>400</v>
      </c>
      <c r="N143" s="171">
        <f t="shared" si="5"/>
        <v>34000</v>
      </c>
      <c r="O143" s="171">
        <f t="shared" si="6"/>
        <v>400</v>
      </c>
    </row>
    <row r="144" spans="2:15" ht="12" customHeight="1">
      <c r="B144" s="201" t="s">
        <v>139</v>
      </c>
      <c r="C144" s="512">
        <v>517.2</v>
      </c>
      <c r="D144" s="203" t="s">
        <v>16</v>
      </c>
      <c r="E144" s="203" t="s">
        <v>16</v>
      </c>
      <c r="F144" s="512">
        <v>6.9</v>
      </c>
      <c r="H144" s="60" t="s">
        <v>139</v>
      </c>
      <c r="I144" s="62">
        <v>517200.00000000006</v>
      </c>
      <c r="J144" s="62"/>
      <c r="K144" s="62"/>
      <c r="L144" s="62">
        <v>6900</v>
      </c>
      <c r="N144" s="171">
        <f t="shared" si="5"/>
        <v>517200.00000000006</v>
      </c>
      <c r="O144" s="171">
        <f t="shared" si="6"/>
        <v>6900</v>
      </c>
    </row>
    <row r="145" spans="2:15" ht="12" customHeight="1">
      <c r="B145" s="201" t="s">
        <v>140</v>
      </c>
      <c r="C145" s="202">
        <v>1012</v>
      </c>
      <c r="D145" s="512">
        <v>7.1</v>
      </c>
      <c r="E145" s="203" t="s">
        <v>16</v>
      </c>
      <c r="F145" s="512">
        <v>17.6</v>
      </c>
      <c r="H145" s="60" t="s">
        <v>140</v>
      </c>
      <c r="I145" s="62">
        <v>1012000</v>
      </c>
      <c r="J145" s="62">
        <v>7100</v>
      </c>
      <c r="K145" s="62"/>
      <c r="L145" s="62">
        <v>17600</v>
      </c>
      <c r="N145" s="171">
        <f t="shared" si="5"/>
        <v>1004900</v>
      </c>
      <c r="O145" s="171">
        <f t="shared" si="6"/>
        <v>24700</v>
      </c>
    </row>
    <row r="146" spans="2:15" ht="12" customHeight="1">
      <c r="B146" s="201" t="s">
        <v>141</v>
      </c>
      <c r="C146" s="512">
        <v>29.7</v>
      </c>
      <c r="D146" s="512">
        <v>0.4</v>
      </c>
      <c r="E146" s="203" t="s">
        <v>16</v>
      </c>
      <c r="F146" s="512">
        <v>13.4</v>
      </c>
      <c r="H146" s="60" t="s">
        <v>141</v>
      </c>
      <c r="I146" s="62">
        <v>29700</v>
      </c>
      <c r="J146" s="62">
        <v>400</v>
      </c>
      <c r="K146" s="62"/>
      <c r="L146" s="62">
        <v>13400</v>
      </c>
      <c r="N146" s="171">
        <f t="shared" si="5"/>
        <v>29300</v>
      </c>
      <c r="O146" s="171">
        <f t="shared" si="6"/>
        <v>13800</v>
      </c>
    </row>
    <row r="147" spans="2:15" ht="12" customHeight="1">
      <c r="B147" s="201" t="s">
        <v>142</v>
      </c>
      <c r="C147" s="512">
        <v>2592.9</v>
      </c>
      <c r="D147" s="512">
        <v>1078.8</v>
      </c>
      <c r="E147" s="202">
        <v>2</v>
      </c>
      <c r="F147" s="512">
        <v>84.7</v>
      </c>
      <c r="H147" s="60" t="s">
        <v>142</v>
      </c>
      <c r="I147" s="62">
        <v>2592900</v>
      </c>
      <c r="J147" s="62">
        <v>1078800</v>
      </c>
      <c r="K147" s="62">
        <v>2000</v>
      </c>
      <c r="L147" s="62">
        <v>84700</v>
      </c>
      <c r="N147" s="171">
        <f t="shared" si="5"/>
        <v>1514100</v>
      </c>
      <c r="O147" s="171">
        <f t="shared" si="6"/>
        <v>1163500</v>
      </c>
    </row>
    <row r="148" spans="2:15" ht="12" customHeight="1">
      <c r="B148" s="201" t="s">
        <v>143</v>
      </c>
      <c r="C148" s="203" t="s">
        <v>16</v>
      </c>
      <c r="D148" s="203" t="s">
        <v>16</v>
      </c>
      <c r="E148" s="203" t="s">
        <v>16</v>
      </c>
      <c r="F148" s="203" t="s">
        <v>16</v>
      </c>
      <c r="H148" s="60" t="s">
        <v>143</v>
      </c>
      <c r="I148" s="62"/>
      <c r="J148" s="62"/>
      <c r="K148" s="62"/>
      <c r="L148" s="62"/>
      <c r="N148" s="171">
        <f t="shared" si="5"/>
        <v>0</v>
      </c>
      <c r="O148" s="171">
        <f t="shared" si="6"/>
        <v>0</v>
      </c>
    </row>
    <row r="149" spans="2:15" ht="12" customHeight="1">
      <c r="B149" s="201" t="s">
        <v>144</v>
      </c>
      <c r="C149" s="512">
        <v>220.2</v>
      </c>
      <c r="D149" s="202">
        <v>24</v>
      </c>
      <c r="E149" s="203" t="s">
        <v>16</v>
      </c>
      <c r="F149" s="512">
        <v>228.9</v>
      </c>
      <c r="H149" s="60" t="s">
        <v>144</v>
      </c>
      <c r="I149" s="62">
        <v>220200</v>
      </c>
      <c r="J149" s="62">
        <v>24000</v>
      </c>
      <c r="K149" s="62"/>
      <c r="L149" s="62">
        <v>228900</v>
      </c>
      <c r="N149" s="171">
        <f t="shared" si="5"/>
        <v>196200</v>
      </c>
      <c r="O149" s="171">
        <f t="shared" si="6"/>
        <v>252900</v>
      </c>
    </row>
    <row r="150" spans="2:15" ht="12" customHeight="1">
      <c r="B150" s="201" t="s">
        <v>145</v>
      </c>
      <c r="C150" s="512">
        <v>811.8</v>
      </c>
      <c r="D150" s="512">
        <v>201.1</v>
      </c>
      <c r="E150" s="203" t="s">
        <v>16</v>
      </c>
      <c r="F150" s="512">
        <v>81.2</v>
      </c>
      <c r="H150" s="60" t="s">
        <v>145</v>
      </c>
      <c r="I150" s="62">
        <v>811800</v>
      </c>
      <c r="J150" s="62">
        <v>201100</v>
      </c>
      <c r="K150" s="62"/>
      <c r="L150" s="62">
        <v>81200</v>
      </c>
      <c r="N150" s="171">
        <f t="shared" si="5"/>
        <v>610700</v>
      </c>
      <c r="O150" s="171">
        <f t="shared" si="6"/>
        <v>282300</v>
      </c>
    </row>
    <row r="151" spans="2:15" ht="12" customHeight="1">
      <c r="B151" s="201" t="s">
        <v>146</v>
      </c>
      <c r="C151" s="512">
        <v>7637.7</v>
      </c>
      <c r="D151" s="512">
        <v>334.2</v>
      </c>
      <c r="E151" s="203" t="s">
        <v>16</v>
      </c>
      <c r="F151" s="512">
        <v>395.6</v>
      </c>
      <c r="H151" s="60" t="s">
        <v>146</v>
      </c>
      <c r="I151" s="62">
        <v>7637700</v>
      </c>
      <c r="J151" s="62">
        <v>334200</v>
      </c>
      <c r="K151" s="62"/>
      <c r="L151" s="62">
        <v>395600</v>
      </c>
      <c r="N151" s="171">
        <f t="shared" si="5"/>
        <v>7303500</v>
      </c>
      <c r="O151" s="171">
        <f t="shared" si="6"/>
        <v>729800</v>
      </c>
    </row>
    <row r="152" spans="2:15" ht="12" customHeight="1">
      <c r="B152" s="201" t="s">
        <v>147</v>
      </c>
      <c r="C152" s="202">
        <v>275</v>
      </c>
      <c r="D152" s="512">
        <v>90.4</v>
      </c>
      <c r="E152" s="512">
        <v>29.1</v>
      </c>
      <c r="F152" s="512">
        <v>92.4</v>
      </c>
      <c r="H152" s="60" t="s">
        <v>147</v>
      </c>
      <c r="I152" s="62">
        <v>275000</v>
      </c>
      <c r="J152" s="62">
        <v>90400</v>
      </c>
      <c r="K152" s="62">
        <v>29100</v>
      </c>
      <c r="L152" s="62">
        <v>92400</v>
      </c>
      <c r="N152" s="171">
        <f t="shared" si="5"/>
        <v>184600</v>
      </c>
      <c r="O152" s="171">
        <f t="shared" si="6"/>
        <v>182800</v>
      </c>
    </row>
    <row r="153" spans="2:15" ht="12" customHeight="1">
      <c r="B153" s="201" t="s">
        <v>148</v>
      </c>
      <c r="C153" s="512">
        <v>5096.2</v>
      </c>
      <c r="D153" s="512">
        <v>2283.2</v>
      </c>
      <c r="E153" s="512">
        <v>13.2</v>
      </c>
      <c r="F153" s="512">
        <v>30.9</v>
      </c>
      <c r="H153" s="60" t="s">
        <v>148</v>
      </c>
      <c r="I153" s="62">
        <v>5096200</v>
      </c>
      <c r="J153" s="62">
        <v>2283200</v>
      </c>
      <c r="K153" s="62">
        <v>13200</v>
      </c>
      <c r="L153" s="62">
        <v>30900</v>
      </c>
      <c r="N153" s="171">
        <f t="shared" si="5"/>
        <v>2813000</v>
      </c>
      <c r="O153" s="171">
        <f t="shared" si="6"/>
        <v>2314100</v>
      </c>
    </row>
    <row r="154" spans="2:15" ht="12" customHeight="1">
      <c r="B154" s="201" t="s">
        <v>149</v>
      </c>
      <c r="C154" s="512">
        <v>94.8</v>
      </c>
      <c r="D154" s="512">
        <v>36.4</v>
      </c>
      <c r="E154" s="203" t="s">
        <v>16</v>
      </c>
      <c r="F154" s="512">
        <v>25.9</v>
      </c>
      <c r="H154" s="60" t="s">
        <v>149</v>
      </c>
      <c r="I154" s="62">
        <v>94800</v>
      </c>
      <c r="J154" s="62">
        <v>36400</v>
      </c>
      <c r="K154" s="62"/>
      <c r="L154" s="62">
        <v>25900</v>
      </c>
      <c r="N154" s="171">
        <f t="shared" si="5"/>
        <v>58400</v>
      </c>
      <c r="O154" s="171">
        <f t="shared" si="6"/>
        <v>62300</v>
      </c>
    </row>
    <row r="155" spans="2:15" ht="12" customHeight="1">
      <c r="B155" s="201" t="s">
        <v>150</v>
      </c>
      <c r="C155" s="512">
        <v>683.3</v>
      </c>
      <c r="D155" s="512">
        <v>166.6</v>
      </c>
      <c r="E155" s="202">
        <v>0</v>
      </c>
      <c r="F155" s="512">
        <v>76.5</v>
      </c>
      <c r="H155" s="60" t="s">
        <v>150</v>
      </c>
      <c r="I155" s="62">
        <v>683300</v>
      </c>
      <c r="J155" s="62">
        <v>166600</v>
      </c>
      <c r="K155" s="62">
        <v>0</v>
      </c>
      <c r="L155" s="62">
        <v>76500</v>
      </c>
      <c r="N155" s="171">
        <f t="shared" si="5"/>
        <v>516700</v>
      </c>
      <c r="O155" s="171">
        <f t="shared" si="6"/>
        <v>243100</v>
      </c>
    </row>
    <row r="156" spans="2:15" ht="12" customHeight="1">
      <c r="B156" s="201" t="s">
        <v>151</v>
      </c>
      <c r="C156" s="512">
        <v>951.5</v>
      </c>
      <c r="D156" s="202">
        <v>0</v>
      </c>
      <c r="E156" s="203" t="s">
        <v>16</v>
      </c>
      <c r="F156" s="202">
        <v>0</v>
      </c>
      <c r="H156" s="60" t="s">
        <v>151</v>
      </c>
      <c r="I156" s="62">
        <v>951500</v>
      </c>
      <c r="J156" s="62">
        <v>0</v>
      </c>
      <c r="K156" s="62"/>
      <c r="L156" s="62">
        <v>0</v>
      </c>
      <c r="N156" s="171">
        <f t="shared" si="5"/>
        <v>951500</v>
      </c>
      <c r="O156" s="171">
        <f t="shared" si="6"/>
        <v>0</v>
      </c>
    </row>
    <row r="157" spans="2:15" ht="12" customHeight="1">
      <c r="B157" s="201" t="s">
        <v>152</v>
      </c>
      <c r="C157" s="512">
        <v>950.1</v>
      </c>
      <c r="D157" s="512">
        <v>1.3</v>
      </c>
      <c r="E157" s="203" t="s">
        <v>16</v>
      </c>
      <c r="F157" s="202">
        <v>15</v>
      </c>
      <c r="H157" s="60" t="s">
        <v>152</v>
      </c>
      <c r="I157" s="62">
        <v>950100</v>
      </c>
      <c r="J157" s="62">
        <v>1300</v>
      </c>
      <c r="K157" s="62"/>
      <c r="L157" s="62">
        <v>15000</v>
      </c>
      <c r="N157" s="171">
        <f t="shared" si="5"/>
        <v>948800</v>
      </c>
      <c r="O157" s="171">
        <f t="shared" si="6"/>
        <v>16300</v>
      </c>
    </row>
    <row r="158" spans="2:15" ht="12" customHeight="1">
      <c r="B158" s="201" t="s">
        <v>153</v>
      </c>
      <c r="C158" s="202">
        <v>3013</v>
      </c>
      <c r="D158" s="202">
        <v>0</v>
      </c>
      <c r="E158" s="203" t="s">
        <v>16</v>
      </c>
      <c r="F158" s="202">
        <v>164</v>
      </c>
      <c r="H158" s="60" t="s">
        <v>153</v>
      </c>
      <c r="I158" s="62">
        <v>3013000</v>
      </c>
      <c r="J158" s="62">
        <v>0</v>
      </c>
      <c r="K158" s="62"/>
      <c r="L158" s="62">
        <v>164000</v>
      </c>
      <c r="N158" s="171">
        <f t="shared" si="5"/>
        <v>3013000</v>
      </c>
      <c r="O158" s="171">
        <f t="shared" si="6"/>
        <v>164000</v>
      </c>
    </row>
    <row r="159" spans="2:15" ht="12" customHeight="1">
      <c r="B159" s="201" t="s">
        <v>165</v>
      </c>
      <c r="C159" s="202">
        <v>301</v>
      </c>
      <c r="D159" s="203" t="s">
        <v>16</v>
      </c>
      <c r="E159" s="203" t="s">
        <v>16</v>
      </c>
      <c r="F159" s="203" t="s">
        <v>16</v>
      </c>
      <c r="H159" s="201" t="s">
        <v>165</v>
      </c>
      <c r="I159" s="202">
        <v>301000</v>
      </c>
      <c r="J159" s="203"/>
      <c r="K159" s="203"/>
      <c r="L159" s="203"/>
      <c r="N159" s="171">
        <f>I159-J159</f>
        <v>301000</v>
      </c>
      <c r="O159" s="171">
        <f>J159+L159</f>
        <v>0</v>
      </c>
    </row>
    <row r="160" spans="2:15" ht="12" customHeight="1">
      <c r="B160" s="201" t="s">
        <v>166</v>
      </c>
      <c r="C160" s="512">
        <v>151.5</v>
      </c>
      <c r="D160" s="512">
        <v>16.9</v>
      </c>
      <c r="E160" s="203" t="s">
        <v>16</v>
      </c>
      <c r="F160" s="512">
        <v>46.8</v>
      </c>
      <c r="H160" s="201" t="s">
        <v>166</v>
      </c>
      <c r="I160" s="512">
        <v>151500</v>
      </c>
      <c r="J160" s="512">
        <v>16900</v>
      </c>
      <c r="K160" s="203"/>
      <c r="L160" s="512">
        <v>46800</v>
      </c>
      <c r="N160" s="171">
        <f>I160-J160</f>
        <v>134600</v>
      </c>
      <c r="O160" s="171">
        <f>J160+L160</f>
        <v>63700</v>
      </c>
    </row>
  </sheetData>
  <mergeCells count="13">
    <mergeCell ref="B2:D2"/>
    <mergeCell ref="B3:D3"/>
    <mergeCell ref="B5:D5"/>
    <mergeCell ref="B7:B9"/>
    <mergeCell ref="C7:E7"/>
    <mergeCell ref="F7:H7"/>
    <mergeCell ref="C9:D9"/>
    <mergeCell ref="F9:G9"/>
    <mergeCell ref="B38:B40"/>
    <mergeCell ref="C38:E38"/>
    <mergeCell ref="F38:H38"/>
    <mergeCell ref="C40:D40"/>
    <mergeCell ref="F40:G40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T177"/>
  <sheetViews>
    <sheetView zoomScale="90" zoomScaleNormal="90" workbookViewId="0" topLeftCell="A1">
      <selection activeCell="U72" sqref="U72:V72"/>
    </sheetView>
  </sheetViews>
  <sheetFormatPr defaultColWidth="10.28125" defaultRowHeight="12" customHeight="1"/>
  <cols>
    <col min="1" max="1" width="9.140625" style="20" customWidth="1"/>
    <col min="2" max="2" width="8.8515625" style="28" customWidth="1"/>
    <col min="3" max="3" width="12.7109375" style="20" customWidth="1"/>
    <col min="4" max="4" width="16.421875" style="20" customWidth="1"/>
    <col min="5" max="8" width="12.7109375" style="20" customWidth="1"/>
    <col min="9" max="9" width="10.28125" style="20" customWidth="1"/>
    <col min="10" max="16" width="10.7109375" style="20" customWidth="1"/>
    <col min="17" max="16384" width="10.28125" style="20" customWidth="1"/>
  </cols>
  <sheetData>
    <row r="1" spans="2:5" ht="12" customHeight="1">
      <c r="B1" s="21"/>
      <c r="C1" s="7"/>
      <c r="D1" s="7"/>
      <c r="E1" s="27"/>
    </row>
    <row r="2" spans="2:5" ht="12" customHeight="1">
      <c r="B2" s="587"/>
      <c r="C2" s="588"/>
      <c r="D2" s="588"/>
      <c r="E2" s="27"/>
    </row>
    <row r="3" spans="2:5" ht="12" customHeight="1">
      <c r="B3" s="587"/>
      <c r="C3" s="588"/>
      <c r="D3" s="588"/>
      <c r="E3" s="27"/>
    </row>
    <row r="4" spans="2:5" ht="12" customHeight="1">
      <c r="B4" s="147" t="s">
        <v>857</v>
      </c>
      <c r="C4" s="148"/>
      <c r="D4" s="148"/>
      <c r="E4" s="27"/>
    </row>
    <row r="5" spans="2:5" ht="12" customHeight="1">
      <c r="B5" s="587"/>
      <c r="C5" s="588"/>
      <c r="D5" s="588"/>
      <c r="E5" s="27"/>
    </row>
    <row r="7" spans="2:8" ht="12" customHeight="1">
      <c r="B7" s="594"/>
      <c r="C7" s="589" t="s">
        <v>40</v>
      </c>
      <c r="D7" s="590"/>
      <c r="E7" s="590"/>
      <c r="F7" s="589" t="s">
        <v>41</v>
      </c>
      <c r="G7" s="590"/>
      <c r="H7" s="590"/>
    </row>
    <row r="8" spans="2:8" ht="22.5" customHeight="1">
      <c r="B8" s="595"/>
      <c r="C8" s="139" t="s">
        <v>204</v>
      </c>
      <c r="D8" s="141" t="s">
        <v>205</v>
      </c>
      <c r="E8" s="140" t="s">
        <v>207</v>
      </c>
      <c r="F8" s="139" t="s">
        <v>204</v>
      </c>
      <c r="G8" s="142" t="s">
        <v>205</v>
      </c>
      <c r="H8" s="140" t="s">
        <v>207</v>
      </c>
    </row>
    <row r="9" spans="2:8" ht="12" customHeight="1">
      <c r="B9" s="596"/>
      <c r="C9" s="591" t="s">
        <v>188</v>
      </c>
      <c r="D9" s="592"/>
      <c r="E9" s="160" t="s">
        <v>189</v>
      </c>
      <c r="F9" s="591" t="s">
        <v>188</v>
      </c>
      <c r="G9" s="593"/>
      <c r="H9" s="371" t="s">
        <v>189</v>
      </c>
    </row>
    <row r="10" spans="2:8" ht="12" customHeight="1">
      <c r="B10" s="143" t="s">
        <v>9</v>
      </c>
      <c r="C10" s="129">
        <v>4170</v>
      </c>
      <c r="D10" s="137">
        <v>4570</v>
      </c>
      <c r="E10" s="164">
        <v>1</v>
      </c>
      <c r="F10" s="129">
        <v>0</v>
      </c>
      <c r="G10" s="137">
        <v>0</v>
      </c>
      <c r="H10" s="161"/>
    </row>
    <row r="11" spans="2:8" ht="12" customHeight="1">
      <c r="B11" s="143" t="s">
        <v>5</v>
      </c>
      <c r="C11" s="129">
        <v>20630</v>
      </c>
      <c r="D11" s="137">
        <v>20050</v>
      </c>
      <c r="E11" s="164">
        <f aca="true" t="shared" si="0" ref="E11:E40">D11/C11</f>
        <v>0.971885603490063</v>
      </c>
      <c r="F11" s="129">
        <v>18700</v>
      </c>
      <c r="G11" s="137">
        <v>17710</v>
      </c>
      <c r="H11" s="161">
        <f>G11/F11</f>
        <v>0.9470588235294117</v>
      </c>
    </row>
    <row r="12" spans="2:8" ht="12" customHeight="1">
      <c r="B12" s="143" t="s">
        <v>852</v>
      </c>
      <c r="C12" s="129">
        <v>700</v>
      </c>
      <c r="D12" s="137">
        <v>630</v>
      </c>
      <c r="E12" s="164">
        <f t="shared" si="0"/>
        <v>0.9</v>
      </c>
      <c r="F12" s="129">
        <v>0</v>
      </c>
      <c r="G12" s="137">
        <v>0</v>
      </c>
      <c r="H12" s="161"/>
    </row>
    <row r="13" spans="2:8" ht="12" customHeight="1">
      <c r="B13" s="143" t="s">
        <v>8</v>
      </c>
      <c r="C13" s="129">
        <v>27110</v>
      </c>
      <c r="D13" s="137">
        <v>20700</v>
      </c>
      <c r="E13" s="164">
        <f t="shared" si="0"/>
        <v>0.7635558834378459</v>
      </c>
      <c r="F13" s="129">
        <v>58650</v>
      </c>
      <c r="G13" s="137">
        <v>24530</v>
      </c>
      <c r="H13" s="161">
        <f aca="true" t="shared" si="1" ref="H13:H32">G13/F13</f>
        <v>0.4182438192668372</v>
      </c>
    </row>
    <row r="14" spans="2:8" ht="12" customHeight="1">
      <c r="B14" s="143" t="s">
        <v>3</v>
      </c>
      <c r="C14" s="129">
        <v>38140</v>
      </c>
      <c r="D14" s="137">
        <v>27570</v>
      </c>
      <c r="E14" s="164">
        <f t="shared" si="0"/>
        <v>0.7228631358154168</v>
      </c>
      <c r="F14" s="129">
        <v>39070</v>
      </c>
      <c r="G14" s="137">
        <v>60</v>
      </c>
      <c r="H14" s="161">
        <f t="shared" si="1"/>
        <v>0.0015357051446122344</v>
      </c>
    </row>
    <row r="15" spans="2:8" ht="12" customHeight="1">
      <c r="B15" s="143" t="s">
        <v>853</v>
      </c>
      <c r="C15" s="129">
        <v>17720</v>
      </c>
      <c r="D15" s="137">
        <v>12330</v>
      </c>
      <c r="E15" s="164">
        <f t="shared" si="0"/>
        <v>0.695823927765237</v>
      </c>
      <c r="F15" s="129">
        <v>140</v>
      </c>
      <c r="G15" s="137">
        <v>0</v>
      </c>
      <c r="H15" s="161">
        <f t="shared" si="1"/>
        <v>0</v>
      </c>
    </row>
    <row r="16" spans="2:8" ht="12" customHeight="1">
      <c r="B16" s="143" t="s">
        <v>6</v>
      </c>
      <c r="C16" s="129">
        <v>61890</v>
      </c>
      <c r="D16" s="137">
        <v>38290</v>
      </c>
      <c r="E16" s="164">
        <f t="shared" si="0"/>
        <v>0.6186783002100501</v>
      </c>
      <c r="F16" s="129">
        <v>48580</v>
      </c>
      <c r="G16" s="137">
        <v>42260</v>
      </c>
      <c r="H16" s="161">
        <f t="shared" si="1"/>
        <v>0.869905310827501</v>
      </c>
    </row>
    <row r="17" spans="2:8" ht="12" customHeight="1">
      <c r="B17" s="143" t="s">
        <v>7</v>
      </c>
      <c r="C17" s="129">
        <v>161150</v>
      </c>
      <c r="D17" s="137">
        <v>62670</v>
      </c>
      <c r="E17" s="164">
        <f t="shared" si="0"/>
        <v>0.3888923363326094</v>
      </c>
      <c r="F17" s="129">
        <v>383590</v>
      </c>
      <c r="G17" s="137">
        <v>40970</v>
      </c>
      <c r="H17" s="161">
        <f t="shared" si="1"/>
        <v>0.10680674678693397</v>
      </c>
    </row>
    <row r="18" spans="2:8" ht="12" customHeight="1">
      <c r="B18" s="143" t="s">
        <v>24</v>
      </c>
      <c r="C18" s="129">
        <v>27200</v>
      </c>
      <c r="D18" s="137">
        <v>10560</v>
      </c>
      <c r="E18" s="164">
        <f t="shared" si="0"/>
        <v>0.38823529411764707</v>
      </c>
      <c r="F18" s="129">
        <v>37950</v>
      </c>
      <c r="G18" s="137">
        <v>4450</v>
      </c>
      <c r="H18" s="161">
        <f t="shared" si="1"/>
        <v>0.11725955204216074</v>
      </c>
    </row>
    <row r="19" spans="2:8" ht="12" customHeight="1">
      <c r="B19" s="143" t="s">
        <v>1</v>
      </c>
      <c r="C19" s="129">
        <v>13550</v>
      </c>
      <c r="D19" s="137">
        <v>5210</v>
      </c>
      <c r="E19" s="164">
        <f t="shared" si="0"/>
        <v>0.3845018450184502</v>
      </c>
      <c r="F19" s="129">
        <v>40</v>
      </c>
      <c r="G19" s="137">
        <v>10</v>
      </c>
      <c r="H19" s="161">
        <f t="shared" si="1"/>
        <v>0.25</v>
      </c>
    </row>
    <row r="20" spans="2:8" ht="12" customHeight="1">
      <c r="B20" s="143" t="s">
        <v>13</v>
      </c>
      <c r="C20" s="129">
        <v>16740</v>
      </c>
      <c r="D20" s="137">
        <v>5630</v>
      </c>
      <c r="E20" s="164">
        <f t="shared" si="0"/>
        <v>0.3363201911589008</v>
      </c>
      <c r="F20" s="129">
        <v>15510</v>
      </c>
      <c r="G20" s="137">
        <v>860</v>
      </c>
      <c r="H20" s="161">
        <f t="shared" si="1"/>
        <v>0.05544809800128949</v>
      </c>
    </row>
    <row r="21" spans="2:8" ht="12" customHeight="1">
      <c r="B21" s="143" t="s">
        <v>208</v>
      </c>
      <c r="C21" s="129">
        <v>254370</v>
      </c>
      <c r="D21" s="137">
        <v>81900</v>
      </c>
      <c r="E21" s="164">
        <f t="shared" si="0"/>
        <v>0.32197193065219953</v>
      </c>
      <c r="F21" s="129">
        <v>364120</v>
      </c>
      <c r="G21" s="137">
        <v>34830</v>
      </c>
      <c r="H21" s="161">
        <f t="shared" si="1"/>
        <v>0.0956552784796221</v>
      </c>
    </row>
    <row r="22" spans="2:8" ht="12" customHeight="1">
      <c r="B22" s="143" t="s">
        <v>25</v>
      </c>
      <c r="C22" s="129">
        <v>138020</v>
      </c>
      <c r="D22" s="137">
        <v>39160</v>
      </c>
      <c r="E22" s="164">
        <f t="shared" si="0"/>
        <v>0.28372699608752355</v>
      </c>
      <c r="F22" s="129">
        <v>118600</v>
      </c>
      <c r="G22" s="137">
        <v>5840</v>
      </c>
      <c r="H22" s="161">
        <f t="shared" si="1"/>
        <v>0.04924114671163575</v>
      </c>
    </row>
    <row r="23" spans="2:8" ht="12" customHeight="1">
      <c r="B23" s="143" t="s">
        <v>22</v>
      </c>
      <c r="C23" s="129">
        <v>8770</v>
      </c>
      <c r="D23" s="137">
        <v>2470</v>
      </c>
      <c r="E23" s="164">
        <f t="shared" si="0"/>
        <v>0.28164196123147095</v>
      </c>
      <c r="F23" s="129">
        <v>17920</v>
      </c>
      <c r="G23" s="137">
        <v>1480</v>
      </c>
      <c r="H23" s="161">
        <f t="shared" si="1"/>
        <v>0.08258928571428571</v>
      </c>
    </row>
    <row r="24" spans="2:8" ht="12" customHeight="1">
      <c r="B24" s="143" t="s">
        <v>23</v>
      </c>
      <c r="C24" s="129">
        <v>25150</v>
      </c>
      <c r="D24" s="137">
        <v>3990</v>
      </c>
      <c r="E24" s="164">
        <f t="shared" si="0"/>
        <v>0.15864811133200796</v>
      </c>
      <c r="F24" s="129">
        <v>14620</v>
      </c>
      <c r="G24" s="137">
        <v>320</v>
      </c>
      <c r="H24" s="161">
        <f t="shared" si="1"/>
        <v>0.02188782489740082</v>
      </c>
    </row>
    <row r="25" spans="2:8" ht="12" customHeight="1">
      <c r="B25" s="143" t="s">
        <v>17</v>
      </c>
      <c r="C25" s="129">
        <v>22170</v>
      </c>
      <c r="D25" s="137">
        <v>3220</v>
      </c>
      <c r="E25" s="164">
        <f t="shared" si="0"/>
        <v>0.14524131709517366</v>
      </c>
      <c r="F25" s="129">
        <v>44760</v>
      </c>
      <c r="G25" s="137">
        <v>4750</v>
      </c>
      <c r="H25" s="161">
        <f t="shared" si="1"/>
        <v>0.10612153708668454</v>
      </c>
    </row>
    <row r="26" spans="2:8" ht="12" customHeight="1">
      <c r="B26" s="143" t="s">
        <v>15</v>
      </c>
      <c r="C26" s="129">
        <v>158270</v>
      </c>
      <c r="D26" s="137">
        <v>22390</v>
      </c>
      <c r="E26" s="164">
        <f t="shared" si="0"/>
        <v>0.1414671131610539</v>
      </c>
      <c r="F26" s="129">
        <v>70580</v>
      </c>
      <c r="G26" s="137">
        <v>5470</v>
      </c>
      <c r="H26" s="162">
        <f t="shared" si="1"/>
        <v>0.07750070841598186</v>
      </c>
    </row>
    <row r="27" spans="2:8" ht="12" customHeight="1">
      <c r="B27" s="143" t="s">
        <v>2</v>
      </c>
      <c r="C27" s="129">
        <v>25410</v>
      </c>
      <c r="D27" s="137">
        <v>3320</v>
      </c>
      <c r="E27" s="164">
        <f t="shared" si="0"/>
        <v>0.1306572215663125</v>
      </c>
      <c r="F27" s="129">
        <v>56370</v>
      </c>
      <c r="G27" s="131">
        <v>1090</v>
      </c>
      <c r="H27" s="158">
        <f t="shared" si="1"/>
        <v>0.01933652652119922</v>
      </c>
    </row>
    <row r="28" spans="2:8" ht="12" customHeight="1">
      <c r="B28" s="143" t="s">
        <v>110</v>
      </c>
      <c r="C28" s="129">
        <v>11420</v>
      </c>
      <c r="D28" s="137">
        <v>1340</v>
      </c>
      <c r="E28" s="164">
        <f t="shared" si="0"/>
        <v>0.11733800350262696</v>
      </c>
      <c r="F28" s="129">
        <v>24660</v>
      </c>
      <c r="G28" s="131">
        <v>240</v>
      </c>
      <c r="H28" s="158">
        <f t="shared" si="1"/>
        <v>0.009732360097323601</v>
      </c>
    </row>
    <row r="29" spans="2:8" ht="12" customHeight="1">
      <c r="B29" s="143" t="s">
        <v>20</v>
      </c>
      <c r="C29" s="129">
        <v>118290</v>
      </c>
      <c r="D29" s="138">
        <v>6140</v>
      </c>
      <c r="E29" s="168">
        <f t="shared" si="0"/>
        <v>0.05190633189618734</v>
      </c>
      <c r="F29" s="129">
        <v>25310</v>
      </c>
      <c r="G29" s="131">
        <v>220</v>
      </c>
      <c r="H29" s="158">
        <f t="shared" si="1"/>
        <v>0.00869221651521138</v>
      </c>
    </row>
    <row r="30" spans="2:8" ht="12" customHeight="1">
      <c r="B30" s="143" t="s">
        <v>0</v>
      </c>
      <c r="C30" s="129">
        <v>81760</v>
      </c>
      <c r="D30" s="131">
        <v>2680</v>
      </c>
      <c r="E30" s="519">
        <f t="shared" si="0"/>
        <v>0.03277886497064579</v>
      </c>
      <c r="F30" s="130">
        <v>59300</v>
      </c>
      <c r="G30" s="133">
        <v>170</v>
      </c>
      <c r="H30" s="158">
        <f t="shared" si="1"/>
        <v>0.002866779089376054</v>
      </c>
    </row>
    <row r="31" spans="2:8" ht="12" customHeight="1">
      <c r="B31" s="143" t="s">
        <v>18</v>
      </c>
      <c r="C31" s="132">
        <v>374760</v>
      </c>
      <c r="D31" s="131">
        <v>7390</v>
      </c>
      <c r="E31" s="519">
        <f t="shared" si="0"/>
        <v>0.019719287010353293</v>
      </c>
      <c r="F31" s="130">
        <v>206220</v>
      </c>
      <c r="G31" s="131">
        <v>610</v>
      </c>
      <c r="H31" s="158">
        <f t="shared" si="1"/>
        <v>0.0029580060129958297</v>
      </c>
    </row>
    <row r="32" spans="2:8" ht="12" customHeight="1">
      <c r="B32" s="143" t="s">
        <v>11</v>
      </c>
      <c r="C32" s="129">
        <v>33200</v>
      </c>
      <c r="D32" s="131">
        <v>640</v>
      </c>
      <c r="E32" s="519">
        <f t="shared" si="0"/>
        <v>0.01927710843373494</v>
      </c>
      <c r="F32" s="130">
        <v>15390</v>
      </c>
      <c r="G32" s="131">
        <v>0</v>
      </c>
      <c r="H32" s="158">
        <f t="shared" si="1"/>
        <v>0</v>
      </c>
    </row>
    <row r="33" spans="2:8" ht="12" customHeight="1">
      <c r="B33" s="143" t="s">
        <v>21</v>
      </c>
      <c r="C33" s="129">
        <v>4120</v>
      </c>
      <c r="D33" s="131">
        <v>60</v>
      </c>
      <c r="E33" s="520">
        <f t="shared" si="0"/>
        <v>0.014563106796116505</v>
      </c>
      <c r="F33" s="130">
        <v>0</v>
      </c>
      <c r="G33" s="131">
        <v>0</v>
      </c>
      <c r="H33" s="158"/>
    </row>
    <row r="34" spans="2:8" ht="12" customHeight="1">
      <c r="B34" s="143" t="s">
        <v>10</v>
      </c>
      <c r="C34" s="129">
        <v>24590</v>
      </c>
      <c r="D34" s="131">
        <v>180</v>
      </c>
      <c r="E34" s="519">
        <f t="shared" si="0"/>
        <v>0.0073200488003253355</v>
      </c>
      <c r="F34" s="130">
        <v>0</v>
      </c>
      <c r="G34" s="131">
        <v>0</v>
      </c>
      <c r="H34" s="158"/>
    </row>
    <row r="35" spans="2:8" ht="12" customHeight="1">
      <c r="B35" s="143" t="s">
        <v>209</v>
      </c>
      <c r="C35" s="129">
        <v>6110</v>
      </c>
      <c r="D35" s="131">
        <v>30</v>
      </c>
      <c r="E35" s="525">
        <f t="shared" si="0"/>
        <v>0.004909983633387889</v>
      </c>
      <c r="F35" s="130">
        <v>0</v>
      </c>
      <c r="G35" s="131">
        <v>0</v>
      </c>
      <c r="H35" s="158"/>
    </row>
    <row r="36" spans="2:8" ht="12" customHeight="1">
      <c r="B36" s="144" t="s">
        <v>4</v>
      </c>
      <c r="C36" s="132">
        <v>12200</v>
      </c>
      <c r="D36" s="133">
        <v>0</v>
      </c>
      <c r="E36" s="520">
        <f t="shared" si="0"/>
        <v>0</v>
      </c>
      <c r="F36" s="172">
        <v>820</v>
      </c>
      <c r="G36" s="133">
        <v>0</v>
      </c>
      <c r="H36" s="523">
        <f>G36/F36</f>
        <v>0</v>
      </c>
    </row>
    <row r="37" spans="2:8" ht="12" customHeight="1">
      <c r="B37" s="143" t="s">
        <v>854</v>
      </c>
      <c r="C37" s="129">
        <v>620</v>
      </c>
      <c r="D37" s="131" t="s">
        <v>16</v>
      </c>
      <c r="E37" s="520"/>
      <c r="F37" s="130">
        <v>0</v>
      </c>
      <c r="G37" s="131" t="s">
        <v>16</v>
      </c>
      <c r="H37" s="523"/>
    </row>
    <row r="38" spans="2:8" ht="12" customHeight="1">
      <c r="B38" s="146"/>
      <c r="C38" s="134"/>
      <c r="D38" s="136"/>
      <c r="E38" s="522"/>
      <c r="F38" s="135"/>
      <c r="G38" s="136"/>
      <c r="H38" s="159"/>
    </row>
    <row r="39" spans="2:8" ht="12" customHeight="1">
      <c r="B39" s="527" t="s">
        <v>26</v>
      </c>
      <c r="C39" s="539">
        <v>13240</v>
      </c>
      <c r="D39" s="529">
        <v>5510</v>
      </c>
      <c r="E39" s="525">
        <f t="shared" si="0"/>
        <v>0.4161631419939577</v>
      </c>
      <c r="F39" s="513">
        <v>0</v>
      </c>
      <c r="G39" s="529">
        <v>0</v>
      </c>
      <c r="H39" s="526"/>
    </row>
    <row r="40" spans="2:8" ht="12" customHeight="1">
      <c r="B40" s="146" t="s">
        <v>823</v>
      </c>
      <c r="C40" s="134">
        <v>10870</v>
      </c>
      <c r="D40" s="136">
        <v>3650</v>
      </c>
      <c r="E40" s="522">
        <f t="shared" si="0"/>
        <v>0.3357865685372585</v>
      </c>
      <c r="F40" s="135">
        <v>17840</v>
      </c>
      <c r="G40" s="136">
        <v>680</v>
      </c>
      <c r="H40" s="159">
        <f>G40/F40</f>
        <v>0.03811659192825112</v>
      </c>
    </row>
    <row r="42" ht="12" customHeight="1">
      <c r="B42" s="20" t="s">
        <v>245</v>
      </c>
    </row>
    <row r="43" ht="12" customHeight="1">
      <c r="B43" s="20" t="s">
        <v>246</v>
      </c>
    </row>
    <row r="44" ht="12" customHeight="1">
      <c r="K44" s="20" t="s">
        <v>245</v>
      </c>
    </row>
    <row r="45" spans="2:11" ht="12" customHeight="1">
      <c r="B45" s="152" t="s">
        <v>265</v>
      </c>
      <c r="K45" s="20" t="s">
        <v>246</v>
      </c>
    </row>
    <row r="46" spans="2:12" s="1" customFormat="1" ht="12" customHeight="1">
      <c r="B46" s="21" t="s">
        <v>237</v>
      </c>
      <c r="C46" s="266"/>
      <c r="D46" s="266"/>
      <c r="J46" s="20"/>
      <c r="K46" s="20"/>
      <c r="L46" s="20"/>
    </row>
    <row r="47" spans="2:4" s="1" customFormat="1" ht="12" customHeight="1">
      <c r="B47" s="28"/>
      <c r="C47" s="20"/>
      <c r="D47" s="20"/>
    </row>
    <row r="48" ht="3" customHeight="1"/>
    <row r="52" spans="2:8" ht="12" customHeight="1">
      <c r="B52" s="594"/>
      <c r="C52" s="589" t="s">
        <v>40</v>
      </c>
      <c r="D52" s="590"/>
      <c r="E52" s="590"/>
      <c r="F52" s="589" t="s">
        <v>41</v>
      </c>
      <c r="G52" s="590"/>
      <c r="H52" s="590"/>
    </row>
    <row r="53" spans="2:8" ht="22.5" customHeight="1">
      <c r="B53" s="595"/>
      <c r="C53" s="139" t="s">
        <v>204</v>
      </c>
      <c r="D53" s="141" t="s">
        <v>205</v>
      </c>
      <c r="E53" s="140" t="s">
        <v>207</v>
      </c>
      <c r="F53" s="139" t="s">
        <v>204</v>
      </c>
      <c r="G53" s="142" t="s">
        <v>205</v>
      </c>
      <c r="H53" s="140" t="s">
        <v>207</v>
      </c>
    </row>
    <row r="54" spans="2:8" ht="12" customHeight="1">
      <c r="B54" s="596"/>
      <c r="C54" s="591" t="s">
        <v>188</v>
      </c>
      <c r="D54" s="592"/>
      <c r="E54" s="267" t="s">
        <v>189</v>
      </c>
      <c r="F54" s="591" t="s">
        <v>188</v>
      </c>
      <c r="G54" s="593"/>
      <c r="H54" s="160" t="s">
        <v>189</v>
      </c>
    </row>
    <row r="55" spans="1:9" ht="12" customHeight="1">
      <c r="A55" s="163"/>
      <c r="B55" s="143" t="s">
        <v>0</v>
      </c>
      <c r="C55" s="129">
        <v>81760</v>
      </c>
      <c r="D55" s="137">
        <v>2680</v>
      </c>
      <c r="E55" s="164">
        <f aca="true" t="shared" si="2" ref="E55:E82">D55/C55</f>
        <v>0.03277886497064579</v>
      </c>
      <c r="F55" s="129">
        <v>59300</v>
      </c>
      <c r="G55" s="137">
        <v>170</v>
      </c>
      <c r="H55" s="161">
        <f>G55/F55</f>
        <v>0.002866779089376054</v>
      </c>
      <c r="I55" s="163"/>
    </row>
    <row r="56" spans="1:9" ht="12" customHeight="1">
      <c r="A56" s="163"/>
      <c r="B56" s="143" t="s">
        <v>1</v>
      </c>
      <c r="C56" s="129">
        <v>13550</v>
      </c>
      <c r="D56" s="137">
        <v>5210</v>
      </c>
      <c r="E56" s="164">
        <f t="shared" si="2"/>
        <v>0.3845018450184502</v>
      </c>
      <c r="F56" s="129">
        <v>40</v>
      </c>
      <c r="G56" s="137">
        <v>10</v>
      </c>
      <c r="H56" s="161">
        <f aca="true" t="shared" si="3" ref="H56:H82">G56/F56</f>
        <v>0.25</v>
      </c>
      <c r="I56" s="163"/>
    </row>
    <row r="57" spans="1:9" ht="12" customHeight="1">
      <c r="A57" s="163"/>
      <c r="B57" s="143" t="s">
        <v>2</v>
      </c>
      <c r="C57" s="129">
        <v>25410</v>
      </c>
      <c r="D57" s="137">
        <v>3320</v>
      </c>
      <c r="E57" s="164">
        <f t="shared" si="2"/>
        <v>0.1306572215663125</v>
      </c>
      <c r="F57" s="129">
        <v>56370</v>
      </c>
      <c r="G57" s="137">
        <v>1090</v>
      </c>
      <c r="H57" s="161">
        <f t="shared" si="3"/>
        <v>0.01933652652119922</v>
      </c>
      <c r="I57" s="163"/>
    </row>
    <row r="58" spans="1:9" ht="12" customHeight="1">
      <c r="A58" s="163"/>
      <c r="B58" s="143" t="s">
        <v>3</v>
      </c>
      <c r="C58" s="129">
        <v>38140</v>
      </c>
      <c r="D58" s="137">
        <v>27570</v>
      </c>
      <c r="E58" s="168">
        <f t="shared" si="2"/>
        <v>0.7228631358154168</v>
      </c>
      <c r="F58" s="129">
        <v>39070</v>
      </c>
      <c r="G58" s="137">
        <v>60</v>
      </c>
      <c r="H58" s="161">
        <f t="shared" si="3"/>
        <v>0.0015357051446122344</v>
      </c>
      <c r="I58" s="163"/>
    </row>
    <row r="59" spans="1:9" ht="12" customHeight="1">
      <c r="A59" s="163"/>
      <c r="B59" s="143" t="s">
        <v>208</v>
      </c>
      <c r="C59" s="129">
        <v>254370</v>
      </c>
      <c r="D59" s="131">
        <v>81900</v>
      </c>
      <c r="E59" s="519">
        <f t="shared" si="2"/>
        <v>0.32197193065219953</v>
      </c>
      <c r="F59" s="130">
        <v>364120</v>
      </c>
      <c r="G59" s="137">
        <v>34830</v>
      </c>
      <c r="H59" s="161">
        <f t="shared" si="3"/>
        <v>0.0956552784796221</v>
      </c>
      <c r="I59" s="163"/>
    </row>
    <row r="60" spans="1:9" ht="12" customHeight="1">
      <c r="A60" s="163"/>
      <c r="B60" s="143" t="s">
        <v>209</v>
      </c>
      <c r="C60" s="129">
        <v>6110</v>
      </c>
      <c r="D60" s="131">
        <v>30</v>
      </c>
      <c r="E60" s="519">
        <f t="shared" si="2"/>
        <v>0.004909983633387889</v>
      </c>
      <c r="F60" s="130">
        <v>0</v>
      </c>
      <c r="G60" s="137">
        <v>0</v>
      </c>
      <c r="H60" s="161"/>
      <c r="I60" s="163"/>
    </row>
    <row r="61" spans="1:9" ht="12" customHeight="1">
      <c r="A61" s="163"/>
      <c r="B61" s="143" t="s">
        <v>4</v>
      </c>
      <c r="C61" s="129">
        <v>12200</v>
      </c>
      <c r="D61" s="131">
        <v>0</v>
      </c>
      <c r="E61" s="519">
        <f t="shared" si="2"/>
        <v>0</v>
      </c>
      <c r="F61" s="130">
        <v>820</v>
      </c>
      <c r="G61" s="137">
        <v>0</v>
      </c>
      <c r="H61" s="161">
        <f t="shared" si="3"/>
        <v>0</v>
      </c>
      <c r="I61" s="163"/>
    </row>
    <row r="62" spans="1:9" ht="12" customHeight="1">
      <c r="A62" s="163"/>
      <c r="B62" s="143" t="s">
        <v>5</v>
      </c>
      <c r="C62" s="129">
        <v>20630</v>
      </c>
      <c r="D62" s="131">
        <v>20050</v>
      </c>
      <c r="E62" s="519">
        <f t="shared" si="2"/>
        <v>0.971885603490063</v>
      </c>
      <c r="F62" s="130">
        <v>18700</v>
      </c>
      <c r="G62" s="137">
        <v>17710</v>
      </c>
      <c r="H62" s="161">
        <f t="shared" si="3"/>
        <v>0.9470588235294117</v>
      </c>
      <c r="I62" s="163"/>
    </row>
    <row r="63" spans="1:9" ht="12" customHeight="1">
      <c r="A63" s="163"/>
      <c r="B63" s="143" t="s">
        <v>6</v>
      </c>
      <c r="C63" s="129">
        <v>61890</v>
      </c>
      <c r="D63" s="131">
        <v>38290</v>
      </c>
      <c r="E63" s="519">
        <f t="shared" si="2"/>
        <v>0.6186783002100501</v>
      </c>
      <c r="F63" s="130">
        <v>48580</v>
      </c>
      <c r="G63" s="137">
        <v>42260</v>
      </c>
      <c r="H63" s="161">
        <f t="shared" si="3"/>
        <v>0.869905310827501</v>
      </c>
      <c r="I63" s="163"/>
    </row>
    <row r="64" spans="1:9" ht="12" customHeight="1">
      <c r="A64" s="163"/>
      <c r="B64" s="143" t="s">
        <v>7</v>
      </c>
      <c r="C64" s="129">
        <v>161150</v>
      </c>
      <c r="D64" s="131">
        <v>62670</v>
      </c>
      <c r="E64" s="519">
        <f t="shared" si="2"/>
        <v>0.3888923363326094</v>
      </c>
      <c r="F64" s="130">
        <v>383590</v>
      </c>
      <c r="G64" s="137">
        <v>40970</v>
      </c>
      <c r="H64" s="161">
        <f t="shared" si="3"/>
        <v>0.10680674678693397</v>
      </c>
      <c r="I64" s="163"/>
    </row>
    <row r="65" spans="1:9" ht="12" customHeight="1">
      <c r="A65" s="163"/>
      <c r="B65" s="143" t="s">
        <v>110</v>
      </c>
      <c r="C65" s="129">
        <v>11420</v>
      </c>
      <c r="D65" s="131">
        <v>1340</v>
      </c>
      <c r="E65" s="519">
        <f t="shared" si="2"/>
        <v>0.11733800350262696</v>
      </c>
      <c r="F65" s="130">
        <v>24660</v>
      </c>
      <c r="G65" s="137">
        <v>240</v>
      </c>
      <c r="H65" s="161">
        <f t="shared" si="3"/>
        <v>0.009732360097323601</v>
      </c>
      <c r="I65" s="163"/>
    </row>
    <row r="66" spans="1:9" ht="12" customHeight="1">
      <c r="A66" s="163"/>
      <c r="B66" s="143" t="s">
        <v>8</v>
      </c>
      <c r="C66" s="129">
        <v>27110</v>
      </c>
      <c r="D66" s="131">
        <v>20700</v>
      </c>
      <c r="E66" s="519">
        <f t="shared" si="2"/>
        <v>0.7635558834378459</v>
      </c>
      <c r="F66" s="130">
        <v>58650</v>
      </c>
      <c r="G66" s="137">
        <v>24530</v>
      </c>
      <c r="H66" s="161">
        <f t="shared" si="3"/>
        <v>0.4182438192668372</v>
      </c>
      <c r="I66" s="163"/>
    </row>
    <row r="67" spans="1:9" ht="12" customHeight="1">
      <c r="A67" s="163"/>
      <c r="B67" s="143" t="s">
        <v>9</v>
      </c>
      <c r="C67" s="129">
        <v>4170</v>
      </c>
      <c r="D67" s="131">
        <v>4570</v>
      </c>
      <c r="E67" s="519">
        <v>1</v>
      </c>
      <c r="F67" s="130">
        <v>0</v>
      </c>
      <c r="G67" s="137">
        <v>0</v>
      </c>
      <c r="H67" s="161"/>
      <c r="I67" s="163"/>
    </row>
    <row r="68" spans="1:9" ht="12" customHeight="1">
      <c r="A68" s="163"/>
      <c r="B68" s="143" t="s">
        <v>10</v>
      </c>
      <c r="C68" s="129">
        <v>24590</v>
      </c>
      <c r="D68" s="131">
        <v>180</v>
      </c>
      <c r="E68" s="519">
        <f t="shared" si="2"/>
        <v>0.0073200488003253355</v>
      </c>
      <c r="F68" s="130">
        <v>0</v>
      </c>
      <c r="G68" s="137">
        <v>0</v>
      </c>
      <c r="H68" s="161"/>
      <c r="I68" s="163"/>
    </row>
    <row r="69" spans="1:9" ht="12" customHeight="1">
      <c r="A69" s="163"/>
      <c r="B69" s="143" t="s">
        <v>11</v>
      </c>
      <c r="C69" s="129">
        <v>33200</v>
      </c>
      <c r="D69" s="131">
        <v>640</v>
      </c>
      <c r="E69" s="519">
        <f t="shared" si="2"/>
        <v>0.01927710843373494</v>
      </c>
      <c r="F69" s="130">
        <v>15390</v>
      </c>
      <c r="G69" s="137">
        <v>0</v>
      </c>
      <c r="H69" s="161">
        <f t="shared" si="3"/>
        <v>0</v>
      </c>
      <c r="I69" s="163"/>
    </row>
    <row r="70" spans="1:9" ht="12" customHeight="1">
      <c r="A70" s="163"/>
      <c r="B70" s="143" t="s">
        <v>12</v>
      </c>
      <c r="C70" s="129">
        <v>620</v>
      </c>
      <c r="D70" s="131" t="s">
        <v>16</v>
      </c>
      <c r="E70" s="519"/>
      <c r="F70" s="130">
        <v>0</v>
      </c>
      <c r="G70" s="137" t="s">
        <v>16</v>
      </c>
      <c r="H70" s="161"/>
      <c r="I70" s="163"/>
    </row>
    <row r="71" spans="1:9" ht="12" customHeight="1">
      <c r="A71" s="163"/>
      <c r="B71" s="143" t="s">
        <v>13</v>
      </c>
      <c r="C71" s="129">
        <v>16740</v>
      </c>
      <c r="D71" s="131">
        <v>5630</v>
      </c>
      <c r="E71" s="519">
        <f t="shared" si="2"/>
        <v>0.3363201911589008</v>
      </c>
      <c r="F71" s="130">
        <v>15510</v>
      </c>
      <c r="G71" s="137">
        <v>860</v>
      </c>
      <c r="H71" s="161">
        <f t="shared" si="3"/>
        <v>0.05544809800128949</v>
      </c>
      <c r="I71" s="163"/>
    </row>
    <row r="72" spans="1:9" ht="12" customHeight="1">
      <c r="A72" s="163"/>
      <c r="B72" s="143" t="s">
        <v>14</v>
      </c>
      <c r="C72" s="129">
        <v>700</v>
      </c>
      <c r="D72" s="131">
        <v>630</v>
      </c>
      <c r="E72" s="519">
        <f t="shared" si="2"/>
        <v>0.9</v>
      </c>
      <c r="F72" s="130">
        <v>0</v>
      </c>
      <c r="G72" s="137">
        <v>0</v>
      </c>
      <c r="H72" s="161"/>
      <c r="I72" s="163"/>
    </row>
    <row r="73" spans="1:9" ht="12" customHeight="1">
      <c r="A73" s="163"/>
      <c r="B73" s="143" t="s">
        <v>15</v>
      </c>
      <c r="C73" s="129">
        <v>158270</v>
      </c>
      <c r="D73" s="131">
        <v>22390</v>
      </c>
      <c r="E73" s="519">
        <f t="shared" si="2"/>
        <v>0.1414671131610539</v>
      </c>
      <c r="F73" s="130">
        <v>70580</v>
      </c>
      <c r="G73" s="137">
        <v>5470</v>
      </c>
      <c r="H73" s="161">
        <f t="shared" si="3"/>
        <v>0.07750070841598186</v>
      </c>
      <c r="I73" s="163"/>
    </row>
    <row r="74" spans="1:9" ht="12" customHeight="1">
      <c r="A74" s="163"/>
      <c r="B74" s="143" t="s">
        <v>17</v>
      </c>
      <c r="C74" s="129">
        <v>22170</v>
      </c>
      <c r="D74" s="131">
        <v>3220</v>
      </c>
      <c r="E74" s="519">
        <f t="shared" si="2"/>
        <v>0.14524131709517366</v>
      </c>
      <c r="F74" s="130">
        <v>44760</v>
      </c>
      <c r="G74" s="137">
        <v>4750</v>
      </c>
      <c r="H74" s="161">
        <f t="shared" si="3"/>
        <v>0.10612153708668454</v>
      </c>
      <c r="I74" s="163"/>
    </row>
    <row r="75" spans="1:9" ht="12" customHeight="1">
      <c r="A75" s="163"/>
      <c r="B75" s="143" t="s">
        <v>18</v>
      </c>
      <c r="C75" s="129">
        <v>374760</v>
      </c>
      <c r="D75" s="131">
        <v>7390</v>
      </c>
      <c r="E75" s="519">
        <f t="shared" si="2"/>
        <v>0.019719287010353293</v>
      </c>
      <c r="F75" s="130">
        <v>206220</v>
      </c>
      <c r="G75" s="137">
        <v>610</v>
      </c>
      <c r="H75" s="161">
        <f t="shared" si="3"/>
        <v>0.0029580060129958297</v>
      </c>
      <c r="I75" s="163"/>
    </row>
    <row r="76" spans="1:9" ht="12" customHeight="1">
      <c r="A76" s="163"/>
      <c r="B76" s="143" t="s">
        <v>19</v>
      </c>
      <c r="C76" s="132">
        <v>17720</v>
      </c>
      <c r="D76" s="131">
        <v>12330</v>
      </c>
      <c r="E76" s="519">
        <f t="shared" si="2"/>
        <v>0.695823927765237</v>
      </c>
      <c r="F76" s="130">
        <v>140</v>
      </c>
      <c r="G76" s="137">
        <v>0</v>
      </c>
      <c r="H76" s="161">
        <f t="shared" si="3"/>
        <v>0</v>
      </c>
      <c r="I76" s="163"/>
    </row>
    <row r="77" spans="1:9" ht="12" customHeight="1">
      <c r="A77" s="163"/>
      <c r="B77" s="143" t="s">
        <v>20</v>
      </c>
      <c r="C77" s="166">
        <v>118290</v>
      </c>
      <c r="D77" s="130">
        <v>6140</v>
      </c>
      <c r="E77" s="519">
        <f t="shared" si="2"/>
        <v>0.05190633189618734</v>
      </c>
      <c r="F77" s="130">
        <v>25310</v>
      </c>
      <c r="G77" s="137">
        <v>220</v>
      </c>
      <c r="H77" s="161">
        <f t="shared" si="3"/>
        <v>0.00869221651521138</v>
      </c>
      <c r="I77" s="163"/>
    </row>
    <row r="78" spans="1:9" ht="12" customHeight="1">
      <c r="A78" s="163"/>
      <c r="B78" s="143" t="s">
        <v>21</v>
      </c>
      <c r="C78" s="166">
        <v>4120</v>
      </c>
      <c r="D78" s="130">
        <v>60</v>
      </c>
      <c r="E78" s="519">
        <f t="shared" si="2"/>
        <v>0.014563106796116505</v>
      </c>
      <c r="F78" s="149">
        <v>0</v>
      </c>
      <c r="G78" s="137">
        <v>0</v>
      </c>
      <c r="H78" s="162"/>
      <c r="I78" s="163"/>
    </row>
    <row r="79" spans="1:9" ht="12" customHeight="1">
      <c r="A79" s="163"/>
      <c r="B79" s="143" t="s">
        <v>22</v>
      </c>
      <c r="C79" s="166">
        <v>8770</v>
      </c>
      <c r="D79" s="130">
        <v>2470</v>
      </c>
      <c r="E79" s="519">
        <f t="shared" si="2"/>
        <v>0.28164196123147095</v>
      </c>
      <c r="F79" s="149">
        <v>17920</v>
      </c>
      <c r="G79" s="131">
        <v>1480</v>
      </c>
      <c r="H79" s="158">
        <f t="shared" si="3"/>
        <v>0.08258928571428571</v>
      </c>
      <c r="I79" s="163"/>
    </row>
    <row r="80" spans="1:9" ht="12" customHeight="1">
      <c r="A80" s="163"/>
      <c r="B80" s="143" t="s">
        <v>23</v>
      </c>
      <c r="C80" s="166">
        <v>25150</v>
      </c>
      <c r="D80" s="130">
        <v>3990</v>
      </c>
      <c r="E80" s="520">
        <f t="shared" si="2"/>
        <v>0.15864811133200796</v>
      </c>
      <c r="F80" s="149">
        <v>14620</v>
      </c>
      <c r="G80" s="131">
        <v>320</v>
      </c>
      <c r="H80" s="158">
        <f t="shared" si="3"/>
        <v>0.02188782489740082</v>
      </c>
      <c r="I80" s="163"/>
    </row>
    <row r="81" spans="1:9" ht="12" customHeight="1">
      <c r="A81" s="163"/>
      <c r="B81" s="144" t="s">
        <v>24</v>
      </c>
      <c r="C81" s="166">
        <v>27200</v>
      </c>
      <c r="D81" s="172">
        <v>10560</v>
      </c>
      <c r="E81" s="520">
        <f t="shared" si="2"/>
        <v>0.38823529411764707</v>
      </c>
      <c r="F81" s="150">
        <v>37950</v>
      </c>
      <c r="G81" s="133">
        <v>4450</v>
      </c>
      <c r="H81" s="523">
        <f t="shared" si="3"/>
        <v>0.11725955204216074</v>
      </c>
      <c r="I81" s="163"/>
    </row>
    <row r="82" spans="1:9" ht="12" customHeight="1">
      <c r="A82" s="163"/>
      <c r="B82" s="144" t="s">
        <v>25</v>
      </c>
      <c r="C82" s="132">
        <v>138020</v>
      </c>
      <c r="D82" s="133">
        <v>39160</v>
      </c>
      <c r="E82" s="520">
        <f t="shared" si="2"/>
        <v>0.28372699608752355</v>
      </c>
      <c r="F82" s="150">
        <v>118600</v>
      </c>
      <c r="G82" s="133">
        <v>5840</v>
      </c>
      <c r="H82" s="523">
        <f t="shared" si="3"/>
        <v>0.04924114671163575</v>
      </c>
      <c r="I82" s="163"/>
    </row>
    <row r="83" spans="2:8" ht="12" customHeight="1">
      <c r="B83" s="514" t="s">
        <v>26</v>
      </c>
      <c r="C83" s="517">
        <v>13240</v>
      </c>
      <c r="D83" s="518">
        <v>5510</v>
      </c>
      <c r="E83" s="521">
        <f>D83/C83</f>
        <v>0.4161631419939577</v>
      </c>
      <c r="F83" s="538">
        <v>0</v>
      </c>
      <c r="G83" s="518">
        <v>0</v>
      </c>
      <c r="H83" s="524"/>
    </row>
    <row r="84" spans="2:8" ht="12" customHeight="1">
      <c r="B84" s="146" t="s">
        <v>823</v>
      </c>
      <c r="C84" s="134">
        <v>10870</v>
      </c>
      <c r="D84" s="136">
        <v>3650</v>
      </c>
      <c r="E84" s="522">
        <f>D84/C84</f>
        <v>0.3357865685372585</v>
      </c>
      <c r="F84" s="151">
        <v>17840</v>
      </c>
      <c r="G84" s="136">
        <v>680</v>
      </c>
      <c r="H84" s="159">
        <f>G84/F84</f>
        <v>0.03811659192825112</v>
      </c>
    </row>
    <row r="89" spans="2:13" ht="12" customHeight="1">
      <c r="B89" s="56" t="s">
        <v>114</v>
      </c>
      <c r="C89" s="57"/>
      <c r="D89" s="57"/>
      <c r="E89" s="57"/>
      <c r="F89" s="57"/>
      <c r="I89" s="56" t="s">
        <v>114</v>
      </c>
      <c r="J89" s="57"/>
      <c r="K89" s="57"/>
      <c r="L89" s="57"/>
      <c r="M89" s="57"/>
    </row>
    <row r="90" ht="12" customHeight="1">
      <c r="I90" s="28"/>
    </row>
    <row r="91" spans="2:13" ht="12" customHeight="1">
      <c r="B91" s="56" t="s">
        <v>115</v>
      </c>
      <c r="C91" s="59">
        <v>42157.703946759255</v>
      </c>
      <c r="D91" s="57"/>
      <c r="E91" s="57"/>
      <c r="F91" s="57"/>
      <c r="I91" s="56" t="s">
        <v>115</v>
      </c>
      <c r="J91" s="59">
        <v>42157.703946759255</v>
      </c>
      <c r="K91" s="57"/>
      <c r="L91" s="57"/>
      <c r="M91" s="57"/>
    </row>
    <row r="92" spans="2:13" ht="12" customHeight="1">
      <c r="B92" s="56" t="s">
        <v>116</v>
      </c>
      <c r="C92" s="59">
        <v>42187.59367743056</v>
      </c>
      <c r="D92" s="57"/>
      <c r="E92" s="57"/>
      <c r="F92" s="57"/>
      <c r="I92" s="56" t="s">
        <v>116</v>
      </c>
      <c r="J92" s="59">
        <v>42187.59438401621</v>
      </c>
      <c r="K92" s="57"/>
      <c r="L92" s="57"/>
      <c r="M92" s="57"/>
    </row>
    <row r="93" spans="2:13" ht="12" customHeight="1">
      <c r="B93" s="56" t="s">
        <v>117</v>
      </c>
      <c r="C93" s="56" t="s">
        <v>118</v>
      </c>
      <c r="D93" s="57"/>
      <c r="E93" s="57"/>
      <c r="F93" s="57"/>
      <c r="I93" s="56" t="s">
        <v>117</v>
      </c>
      <c r="J93" s="56" t="s">
        <v>118</v>
      </c>
      <c r="K93" s="57"/>
      <c r="L93" s="57"/>
      <c r="M93" s="57"/>
    </row>
    <row r="94" ht="12" customHeight="1">
      <c r="I94" s="28"/>
    </row>
    <row r="95" spans="2:13" ht="12" customHeight="1">
      <c r="B95" s="56" t="s">
        <v>176</v>
      </c>
      <c r="C95" s="56" t="s">
        <v>225</v>
      </c>
      <c r="D95" s="57"/>
      <c r="E95" s="57"/>
      <c r="F95" s="57"/>
      <c r="I95" s="56" t="s">
        <v>176</v>
      </c>
      <c r="J95" s="56" t="s">
        <v>226</v>
      </c>
      <c r="K95" s="57"/>
      <c r="L95" s="57"/>
      <c r="M95" s="57"/>
    </row>
    <row r="96" spans="2:13" ht="12" customHeight="1">
      <c r="B96" s="56" t="s">
        <v>121</v>
      </c>
      <c r="C96" s="56" t="s">
        <v>47</v>
      </c>
      <c r="D96" s="57"/>
      <c r="E96" s="57"/>
      <c r="F96" s="57"/>
      <c r="I96" s="56" t="s">
        <v>121</v>
      </c>
      <c r="J96" s="56" t="s">
        <v>47</v>
      </c>
      <c r="K96" s="57"/>
      <c r="L96" s="57"/>
      <c r="M96" s="57"/>
    </row>
    <row r="97" ht="12" customHeight="1">
      <c r="I97" s="28"/>
    </row>
    <row r="98" spans="2:13" ht="12" customHeight="1">
      <c r="B98" s="60" t="s">
        <v>155</v>
      </c>
      <c r="C98" s="60" t="s">
        <v>177</v>
      </c>
      <c r="D98" s="60" t="s">
        <v>178</v>
      </c>
      <c r="E98" s="60" t="s">
        <v>120</v>
      </c>
      <c r="F98" s="60" t="s">
        <v>179</v>
      </c>
      <c r="I98" s="60" t="s">
        <v>155</v>
      </c>
      <c r="J98" s="60" t="s">
        <v>177</v>
      </c>
      <c r="K98" s="60" t="s">
        <v>178</v>
      </c>
      <c r="L98" s="60" t="s">
        <v>120</v>
      </c>
      <c r="M98" s="60" t="s">
        <v>179</v>
      </c>
    </row>
    <row r="99" spans="2:13" ht="12" customHeight="1">
      <c r="B99" s="60" t="s">
        <v>126</v>
      </c>
      <c r="C99" s="65" t="s">
        <v>16</v>
      </c>
      <c r="D99" s="65" t="s">
        <v>16</v>
      </c>
      <c r="E99" s="62">
        <v>2680</v>
      </c>
      <c r="F99" s="65" t="s">
        <v>16</v>
      </c>
      <c r="I99" s="60" t="s">
        <v>126</v>
      </c>
      <c r="J99" s="65" t="s">
        <v>16</v>
      </c>
      <c r="K99" s="65" t="s">
        <v>16</v>
      </c>
      <c r="L99" s="62">
        <v>170</v>
      </c>
      <c r="M99" s="65" t="s">
        <v>16</v>
      </c>
    </row>
    <row r="100" spans="2:13" ht="12" customHeight="1">
      <c r="B100" s="60" t="s">
        <v>127</v>
      </c>
      <c r="C100" s="65" t="s">
        <v>16</v>
      </c>
      <c r="D100" s="65" t="s">
        <v>16</v>
      </c>
      <c r="E100" s="62">
        <v>5210</v>
      </c>
      <c r="F100" s="65" t="s">
        <v>16</v>
      </c>
      <c r="I100" s="60" t="s">
        <v>127</v>
      </c>
      <c r="J100" s="65" t="s">
        <v>16</v>
      </c>
      <c r="K100" s="65" t="s">
        <v>16</v>
      </c>
      <c r="L100" s="62">
        <v>10</v>
      </c>
      <c r="M100" s="65" t="s">
        <v>16</v>
      </c>
    </row>
    <row r="101" spans="2:13" ht="12" customHeight="1">
      <c r="B101" s="60" t="s">
        <v>128</v>
      </c>
      <c r="C101" s="65" t="s">
        <v>16</v>
      </c>
      <c r="D101" s="65" t="s">
        <v>16</v>
      </c>
      <c r="E101" s="62">
        <v>3320</v>
      </c>
      <c r="F101" s="65" t="s">
        <v>16</v>
      </c>
      <c r="I101" s="60" t="s">
        <v>128</v>
      </c>
      <c r="J101" s="65" t="s">
        <v>16</v>
      </c>
      <c r="K101" s="65" t="s">
        <v>16</v>
      </c>
      <c r="L101" s="62">
        <v>1090</v>
      </c>
      <c r="M101" s="65" t="s">
        <v>16</v>
      </c>
    </row>
    <row r="102" spans="2:13" ht="12" customHeight="1">
      <c r="B102" s="60" t="s">
        <v>129</v>
      </c>
      <c r="C102" s="65" t="s">
        <v>16</v>
      </c>
      <c r="D102" s="65" t="s">
        <v>16</v>
      </c>
      <c r="E102" s="62">
        <v>27570</v>
      </c>
      <c r="F102" s="65" t="s">
        <v>16</v>
      </c>
      <c r="I102" s="60" t="s">
        <v>129</v>
      </c>
      <c r="J102" s="65" t="s">
        <v>16</v>
      </c>
      <c r="K102" s="65" t="s">
        <v>16</v>
      </c>
      <c r="L102" s="62">
        <v>60</v>
      </c>
      <c r="M102" s="65" t="s">
        <v>16</v>
      </c>
    </row>
    <row r="103" spans="2:13" ht="12" customHeight="1">
      <c r="B103" s="60" t="s">
        <v>130</v>
      </c>
      <c r="C103" s="65" t="s">
        <v>16</v>
      </c>
      <c r="D103" s="65" t="s">
        <v>16</v>
      </c>
      <c r="E103" s="62">
        <v>81900</v>
      </c>
      <c r="F103" s="65" t="s">
        <v>16</v>
      </c>
      <c r="I103" s="60" t="s">
        <v>130</v>
      </c>
      <c r="J103" s="65" t="s">
        <v>16</v>
      </c>
      <c r="K103" s="65" t="s">
        <v>16</v>
      </c>
      <c r="L103" s="62">
        <v>34830</v>
      </c>
      <c r="M103" s="65" t="s">
        <v>16</v>
      </c>
    </row>
    <row r="104" spans="2:13" ht="12" customHeight="1">
      <c r="B104" s="60" t="s">
        <v>131</v>
      </c>
      <c r="C104" s="65" t="s">
        <v>16</v>
      </c>
      <c r="D104" s="65" t="s">
        <v>16</v>
      </c>
      <c r="E104" s="62">
        <v>30</v>
      </c>
      <c r="F104" s="65" t="s">
        <v>16</v>
      </c>
      <c r="I104" s="60" t="s">
        <v>131</v>
      </c>
      <c r="J104" s="65" t="s">
        <v>16</v>
      </c>
      <c r="K104" s="65" t="s">
        <v>16</v>
      </c>
      <c r="L104" s="62">
        <v>0</v>
      </c>
      <c r="M104" s="65" t="s">
        <v>16</v>
      </c>
    </row>
    <row r="105" spans="2:13" ht="12" customHeight="1">
      <c r="B105" s="60" t="s">
        <v>132</v>
      </c>
      <c r="C105" s="65" t="s">
        <v>16</v>
      </c>
      <c r="D105" s="65" t="s">
        <v>16</v>
      </c>
      <c r="E105" s="62">
        <v>0</v>
      </c>
      <c r="F105" s="65" t="s">
        <v>16</v>
      </c>
      <c r="I105" s="60" t="s">
        <v>132</v>
      </c>
      <c r="J105" s="65" t="s">
        <v>16</v>
      </c>
      <c r="K105" s="65" t="s">
        <v>16</v>
      </c>
      <c r="L105" s="62">
        <v>0</v>
      </c>
      <c r="M105" s="65" t="s">
        <v>16</v>
      </c>
    </row>
    <row r="106" spans="2:13" ht="12" customHeight="1">
      <c r="B106" s="60" t="s">
        <v>133</v>
      </c>
      <c r="C106" s="65" t="s">
        <v>16</v>
      </c>
      <c r="D106" s="65" t="s">
        <v>16</v>
      </c>
      <c r="E106" s="62">
        <v>20050</v>
      </c>
      <c r="F106" s="65" t="s">
        <v>16</v>
      </c>
      <c r="I106" s="60" t="s">
        <v>133</v>
      </c>
      <c r="J106" s="65" t="s">
        <v>16</v>
      </c>
      <c r="K106" s="65" t="s">
        <v>16</v>
      </c>
      <c r="L106" s="62">
        <v>17710</v>
      </c>
      <c r="M106" s="65" t="s">
        <v>16</v>
      </c>
    </row>
    <row r="107" spans="2:13" ht="12" customHeight="1">
      <c r="B107" s="60" t="s">
        <v>134</v>
      </c>
      <c r="C107" s="65" t="s">
        <v>16</v>
      </c>
      <c r="D107" s="65" t="s">
        <v>16</v>
      </c>
      <c r="E107" s="62">
        <v>38290</v>
      </c>
      <c r="F107" s="65" t="s">
        <v>16</v>
      </c>
      <c r="I107" s="60" t="s">
        <v>134</v>
      </c>
      <c r="J107" s="65" t="s">
        <v>16</v>
      </c>
      <c r="K107" s="65" t="s">
        <v>16</v>
      </c>
      <c r="L107" s="62">
        <v>42260</v>
      </c>
      <c r="M107" s="65" t="s">
        <v>16</v>
      </c>
    </row>
    <row r="108" spans="2:13" ht="12" customHeight="1">
      <c r="B108" s="60" t="s">
        <v>135</v>
      </c>
      <c r="C108" s="65" t="s">
        <v>16</v>
      </c>
      <c r="D108" s="65" t="s">
        <v>16</v>
      </c>
      <c r="E108" s="62">
        <v>62670</v>
      </c>
      <c r="F108" s="65" t="s">
        <v>16</v>
      </c>
      <c r="I108" s="60" t="s">
        <v>135</v>
      </c>
      <c r="J108" s="65" t="s">
        <v>16</v>
      </c>
      <c r="K108" s="65" t="s">
        <v>16</v>
      </c>
      <c r="L108" s="62">
        <v>40970</v>
      </c>
      <c r="M108" s="65" t="s">
        <v>16</v>
      </c>
    </row>
    <row r="109" spans="2:13" ht="12" customHeight="1">
      <c r="B109" s="60" t="s">
        <v>136</v>
      </c>
      <c r="C109" s="65" t="s">
        <v>16</v>
      </c>
      <c r="D109" s="65" t="s">
        <v>16</v>
      </c>
      <c r="E109" s="62">
        <v>1340</v>
      </c>
      <c r="F109" s="65" t="s">
        <v>16</v>
      </c>
      <c r="I109" s="60" t="s">
        <v>136</v>
      </c>
      <c r="J109" s="65" t="s">
        <v>16</v>
      </c>
      <c r="K109" s="65" t="s">
        <v>16</v>
      </c>
      <c r="L109" s="62">
        <v>240</v>
      </c>
      <c r="M109" s="65" t="s">
        <v>16</v>
      </c>
    </row>
    <row r="110" spans="2:13" ht="12" customHeight="1">
      <c r="B110" s="60" t="s">
        <v>137</v>
      </c>
      <c r="C110" s="65" t="s">
        <v>16</v>
      </c>
      <c r="D110" s="65" t="s">
        <v>16</v>
      </c>
      <c r="E110" s="62">
        <v>20700</v>
      </c>
      <c r="F110" s="65" t="s">
        <v>16</v>
      </c>
      <c r="I110" s="60" t="s">
        <v>137</v>
      </c>
      <c r="J110" s="65" t="s">
        <v>16</v>
      </c>
      <c r="K110" s="65" t="s">
        <v>16</v>
      </c>
      <c r="L110" s="62">
        <v>24530</v>
      </c>
      <c r="M110" s="65" t="s">
        <v>16</v>
      </c>
    </row>
    <row r="111" spans="2:13" ht="12" customHeight="1">
      <c r="B111" s="60" t="s">
        <v>138</v>
      </c>
      <c r="C111" s="65" t="s">
        <v>16</v>
      </c>
      <c r="D111" s="65" t="s">
        <v>16</v>
      </c>
      <c r="E111" s="62">
        <v>4570</v>
      </c>
      <c r="F111" s="65" t="s">
        <v>16</v>
      </c>
      <c r="I111" s="60" t="s">
        <v>138</v>
      </c>
      <c r="J111" s="65" t="s">
        <v>16</v>
      </c>
      <c r="K111" s="65" t="s">
        <v>16</v>
      </c>
      <c r="L111" s="62">
        <v>0</v>
      </c>
      <c r="M111" s="65" t="s">
        <v>16</v>
      </c>
    </row>
    <row r="112" spans="2:13" ht="13.5" customHeight="1">
      <c r="B112" s="60" t="s">
        <v>139</v>
      </c>
      <c r="C112" s="65" t="s">
        <v>16</v>
      </c>
      <c r="D112" s="65" t="s">
        <v>16</v>
      </c>
      <c r="E112" s="62">
        <v>180</v>
      </c>
      <c r="F112" s="65" t="s">
        <v>16</v>
      </c>
      <c r="I112" s="60" t="s">
        <v>139</v>
      </c>
      <c r="J112" s="65" t="s">
        <v>16</v>
      </c>
      <c r="K112" s="65" t="s">
        <v>16</v>
      </c>
      <c r="L112" s="62">
        <v>0</v>
      </c>
      <c r="M112" s="65" t="s">
        <v>16</v>
      </c>
    </row>
    <row r="113" spans="2:13" ht="12" customHeight="1">
      <c r="B113" s="60" t="s">
        <v>140</v>
      </c>
      <c r="C113" s="65" t="s">
        <v>16</v>
      </c>
      <c r="D113" s="65" t="s">
        <v>16</v>
      </c>
      <c r="E113" s="62">
        <v>640</v>
      </c>
      <c r="F113" s="65" t="s">
        <v>16</v>
      </c>
      <c r="I113" s="60" t="s">
        <v>140</v>
      </c>
      <c r="J113" s="65" t="s">
        <v>16</v>
      </c>
      <c r="K113" s="65" t="s">
        <v>16</v>
      </c>
      <c r="L113" s="62">
        <v>0</v>
      </c>
      <c r="M113" s="65" t="s">
        <v>16</v>
      </c>
    </row>
    <row r="114" spans="2:13" ht="12" customHeight="1">
      <c r="B114" s="60" t="s">
        <v>141</v>
      </c>
      <c r="C114" s="65" t="s">
        <v>16</v>
      </c>
      <c r="D114" s="65" t="s">
        <v>16</v>
      </c>
      <c r="E114" s="65" t="s">
        <v>16</v>
      </c>
      <c r="F114" s="65" t="s">
        <v>16</v>
      </c>
      <c r="I114" s="60" t="s">
        <v>141</v>
      </c>
      <c r="J114" s="65" t="s">
        <v>16</v>
      </c>
      <c r="K114" s="65" t="s">
        <v>16</v>
      </c>
      <c r="L114" s="65" t="s">
        <v>16</v>
      </c>
      <c r="M114" s="65" t="s">
        <v>16</v>
      </c>
    </row>
    <row r="115" spans="2:13" ht="12" customHeight="1">
      <c r="B115" s="60" t="s">
        <v>142</v>
      </c>
      <c r="C115" s="65" t="s">
        <v>16</v>
      </c>
      <c r="D115" s="65" t="s">
        <v>16</v>
      </c>
      <c r="E115" s="62">
        <v>5630</v>
      </c>
      <c r="F115" s="65" t="s">
        <v>16</v>
      </c>
      <c r="I115" s="60" t="s">
        <v>142</v>
      </c>
      <c r="J115" s="65" t="s">
        <v>16</v>
      </c>
      <c r="K115" s="65" t="s">
        <v>16</v>
      </c>
      <c r="L115" s="62">
        <v>860</v>
      </c>
      <c r="M115" s="65" t="s">
        <v>16</v>
      </c>
    </row>
    <row r="116" spans="2:13" ht="12" customHeight="1">
      <c r="B116" s="60" t="s">
        <v>143</v>
      </c>
      <c r="C116" s="65" t="s">
        <v>16</v>
      </c>
      <c r="D116" s="65" t="s">
        <v>16</v>
      </c>
      <c r="E116" s="62">
        <v>630</v>
      </c>
      <c r="F116" s="65" t="s">
        <v>16</v>
      </c>
      <c r="I116" s="60" t="s">
        <v>143</v>
      </c>
      <c r="J116" s="65" t="s">
        <v>16</v>
      </c>
      <c r="K116" s="65" t="s">
        <v>16</v>
      </c>
      <c r="L116" s="62">
        <v>0</v>
      </c>
      <c r="M116" s="65" t="s">
        <v>16</v>
      </c>
    </row>
    <row r="117" spans="2:13" ht="12" customHeight="1">
      <c r="B117" s="60" t="s">
        <v>144</v>
      </c>
      <c r="C117" s="65" t="s">
        <v>16</v>
      </c>
      <c r="D117" s="65" t="s">
        <v>16</v>
      </c>
      <c r="E117" s="62">
        <v>22390</v>
      </c>
      <c r="F117" s="65" t="s">
        <v>16</v>
      </c>
      <c r="I117" s="60" t="s">
        <v>144</v>
      </c>
      <c r="J117" s="65" t="s">
        <v>16</v>
      </c>
      <c r="K117" s="65" t="s">
        <v>16</v>
      </c>
      <c r="L117" s="62">
        <v>5470</v>
      </c>
      <c r="M117" s="65" t="s">
        <v>16</v>
      </c>
    </row>
    <row r="118" spans="2:13" ht="12" customHeight="1">
      <c r="B118" s="60" t="s">
        <v>145</v>
      </c>
      <c r="C118" s="65" t="s">
        <v>16</v>
      </c>
      <c r="D118" s="65" t="s">
        <v>16</v>
      </c>
      <c r="E118" s="62">
        <v>3220</v>
      </c>
      <c r="F118" s="65" t="s">
        <v>16</v>
      </c>
      <c r="I118" s="60" t="s">
        <v>145</v>
      </c>
      <c r="J118" s="65" t="s">
        <v>16</v>
      </c>
      <c r="K118" s="65" t="s">
        <v>16</v>
      </c>
      <c r="L118" s="62">
        <v>4750</v>
      </c>
      <c r="M118" s="65" t="s">
        <v>16</v>
      </c>
    </row>
    <row r="119" spans="2:13" ht="12" customHeight="1">
      <c r="B119" s="60" t="s">
        <v>146</v>
      </c>
      <c r="C119" s="65" t="s">
        <v>16</v>
      </c>
      <c r="D119" s="65" t="s">
        <v>16</v>
      </c>
      <c r="E119" s="62">
        <v>7390</v>
      </c>
      <c r="F119" s="65" t="s">
        <v>16</v>
      </c>
      <c r="I119" s="60" t="s">
        <v>146</v>
      </c>
      <c r="J119" s="65" t="s">
        <v>16</v>
      </c>
      <c r="K119" s="65" t="s">
        <v>16</v>
      </c>
      <c r="L119" s="62">
        <v>610</v>
      </c>
      <c r="M119" s="65" t="s">
        <v>16</v>
      </c>
    </row>
    <row r="120" spans="2:13" ht="12" customHeight="1">
      <c r="B120" s="60" t="s">
        <v>147</v>
      </c>
      <c r="C120" s="65" t="s">
        <v>16</v>
      </c>
      <c r="D120" s="65" t="s">
        <v>16</v>
      </c>
      <c r="E120" s="62">
        <v>12330</v>
      </c>
      <c r="F120" s="65" t="s">
        <v>16</v>
      </c>
      <c r="I120" s="60" t="s">
        <v>147</v>
      </c>
      <c r="J120" s="65" t="s">
        <v>16</v>
      </c>
      <c r="K120" s="65" t="s">
        <v>16</v>
      </c>
      <c r="L120" s="62">
        <v>0</v>
      </c>
      <c r="M120" s="65" t="s">
        <v>16</v>
      </c>
    </row>
    <row r="121" spans="2:13" ht="12" customHeight="1">
      <c r="B121" s="60" t="s">
        <v>148</v>
      </c>
      <c r="C121" s="65" t="s">
        <v>16</v>
      </c>
      <c r="D121" s="65" t="s">
        <v>16</v>
      </c>
      <c r="E121" s="62">
        <v>6140</v>
      </c>
      <c r="F121" s="65" t="s">
        <v>16</v>
      </c>
      <c r="I121" s="60" t="s">
        <v>148</v>
      </c>
      <c r="J121" s="65" t="s">
        <v>16</v>
      </c>
      <c r="K121" s="65" t="s">
        <v>16</v>
      </c>
      <c r="L121" s="62">
        <v>220</v>
      </c>
      <c r="M121" s="65" t="s">
        <v>16</v>
      </c>
    </row>
    <row r="122" spans="2:13" ht="12" customHeight="1">
      <c r="B122" s="60" t="s">
        <v>149</v>
      </c>
      <c r="C122" s="65" t="s">
        <v>16</v>
      </c>
      <c r="D122" s="65" t="s">
        <v>16</v>
      </c>
      <c r="E122" s="62">
        <v>60</v>
      </c>
      <c r="F122" s="65" t="s">
        <v>16</v>
      </c>
      <c r="I122" s="60" t="s">
        <v>149</v>
      </c>
      <c r="J122" s="65" t="s">
        <v>16</v>
      </c>
      <c r="K122" s="65" t="s">
        <v>16</v>
      </c>
      <c r="L122" s="62">
        <v>0</v>
      </c>
      <c r="M122" s="65" t="s">
        <v>16</v>
      </c>
    </row>
    <row r="123" spans="2:13" ht="12" customHeight="1">
      <c r="B123" s="60" t="s">
        <v>150</v>
      </c>
      <c r="C123" s="65" t="s">
        <v>16</v>
      </c>
      <c r="D123" s="65" t="s">
        <v>16</v>
      </c>
      <c r="E123" s="62">
        <v>2470</v>
      </c>
      <c r="F123" s="65" t="s">
        <v>16</v>
      </c>
      <c r="I123" s="60" t="s">
        <v>150</v>
      </c>
      <c r="J123" s="65" t="s">
        <v>16</v>
      </c>
      <c r="K123" s="65" t="s">
        <v>16</v>
      </c>
      <c r="L123" s="62">
        <v>1480</v>
      </c>
      <c r="M123" s="65" t="s">
        <v>16</v>
      </c>
    </row>
    <row r="124" spans="2:13" ht="12" customHeight="1">
      <c r="B124" s="60" t="s">
        <v>151</v>
      </c>
      <c r="C124" s="65" t="s">
        <v>16</v>
      </c>
      <c r="D124" s="65" t="s">
        <v>16</v>
      </c>
      <c r="E124" s="62">
        <v>3990</v>
      </c>
      <c r="F124" s="65" t="s">
        <v>16</v>
      </c>
      <c r="I124" s="60" t="s">
        <v>151</v>
      </c>
      <c r="J124" s="65" t="s">
        <v>16</v>
      </c>
      <c r="K124" s="65" t="s">
        <v>16</v>
      </c>
      <c r="L124" s="62">
        <v>320</v>
      </c>
      <c r="M124" s="65" t="s">
        <v>16</v>
      </c>
    </row>
    <row r="125" spans="2:13" ht="12" customHeight="1">
      <c r="B125" s="60" t="s">
        <v>152</v>
      </c>
      <c r="C125" s="65" t="s">
        <v>16</v>
      </c>
      <c r="D125" s="65" t="s">
        <v>16</v>
      </c>
      <c r="E125" s="62">
        <v>10560</v>
      </c>
      <c r="F125" s="65" t="s">
        <v>16</v>
      </c>
      <c r="I125" s="60" t="s">
        <v>152</v>
      </c>
      <c r="J125" s="65" t="s">
        <v>16</v>
      </c>
      <c r="K125" s="65" t="s">
        <v>16</v>
      </c>
      <c r="L125" s="62">
        <v>4450</v>
      </c>
      <c r="M125" s="65" t="s">
        <v>16</v>
      </c>
    </row>
    <row r="126" spans="2:13" ht="12" customHeight="1">
      <c r="B126" s="60" t="s">
        <v>153</v>
      </c>
      <c r="C126" s="65" t="s">
        <v>16</v>
      </c>
      <c r="D126" s="65" t="s">
        <v>16</v>
      </c>
      <c r="E126" s="62">
        <v>39160</v>
      </c>
      <c r="F126" s="65" t="s">
        <v>16</v>
      </c>
      <c r="I126" s="60" t="s">
        <v>153</v>
      </c>
      <c r="J126" s="65" t="s">
        <v>16</v>
      </c>
      <c r="K126" s="65" t="s">
        <v>16</v>
      </c>
      <c r="L126" s="62">
        <v>5840</v>
      </c>
      <c r="M126" s="65" t="s">
        <v>16</v>
      </c>
    </row>
    <row r="127" spans="2:13" ht="12" customHeight="1">
      <c r="B127" s="60" t="s">
        <v>167</v>
      </c>
      <c r="C127" s="65" t="s">
        <v>16</v>
      </c>
      <c r="D127" s="65" t="s">
        <v>16</v>
      </c>
      <c r="E127" s="65" t="s">
        <v>16</v>
      </c>
      <c r="F127" s="65" t="s">
        <v>16</v>
      </c>
      <c r="I127" s="60" t="s">
        <v>167</v>
      </c>
      <c r="J127" s="65" t="s">
        <v>16</v>
      </c>
      <c r="K127" s="65" t="s">
        <v>16</v>
      </c>
      <c r="L127" s="62">
        <v>0</v>
      </c>
      <c r="M127" s="65" t="s">
        <v>16</v>
      </c>
    </row>
    <row r="128" spans="2:13" ht="12" customHeight="1">
      <c r="B128" s="60" t="s">
        <v>165</v>
      </c>
      <c r="C128" s="65" t="s">
        <v>16</v>
      </c>
      <c r="D128" s="65" t="s">
        <v>16</v>
      </c>
      <c r="E128" s="62">
        <v>5510</v>
      </c>
      <c r="F128" s="65" t="s">
        <v>16</v>
      </c>
      <c r="I128" s="60" t="s">
        <v>165</v>
      </c>
      <c r="J128" s="65" t="s">
        <v>16</v>
      </c>
      <c r="K128" s="65" t="s">
        <v>16</v>
      </c>
      <c r="L128" s="62">
        <v>0</v>
      </c>
      <c r="M128" s="65" t="s">
        <v>16</v>
      </c>
    </row>
    <row r="129" spans="2:13" ht="12" customHeight="1">
      <c r="B129" s="60" t="s">
        <v>166</v>
      </c>
      <c r="C129" s="65" t="s">
        <v>16</v>
      </c>
      <c r="D129" s="65" t="s">
        <v>16</v>
      </c>
      <c r="E129" s="62">
        <v>3650</v>
      </c>
      <c r="F129" s="65" t="s">
        <v>16</v>
      </c>
      <c r="I129" s="60" t="s">
        <v>166</v>
      </c>
      <c r="J129" s="65" t="s">
        <v>16</v>
      </c>
      <c r="K129" s="65" t="s">
        <v>16</v>
      </c>
      <c r="L129" s="62">
        <v>680</v>
      </c>
      <c r="M129" s="65" t="s">
        <v>16</v>
      </c>
    </row>
    <row r="130" spans="2:13" ht="12" customHeight="1">
      <c r="B130" s="60" t="s">
        <v>168</v>
      </c>
      <c r="C130" s="65" t="s">
        <v>16</v>
      </c>
      <c r="D130" s="65" t="s">
        <v>16</v>
      </c>
      <c r="E130" s="62">
        <v>550</v>
      </c>
      <c r="F130" s="65" t="s">
        <v>16</v>
      </c>
      <c r="I130" s="60" t="s">
        <v>168</v>
      </c>
      <c r="J130" s="65" t="s">
        <v>16</v>
      </c>
      <c r="K130" s="65" t="s">
        <v>16</v>
      </c>
      <c r="L130" s="62">
        <v>0</v>
      </c>
      <c r="M130" s="65" t="s">
        <v>16</v>
      </c>
    </row>
    <row r="135" spans="2:13" ht="12" customHeight="1">
      <c r="B135" s="56" t="s">
        <v>227</v>
      </c>
      <c r="C135" s="57"/>
      <c r="D135" s="57"/>
      <c r="E135" s="57"/>
      <c r="F135" s="57"/>
      <c r="I135" s="56" t="s">
        <v>229</v>
      </c>
      <c r="J135" s="57"/>
      <c r="K135" s="57"/>
      <c r="L135" s="57"/>
      <c r="M135" s="57"/>
    </row>
    <row r="136" spans="2:20" ht="12" customHeight="1">
      <c r="B136" s="20"/>
      <c r="R136" s="56" t="s">
        <v>213</v>
      </c>
      <c r="S136" s="57"/>
      <c r="T136" s="57"/>
    </row>
    <row r="137" spans="2:13" ht="12" customHeight="1">
      <c r="B137" s="56" t="s">
        <v>115</v>
      </c>
      <c r="C137" s="59">
        <v>42157.7028587963</v>
      </c>
      <c r="D137" s="57"/>
      <c r="E137" s="57"/>
      <c r="F137" s="57"/>
      <c r="I137" s="56" t="s">
        <v>115</v>
      </c>
      <c r="J137" s="59">
        <v>42157.70287037037</v>
      </c>
      <c r="K137" s="57"/>
      <c r="L137" s="57"/>
      <c r="M137" s="57"/>
    </row>
    <row r="138" spans="2:20" ht="12" customHeight="1">
      <c r="B138" s="56" t="s">
        <v>116</v>
      </c>
      <c r="C138" s="59">
        <v>42187.59622452546</v>
      </c>
      <c r="D138" s="57"/>
      <c r="E138" s="57"/>
      <c r="F138" s="57"/>
      <c r="I138" s="56" t="s">
        <v>116</v>
      </c>
      <c r="J138" s="59">
        <v>42187.597933136574</v>
      </c>
      <c r="K138" s="57"/>
      <c r="L138" s="57"/>
      <c r="M138" s="57"/>
      <c r="R138" s="56" t="s">
        <v>115</v>
      </c>
      <c r="S138" s="59">
        <v>42159.57325231482</v>
      </c>
      <c r="T138" s="57"/>
    </row>
    <row r="139" spans="2:20" ht="12" customHeight="1">
      <c r="B139" s="56" t="s">
        <v>117</v>
      </c>
      <c r="C139" s="56" t="s">
        <v>118</v>
      </c>
      <c r="D139" s="57"/>
      <c r="E139" s="57"/>
      <c r="F139" s="57"/>
      <c r="I139" s="56" t="s">
        <v>117</v>
      </c>
      <c r="J139" s="56" t="s">
        <v>118</v>
      </c>
      <c r="K139" s="57"/>
      <c r="L139" s="57"/>
      <c r="M139" s="57"/>
      <c r="R139" s="56" t="s">
        <v>116</v>
      </c>
      <c r="S139" s="59">
        <v>42187.6180034375</v>
      </c>
      <c r="T139" s="57"/>
    </row>
    <row r="140" spans="2:20" ht="12" customHeight="1">
      <c r="B140" s="20"/>
      <c r="R140" s="56" t="s">
        <v>117</v>
      </c>
      <c r="S140" s="56" t="s">
        <v>118</v>
      </c>
      <c r="T140" s="57"/>
    </row>
    <row r="141" spans="2:13" ht="12" customHeight="1">
      <c r="B141" s="56" t="s">
        <v>154</v>
      </c>
      <c r="C141" s="56" t="s">
        <v>47</v>
      </c>
      <c r="D141" s="57"/>
      <c r="E141" s="57"/>
      <c r="F141" s="57"/>
      <c r="I141" s="56" t="s">
        <v>154</v>
      </c>
      <c r="J141" s="56" t="s">
        <v>47</v>
      </c>
      <c r="K141" s="57"/>
      <c r="L141" s="57"/>
      <c r="M141" s="57"/>
    </row>
    <row r="142" spans="2:20" ht="12" customHeight="1">
      <c r="B142" s="56" t="s">
        <v>199</v>
      </c>
      <c r="C142" s="56" t="s">
        <v>47</v>
      </c>
      <c r="D142" s="57"/>
      <c r="E142" s="57"/>
      <c r="F142" s="57"/>
      <c r="I142" s="56" t="s">
        <v>199</v>
      </c>
      <c r="J142" s="56" t="s">
        <v>47</v>
      </c>
      <c r="K142" s="57"/>
      <c r="L142" s="57"/>
      <c r="M142" s="57"/>
      <c r="R142" s="56" t="s">
        <v>119</v>
      </c>
      <c r="S142" s="56" t="s">
        <v>120</v>
      </c>
      <c r="T142" s="57"/>
    </row>
    <row r="143" spans="2:20" ht="12" customHeight="1">
      <c r="B143" s="56" t="s">
        <v>176</v>
      </c>
      <c r="C143" s="56" t="s">
        <v>228</v>
      </c>
      <c r="D143" s="57"/>
      <c r="E143" s="57"/>
      <c r="F143" s="57"/>
      <c r="I143" s="56" t="s">
        <v>176</v>
      </c>
      <c r="J143" s="56" t="s">
        <v>230</v>
      </c>
      <c r="K143" s="57"/>
      <c r="L143" s="57"/>
      <c r="M143" s="57"/>
      <c r="R143" s="56" t="s">
        <v>214</v>
      </c>
      <c r="S143" s="56" t="s">
        <v>215</v>
      </c>
      <c r="T143" s="57"/>
    </row>
    <row r="144" spans="2:6" ht="12" customHeight="1">
      <c r="B144" s="60"/>
      <c r="C144" s="60"/>
      <c r="D144" s="60"/>
      <c r="E144" s="60"/>
      <c r="F144" s="60"/>
    </row>
    <row r="145" spans="2:20" ht="12" customHeight="1">
      <c r="B145" s="60" t="s">
        <v>155</v>
      </c>
      <c r="C145" s="60" t="s">
        <v>177</v>
      </c>
      <c r="D145" s="60" t="s">
        <v>178</v>
      </c>
      <c r="E145" s="60" t="s">
        <v>120</v>
      </c>
      <c r="F145" s="60" t="s">
        <v>179</v>
      </c>
      <c r="I145" s="60" t="s">
        <v>155</v>
      </c>
      <c r="J145" s="60" t="s">
        <v>177</v>
      </c>
      <c r="K145" s="60" t="s">
        <v>178</v>
      </c>
      <c r="L145" s="60" t="s">
        <v>120</v>
      </c>
      <c r="M145" s="60" t="s">
        <v>179</v>
      </c>
      <c r="R145" s="60" t="s">
        <v>216</v>
      </c>
      <c r="S145" s="60" t="s">
        <v>231</v>
      </c>
      <c r="T145" s="60" t="s">
        <v>232</v>
      </c>
    </row>
    <row r="146" spans="2:20" ht="12" customHeight="1">
      <c r="B146" s="60" t="s">
        <v>126</v>
      </c>
      <c r="C146" s="62">
        <v>64950</v>
      </c>
      <c r="D146" s="62">
        <v>67940</v>
      </c>
      <c r="E146" s="62">
        <v>81760</v>
      </c>
      <c r="F146" s="65" t="s">
        <v>16</v>
      </c>
      <c r="I146" s="60" t="s">
        <v>126</v>
      </c>
      <c r="J146" s="62">
        <v>85530</v>
      </c>
      <c r="K146" s="62">
        <v>82660</v>
      </c>
      <c r="L146" s="62">
        <v>59300</v>
      </c>
      <c r="M146" s="65" t="s">
        <v>16</v>
      </c>
      <c r="R146" s="60" t="s">
        <v>233</v>
      </c>
      <c r="S146" s="65" t="s">
        <v>16</v>
      </c>
      <c r="T146" s="65" t="s">
        <v>16</v>
      </c>
    </row>
    <row r="147" spans="2:20" ht="12" customHeight="1">
      <c r="B147" s="60" t="s">
        <v>127</v>
      </c>
      <c r="C147" s="62">
        <v>16480</v>
      </c>
      <c r="D147" s="62">
        <v>17830</v>
      </c>
      <c r="E147" s="62">
        <v>13550</v>
      </c>
      <c r="F147" s="65" t="s">
        <v>16</v>
      </c>
      <c r="I147" s="60" t="s">
        <v>127</v>
      </c>
      <c r="J147" s="62">
        <v>960</v>
      </c>
      <c r="K147" s="62">
        <v>1360</v>
      </c>
      <c r="L147" s="62">
        <v>40</v>
      </c>
      <c r="M147" s="65" t="s">
        <v>16</v>
      </c>
      <c r="R147" s="60" t="s">
        <v>126</v>
      </c>
      <c r="S147" s="65" t="s">
        <v>16</v>
      </c>
      <c r="T147" s="65" t="s">
        <v>16</v>
      </c>
    </row>
    <row r="148" spans="2:20" ht="12" customHeight="1">
      <c r="B148" s="60" t="s">
        <v>128</v>
      </c>
      <c r="C148" s="62">
        <v>34390</v>
      </c>
      <c r="D148" s="62">
        <v>32650</v>
      </c>
      <c r="E148" s="62">
        <v>25410</v>
      </c>
      <c r="F148" s="65" t="s">
        <v>16</v>
      </c>
      <c r="I148" s="60" t="s">
        <v>128</v>
      </c>
      <c r="J148" s="62">
        <v>65000</v>
      </c>
      <c r="K148" s="62">
        <v>54070</v>
      </c>
      <c r="L148" s="62">
        <v>56370</v>
      </c>
      <c r="M148" s="65" t="s">
        <v>16</v>
      </c>
      <c r="R148" s="60" t="s">
        <v>127</v>
      </c>
      <c r="S148" s="170">
        <v>13.8</v>
      </c>
      <c r="T148" s="62">
        <v>0</v>
      </c>
    </row>
    <row r="149" spans="2:20" ht="12" customHeight="1">
      <c r="B149" s="60" t="s">
        <v>129</v>
      </c>
      <c r="C149" s="62">
        <v>40480</v>
      </c>
      <c r="D149" s="62">
        <v>41220</v>
      </c>
      <c r="E149" s="62">
        <v>38140</v>
      </c>
      <c r="F149" s="65" t="s">
        <v>16</v>
      </c>
      <c r="I149" s="60" t="s">
        <v>129</v>
      </c>
      <c r="J149" s="62">
        <v>47440</v>
      </c>
      <c r="K149" s="62">
        <v>39300</v>
      </c>
      <c r="L149" s="62">
        <v>39070</v>
      </c>
      <c r="M149" s="65" t="s">
        <v>16</v>
      </c>
      <c r="R149" s="60" t="s">
        <v>128</v>
      </c>
      <c r="S149" s="170">
        <v>27.1</v>
      </c>
      <c r="T149" s="170">
        <v>56.4</v>
      </c>
    </row>
    <row r="150" spans="2:20" ht="12" customHeight="1">
      <c r="B150" s="60" t="s">
        <v>130</v>
      </c>
      <c r="C150" s="62">
        <v>276900</v>
      </c>
      <c r="D150" s="62">
        <v>276600</v>
      </c>
      <c r="E150" s="62">
        <v>254370</v>
      </c>
      <c r="F150" s="65" t="s">
        <v>16</v>
      </c>
      <c r="I150" s="60" t="s">
        <v>130</v>
      </c>
      <c r="J150" s="62">
        <v>420140</v>
      </c>
      <c r="K150" s="62">
        <v>405320</v>
      </c>
      <c r="L150" s="62">
        <v>364120</v>
      </c>
      <c r="M150" s="65" t="s">
        <v>16</v>
      </c>
      <c r="R150" s="60" t="s">
        <v>129</v>
      </c>
      <c r="S150" s="170">
        <v>38.4</v>
      </c>
      <c r="T150" s="170">
        <v>39.2</v>
      </c>
    </row>
    <row r="151" spans="2:20" ht="12" customHeight="1">
      <c r="B151" s="60" t="s">
        <v>131</v>
      </c>
      <c r="C151" s="62">
        <v>9670</v>
      </c>
      <c r="D151" s="62">
        <v>7620</v>
      </c>
      <c r="E151" s="62">
        <v>6110</v>
      </c>
      <c r="F151" s="62">
        <v>4620</v>
      </c>
      <c r="I151" s="60" t="s">
        <v>131</v>
      </c>
      <c r="J151" s="62">
        <v>0</v>
      </c>
      <c r="K151" s="62">
        <v>0</v>
      </c>
      <c r="L151" s="62">
        <v>0</v>
      </c>
      <c r="M151" s="62">
        <v>0</v>
      </c>
      <c r="R151" s="60" t="s">
        <v>130</v>
      </c>
      <c r="S151" s="170">
        <v>254.4</v>
      </c>
      <c r="T151" s="170">
        <v>364.1</v>
      </c>
    </row>
    <row r="152" spans="2:20" ht="12" customHeight="1">
      <c r="B152" s="60" t="s">
        <v>132</v>
      </c>
      <c r="C152" s="62">
        <v>10430</v>
      </c>
      <c r="D152" s="62">
        <v>10280</v>
      </c>
      <c r="E152" s="62">
        <v>12200</v>
      </c>
      <c r="F152" s="65" t="s">
        <v>16</v>
      </c>
      <c r="I152" s="60" t="s">
        <v>132</v>
      </c>
      <c r="J152" s="62">
        <v>31000</v>
      </c>
      <c r="K152" s="62">
        <v>1460</v>
      </c>
      <c r="L152" s="62">
        <v>820</v>
      </c>
      <c r="M152" s="65" t="s">
        <v>16</v>
      </c>
      <c r="R152" s="60" t="s">
        <v>131</v>
      </c>
      <c r="S152" s="170">
        <v>6.1</v>
      </c>
      <c r="T152" s="65" t="s">
        <v>16</v>
      </c>
    </row>
    <row r="153" spans="2:20" ht="12" customHeight="1">
      <c r="B153" s="60" t="s">
        <v>133</v>
      </c>
      <c r="C153" s="62">
        <v>20870</v>
      </c>
      <c r="D153" s="62">
        <v>23680</v>
      </c>
      <c r="E153" s="62">
        <v>20630</v>
      </c>
      <c r="F153" s="65" t="s">
        <v>16</v>
      </c>
      <c r="I153" s="60" t="s">
        <v>133</v>
      </c>
      <c r="J153" s="62">
        <v>38460</v>
      </c>
      <c r="K153" s="62">
        <v>13870</v>
      </c>
      <c r="L153" s="62">
        <v>18700</v>
      </c>
      <c r="M153" s="65" t="s">
        <v>16</v>
      </c>
      <c r="R153" s="60" t="s">
        <v>132</v>
      </c>
      <c r="S153" s="170">
        <v>12.2</v>
      </c>
      <c r="T153" s="65" t="s">
        <v>16</v>
      </c>
    </row>
    <row r="154" spans="2:20" ht="12" customHeight="1">
      <c r="B154" s="60" t="s">
        <v>134</v>
      </c>
      <c r="C154" s="62">
        <v>58300</v>
      </c>
      <c r="D154" s="62">
        <v>63390</v>
      </c>
      <c r="E154" s="62">
        <v>61890</v>
      </c>
      <c r="F154" s="65" t="s">
        <v>16</v>
      </c>
      <c r="I154" s="60" t="s">
        <v>134</v>
      </c>
      <c r="J154" s="62">
        <v>111690</v>
      </c>
      <c r="K154" s="62">
        <v>83180</v>
      </c>
      <c r="L154" s="62">
        <v>48580</v>
      </c>
      <c r="M154" s="65" t="s">
        <v>16</v>
      </c>
      <c r="R154" s="60" t="s">
        <v>133</v>
      </c>
      <c r="S154" s="170">
        <v>31.4</v>
      </c>
      <c r="T154" s="170">
        <v>13.2</v>
      </c>
    </row>
    <row r="155" spans="2:20" ht="12" customHeight="1">
      <c r="B155" s="60" t="s">
        <v>135</v>
      </c>
      <c r="C155" s="62">
        <v>154630</v>
      </c>
      <c r="D155" s="62">
        <v>154880</v>
      </c>
      <c r="E155" s="62">
        <v>161150</v>
      </c>
      <c r="F155" s="65" t="s">
        <v>16</v>
      </c>
      <c r="I155" s="60" t="s">
        <v>135</v>
      </c>
      <c r="J155" s="62">
        <v>382910</v>
      </c>
      <c r="K155" s="62">
        <v>393260</v>
      </c>
      <c r="L155" s="62">
        <v>383590</v>
      </c>
      <c r="M155" s="65" t="s">
        <v>16</v>
      </c>
      <c r="R155" s="60" t="s">
        <v>134</v>
      </c>
      <c r="S155" s="170">
        <v>77.4</v>
      </c>
      <c r="T155" s="170">
        <v>43.4</v>
      </c>
    </row>
    <row r="156" spans="2:20" ht="12" customHeight="1">
      <c r="B156" s="60" t="s">
        <v>136</v>
      </c>
      <c r="C156" s="65" t="s">
        <v>16</v>
      </c>
      <c r="D156" s="62">
        <v>9530</v>
      </c>
      <c r="E156" s="62">
        <v>11420</v>
      </c>
      <c r="F156" s="65" t="s">
        <v>16</v>
      </c>
      <c r="I156" s="60" t="s">
        <v>136</v>
      </c>
      <c r="J156" s="65" t="s">
        <v>16</v>
      </c>
      <c r="K156" s="62">
        <v>27550</v>
      </c>
      <c r="L156" s="62">
        <v>24660</v>
      </c>
      <c r="M156" s="65" t="s">
        <v>16</v>
      </c>
      <c r="R156" s="60" t="s">
        <v>135</v>
      </c>
      <c r="S156" s="170">
        <v>157.1</v>
      </c>
      <c r="T156" s="170">
        <v>383.8</v>
      </c>
    </row>
    <row r="157" spans="2:20" ht="12" customHeight="1">
      <c r="B157" s="60" t="s">
        <v>137</v>
      </c>
      <c r="C157" s="62">
        <v>31010</v>
      </c>
      <c r="D157" s="62">
        <v>34590</v>
      </c>
      <c r="E157" s="62">
        <v>27110</v>
      </c>
      <c r="F157" s="65" t="s">
        <v>16</v>
      </c>
      <c r="I157" s="60" t="s">
        <v>137</v>
      </c>
      <c r="J157" s="62">
        <v>194850</v>
      </c>
      <c r="K157" s="62">
        <v>84180</v>
      </c>
      <c r="L157" s="62">
        <v>58650</v>
      </c>
      <c r="M157" s="65" t="s">
        <v>16</v>
      </c>
      <c r="R157" s="60" t="s">
        <v>136</v>
      </c>
      <c r="S157" s="62">
        <v>11</v>
      </c>
      <c r="T157" s="170">
        <v>23.8</v>
      </c>
    </row>
    <row r="158" spans="2:20" ht="12" customHeight="1">
      <c r="B158" s="60" t="s">
        <v>138</v>
      </c>
      <c r="C158" s="62">
        <v>4640</v>
      </c>
      <c r="D158" s="62">
        <v>4970</v>
      </c>
      <c r="E158" s="62">
        <v>4170</v>
      </c>
      <c r="F158" s="62">
        <v>3980</v>
      </c>
      <c r="I158" s="60" t="s">
        <v>138</v>
      </c>
      <c r="J158" s="62">
        <v>0</v>
      </c>
      <c r="K158" s="62">
        <v>0</v>
      </c>
      <c r="L158" s="62">
        <v>0</v>
      </c>
      <c r="M158" s="62">
        <v>0</v>
      </c>
      <c r="R158" s="60" t="s">
        <v>137</v>
      </c>
      <c r="S158" s="170">
        <v>62.4</v>
      </c>
      <c r="T158" s="170">
        <v>62.7</v>
      </c>
    </row>
    <row r="159" spans="2:20" ht="12" customHeight="1">
      <c r="B159" s="60" t="s">
        <v>139</v>
      </c>
      <c r="C159" s="62">
        <v>42630</v>
      </c>
      <c r="D159" s="62">
        <v>34330</v>
      </c>
      <c r="E159" s="62">
        <v>24590</v>
      </c>
      <c r="F159" s="62">
        <v>25040</v>
      </c>
      <c r="I159" s="60" t="s">
        <v>139</v>
      </c>
      <c r="J159" s="62">
        <v>12830</v>
      </c>
      <c r="K159" s="62">
        <v>260</v>
      </c>
      <c r="L159" s="62">
        <v>0</v>
      </c>
      <c r="M159" s="62">
        <v>0</v>
      </c>
      <c r="R159" s="60" t="s">
        <v>138</v>
      </c>
      <c r="S159" s="170">
        <v>4.3</v>
      </c>
      <c r="T159" s="65" t="s">
        <v>16</v>
      </c>
    </row>
    <row r="160" spans="2:20" ht="12" customHeight="1">
      <c r="B160" s="60" t="s">
        <v>140</v>
      </c>
      <c r="C160" s="62">
        <v>64800</v>
      </c>
      <c r="D160" s="62">
        <v>46120</v>
      </c>
      <c r="E160" s="62">
        <v>33200</v>
      </c>
      <c r="F160" s="62">
        <v>24560</v>
      </c>
      <c r="I160" s="60" t="s">
        <v>140</v>
      </c>
      <c r="J160" s="62">
        <v>22000</v>
      </c>
      <c r="K160" s="62">
        <v>16370</v>
      </c>
      <c r="L160" s="62">
        <v>15390</v>
      </c>
      <c r="M160" s="62">
        <v>17830</v>
      </c>
      <c r="R160" s="60" t="s">
        <v>139</v>
      </c>
      <c r="S160" s="170">
        <v>18.3</v>
      </c>
      <c r="T160" s="65" t="s">
        <v>16</v>
      </c>
    </row>
    <row r="161" spans="2:20" ht="12" customHeight="1">
      <c r="B161" s="60" t="s">
        <v>141</v>
      </c>
      <c r="C161" s="62">
        <v>610</v>
      </c>
      <c r="D161" s="62">
        <v>630</v>
      </c>
      <c r="E161" s="62">
        <v>620</v>
      </c>
      <c r="F161" s="62">
        <v>590</v>
      </c>
      <c r="I161" s="60" t="s">
        <v>141</v>
      </c>
      <c r="J161" s="62">
        <v>0</v>
      </c>
      <c r="K161" s="62">
        <v>0</v>
      </c>
      <c r="L161" s="62">
        <v>0</v>
      </c>
      <c r="M161" s="62">
        <v>0</v>
      </c>
      <c r="R161" s="60" t="s">
        <v>140</v>
      </c>
      <c r="S161" s="170">
        <v>36.2</v>
      </c>
      <c r="T161" s="170">
        <v>15.3</v>
      </c>
    </row>
    <row r="162" spans="2:20" ht="12" customHeight="1">
      <c r="B162" s="60" t="s">
        <v>142</v>
      </c>
      <c r="C162" s="62">
        <v>19260</v>
      </c>
      <c r="D162" s="62">
        <v>17080</v>
      </c>
      <c r="E162" s="62">
        <v>16740</v>
      </c>
      <c r="F162" s="65" t="s">
        <v>16</v>
      </c>
      <c r="I162" s="60" t="s">
        <v>142</v>
      </c>
      <c r="J162" s="62">
        <v>54800</v>
      </c>
      <c r="K162" s="62">
        <v>33740</v>
      </c>
      <c r="L162" s="62">
        <v>15510</v>
      </c>
      <c r="M162" s="65" t="s">
        <v>16</v>
      </c>
      <c r="R162" s="60" t="s">
        <v>141</v>
      </c>
      <c r="S162" s="170">
        <v>0.6</v>
      </c>
      <c r="T162" s="65" t="s">
        <v>16</v>
      </c>
    </row>
    <row r="163" spans="2:20" ht="12" customHeight="1">
      <c r="B163" s="60" t="s">
        <v>143</v>
      </c>
      <c r="C163" s="62">
        <v>820</v>
      </c>
      <c r="D163" s="62">
        <v>710</v>
      </c>
      <c r="E163" s="62">
        <v>700</v>
      </c>
      <c r="F163" s="65" t="s">
        <v>16</v>
      </c>
      <c r="I163" s="60" t="s">
        <v>143</v>
      </c>
      <c r="J163" s="62">
        <v>0</v>
      </c>
      <c r="K163" s="62">
        <v>0</v>
      </c>
      <c r="L163" s="62">
        <v>0</v>
      </c>
      <c r="M163" s="65" t="s">
        <v>16</v>
      </c>
      <c r="R163" s="60" t="s">
        <v>142</v>
      </c>
      <c r="S163" s="170">
        <v>20.8</v>
      </c>
      <c r="T163" s="170">
        <v>13.9</v>
      </c>
    </row>
    <row r="164" spans="2:20" ht="12" customHeight="1">
      <c r="B164" s="60" t="s">
        <v>144</v>
      </c>
      <c r="C164" s="62">
        <v>155780</v>
      </c>
      <c r="D164" s="62">
        <v>157170</v>
      </c>
      <c r="E164" s="62">
        <v>158270</v>
      </c>
      <c r="F164" s="62">
        <v>155820</v>
      </c>
      <c r="I164" s="60" t="s">
        <v>144</v>
      </c>
      <c r="J164" s="62">
        <v>91310</v>
      </c>
      <c r="K164" s="62">
        <v>82030</v>
      </c>
      <c r="L164" s="62">
        <v>70580</v>
      </c>
      <c r="M164" s="62">
        <v>73190</v>
      </c>
      <c r="R164" s="60" t="s">
        <v>143</v>
      </c>
      <c r="S164" s="170">
        <v>0.7</v>
      </c>
      <c r="T164" s="65" t="s">
        <v>16</v>
      </c>
    </row>
    <row r="165" spans="2:20" ht="12" customHeight="1">
      <c r="B165" s="60" t="s">
        <v>145</v>
      </c>
      <c r="C165" s="62">
        <v>21630</v>
      </c>
      <c r="D165" s="62">
        <v>22880</v>
      </c>
      <c r="E165" s="62">
        <v>22170</v>
      </c>
      <c r="F165" s="62">
        <v>21410</v>
      </c>
      <c r="I165" s="60" t="s">
        <v>145</v>
      </c>
      <c r="J165" s="62">
        <v>44350</v>
      </c>
      <c r="K165" s="62">
        <v>44180</v>
      </c>
      <c r="L165" s="62">
        <v>44760</v>
      </c>
      <c r="M165" s="62">
        <v>50310</v>
      </c>
      <c r="R165" s="60" t="s">
        <v>144</v>
      </c>
      <c r="S165" s="62">
        <v>157</v>
      </c>
      <c r="T165" s="170">
        <v>70.6</v>
      </c>
    </row>
    <row r="166" spans="2:20" ht="12" customHeight="1">
      <c r="B166" s="60" t="s">
        <v>146</v>
      </c>
      <c r="C166" s="62">
        <v>588180</v>
      </c>
      <c r="D166" s="62">
        <v>549460</v>
      </c>
      <c r="E166" s="62">
        <v>374760</v>
      </c>
      <c r="F166" s="62">
        <v>337040</v>
      </c>
      <c r="I166" s="60" t="s">
        <v>146</v>
      </c>
      <c r="J166" s="62">
        <v>286180</v>
      </c>
      <c r="K166" s="62">
        <v>247430</v>
      </c>
      <c r="L166" s="62">
        <v>206220</v>
      </c>
      <c r="M166" s="62">
        <v>193670</v>
      </c>
      <c r="R166" s="60" t="s">
        <v>145</v>
      </c>
      <c r="S166" s="62">
        <v>22</v>
      </c>
      <c r="T166" s="170">
        <v>44.8</v>
      </c>
    </row>
    <row r="167" spans="2:20" ht="12" customHeight="1">
      <c r="B167" s="60" t="s">
        <v>147</v>
      </c>
      <c r="C167" s="62">
        <v>23500</v>
      </c>
      <c r="D167" s="62">
        <v>20280</v>
      </c>
      <c r="E167" s="62">
        <v>17720</v>
      </c>
      <c r="F167" s="62">
        <v>11800</v>
      </c>
      <c r="I167" s="60" t="s">
        <v>147</v>
      </c>
      <c r="J167" s="62">
        <v>7170</v>
      </c>
      <c r="K167" s="62">
        <v>2320</v>
      </c>
      <c r="L167" s="62">
        <v>140</v>
      </c>
      <c r="M167" s="62">
        <v>550</v>
      </c>
      <c r="R167" s="60" t="s">
        <v>146</v>
      </c>
      <c r="S167" s="170">
        <v>388.3</v>
      </c>
      <c r="T167" s="170">
        <v>206.4</v>
      </c>
    </row>
    <row r="168" spans="2:20" ht="12" customHeight="1">
      <c r="B168" s="60" t="s">
        <v>148</v>
      </c>
      <c r="C168" s="62">
        <v>250580</v>
      </c>
      <c r="D168" s="62">
        <v>265180</v>
      </c>
      <c r="E168" s="62">
        <v>118290</v>
      </c>
      <c r="F168" s="65" t="s">
        <v>16</v>
      </c>
      <c r="I168" s="60" t="s">
        <v>148</v>
      </c>
      <c r="J168" s="62">
        <v>23580</v>
      </c>
      <c r="K168" s="62">
        <v>29230</v>
      </c>
      <c r="L168" s="62">
        <v>25310</v>
      </c>
      <c r="M168" s="65" t="s">
        <v>16</v>
      </c>
      <c r="R168" s="60" t="s">
        <v>147</v>
      </c>
      <c r="S168" s="170">
        <v>25.5</v>
      </c>
      <c r="T168" s="170">
        <v>0.2</v>
      </c>
    </row>
    <row r="169" spans="2:20" ht="12" customHeight="1">
      <c r="B169" s="60" t="s">
        <v>149</v>
      </c>
      <c r="C169" s="62">
        <v>6310</v>
      </c>
      <c r="D169" s="62">
        <v>5740</v>
      </c>
      <c r="E169" s="62">
        <v>4120</v>
      </c>
      <c r="F169" s="62">
        <v>4390</v>
      </c>
      <c r="I169" s="60" t="s">
        <v>149</v>
      </c>
      <c r="J169" s="62">
        <v>4990</v>
      </c>
      <c r="K169" s="62">
        <v>10</v>
      </c>
      <c r="L169" s="62">
        <v>0</v>
      </c>
      <c r="M169" s="62">
        <v>0</v>
      </c>
      <c r="R169" s="60" t="s">
        <v>148</v>
      </c>
      <c r="S169" s="170">
        <v>242.1</v>
      </c>
      <c r="T169" s="170">
        <v>21.8</v>
      </c>
    </row>
    <row r="170" spans="2:20" ht="12" customHeight="1">
      <c r="B170" s="60" t="s">
        <v>150</v>
      </c>
      <c r="C170" s="62">
        <v>11580</v>
      </c>
      <c r="D170" s="62">
        <v>13190</v>
      </c>
      <c r="E170" s="62">
        <v>8770</v>
      </c>
      <c r="F170" s="62">
        <v>8490</v>
      </c>
      <c r="I170" s="60" t="s">
        <v>150</v>
      </c>
      <c r="J170" s="62">
        <v>32650</v>
      </c>
      <c r="K170" s="62">
        <v>18930</v>
      </c>
      <c r="L170" s="62">
        <v>17920</v>
      </c>
      <c r="M170" s="62">
        <v>20310</v>
      </c>
      <c r="R170" s="60" t="s">
        <v>149</v>
      </c>
      <c r="S170" s="170">
        <v>4.1</v>
      </c>
      <c r="T170" s="62">
        <v>0</v>
      </c>
    </row>
    <row r="171" spans="2:20" ht="12" customHeight="1">
      <c r="B171" s="60" t="s">
        <v>151</v>
      </c>
      <c r="C171" s="62">
        <v>28900</v>
      </c>
      <c r="D171" s="62">
        <v>27590</v>
      </c>
      <c r="E171" s="62">
        <v>25150</v>
      </c>
      <c r="F171" s="65" t="s">
        <v>16</v>
      </c>
      <c r="I171" s="60" t="s">
        <v>151</v>
      </c>
      <c r="J171" s="62">
        <v>31260</v>
      </c>
      <c r="K171" s="62">
        <v>15960</v>
      </c>
      <c r="L171" s="62">
        <v>14620</v>
      </c>
      <c r="M171" s="65" t="s">
        <v>16</v>
      </c>
      <c r="R171" s="60" t="s">
        <v>150</v>
      </c>
      <c r="S171" s="62">
        <v>11</v>
      </c>
      <c r="T171" s="170">
        <v>17.9</v>
      </c>
    </row>
    <row r="172" spans="2:20" ht="12" customHeight="1">
      <c r="B172" s="60" t="s">
        <v>152</v>
      </c>
      <c r="C172" s="62">
        <v>30690</v>
      </c>
      <c r="D172" s="62">
        <v>28470</v>
      </c>
      <c r="E172" s="62">
        <v>27200</v>
      </c>
      <c r="F172" s="65" t="s">
        <v>16</v>
      </c>
      <c r="I172" s="60" t="s">
        <v>152</v>
      </c>
      <c r="J172" s="62">
        <v>49490</v>
      </c>
      <c r="K172" s="62">
        <v>40680</v>
      </c>
      <c r="L172" s="62">
        <v>37950</v>
      </c>
      <c r="M172" s="65" t="s">
        <v>16</v>
      </c>
      <c r="R172" s="60" t="s">
        <v>151</v>
      </c>
      <c r="S172" s="170">
        <v>25.2</v>
      </c>
      <c r="T172" s="170">
        <v>14.6</v>
      </c>
    </row>
    <row r="173" spans="2:20" ht="12" customHeight="1">
      <c r="B173" s="60" t="s">
        <v>153</v>
      </c>
      <c r="C173" s="62">
        <v>137170</v>
      </c>
      <c r="D173" s="62">
        <v>139930</v>
      </c>
      <c r="E173" s="62">
        <v>138020</v>
      </c>
      <c r="F173" s="65" t="s">
        <v>16</v>
      </c>
      <c r="I173" s="60" t="s">
        <v>153</v>
      </c>
      <c r="J173" s="62">
        <v>148370</v>
      </c>
      <c r="K173" s="62">
        <v>124930</v>
      </c>
      <c r="L173" s="62">
        <v>118600</v>
      </c>
      <c r="M173" s="65" t="s">
        <v>16</v>
      </c>
      <c r="R173" s="60" t="s">
        <v>152</v>
      </c>
      <c r="S173" s="170">
        <v>27.2</v>
      </c>
      <c r="T173" s="62">
        <v>38</v>
      </c>
    </row>
    <row r="174" spans="2:20" ht="12" customHeight="1">
      <c r="B174" s="60" t="s">
        <v>167</v>
      </c>
      <c r="C174" s="65" t="s">
        <v>16</v>
      </c>
      <c r="D174" s="65" t="s">
        <v>16</v>
      </c>
      <c r="E174" s="62">
        <v>590</v>
      </c>
      <c r="F174" s="65" t="s">
        <v>16</v>
      </c>
      <c r="I174" s="60" t="s">
        <v>167</v>
      </c>
      <c r="J174" s="65" t="s">
        <v>16</v>
      </c>
      <c r="K174" s="65" t="s">
        <v>16</v>
      </c>
      <c r="L174" s="62">
        <v>0</v>
      </c>
      <c r="M174" s="65" t="s">
        <v>16</v>
      </c>
      <c r="R174" s="60" t="s">
        <v>153</v>
      </c>
      <c r="S174" s="62">
        <v>138</v>
      </c>
      <c r="T174" s="62">
        <v>118</v>
      </c>
    </row>
    <row r="175" spans="2:13" ht="12" customHeight="1">
      <c r="B175" s="60" t="s">
        <v>165</v>
      </c>
      <c r="C175" s="62">
        <v>13730</v>
      </c>
      <c r="D175" s="62">
        <v>14470</v>
      </c>
      <c r="E175" s="62">
        <v>13240</v>
      </c>
      <c r="F175" s="62">
        <v>12630</v>
      </c>
      <c r="I175" s="60" t="s">
        <v>165</v>
      </c>
      <c r="J175" s="62">
        <v>0</v>
      </c>
      <c r="K175" s="62">
        <v>0</v>
      </c>
      <c r="L175" s="62">
        <v>0</v>
      </c>
      <c r="M175" s="62">
        <v>0</v>
      </c>
    </row>
    <row r="176" spans="2:13" ht="12" customHeight="1">
      <c r="B176" s="60" t="s">
        <v>166</v>
      </c>
      <c r="C176" s="62">
        <v>12510</v>
      </c>
      <c r="D176" s="62">
        <v>11750</v>
      </c>
      <c r="E176" s="62">
        <v>10870</v>
      </c>
      <c r="F176" s="65" t="s">
        <v>16</v>
      </c>
      <c r="I176" s="60" t="s">
        <v>166</v>
      </c>
      <c r="J176" s="62">
        <v>18250</v>
      </c>
      <c r="K176" s="65" t="s">
        <v>16</v>
      </c>
      <c r="L176" s="62">
        <v>17840</v>
      </c>
      <c r="M176" s="65" t="s">
        <v>16</v>
      </c>
    </row>
    <row r="177" spans="2:13" ht="12" customHeight="1">
      <c r="B177" s="60" t="s">
        <v>168</v>
      </c>
      <c r="C177" s="65" t="s">
        <v>16</v>
      </c>
      <c r="D177" s="65" t="s">
        <v>16</v>
      </c>
      <c r="E177" s="62">
        <v>890</v>
      </c>
      <c r="F177" s="65" t="s">
        <v>16</v>
      </c>
      <c r="I177" s="60" t="s">
        <v>168</v>
      </c>
      <c r="J177" s="65" t="s">
        <v>16</v>
      </c>
      <c r="K177" s="65" t="s">
        <v>16</v>
      </c>
      <c r="L177" s="62">
        <v>0</v>
      </c>
      <c r="M177" s="65" t="s">
        <v>16</v>
      </c>
    </row>
  </sheetData>
  <mergeCells count="13">
    <mergeCell ref="B2:D2"/>
    <mergeCell ref="B3:D3"/>
    <mergeCell ref="B5:D5"/>
    <mergeCell ref="B7:B9"/>
    <mergeCell ref="C7:E7"/>
    <mergeCell ref="F7:H7"/>
    <mergeCell ref="C9:D9"/>
    <mergeCell ref="F9:G9"/>
    <mergeCell ref="B52:B54"/>
    <mergeCell ref="C52:E52"/>
    <mergeCell ref="F52:H52"/>
    <mergeCell ref="C54:D54"/>
    <mergeCell ref="F54:G5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4:N144"/>
  <sheetViews>
    <sheetView zoomScale="90" zoomScaleNormal="90" workbookViewId="0" topLeftCell="A1">
      <selection activeCell="X75" sqref="X75"/>
    </sheetView>
  </sheetViews>
  <sheetFormatPr defaultColWidth="9.140625" defaultRowHeight="12.75"/>
  <cols>
    <col min="1" max="1" width="9.140625" style="8" customWidth="1"/>
    <col min="2" max="2" width="7.7109375" style="8" customWidth="1"/>
    <col min="3" max="4" width="14.28125" style="8" customWidth="1"/>
    <col min="5" max="6" width="18.00390625" style="8" customWidth="1"/>
    <col min="7" max="7" width="10.7109375" style="8" customWidth="1"/>
    <col min="8" max="8" width="9.140625" style="8" customWidth="1"/>
    <col min="9" max="9" width="9.28125" style="8" customWidth="1"/>
    <col min="10" max="16384" width="9.140625" style="8" customWidth="1"/>
  </cols>
  <sheetData>
    <row r="4" spans="2:12" ht="12.75">
      <c r="B4" s="33" t="s">
        <v>858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2:12" ht="12.75">
      <c r="B5" s="33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2:7" ht="12.75">
      <c r="B6" s="29"/>
      <c r="C6" s="29"/>
      <c r="D6" s="29"/>
      <c r="E6" s="29"/>
      <c r="F6" s="29"/>
      <c r="G6" s="29"/>
    </row>
    <row r="7" spans="2:9" ht="11.25" customHeight="1">
      <c r="B7" s="181"/>
      <c r="C7" s="597" t="s">
        <v>236</v>
      </c>
      <c r="D7" s="598"/>
      <c r="E7" s="599" t="s">
        <v>235</v>
      </c>
      <c r="F7" s="600"/>
      <c r="G7" s="601" t="s">
        <v>234</v>
      </c>
      <c r="H7" s="601"/>
      <c r="I7" s="29"/>
    </row>
    <row r="8" spans="2:9" ht="11.25" customHeight="1">
      <c r="B8" s="241"/>
      <c r="C8" s="242">
        <v>2003</v>
      </c>
      <c r="D8" s="179">
        <v>2010</v>
      </c>
      <c r="E8" s="79">
        <v>2003</v>
      </c>
      <c r="F8" s="179">
        <v>2010</v>
      </c>
      <c r="G8" s="243">
        <v>2003</v>
      </c>
      <c r="H8" s="78">
        <v>2010</v>
      </c>
      <c r="I8" s="29"/>
    </row>
    <row r="9" spans="2:9" ht="11.25" customHeight="1">
      <c r="B9" s="244" t="s">
        <v>262</v>
      </c>
      <c r="C9" s="279">
        <v>14609110</v>
      </c>
      <c r="D9" s="280">
        <v>12248040</v>
      </c>
      <c r="E9" s="281">
        <v>2126860</v>
      </c>
      <c r="F9" s="280">
        <v>1616120</v>
      </c>
      <c r="G9" s="252">
        <f>E9/C9</f>
        <v>0.14558450172529333</v>
      </c>
      <c r="H9" s="476">
        <f>F9/D9</f>
        <v>0.13194927514933003</v>
      </c>
      <c r="I9" s="29"/>
    </row>
    <row r="10" spans="2:9" ht="11.25" customHeight="1">
      <c r="B10" s="248"/>
      <c r="C10" s="249"/>
      <c r="D10" s="250"/>
      <c r="E10" s="250"/>
      <c r="F10" s="251"/>
      <c r="G10" s="251"/>
      <c r="H10" s="250"/>
      <c r="I10" s="29"/>
    </row>
    <row r="11" spans="2:9" ht="12.75">
      <c r="B11" s="43" t="s">
        <v>9</v>
      </c>
      <c r="C11" s="245">
        <v>45200</v>
      </c>
      <c r="D11" s="246">
        <v>38860</v>
      </c>
      <c r="E11" s="246">
        <v>32740</v>
      </c>
      <c r="F11" s="193">
        <v>28190</v>
      </c>
      <c r="G11" s="247">
        <f aca="true" t="shared" si="0" ref="G11:G32">E11/C11</f>
        <v>0.7243362831858408</v>
      </c>
      <c r="H11" s="477">
        <f aca="true" t="shared" si="1" ref="H11:H32">F11/D11</f>
        <v>0.7254246011322697</v>
      </c>
      <c r="I11" s="29"/>
    </row>
    <row r="12" spans="2:9" ht="12.75">
      <c r="B12" s="43" t="s">
        <v>5</v>
      </c>
      <c r="C12" s="182">
        <v>824460</v>
      </c>
      <c r="D12" s="177">
        <v>723060</v>
      </c>
      <c r="E12" s="177">
        <v>488720</v>
      </c>
      <c r="F12" s="180">
        <v>379920</v>
      </c>
      <c r="G12" s="187">
        <f t="shared" si="0"/>
        <v>0.5927758775440894</v>
      </c>
      <c r="H12" s="357">
        <f t="shared" si="1"/>
        <v>0.5254335739772633</v>
      </c>
      <c r="I12" s="29"/>
    </row>
    <row r="13" spans="2:9" ht="12.75">
      <c r="B13" s="43" t="s">
        <v>6</v>
      </c>
      <c r="C13" s="182">
        <v>1140730</v>
      </c>
      <c r="D13" s="177">
        <v>989800</v>
      </c>
      <c r="E13" s="186">
        <v>516520</v>
      </c>
      <c r="F13" s="180">
        <v>386440</v>
      </c>
      <c r="G13" s="184">
        <f t="shared" si="0"/>
        <v>0.45279776984913167</v>
      </c>
      <c r="H13" s="357">
        <f t="shared" si="1"/>
        <v>0.3904223075368761</v>
      </c>
      <c r="I13" s="29"/>
    </row>
    <row r="14" spans="2:9" ht="12.75">
      <c r="B14" s="43" t="s">
        <v>19</v>
      </c>
      <c r="C14" s="176">
        <v>359280</v>
      </c>
      <c r="D14" s="177">
        <v>305270</v>
      </c>
      <c r="E14" s="206">
        <v>160530</v>
      </c>
      <c r="F14" s="188">
        <v>156270</v>
      </c>
      <c r="G14" s="185">
        <f t="shared" si="0"/>
        <v>0.44681028724114896</v>
      </c>
      <c r="H14" s="357">
        <f t="shared" si="1"/>
        <v>0.5119074917286337</v>
      </c>
      <c r="I14" s="29"/>
    </row>
    <row r="15" spans="2:9" ht="12.75">
      <c r="B15" s="43" t="s">
        <v>14</v>
      </c>
      <c r="C15" s="182">
        <v>10990</v>
      </c>
      <c r="D15" s="178">
        <v>12530</v>
      </c>
      <c r="E15" s="192">
        <v>3700</v>
      </c>
      <c r="F15" s="15">
        <v>3430</v>
      </c>
      <c r="G15" s="195">
        <f t="shared" si="0"/>
        <v>0.33666969972702454</v>
      </c>
      <c r="H15" s="357">
        <f t="shared" si="1"/>
        <v>0.2737430167597765</v>
      </c>
      <c r="I15" s="29"/>
    </row>
    <row r="16" spans="2:9" ht="12.75">
      <c r="B16" s="43" t="s">
        <v>8</v>
      </c>
      <c r="C16" s="182">
        <v>1963820</v>
      </c>
      <c r="D16" s="178">
        <v>1620880</v>
      </c>
      <c r="E16" s="192">
        <v>551090</v>
      </c>
      <c r="F16" s="15">
        <v>398490</v>
      </c>
      <c r="G16" s="196">
        <f t="shared" si="0"/>
        <v>0.2806214418836757</v>
      </c>
      <c r="H16" s="357">
        <f t="shared" si="1"/>
        <v>0.24584793445535758</v>
      </c>
      <c r="I16" s="29"/>
    </row>
    <row r="17" spans="2:9" ht="12.75">
      <c r="B17" s="43" t="s">
        <v>1</v>
      </c>
      <c r="C17" s="182">
        <v>665550</v>
      </c>
      <c r="D17" s="177">
        <v>370490</v>
      </c>
      <c r="E17" s="177">
        <v>127210</v>
      </c>
      <c r="F17" s="12">
        <v>88340</v>
      </c>
      <c r="G17" s="187">
        <f t="shared" si="0"/>
        <v>0.19113515137855908</v>
      </c>
      <c r="H17" s="357">
        <f t="shared" si="1"/>
        <v>0.23844098356230936</v>
      </c>
      <c r="I17" s="29"/>
    </row>
    <row r="18" spans="2:9" ht="12.75">
      <c r="B18" s="43" t="s">
        <v>7</v>
      </c>
      <c r="C18" s="182">
        <v>614000</v>
      </c>
      <c r="D18" s="177">
        <v>516100</v>
      </c>
      <c r="E18" s="191">
        <v>98210</v>
      </c>
      <c r="F18" s="12">
        <v>75160</v>
      </c>
      <c r="G18" s="196">
        <f t="shared" si="0"/>
        <v>0.15995114006514657</v>
      </c>
      <c r="H18" s="357">
        <f t="shared" si="1"/>
        <v>0.1456306917264096</v>
      </c>
      <c r="I18" s="29"/>
    </row>
    <row r="19" spans="2:9" ht="12.75">
      <c r="B19" s="43" t="s">
        <v>3</v>
      </c>
      <c r="C19" s="182">
        <v>48610</v>
      </c>
      <c r="D19" s="177">
        <v>42100</v>
      </c>
      <c r="E19" s="191">
        <v>6020</v>
      </c>
      <c r="F19" s="12">
        <v>5710</v>
      </c>
      <c r="G19" s="196">
        <f t="shared" si="0"/>
        <v>0.123842830693273</v>
      </c>
      <c r="H19" s="187">
        <f t="shared" si="1"/>
        <v>0.13562945368171023</v>
      </c>
      <c r="I19" s="29"/>
    </row>
    <row r="20" spans="2:9" ht="12.75">
      <c r="B20" s="43" t="s">
        <v>15</v>
      </c>
      <c r="C20" s="182">
        <v>85500</v>
      </c>
      <c r="D20" s="178">
        <v>72320</v>
      </c>
      <c r="E20" s="192">
        <v>7670</v>
      </c>
      <c r="F20" s="15">
        <v>9940</v>
      </c>
      <c r="G20" s="197">
        <f t="shared" si="0"/>
        <v>0.08970760233918129</v>
      </c>
      <c r="H20" s="357">
        <f t="shared" si="1"/>
        <v>0.13744469026548672</v>
      </c>
      <c r="I20" s="29"/>
    </row>
    <row r="21" spans="2:9" ht="12.75">
      <c r="B21" s="43" t="s">
        <v>22</v>
      </c>
      <c r="C21" s="182">
        <v>71740</v>
      </c>
      <c r="D21" s="178">
        <v>24460</v>
      </c>
      <c r="E21" s="192">
        <v>3850</v>
      </c>
      <c r="F21" s="189">
        <v>370</v>
      </c>
      <c r="G21" s="208">
        <f t="shared" si="0"/>
        <v>0.05366601616950097</v>
      </c>
      <c r="H21" s="357">
        <f t="shared" si="1"/>
        <v>0.015126737530662305</v>
      </c>
      <c r="I21" s="29"/>
    </row>
    <row r="22" spans="2:9" ht="12.75">
      <c r="B22" s="43" t="s">
        <v>2</v>
      </c>
      <c r="C22" s="182">
        <v>45770</v>
      </c>
      <c r="D22" s="178">
        <v>22860</v>
      </c>
      <c r="E22" s="192">
        <v>1880</v>
      </c>
      <c r="F22" s="189">
        <v>910</v>
      </c>
      <c r="G22" s="184">
        <f t="shared" si="0"/>
        <v>0.04107493991697619</v>
      </c>
      <c r="H22" s="357">
        <f t="shared" si="1"/>
        <v>0.03980752405949256</v>
      </c>
      <c r="I22" s="29"/>
    </row>
    <row r="23" spans="2:10" ht="12.75">
      <c r="B23" s="43" t="s">
        <v>24</v>
      </c>
      <c r="C23" s="182">
        <v>67890</v>
      </c>
      <c r="D23" s="178">
        <v>71090</v>
      </c>
      <c r="E23" s="191">
        <v>2530</v>
      </c>
      <c r="F23" s="189">
        <v>1970</v>
      </c>
      <c r="G23" s="184">
        <f t="shared" si="0"/>
        <v>0.037266165856532626</v>
      </c>
      <c r="H23" s="357">
        <f t="shared" si="1"/>
        <v>0.027711351807567872</v>
      </c>
      <c r="I23" s="19"/>
      <c r="J23" s="20"/>
    </row>
    <row r="24" spans="2:9" ht="12.75">
      <c r="B24" s="43" t="s">
        <v>13</v>
      </c>
      <c r="C24" s="182">
        <v>773380</v>
      </c>
      <c r="D24" s="178">
        <v>576810</v>
      </c>
      <c r="E24" s="191">
        <v>26790</v>
      </c>
      <c r="F24" s="189">
        <v>13760</v>
      </c>
      <c r="G24" s="184">
        <f t="shared" si="0"/>
        <v>0.03464015102536916</v>
      </c>
      <c r="H24" s="357">
        <f t="shared" si="1"/>
        <v>0.023855342313760165</v>
      </c>
      <c r="I24" s="29"/>
    </row>
    <row r="25" spans="2:9" ht="12.75">
      <c r="B25" s="43" t="s">
        <v>17</v>
      </c>
      <c r="C25" s="182">
        <v>173770</v>
      </c>
      <c r="D25" s="178">
        <v>150170</v>
      </c>
      <c r="E25" s="192">
        <v>4500</v>
      </c>
      <c r="F25" s="189">
        <v>2920</v>
      </c>
      <c r="G25" s="184">
        <f t="shared" si="0"/>
        <v>0.025896299706508603</v>
      </c>
      <c r="H25" s="357">
        <f t="shared" si="1"/>
        <v>0.019444629419990676</v>
      </c>
      <c r="I25" s="29"/>
    </row>
    <row r="26" spans="2:9" ht="12.75">
      <c r="B26" s="43" t="s">
        <v>20</v>
      </c>
      <c r="C26" s="182">
        <v>4484890</v>
      </c>
      <c r="D26" s="178">
        <v>3859040</v>
      </c>
      <c r="E26" s="191">
        <v>79820</v>
      </c>
      <c r="F26" s="189">
        <v>17330</v>
      </c>
      <c r="G26" s="184">
        <f t="shared" si="0"/>
        <v>0.017797537955222983</v>
      </c>
      <c r="H26" s="357">
        <f t="shared" si="1"/>
        <v>0.004490754177204693</v>
      </c>
      <c r="I26" s="29"/>
    </row>
    <row r="27" spans="2:9" ht="12.75">
      <c r="B27" s="43" t="s">
        <v>25</v>
      </c>
      <c r="C27" s="182">
        <v>280630</v>
      </c>
      <c r="D27" s="178">
        <v>186800</v>
      </c>
      <c r="E27" s="194">
        <v>4320</v>
      </c>
      <c r="F27" s="189">
        <v>1920</v>
      </c>
      <c r="G27" s="184">
        <f t="shared" si="0"/>
        <v>0.015393935074653458</v>
      </c>
      <c r="H27" s="357">
        <f t="shared" si="1"/>
        <v>0.010278372591006424</v>
      </c>
      <c r="I27" s="29"/>
    </row>
    <row r="28" spans="2:9" ht="12.75">
      <c r="B28" s="43" t="s">
        <v>21</v>
      </c>
      <c r="C28" s="204">
        <v>77150</v>
      </c>
      <c r="D28" s="190">
        <v>74650</v>
      </c>
      <c r="E28" s="192">
        <v>1120</v>
      </c>
      <c r="F28" s="207">
        <v>820</v>
      </c>
      <c r="G28" s="185">
        <f t="shared" si="0"/>
        <v>0.014517174335709657</v>
      </c>
      <c r="H28" s="357">
        <f t="shared" si="1"/>
        <v>0.010984594775619558</v>
      </c>
      <c r="I28" s="29"/>
    </row>
    <row r="29" spans="2:9" ht="12.75">
      <c r="B29" s="43" t="s">
        <v>0</v>
      </c>
      <c r="C29" s="183">
        <v>54940</v>
      </c>
      <c r="D29" s="205">
        <v>42850</v>
      </c>
      <c r="E29" s="191">
        <v>240</v>
      </c>
      <c r="F29" s="219">
        <v>920</v>
      </c>
      <c r="G29" s="195">
        <f t="shared" si="0"/>
        <v>0.004368401892974154</v>
      </c>
      <c r="H29" s="357">
        <f t="shared" si="1"/>
        <v>0.02147024504084014</v>
      </c>
      <c r="I29" s="29"/>
    </row>
    <row r="30" spans="2:9" ht="12.75">
      <c r="B30" s="43" t="s">
        <v>18</v>
      </c>
      <c r="C30" s="182">
        <v>2172210</v>
      </c>
      <c r="D30" s="178">
        <v>1506620</v>
      </c>
      <c r="E30" s="192">
        <v>9400</v>
      </c>
      <c r="F30" s="15">
        <v>12550</v>
      </c>
      <c r="G30" s="196">
        <f t="shared" si="0"/>
        <v>0.004327390077386624</v>
      </c>
      <c r="H30" s="357">
        <f t="shared" si="1"/>
        <v>0.008329904023575951</v>
      </c>
      <c r="I30" s="29"/>
    </row>
    <row r="31" spans="2:9" ht="12.75">
      <c r="B31" s="43" t="s">
        <v>4</v>
      </c>
      <c r="C31" s="212">
        <v>135620</v>
      </c>
      <c r="D31" s="213">
        <v>139890</v>
      </c>
      <c r="E31" s="192">
        <v>0</v>
      </c>
      <c r="F31" s="220">
        <v>0</v>
      </c>
      <c r="G31" s="197">
        <f t="shared" si="0"/>
        <v>0</v>
      </c>
      <c r="H31" s="478">
        <f t="shared" si="1"/>
        <v>0</v>
      </c>
      <c r="I31" s="29"/>
    </row>
    <row r="32" spans="2:9" ht="12.75">
      <c r="B32" s="43" t="s">
        <v>10</v>
      </c>
      <c r="C32" s="214">
        <v>126610</v>
      </c>
      <c r="D32" s="215">
        <v>83390</v>
      </c>
      <c r="E32" s="192">
        <v>0</v>
      </c>
      <c r="F32" s="470">
        <v>230</v>
      </c>
      <c r="G32" s="222">
        <f t="shared" si="0"/>
        <v>0</v>
      </c>
      <c r="H32" s="479">
        <f t="shared" si="1"/>
        <v>0.0027581244753567572</v>
      </c>
      <c r="I32" s="29"/>
    </row>
    <row r="33" spans="2:9" ht="12.75">
      <c r="B33" s="43" t="s">
        <v>832</v>
      </c>
      <c r="C33" s="216">
        <v>2450</v>
      </c>
      <c r="D33" s="217">
        <v>2200</v>
      </c>
      <c r="E33" s="217">
        <v>0</v>
      </c>
      <c r="F33" s="215" t="s">
        <v>16</v>
      </c>
      <c r="G33" s="222">
        <f>E33/C33</f>
        <v>0</v>
      </c>
      <c r="H33" s="221" t="s">
        <v>16</v>
      </c>
      <c r="I33" s="29"/>
    </row>
    <row r="34" spans="2:9" ht="12.75">
      <c r="B34" s="43" t="s">
        <v>23</v>
      </c>
      <c r="C34" s="473">
        <v>74950</v>
      </c>
      <c r="D34" s="468">
        <v>63870</v>
      </c>
      <c r="E34" s="467">
        <v>0</v>
      </c>
      <c r="F34" s="217">
        <v>2250</v>
      </c>
      <c r="G34" s="471">
        <f>E34/C34</f>
        <v>0</v>
      </c>
      <c r="H34" s="480">
        <f>F34/D34</f>
        <v>0.035227806481916396</v>
      </c>
      <c r="I34" s="29"/>
    </row>
    <row r="35" spans="2:9" ht="12.75">
      <c r="B35" s="43" t="s">
        <v>855</v>
      </c>
      <c r="C35" s="474" t="s">
        <v>16</v>
      </c>
      <c r="D35" s="217">
        <v>299130</v>
      </c>
      <c r="E35" s="215" t="s">
        <v>16</v>
      </c>
      <c r="F35" s="217">
        <v>14140</v>
      </c>
      <c r="G35" s="215" t="s">
        <v>16</v>
      </c>
      <c r="H35" s="481">
        <f>F35/D35</f>
        <v>0.047270417544211546</v>
      </c>
      <c r="I35" s="29"/>
    </row>
    <row r="36" spans="2:9" ht="12.75">
      <c r="B36" s="43" t="s">
        <v>856</v>
      </c>
      <c r="C36" s="474">
        <v>36860</v>
      </c>
      <c r="D36" s="215">
        <v>19610</v>
      </c>
      <c r="E36" s="215" t="s">
        <v>16</v>
      </c>
      <c r="F36" s="215">
        <v>200</v>
      </c>
      <c r="G36" s="215" t="s">
        <v>16</v>
      </c>
      <c r="H36" s="481">
        <f>F36/D36</f>
        <v>0.010198878123406425</v>
      </c>
      <c r="I36" s="29"/>
    </row>
    <row r="37" spans="2:9" ht="12.75">
      <c r="B37" s="388" t="s">
        <v>248</v>
      </c>
      <c r="C37" s="485" t="s">
        <v>16</v>
      </c>
      <c r="D37" s="467">
        <v>233280</v>
      </c>
      <c r="E37" s="467" t="s">
        <v>16</v>
      </c>
      <c r="F37" s="467">
        <v>13820</v>
      </c>
      <c r="G37" s="190" t="s">
        <v>16</v>
      </c>
      <c r="H37" s="482">
        <f>F37/D37</f>
        <v>0.05924211248285322</v>
      </c>
      <c r="I37" s="29"/>
    </row>
    <row r="38" spans="2:9" ht="12.75">
      <c r="B38" s="43" t="s">
        <v>833</v>
      </c>
      <c r="C38" s="473">
        <v>272110</v>
      </c>
      <c r="D38" s="217">
        <v>199910</v>
      </c>
      <c r="E38" s="215" t="s">
        <v>16</v>
      </c>
      <c r="F38" s="217">
        <v>120</v>
      </c>
      <c r="G38" s="215" t="s">
        <v>16</v>
      </c>
      <c r="H38" s="481">
        <f>F38/D38</f>
        <v>0.0006002701215546997</v>
      </c>
      <c r="I38" s="29"/>
    </row>
    <row r="39" spans="2:9" ht="12.75">
      <c r="B39" s="49"/>
      <c r="C39" s="475"/>
      <c r="D39" s="469"/>
      <c r="E39" s="218"/>
      <c r="F39" s="469"/>
      <c r="G39" s="218"/>
      <c r="H39" s="472"/>
      <c r="I39" s="29"/>
    </row>
    <row r="40" spans="2:9" ht="12.75">
      <c r="B40" s="40" t="s">
        <v>35</v>
      </c>
      <c r="C40" s="486">
        <v>58230</v>
      </c>
      <c r="D40" s="487">
        <v>46620</v>
      </c>
      <c r="E40" s="213" t="s">
        <v>16</v>
      </c>
      <c r="F40" s="487">
        <v>3920</v>
      </c>
      <c r="G40" s="213" t="s">
        <v>16</v>
      </c>
      <c r="H40" s="484">
        <f>F40/D40</f>
        <v>0.08408408408408409</v>
      </c>
      <c r="I40" s="29"/>
    </row>
    <row r="41" spans="2:9" ht="12.75">
      <c r="B41" s="49" t="s">
        <v>831</v>
      </c>
      <c r="C41" s="483" t="s">
        <v>16</v>
      </c>
      <c r="D41" s="469">
        <v>59070</v>
      </c>
      <c r="E41" s="218" t="s">
        <v>16</v>
      </c>
      <c r="F41" s="469">
        <v>8030</v>
      </c>
      <c r="G41" s="218" t="s">
        <v>16</v>
      </c>
      <c r="H41" s="472">
        <f>F41/D41</f>
        <v>0.13594040968342644</v>
      </c>
      <c r="I41" s="29"/>
    </row>
    <row r="42" spans="2:8" ht="12.75">
      <c r="B42" s="209"/>
      <c r="C42" s="210"/>
      <c r="D42" s="210"/>
      <c r="E42" s="210"/>
      <c r="F42" s="210"/>
      <c r="G42" s="18"/>
      <c r="H42" s="211"/>
    </row>
    <row r="43" spans="2:4" ht="12.75">
      <c r="B43" s="1" t="s">
        <v>253</v>
      </c>
      <c r="C43" s="20"/>
      <c r="D43" s="20"/>
    </row>
    <row r="44" spans="1:4" s="20" customFormat="1" ht="12" customHeight="1">
      <c r="A44" s="8"/>
      <c r="B44" s="19" t="s">
        <v>247</v>
      </c>
      <c r="C44" s="8"/>
      <c r="D44" s="8"/>
    </row>
    <row r="45" spans="1:4" s="20" customFormat="1" ht="12" customHeight="1">
      <c r="A45" s="8"/>
      <c r="B45" s="19" t="s">
        <v>249</v>
      </c>
      <c r="C45" s="8"/>
      <c r="D45" s="8"/>
    </row>
    <row r="47" ht="12.75">
      <c r="B47" s="152" t="s">
        <v>862</v>
      </c>
    </row>
    <row r="48" ht="12.75">
      <c r="B48" s="21" t="s">
        <v>237</v>
      </c>
    </row>
    <row r="49" ht="12.75">
      <c r="K49" s="8" t="s">
        <v>253</v>
      </c>
    </row>
    <row r="50" ht="12.75">
      <c r="K50" s="8" t="s">
        <v>247</v>
      </c>
    </row>
    <row r="51" ht="12.75">
      <c r="K51" s="8" t="s">
        <v>249</v>
      </c>
    </row>
    <row r="59" spans="2:14" ht="12.75">
      <c r="B59" s="54" t="s">
        <v>156</v>
      </c>
      <c r="C59" s="55"/>
      <c r="D59" s="55"/>
      <c r="E59" s="55"/>
      <c r="F59" s="55"/>
      <c r="G59" s="55"/>
      <c r="I59" s="198" t="s">
        <v>156</v>
      </c>
      <c r="J59" s="199"/>
      <c r="K59" s="199"/>
      <c r="L59" s="199"/>
      <c r="M59" s="199"/>
      <c r="N59" s="199"/>
    </row>
    <row r="61" spans="2:14" ht="12.75">
      <c r="B61" s="54" t="s">
        <v>115</v>
      </c>
      <c r="C61" s="58">
        <v>42122.52023148148</v>
      </c>
      <c r="D61" s="55"/>
      <c r="E61" s="55"/>
      <c r="F61" s="55"/>
      <c r="G61" s="55"/>
      <c r="I61" s="198" t="s">
        <v>115</v>
      </c>
      <c r="J61" s="200">
        <v>42122.52023148148</v>
      </c>
      <c r="K61" s="199"/>
      <c r="L61" s="199"/>
      <c r="M61" s="199"/>
      <c r="N61" s="199"/>
    </row>
    <row r="62" spans="2:14" ht="12.75">
      <c r="B62" s="54" t="s">
        <v>116</v>
      </c>
      <c r="C62" s="58">
        <v>42188.391924456024</v>
      </c>
      <c r="D62" s="55"/>
      <c r="E62" s="55"/>
      <c r="F62" s="55"/>
      <c r="G62" s="55"/>
      <c r="I62" s="198" t="s">
        <v>116</v>
      </c>
      <c r="J62" s="200">
        <v>42188.42076528935</v>
      </c>
      <c r="K62" s="199"/>
      <c r="L62" s="199"/>
      <c r="M62" s="199"/>
      <c r="N62" s="199"/>
    </row>
    <row r="63" spans="2:14" ht="12.75">
      <c r="B63" s="54" t="s">
        <v>117</v>
      </c>
      <c r="C63" s="54" t="s">
        <v>118</v>
      </c>
      <c r="D63" s="55"/>
      <c r="E63" s="55"/>
      <c r="F63" s="55"/>
      <c r="G63" s="55"/>
      <c r="I63" s="198" t="s">
        <v>117</v>
      </c>
      <c r="J63" s="198" t="s">
        <v>118</v>
      </c>
      <c r="K63" s="199"/>
      <c r="L63" s="199"/>
      <c r="M63" s="199"/>
      <c r="N63" s="199"/>
    </row>
    <row r="65" spans="2:14" ht="12.75">
      <c r="B65" s="54" t="s">
        <v>164</v>
      </c>
      <c r="C65" s="54" t="s">
        <v>162</v>
      </c>
      <c r="D65" s="55"/>
      <c r="E65" s="55"/>
      <c r="F65" s="55"/>
      <c r="G65" s="55"/>
      <c r="I65" s="198" t="s">
        <v>164</v>
      </c>
      <c r="J65" s="198" t="s">
        <v>242</v>
      </c>
      <c r="K65" s="199"/>
      <c r="L65" s="199"/>
      <c r="M65" s="199"/>
      <c r="N65" s="199"/>
    </row>
    <row r="66" spans="2:14" ht="12.75">
      <c r="B66" s="54" t="s">
        <v>158</v>
      </c>
      <c r="C66" s="54" t="s">
        <v>240</v>
      </c>
      <c r="D66" s="55"/>
      <c r="E66" s="55"/>
      <c r="F66" s="55"/>
      <c r="G66" s="55"/>
      <c r="I66" s="198" t="s">
        <v>158</v>
      </c>
      <c r="J66" s="198" t="s">
        <v>240</v>
      </c>
      <c r="K66" s="199"/>
      <c r="L66" s="199"/>
      <c r="M66" s="199"/>
      <c r="N66" s="199"/>
    </row>
    <row r="68" spans="2:14" ht="12.75">
      <c r="B68" s="61" t="s">
        <v>155</v>
      </c>
      <c r="C68" s="61" t="s">
        <v>186</v>
      </c>
      <c r="D68" s="61" t="s">
        <v>187</v>
      </c>
      <c r="E68" s="61" t="s">
        <v>157</v>
      </c>
      <c r="F68" s="61" t="s">
        <v>177</v>
      </c>
      <c r="G68" s="61" t="s">
        <v>178</v>
      </c>
      <c r="I68" s="201" t="s">
        <v>155</v>
      </c>
      <c r="J68" s="201" t="s">
        <v>186</v>
      </c>
      <c r="K68" s="201" t="s">
        <v>187</v>
      </c>
      <c r="L68" s="201" t="s">
        <v>157</v>
      </c>
      <c r="M68" s="201" t="s">
        <v>177</v>
      </c>
      <c r="N68" s="201" t="s">
        <v>178</v>
      </c>
    </row>
    <row r="69" spans="2:14" ht="12.75">
      <c r="B69" s="61" t="s">
        <v>126</v>
      </c>
      <c r="C69" s="64" t="s">
        <v>16</v>
      </c>
      <c r="D69" s="64" t="s">
        <v>16</v>
      </c>
      <c r="E69" s="63">
        <v>240</v>
      </c>
      <c r="F69" s="63">
        <v>580</v>
      </c>
      <c r="G69" s="63">
        <v>940</v>
      </c>
      <c r="I69" s="201" t="s">
        <v>126</v>
      </c>
      <c r="J69" s="202">
        <v>67180</v>
      </c>
      <c r="K69" s="202">
        <v>61710</v>
      </c>
      <c r="L69" s="202">
        <v>54940</v>
      </c>
      <c r="M69" s="202">
        <v>51540</v>
      </c>
      <c r="N69" s="202">
        <v>48010</v>
      </c>
    </row>
    <row r="70" spans="2:14" ht="12.75">
      <c r="B70" s="61" t="s">
        <v>127</v>
      </c>
      <c r="C70" s="64" t="s">
        <v>16</v>
      </c>
      <c r="D70" s="64" t="s">
        <v>16</v>
      </c>
      <c r="E70" s="63">
        <v>127210</v>
      </c>
      <c r="F70" s="63">
        <v>70320</v>
      </c>
      <c r="G70" s="63">
        <v>70260</v>
      </c>
      <c r="I70" s="201" t="s">
        <v>127</v>
      </c>
      <c r="J70" s="203" t="s">
        <v>16</v>
      </c>
      <c r="K70" s="203" t="s">
        <v>16</v>
      </c>
      <c r="L70" s="202">
        <v>665550</v>
      </c>
      <c r="M70" s="202">
        <v>534610</v>
      </c>
      <c r="N70" s="202">
        <v>493130</v>
      </c>
    </row>
    <row r="71" spans="2:14" ht="12.75">
      <c r="B71" s="61" t="s">
        <v>128</v>
      </c>
      <c r="C71" s="64" t="s">
        <v>16</v>
      </c>
      <c r="D71" s="64" t="s">
        <v>16</v>
      </c>
      <c r="E71" s="63">
        <v>1880</v>
      </c>
      <c r="F71" s="63">
        <v>1710</v>
      </c>
      <c r="G71" s="63">
        <v>1930</v>
      </c>
      <c r="I71" s="201" t="s">
        <v>128</v>
      </c>
      <c r="J71" s="203" t="s">
        <v>16</v>
      </c>
      <c r="K71" s="203" t="s">
        <v>16</v>
      </c>
      <c r="L71" s="202">
        <v>45770</v>
      </c>
      <c r="M71" s="202">
        <v>42250</v>
      </c>
      <c r="N71" s="202">
        <v>39400</v>
      </c>
    </row>
    <row r="72" spans="2:14" ht="12.75">
      <c r="B72" s="61" t="s">
        <v>129</v>
      </c>
      <c r="C72" s="64" t="s">
        <v>16</v>
      </c>
      <c r="D72" s="64" t="s">
        <v>16</v>
      </c>
      <c r="E72" s="63">
        <v>6020</v>
      </c>
      <c r="F72" s="63">
        <v>6430</v>
      </c>
      <c r="G72" s="63">
        <v>4750</v>
      </c>
      <c r="I72" s="201" t="s">
        <v>129</v>
      </c>
      <c r="J72" s="202">
        <v>63150</v>
      </c>
      <c r="K72" s="202">
        <v>57830</v>
      </c>
      <c r="L72" s="202">
        <v>48610</v>
      </c>
      <c r="M72" s="202">
        <v>51680</v>
      </c>
      <c r="N72" s="202">
        <v>44620</v>
      </c>
    </row>
    <row r="73" spans="2:14" ht="12.75">
      <c r="B73" s="61" t="s">
        <v>130</v>
      </c>
      <c r="C73" s="64" t="s">
        <v>16</v>
      </c>
      <c r="D73" s="64" t="s">
        <v>16</v>
      </c>
      <c r="E73" s="64" t="s">
        <v>16</v>
      </c>
      <c r="F73" s="64" t="s">
        <v>16</v>
      </c>
      <c r="G73" s="64" t="s">
        <v>16</v>
      </c>
      <c r="I73" s="201" t="s">
        <v>130</v>
      </c>
      <c r="J73" s="203" t="s">
        <v>16</v>
      </c>
      <c r="K73" s="203" t="s">
        <v>16</v>
      </c>
      <c r="L73" s="203" t="s">
        <v>16</v>
      </c>
      <c r="M73" s="202">
        <v>389880</v>
      </c>
      <c r="N73" s="202">
        <v>370480</v>
      </c>
    </row>
    <row r="74" spans="2:14" ht="12.75">
      <c r="B74" s="61" t="s">
        <v>131</v>
      </c>
      <c r="C74" s="64" t="s">
        <v>16</v>
      </c>
      <c r="D74" s="64" t="s">
        <v>16</v>
      </c>
      <c r="E74" s="64" t="s">
        <v>16</v>
      </c>
      <c r="F74" s="64" t="s">
        <v>16</v>
      </c>
      <c r="G74" s="64" t="s">
        <v>16</v>
      </c>
      <c r="I74" s="201" t="s">
        <v>131</v>
      </c>
      <c r="J74" s="203" t="s">
        <v>16</v>
      </c>
      <c r="K74" s="203" t="s">
        <v>16</v>
      </c>
      <c r="L74" s="202">
        <v>36860</v>
      </c>
      <c r="M74" s="203" t="s">
        <v>16</v>
      </c>
      <c r="N74" s="202">
        <v>23340</v>
      </c>
    </row>
    <row r="75" spans="2:14" ht="12.75">
      <c r="B75" s="61" t="s">
        <v>132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I75" s="201" t="s">
        <v>132</v>
      </c>
      <c r="J75" s="202">
        <v>147830</v>
      </c>
      <c r="K75" s="202">
        <v>141530</v>
      </c>
      <c r="L75" s="202">
        <v>135620</v>
      </c>
      <c r="M75" s="202">
        <v>132670</v>
      </c>
      <c r="N75" s="202">
        <v>128240</v>
      </c>
    </row>
    <row r="76" spans="2:14" ht="12.75">
      <c r="B76" s="61" t="s">
        <v>133</v>
      </c>
      <c r="C76" s="63">
        <v>473260</v>
      </c>
      <c r="D76" s="63">
        <v>465440</v>
      </c>
      <c r="E76" s="63">
        <v>488720</v>
      </c>
      <c r="F76" s="63">
        <v>485350</v>
      </c>
      <c r="G76" s="63">
        <v>482130</v>
      </c>
      <c r="I76" s="201" t="s">
        <v>133</v>
      </c>
      <c r="J76" s="202">
        <v>821390</v>
      </c>
      <c r="K76" s="202">
        <v>817060</v>
      </c>
      <c r="L76" s="202">
        <v>824460</v>
      </c>
      <c r="M76" s="202">
        <v>833590</v>
      </c>
      <c r="N76" s="202">
        <v>860150</v>
      </c>
    </row>
    <row r="77" spans="2:14" ht="12.75">
      <c r="B77" s="61" t="s">
        <v>134</v>
      </c>
      <c r="C77" s="63">
        <v>562460</v>
      </c>
      <c r="D77" s="63">
        <v>604960</v>
      </c>
      <c r="E77" s="63">
        <v>516520</v>
      </c>
      <c r="F77" s="63">
        <v>478430</v>
      </c>
      <c r="G77" s="63">
        <v>445070</v>
      </c>
      <c r="I77" s="201" t="s">
        <v>134</v>
      </c>
      <c r="J77" s="202">
        <v>1208260</v>
      </c>
      <c r="K77" s="202">
        <v>1287420</v>
      </c>
      <c r="L77" s="202">
        <v>1140730</v>
      </c>
      <c r="M77" s="202">
        <v>1079420</v>
      </c>
      <c r="N77" s="202">
        <v>1043910</v>
      </c>
    </row>
    <row r="78" spans="2:14" ht="12.75">
      <c r="B78" s="61" t="s">
        <v>135</v>
      </c>
      <c r="C78" s="64" t="s">
        <v>16</v>
      </c>
      <c r="D78" s="64" t="s">
        <v>16</v>
      </c>
      <c r="E78" s="63">
        <v>98210</v>
      </c>
      <c r="F78" s="63">
        <v>92920</v>
      </c>
      <c r="G78" s="63">
        <v>81850</v>
      </c>
      <c r="I78" s="201" t="s">
        <v>135</v>
      </c>
      <c r="J78" s="203" t="s">
        <v>16</v>
      </c>
      <c r="K78" s="203" t="s">
        <v>16</v>
      </c>
      <c r="L78" s="202">
        <v>614000</v>
      </c>
      <c r="M78" s="202">
        <v>567140</v>
      </c>
      <c r="N78" s="202">
        <v>527350</v>
      </c>
    </row>
    <row r="79" spans="2:14" ht="12.75">
      <c r="B79" s="61" t="s">
        <v>137</v>
      </c>
      <c r="C79" s="63">
        <v>704600</v>
      </c>
      <c r="D79" s="63">
        <v>674470</v>
      </c>
      <c r="E79" s="63">
        <v>551090</v>
      </c>
      <c r="F79" s="63">
        <v>503460</v>
      </c>
      <c r="G79" s="63">
        <v>563660</v>
      </c>
      <c r="I79" s="201" t="s">
        <v>137</v>
      </c>
      <c r="J79" s="202">
        <v>2315230</v>
      </c>
      <c r="K79" s="202">
        <v>2153720</v>
      </c>
      <c r="L79" s="202">
        <v>1963820</v>
      </c>
      <c r="M79" s="202">
        <v>1728530</v>
      </c>
      <c r="N79" s="202">
        <v>1679440</v>
      </c>
    </row>
    <row r="80" spans="2:14" ht="12.75">
      <c r="B80" s="61" t="s">
        <v>138</v>
      </c>
      <c r="C80" s="64" t="s">
        <v>16</v>
      </c>
      <c r="D80" s="64" t="s">
        <v>16</v>
      </c>
      <c r="E80" s="63">
        <v>32740</v>
      </c>
      <c r="F80" s="63">
        <v>33560</v>
      </c>
      <c r="G80" s="63">
        <v>30200</v>
      </c>
      <c r="I80" s="201" t="s">
        <v>138</v>
      </c>
      <c r="J80" s="203" t="s">
        <v>16</v>
      </c>
      <c r="K80" s="203" t="s">
        <v>16</v>
      </c>
      <c r="L80" s="202">
        <v>45200</v>
      </c>
      <c r="M80" s="202">
        <v>45170</v>
      </c>
      <c r="N80" s="202">
        <v>40120</v>
      </c>
    </row>
    <row r="81" spans="2:14" ht="12.75">
      <c r="B81" s="61" t="s">
        <v>139</v>
      </c>
      <c r="C81" s="64" t="s">
        <v>16</v>
      </c>
      <c r="D81" s="63">
        <v>0</v>
      </c>
      <c r="E81" s="63">
        <v>0</v>
      </c>
      <c r="F81" s="63">
        <v>0</v>
      </c>
      <c r="G81" s="63">
        <v>190</v>
      </c>
      <c r="I81" s="201" t="s">
        <v>139</v>
      </c>
      <c r="J81" s="203" t="s">
        <v>16</v>
      </c>
      <c r="K81" s="202">
        <v>140840</v>
      </c>
      <c r="L81" s="202">
        <v>126610</v>
      </c>
      <c r="M81" s="202">
        <v>128670</v>
      </c>
      <c r="N81" s="202">
        <v>107750</v>
      </c>
    </row>
    <row r="82" spans="2:14" ht="12.75">
      <c r="B82" s="61" t="s">
        <v>140</v>
      </c>
      <c r="C82" s="64" t="s">
        <v>16</v>
      </c>
      <c r="D82" s="64" t="s">
        <v>16</v>
      </c>
      <c r="E82" s="64" t="s">
        <v>16</v>
      </c>
      <c r="F82" s="63">
        <v>20</v>
      </c>
      <c r="G82" s="63">
        <v>30</v>
      </c>
      <c r="I82" s="201" t="s">
        <v>140</v>
      </c>
      <c r="J82" s="203" t="s">
        <v>16</v>
      </c>
      <c r="K82" s="203" t="s">
        <v>16</v>
      </c>
      <c r="L82" s="202">
        <v>272110</v>
      </c>
      <c r="M82" s="202">
        <v>252950</v>
      </c>
      <c r="N82" s="202">
        <v>230270</v>
      </c>
    </row>
    <row r="83" spans="2:14" ht="12.75">
      <c r="B83" s="61" t="s">
        <v>141</v>
      </c>
      <c r="C83" s="63">
        <v>0</v>
      </c>
      <c r="D83" s="63">
        <v>0</v>
      </c>
      <c r="E83" s="63">
        <v>0</v>
      </c>
      <c r="F83" s="64" t="s">
        <v>16</v>
      </c>
      <c r="G83" s="63">
        <v>0</v>
      </c>
      <c r="I83" s="201" t="s">
        <v>141</v>
      </c>
      <c r="J83" s="202">
        <v>2980</v>
      </c>
      <c r="K83" s="202">
        <v>2810</v>
      </c>
      <c r="L83" s="202">
        <v>2450</v>
      </c>
      <c r="M83" s="202">
        <v>2450</v>
      </c>
      <c r="N83" s="202">
        <v>2300</v>
      </c>
    </row>
    <row r="84" spans="2:14" ht="12.75">
      <c r="B84" s="61" t="s">
        <v>142</v>
      </c>
      <c r="C84" s="64" t="s">
        <v>16</v>
      </c>
      <c r="D84" s="63">
        <v>27580</v>
      </c>
      <c r="E84" s="63">
        <v>26790</v>
      </c>
      <c r="F84" s="63">
        <v>12310</v>
      </c>
      <c r="G84" s="63">
        <v>870</v>
      </c>
      <c r="I84" s="201" t="s">
        <v>142</v>
      </c>
      <c r="J84" s="203" t="s">
        <v>16</v>
      </c>
      <c r="K84" s="202">
        <v>966920</v>
      </c>
      <c r="L84" s="202">
        <v>773380</v>
      </c>
      <c r="M84" s="202">
        <v>714790</v>
      </c>
      <c r="N84" s="202">
        <v>626320</v>
      </c>
    </row>
    <row r="85" spans="2:14" ht="12.75">
      <c r="B85" s="61" t="s">
        <v>143</v>
      </c>
      <c r="C85" s="64" t="s">
        <v>16</v>
      </c>
      <c r="D85" s="64" t="s">
        <v>16</v>
      </c>
      <c r="E85" s="63">
        <v>3700</v>
      </c>
      <c r="F85" s="63">
        <v>2830</v>
      </c>
      <c r="G85" s="63">
        <v>2580</v>
      </c>
      <c r="I85" s="201" t="s">
        <v>143</v>
      </c>
      <c r="J85" s="203" t="s">
        <v>16</v>
      </c>
      <c r="K85" s="203" t="s">
        <v>16</v>
      </c>
      <c r="L85" s="202">
        <v>10990</v>
      </c>
      <c r="M85" s="202">
        <v>11070</v>
      </c>
      <c r="N85" s="202">
        <v>11020</v>
      </c>
    </row>
    <row r="86" spans="2:14" ht="12.75">
      <c r="B86" s="61" t="s">
        <v>144</v>
      </c>
      <c r="C86" s="64" t="s">
        <v>16</v>
      </c>
      <c r="D86" s="64" t="s">
        <v>16</v>
      </c>
      <c r="E86" s="63">
        <v>7670</v>
      </c>
      <c r="F86" s="63">
        <v>9300</v>
      </c>
      <c r="G86" s="63">
        <v>14200</v>
      </c>
      <c r="I86" s="201" t="s">
        <v>144</v>
      </c>
      <c r="J86" s="202">
        <v>107920</v>
      </c>
      <c r="K86" s="202">
        <v>101550</v>
      </c>
      <c r="L86" s="202">
        <v>85500</v>
      </c>
      <c r="M86" s="202">
        <v>81830</v>
      </c>
      <c r="N86" s="202">
        <v>76740</v>
      </c>
    </row>
    <row r="87" spans="2:14" ht="12.75">
      <c r="B87" s="61" t="s">
        <v>145</v>
      </c>
      <c r="C87" s="64" t="s">
        <v>16</v>
      </c>
      <c r="D87" s="64" t="s">
        <v>16</v>
      </c>
      <c r="E87" s="63">
        <v>4500</v>
      </c>
      <c r="F87" s="63">
        <v>5280</v>
      </c>
      <c r="G87" s="63">
        <v>5470</v>
      </c>
      <c r="I87" s="201" t="s">
        <v>145</v>
      </c>
      <c r="J87" s="202">
        <v>210110</v>
      </c>
      <c r="K87" s="202">
        <v>199470</v>
      </c>
      <c r="L87" s="202">
        <v>173770</v>
      </c>
      <c r="M87" s="202">
        <v>170640</v>
      </c>
      <c r="N87" s="202">
        <v>165420</v>
      </c>
    </row>
    <row r="88" spans="2:14" ht="12.75">
      <c r="B88" s="61" t="s">
        <v>146</v>
      </c>
      <c r="C88" s="64" t="s">
        <v>16</v>
      </c>
      <c r="D88" s="64" t="s">
        <v>16</v>
      </c>
      <c r="E88" s="63">
        <v>9400</v>
      </c>
      <c r="F88" s="63">
        <v>19170</v>
      </c>
      <c r="G88" s="63">
        <v>19770</v>
      </c>
      <c r="I88" s="201" t="s">
        <v>146</v>
      </c>
      <c r="J88" s="203" t="s">
        <v>16</v>
      </c>
      <c r="K88" s="203" t="s">
        <v>16</v>
      </c>
      <c r="L88" s="202">
        <v>2172210</v>
      </c>
      <c r="M88" s="202">
        <v>2476470</v>
      </c>
      <c r="N88" s="202">
        <v>2390960</v>
      </c>
    </row>
    <row r="89" spans="2:14" ht="12.75">
      <c r="B89" s="61" t="s">
        <v>147</v>
      </c>
      <c r="C89" s="64" t="s">
        <v>16</v>
      </c>
      <c r="D89" s="64" t="s">
        <v>16</v>
      </c>
      <c r="E89" s="63">
        <v>160530</v>
      </c>
      <c r="F89" s="63">
        <v>178750</v>
      </c>
      <c r="G89" s="63">
        <v>150710</v>
      </c>
      <c r="I89" s="201" t="s">
        <v>147</v>
      </c>
      <c r="J89" s="202">
        <v>416690</v>
      </c>
      <c r="K89" s="202">
        <v>415970</v>
      </c>
      <c r="L89" s="202">
        <v>359280</v>
      </c>
      <c r="M89" s="202">
        <v>323920</v>
      </c>
      <c r="N89" s="202">
        <v>275080</v>
      </c>
    </row>
    <row r="90" spans="2:14" ht="12.75">
      <c r="B90" s="61" t="s">
        <v>148</v>
      </c>
      <c r="C90" s="64" t="s">
        <v>16</v>
      </c>
      <c r="D90" s="64" t="s">
        <v>16</v>
      </c>
      <c r="E90" s="63">
        <v>79820</v>
      </c>
      <c r="F90" s="63">
        <v>35370</v>
      </c>
      <c r="G90" s="63">
        <v>33370</v>
      </c>
      <c r="I90" s="201" t="s">
        <v>148</v>
      </c>
      <c r="J90" s="203" t="s">
        <v>16</v>
      </c>
      <c r="K90" s="203" t="s">
        <v>16</v>
      </c>
      <c r="L90" s="202">
        <v>4484890</v>
      </c>
      <c r="M90" s="202">
        <v>4256150</v>
      </c>
      <c r="N90" s="202">
        <v>3931350</v>
      </c>
    </row>
    <row r="91" spans="2:14" ht="12.75">
      <c r="B91" s="61" t="s">
        <v>149</v>
      </c>
      <c r="C91" s="64" t="s">
        <v>16</v>
      </c>
      <c r="D91" s="64" t="s">
        <v>16</v>
      </c>
      <c r="E91" s="63">
        <v>1120</v>
      </c>
      <c r="F91" s="63">
        <v>1570</v>
      </c>
      <c r="G91" s="63">
        <v>1270</v>
      </c>
      <c r="I91" s="201" t="s">
        <v>149</v>
      </c>
      <c r="J91" s="203" t="s">
        <v>16</v>
      </c>
      <c r="K91" s="202">
        <v>86470</v>
      </c>
      <c r="L91" s="202">
        <v>77150</v>
      </c>
      <c r="M91" s="202">
        <v>77170</v>
      </c>
      <c r="N91" s="202">
        <v>75340</v>
      </c>
    </row>
    <row r="92" spans="2:14" ht="12.75">
      <c r="B92" s="61" t="s">
        <v>150</v>
      </c>
      <c r="C92" s="64" t="s">
        <v>16</v>
      </c>
      <c r="D92" s="63">
        <v>4490</v>
      </c>
      <c r="E92" s="63">
        <v>3850</v>
      </c>
      <c r="F92" s="63">
        <v>6220</v>
      </c>
      <c r="G92" s="63">
        <v>870</v>
      </c>
      <c r="I92" s="201" t="s">
        <v>150</v>
      </c>
      <c r="J92" s="203" t="s">
        <v>16</v>
      </c>
      <c r="K92" s="202">
        <v>71040</v>
      </c>
      <c r="L92" s="202">
        <v>71740</v>
      </c>
      <c r="M92" s="202">
        <v>68490</v>
      </c>
      <c r="N92" s="202">
        <v>68990</v>
      </c>
    </row>
    <row r="93" spans="2:14" ht="12.75">
      <c r="B93" s="61" t="s">
        <v>151</v>
      </c>
      <c r="C93" s="64" t="s">
        <v>16</v>
      </c>
      <c r="D93" s="64" t="s">
        <v>16</v>
      </c>
      <c r="E93" s="63">
        <v>0</v>
      </c>
      <c r="F93" s="63">
        <v>0</v>
      </c>
      <c r="G93" s="63">
        <v>0</v>
      </c>
      <c r="I93" s="201" t="s">
        <v>151</v>
      </c>
      <c r="J93" s="202">
        <v>91440</v>
      </c>
      <c r="K93" s="202">
        <v>81190</v>
      </c>
      <c r="L93" s="202">
        <v>74950</v>
      </c>
      <c r="M93" s="202">
        <v>70620</v>
      </c>
      <c r="N93" s="202">
        <v>68230</v>
      </c>
    </row>
    <row r="94" spans="2:14" ht="12.75">
      <c r="B94" s="61" t="s">
        <v>152</v>
      </c>
      <c r="C94" s="64" t="s">
        <v>16</v>
      </c>
      <c r="D94" s="64" t="s">
        <v>16</v>
      </c>
      <c r="E94" s="63">
        <v>2530</v>
      </c>
      <c r="F94" s="63">
        <v>2460</v>
      </c>
      <c r="G94" s="63">
        <v>2360</v>
      </c>
      <c r="I94" s="201" t="s">
        <v>152</v>
      </c>
      <c r="J94" s="202">
        <v>89580</v>
      </c>
      <c r="K94" s="202">
        <v>81410</v>
      </c>
      <c r="L94" s="202">
        <v>67890</v>
      </c>
      <c r="M94" s="202">
        <v>75810</v>
      </c>
      <c r="N94" s="202">
        <v>72610</v>
      </c>
    </row>
    <row r="95" spans="2:14" ht="12.75">
      <c r="B95" s="61" t="s">
        <v>153</v>
      </c>
      <c r="C95" s="64" t="s">
        <v>16</v>
      </c>
      <c r="D95" s="64" t="s">
        <v>16</v>
      </c>
      <c r="E95" s="63">
        <v>4320</v>
      </c>
      <c r="F95" s="63">
        <v>3490</v>
      </c>
      <c r="G95" s="63">
        <v>34500</v>
      </c>
      <c r="I95" s="201" t="s">
        <v>153</v>
      </c>
      <c r="J95" s="202">
        <v>233150</v>
      </c>
      <c r="K95" s="202">
        <v>233250</v>
      </c>
      <c r="L95" s="202">
        <v>280630</v>
      </c>
      <c r="M95" s="202">
        <v>286750</v>
      </c>
      <c r="N95" s="202">
        <v>299830</v>
      </c>
    </row>
    <row r="96" spans="2:14" ht="12.75">
      <c r="B96" s="61" t="s">
        <v>165</v>
      </c>
      <c r="C96" s="64" t="s">
        <v>16</v>
      </c>
      <c r="D96" s="64" t="s">
        <v>16</v>
      </c>
      <c r="E96" s="64" t="s">
        <v>16</v>
      </c>
      <c r="F96" s="63">
        <v>4750</v>
      </c>
      <c r="G96" s="63">
        <v>5550</v>
      </c>
      <c r="I96" s="201" t="s">
        <v>165</v>
      </c>
      <c r="J96" s="203" t="s">
        <v>16</v>
      </c>
      <c r="K96" s="202">
        <v>70740</v>
      </c>
      <c r="L96" s="202">
        <v>58230</v>
      </c>
      <c r="M96" s="202">
        <v>53000</v>
      </c>
      <c r="N96" s="202">
        <v>49940</v>
      </c>
    </row>
    <row r="97" spans="2:14" ht="12.75">
      <c r="B97" s="61" t="s">
        <v>166</v>
      </c>
      <c r="C97" s="64" t="s">
        <v>16</v>
      </c>
      <c r="D97" s="64" t="s">
        <v>16</v>
      </c>
      <c r="E97" s="64" t="s">
        <v>16</v>
      </c>
      <c r="F97" s="63">
        <v>0</v>
      </c>
      <c r="G97" s="64" t="s">
        <v>16</v>
      </c>
      <c r="I97" s="201" t="s">
        <v>166</v>
      </c>
      <c r="J97" s="203" t="s">
        <v>16</v>
      </c>
      <c r="K97" s="203" t="s">
        <v>16</v>
      </c>
      <c r="L97" s="203" t="s">
        <v>16</v>
      </c>
      <c r="M97" s="202">
        <v>63630</v>
      </c>
      <c r="N97" s="203" t="s">
        <v>16</v>
      </c>
    </row>
    <row r="103" spans="2:4" ht="12.75">
      <c r="B103" s="198" t="s">
        <v>114</v>
      </c>
      <c r="C103" s="199"/>
      <c r="D103" s="199"/>
    </row>
    <row r="105" spans="2:4" ht="12.75">
      <c r="B105" s="198" t="s">
        <v>115</v>
      </c>
      <c r="C105" s="200">
        <v>42157.703946759255</v>
      </c>
      <c r="D105" s="199"/>
    </row>
    <row r="106" spans="2:4" ht="12.75">
      <c r="B106" s="198" t="s">
        <v>116</v>
      </c>
      <c r="C106" s="200">
        <v>42188.42989115741</v>
      </c>
      <c r="D106" s="199"/>
    </row>
    <row r="107" spans="2:4" ht="12.75">
      <c r="B107" s="198" t="s">
        <v>117</v>
      </c>
      <c r="C107" s="198" t="s">
        <v>118</v>
      </c>
      <c r="D107" s="199"/>
    </row>
    <row r="109" spans="2:4" ht="12.75">
      <c r="B109" s="198" t="s">
        <v>119</v>
      </c>
      <c r="C109" s="198" t="s">
        <v>120</v>
      </c>
      <c r="D109" s="199"/>
    </row>
    <row r="110" spans="2:4" ht="12.75">
      <c r="B110" s="198" t="s">
        <v>121</v>
      </c>
      <c r="C110" s="198" t="s">
        <v>47</v>
      </c>
      <c r="D110" s="199"/>
    </row>
    <row r="112" spans="2:4" ht="12.75">
      <c r="B112" s="201" t="s">
        <v>122</v>
      </c>
      <c r="C112" s="201" t="s">
        <v>238</v>
      </c>
      <c r="D112" s="201" t="s">
        <v>243</v>
      </c>
    </row>
    <row r="113" spans="2:4" ht="12.75">
      <c r="B113" s="201" t="s">
        <v>126</v>
      </c>
      <c r="C113" s="202">
        <v>42850</v>
      </c>
      <c r="D113" s="202">
        <v>920</v>
      </c>
    </row>
    <row r="114" spans="2:4" ht="12.75">
      <c r="B114" s="201" t="s">
        <v>127</v>
      </c>
      <c r="C114" s="202">
        <v>370490</v>
      </c>
      <c r="D114" s="202">
        <v>88340</v>
      </c>
    </row>
    <row r="115" spans="2:4" ht="12.75">
      <c r="B115" s="201" t="s">
        <v>128</v>
      </c>
      <c r="C115" s="202">
        <v>22860</v>
      </c>
      <c r="D115" s="202">
        <v>910</v>
      </c>
    </row>
    <row r="116" spans="2:4" ht="12.75">
      <c r="B116" s="201" t="s">
        <v>129</v>
      </c>
      <c r="C116" s="202">
        <v>42100</v>
      </c>
      <c r="D116" s="202">
        <v>5710</v>
      </c>
    </row>
    <row r="117" spans="2:4" ht="12.75">
      <c r="B117" s="201" t="s">
        <v>130</v>
      </c>
      <c r="C117" s="202">
        <v>299130</v>
      </c>
      <c r="D117" s="202">
        <v>14140</v>
      </c>
    </row>
    <row r="118" spans="2:4" ht="12.75">
      <c r="B118" s="201" t="s">
        <v>131</v>
      </c>
      <c r="C118" s="202">
        <v>19610</v>
      </c>
      <c r="D118" s="202">
        <v>200</v>
      </c>
    </row>
    <row r="119" spans="2:4" ht="12.75">
      <c r="B119" s="201" t="s">
        <v>132</v>
      </c>
      <c r="C119" s="202">
        <v>139890</v>
      </c>
      <c r="D119" s="202">
        <v>0</v>
      </c>
    </row>
    <row r="120" spans="2:4" ht="12.75">
      <c r="B120" s="201" t="s">
        <v>133</v>
      </c>
      <c r="C120" s="202">
        <v>723060</v>
      </c>
      <c r="D120" s="202">
        <v>379920</v>
      </c>
    </row>
    <row r="121" spans="2:4" ht="12.75">
      <c r="B121" s="201" t="s">
        <v>134</v>
      </c>
      <c r="C121" s="202">
        <v>989800</v>
      </c>
      <c r="D121" s="202">
        <v>386440</v>
      </c>
    </row>
    <row r="122" spans="2:4" ht="12.75">
      <c r="B122" s="201" t="s">
        <v>135</v>
      </c>
      <c r="C122" s="202">
        <v>516100</v>
      </c>
      <c r="D122" s="202">
        <v>75160</v>
      </c>
    </row>
    <row r="123" spans="2:4" ht="12.75">
      <c r="B123" s="201" t="s">
        <v>136</v>
      </c>
      <c r="C123" s="202">
        <v>233280</v>
      </c>
      <c r="D123" s="202">
        <v>13820</v>
      </c>
    </row>
    <row r="124" spans="2:4" ht="12.75">
      <c r="B124" s="201" t="s">
        <v>137</v>
      </c>
      <c r="C124" s="202">
        <v>1620880</v>
      </c>
      <c r="D124" s="202">
        <v>398490</v>
      </c>
    </row>
    <row r="125" spans="2:4" ht="12.75">
      <c r="B125" s="201" t="s">
        <v>138</v>
      </c>
      <c r="C125" s="202">
        <v>38860</v>
      </c>
      <c r="D125" s="202">
        <v>28190</v>
      </c>
    </row>
    <row r="126" spans="2:4" ht="12.75">
      <c r="B126" s="201" t="s">
        <v>139</v>
      </c>
      <c r="C126" s="202">
        <v>83390</v>
      </c>
      <c r="D126" s="202">
        <v>230</v>
      </c>
    </row>
    <row r="127" spans="2:4" ht="12.75">
      <c r="B127" s="201" t="s">
        <v>140</v>
      </c>
      <c r="C127" s="202">
        <v>199910</v>
      </c>
      <c r="D127" s="202">
        <v>120</v>
      </c>
    </row>
    <row r="128" spans="2:4" ht="12.75">
      <c r="B128" s="201" t="s">
        <v>141</v>
      </c>
      <c r="C128" s="202">
        <v>2200</v>
      </c>
      <c r="D128" s="203" t="s">
        <v>16</v>
      </c>
    </row>
    <row r="129" spans="2:4" ht="12.75">
      <c r="B129" s="201" t="s">
        <v>142</v>
      </c>
      <c r="C129" s="202">
        <v>576810</v>
      </c>
      <c r="D129" s="202">
        <v>13760</v>
      </c>
    </row>
    <row r="130" spans="2:4" ht="12.75">
      <c r="B130" s="201" t="s">
        <v>143</v>
      </c>
      <c r="C130" s="202">
        <v>12530</v>
      </c>
      <c r="D130" s="202">
        <v>3430</v>
      </c>
    </row>
    <row r="131" spans="2:4" ht="12.75">
      <c r="B131" s="201" t="s">
        <v>144</v>
      </c>
      <c r="C131" s="202">
        <v>72320</v>
      </c>
      <c r="D131" s="202">
        <v>9940</v>
      </c>
    </row>
    <row r="132" spans="2:4" ht="12.75">
      <c r="B132" s="201" t="s">
        <v>145</v>
      </c>
      <c r="C132" s="202">
        <v>150170</v>
      </c>
      <c r="D132" s="202">
        <v>2920</v>
      </c>
    </row>
    <row r="133" spans="2:4" ht="12.75">
      <c r="B133" s="201" t="s">
        <v>146</v>
      </c>
      <c r="C133" s="202">
        <v>1506620</v>
      </c>
      <c r="D133" s="202">
        <v>12550</v>
      </c>
    </row>
    <row r="134" spans="2:4" ht="12.75">
      <c r="B134" s="201" t="s">
        <v>147</v>
      </c>
      <c r="C134" s="202">
        <v>305270</v>
      </c>
      <c r="D134" s="202">
        <v>156270</v>
      </c>
    </row>
    <row r="135" spans="2:4" ht="12.75">
      <c r="B135" s="201" t="s">
        <v>148</v>
      </c>
      <c r="C135" s="202">
        <v>3859040</v>
      </c>
      <c r="D135" s="202">
        <v>17330</v>
      </c>
    </row>
    <row r="136" spans="2:4" ht="12.75">
      <c r="B136" s="201" t="s">
        <v>149</v>
      </c>
      <c r="C136" s="202">
        <v>74650</v>
      </c>
      <c r="D136" s="202">
        <v>820</v>
      </c>
    </row>
    <row r="137" spans="2:4" ht="12.75">
      <c r="B137" s="201" t="s">
        <v>150</v>
      </c>
      <c r="C137" s="202">
        <v>24460</v>
      </c>
      <c r="D137" s="202">
        <v>370</v>
      </c>
    </row>
    <row r="138" spans="2:4" ht="12.75">
      <c r="B138" s="201" t="s">
        <v>151</v>
      </c>
      <c r="C138" s="202">
        <v>63870</v>
      </c>
      <c r="D138" s="202">
        <v>2250</v>
      </c>
    </row>
    <row r="139" spans="2:4" ht="12.75">
      <c r="B139" s="201" t="s">
        <v>152</v>
      </c>
      <c r="C139" s="202">
        <v>71090</v>
      </c>
      <c r="D139" s="202">
        <v>1970</v>
      </c>
    </row>
    <row r="140" spans="2:4" ht="12.75">
      <c r="B140" s="201" t="s">
        <v>153</v>
      </c>
      <c r="C140" s="202">
        <v>186800</v>
      </c>
      <c r="D140" s="202">
        <v>1920</v>
      </c>
    </row>
    <row r="141" spans="2:4" ht="12.75">
      <c r="B141" s="201" t="s">
        <v>167</v>
      </c>
      <c r="C141" s="202">
        <v>2590</v>
      </c>
      <c r="D141" s="203" t="s">
        <v>16</v>
      </c>
    </row>
    <row r="142" spans="2:4" ht="12.75">
      <c r="B142" s="201" t="s">
        <v>165</v>
      </c>
      <c r="C142" s="202">
        <v>46620</v>
      </c>
      <c r="D142" s="202">
        <v>3920</v>
      </c>
    </row>
    <row r="143" spans="2:4" ht="12.75">
      <c r="B143" s="201" t="s">
        <v>166</v>
      </c>
      <c r="C143" s="202">
        <v>59070</v>
      </c>
      <c r="D143" s="202">
        <v>8030</v>
      </c>
    </row>
    <row r="144" spans="2:4" ht="12.75">
      <c r="B144" s="201" t="s">
        <v>168</v>
      </c>
      <c r="C144" s="202">
        <v>48870</v>
      </c>
      <c r="D144" s="202">
        <v>8470</v>
      </c>
    </row>
  </sheetData>
  <mergeCells count="3">
    <mergeCell ref="C7:D7"/>
    <mergeCell ref="E7:F7"/>
    <mergeCell ref="G7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4:L102"/>
  <sheetViews>
    <sheetView zoomScale="90" zoomScaleNormal="90" workbookViewId="0" topLeftCell="A1">
      <selection activeCell="AA73" sqref="AA73"/>
    </sheetView>
  </sheetViews>
  <sheetFormatPr defaultColWidth="9.140625" defaultRowHeight="12.75"/>
  <cols>
    <col min="1" max="1" width="9.140625" style="8" customWidth="1"/>
    <col min="2" max="2" width="7.7109375" style="8" customWidth="1"/>
    <col min="3" max="16384" width="9.140625" style="8" customWidth="1"/>
  </cols>
  <sheetData>
    <row r="4" ht="12.75">
      <c r="B4" s="33" t="s">
        <v>834</v>
      </c>
    </row>
    <row r="5" spans="1:5" ht="12.75">
      <c r="A5" s="266"/>
      <c r="B5" s="266"/>
      <c r="C5" s="266"/>
      <c r="D5" s="266"/>
      <c r="E5" s="266"/>
    </row>
    <row r="6" ht="12.75">
      <c r="A6" s="29"/>
    </row>
    <row r="7" spans="1:9" ht="11.25" customHeight="1">
      <c r="A7" s="29"/>
      <c r="B7" s="611"/>
      <c r="C7" s="617" t="s">
        <v>46</v>
      </c>
      <c r="D7" s="618"/>
      <c r="E7" s="619"/>
      <c r="F7" s="614" t="s">
        <v>820</v>
      </c>
      <c r="G7" s="615"/>
      <c r="H7" s="615"/>
      <c r="I7" s="29"/>
    </row>
    <row r="8" spans="1:9" ht="12.75" customHeight="1">
      <c r="A8" s="29"/>
      <c r="B8" s="612"/>
      <c r="C8" s="602" t="s">
        <v>188</v>
      </c>
      <c r="D8" s="603"/>
      <c r="E8" s="604"/>
      <c r="F8" s="616"/>
      <c r="G8" s="616"/>
      <c r="H8" s="616"/>
      <c r="I8" s="29"/>
    </row>
    <row r="9" spans="1:9" ht="11.25" customHeight="1">
      <c r="A9" s="29"/>
      <c r="B9" s="613"/>
      <c r="C9" s="606" t="s">
        <v>42</v>
      </c>
      <c r="D9" s="608" t="s">
        <v>43</v>
      </c>
      <c r="E9" s="610" t="s">
        <v>44</v>
      </c>
      <c r="F9" s="605" t="s">
        <v>42</v>
      </c>
      <c r="G9" s="607" t="s">
        <v>43</v>
      </c>
      <c r="H9" s="609" t="s">
        <v>44</v>
      </c>
      <c r="I9" s="29"/>
    </row>
    <row r="10" spans="1:9" ht="11.25" customHeight="1">
      <c r="A10" s="29"/>
      <c r="B10" s="613"/>
      <c r="C10" s="606"/>
      <c r="D10" s="608"/>
      <c r="E10" s="610"/>
      <c r="F10" s="606"/>
      <c r="G10" s="608"/>
      <c r="H10" s="610"/>
      <c r="I10" s="29"/>
    </row>
    <row r="11" spans="1:9" ht="12.75">
      <c r="A11" s="29"/>
      <c r="B11" s="492" t="s">
        <v>109</v>
      </c>
      <c r="C11" s="263">
        <v>672810</v>
      </c>
      <c r="D11" s="264">
        <v>541250</v>
      </c>
      <c r="E11" s="264">
        <v>603950</v>
      </c>
      <c r="F11" s="265">
        <f>C11/SUM(C11:E11)</f>
        <v>0.37008047260466115</v>
      </c>
      <c r="G11" s="252">
        <f>D11/SUM(C11:E11)</f>
        <v>0.297715634127425</v>
      </c>
      <c r="H11" s="252">
        <f>E11/SUM(C11:E11)</f>
        <v>0.33220389326791383</v>
      </c>
      <c r="I11" s="29"/>
    </row>
    <row r="12" spans="1:10" ht="12.75">
      <c r="A12" s="29"/>
      <c r="B12" s="409"/>
      <c r="C12" s="10"/>
      <c r="D12" s="11"/>
      <c r="E12" s="11"/>
      <c r="F12" s="257"/>
      <c r="G12" s="187"/>
      <c r="H12" s="187"/>
      <c r="I12" s="491"/>
      <c r="J12" s="259"/>
    </row>
    <row r="13" spans="1:10" ht="12.75">
      <c r="A13" s="29"/>
      <c r="B13" s="409" t="s">
        <v>0</v>
      </c>
      <c r="C13" s="10">
        <v>410</v>
      </c>
      <c r="D13" s="11">
        <v>1840</v>
      </c>
      <c r="E13" s="11">
        <v>550</v>
      </c>
      <c r="F13" s="257">
        <f>C13/SUM(C13:E13)</f>
        <v>0.14642857142857144</v>
      </c>
      <c r="G13" s="187">
        <f>D13/SUM(C13:E13)</f>
        <v>0.6571428571428571</v>
      </c>
      <c r="H13" s="187">
        <f>E13/SUM(C13:E13)</f>
        <v>0.19642857142857142</v>
      </c>
      <c r="I13" s="491"/>
      <c r="J13" s="259"/>
    </row>
    <row r="14" spans="1:10" ht="12.75">
      <c r="A14" s="29"/>
      <c r="B14" s="410" t="s">
        <v>1</v>
      </c>
      <c r="C14" s="10">
        <v>84080</v>
      </c>
      <c r="D14" s="11">
        <v>2410</v>
      </c>
      <c r="E14" s="11">
        <v>3220</v>
      </c>
      <c r="F14" s="257">
        <f aca="true" t="shared" si="0" ref="F14:F40">C14/SUM(C14:E14)</f>
        <v>0.9372422249470516</v>
      </c>
      <c r="G14" s="187">
        <f aca="true" t="shared" si="1" ref="G14:G40">D14/SUM(C14:E14)</f>
        <v>0.02686434065321592</v>
      </c>
      <c r="H14" s="187">
        <f aca="true" t="shared" si="2" ref="H14:H40">E14/SUM(C14:E14)</f>
        <v>0.03589343439973247</v>
      </c>
      <c r="I14" s="491"/>
      <c r="J14" s="259"/>
    </row>
    <row r="15" spans="1:10" ht="12.75">
      <c r="A15" s="29"/>
      <c r="B15" s="410" t="s">
        <v>2</v>
      </c>
      <c r="C15" s="10">
        <v>130</v>
      </c>
      <c r="D15" s="11">
        <v>610</v>
      </c>
      <c r="E15" s="11">
        <v>310</v>
      </c>
      <c r="F15" s="257">
        <f t="shared" si="0"/>
        <v>0.12380952380952381</v>
      </c>
      <c r="G15" s="187">
        <f t="shared" si="1"/>
        <v>0.580952380952381</v>
      </c>
      <c r="H15" s="187">
        <f t="shared" si="2"/>
        <v>0.29523809523809524</v>
      </c>
      <c r="I15" s="491"/>
      <c r="J15" s="259"/>
    </row>
    <row r="16" spans="1:10" ht="12.75">
      <c r="A16" s="29"/>
      <c r="B16" s="410" t="s">
        <v>3</v>
      </c>
      <c r="C16" s="10">
        <v>0</v>
      </c>
      <c r="D16" s="11">
        <v>5300</v>
      </c>
      <c r="E16" s="11">
        <v>230</v>
      </c>
      <c r="F16" s="257">
        <f t="shared" si="0"/>
        <v>0</v>
      </c>
      <c r="G16" s="187">
        <f t="shared" si="1"/>
        <v>0.9584086799276673</v>
      </c>
      <c r="H16" s="187">
        <f t="shared" si="2"/>
        <v>0.04159132007233273</v>
      </c>
      <c r="I16" s="491"/>
      <c r="J16" s="259"/>
    </row>
    <row r="17" spans="1:10" ht="12.75">
      <c r="A17" s="29"/>
      <c r="B17" s="410" t="s">
        <v>208</v>
      </c>
      <c r="C17" s="13">
        <v>0</v>
      </c>
      <c r="D17" s="14">
        <v>12130</v>
      </c>
      <c r="E17" s="14">
        <v>3180</v>
      </c>
      <c r="F17" s="257">
        <f t="shared" si="0"/>
        <v>0</v>
      </c>
      <c r="G17" s="187">
        <f t="shared" si="1"/>
        <v>0.7922926192031352</v>
      </c>
      <c r="H17" s="187">
        <f t="shared" si="2"/>
        <v>0.2077073807968648</v>
      </c>
      <c r="I17" s="491"/>
      <c r="J17" s="259"/>
    </row>
    <row r="18" spans="1:10" ht="12.75">
      <c r="A18" s="29"/>
      <c r="B18" s="410" t="s">
        <v>112</v>
      </c>
      <c r="C18" s="13">
        <v>0</v>
      </c>
      <c r="D18" s="14">
        <v>120</v>
      </c>
      <c r="E18" s="14">
        <v>100</v>
      </c>
      <c r="F18" s="257">
        <f t="shared" si="0"/>
        <v>0</v>
      </c>
      <c r="G18" s="187">
        <f t="shared" si="1"/>
        <v>0.5454545454545454</v>
      </c>
      <c r="H18" s="187">
        <f t="shared" si="2"/>
        <v>0.45454545454545453</v>
      </c>
      <c r="I18" s="491"/>
      <c r="J18" s="259"/>
    </row>
    <row r="19" spans="1:10" ht="12.75">
      <c r="A19" s="29"/>
      <c r="B19" s="410" t="s">
        <v>835</v>
      </c>
      <c r="C19" s="13">
        <v>0</v>
      </c>
      <c r="D19" s="14">
        <v>0</v>
      </c>
      <c r="E19" s="14">
        <v>0</v>
      </c>
      <c r="F19" s="13">
        <v>0</v>
      </c>
      <c r="G19" s="14">
        <v>0</v>
      </c>
      <c r="H19" s="15">
        <v>0</v>
      </c>
      <c r="I19" s="491"/>
      <c r="J19" s="259"/>
    </row>
    <row r="20" spans="1:10" ht="12.75">
      <c r="A20" s="29"/>
      <c r="B20" s="410" t="s">
        <v>5</v>
      </c>
      <c r="C20" s="10">
        <v>149890</v>
      </c>
      <c r="D20" s="11">
        <v>141050</v>
      </c>
      <c r="E20" s="11">
        <v>189340</v>
      </c>
      <c r="F20" s="257">
        <f t="shared" si="0"/>
        <v>0.3120887815440993</v>
      </c>
      <c r="G20" s="187">
        <f t="shared" si="1"/>
        <v>0.29368285166985925</v>
      </c>
      <c r="H20" s="187">
        <f t="shared" si="2"/>
        <v>0.39422836678604145</v>
      </c>
      <c r="I20" s="491"/>
      <c r="J20" s="259"/>
    </row>
    <row r="21" spans="1:10" ht="12.75">
      <c r="A21" s="29"/>
      <c r="B21" s="410" t="s">
        <v>6</v>
      </c>
      <c r="C21" s="10">
        <v>161890</v>
      </c>
      <c r="D21" s="11">
        <v>64320</v>
      </c>
      <c r="E21" s="11">
        <v>203980</v>
      </c>
      <c r="F21" s="257">
        <f t="shared" si="0"/>
        <v>0.37632209023919666</v>
      </c>
      <c r="G21" s="187">
        <f t="shared" si="1"/>
        <v>0.149515330435389</v>
      </c>
      <c r="H21" s="187">
        <f t="shared" si="2"/>
        <v>0.47416257932541434</v>
      </c>
      <c r="I21" s="491"/>
      <c r="J21" s="259"/>
    </row>
    <row r="22" spans="1:10" ht="12.75">
      <c r="A22" s="29"/>
      <c r="B22" s="410" t="s">
        <v>7</v>
      </c>
      <c r="C22" s="10">
        <v>5800</v>
      </c>
      <c r="D22" s="11">
        <v>60350</v>
      </c>
      <c r="E22" s="11">
        <v>19570</v>
      </c>
      <c r="F22" s="257">
        <f t="shared" si="0"/>
        <v>0.06766215585627625</v>
      </c>
      <c r="G22" s="187">
        <f t="shared" si="1"/>
        <v>0.7040363975734951</v>
      </c>
      <c r="H22" s="187">
        <f t="shared" si="2"/>
        <v>0.22830144657022866</v>
      </c>
      <c r="I22" s="491"/>
      <c r="J22" s="259"/>
    </row>
    <row r="23" spans="1:10" ht="12.75">
      <c r="A23" s="29"/>
      <c r="B23" s="410" t="s">
        <v>110</v>
      </c>
      <c r="C23" s="10">
        <v>4870</v>
      </c>
      <c r="D23" s="11">
        <v>3050</v>
      </c>
      <c r="E23" s="11">
        <v>6790</v>
      </c>
      <c r="F23" s="257">
        <f t="shared" si="0"/>
        <v>0.3310673011556764</v>
      </c>
      <c r="G23" s="187">
        <f t="shared" si="1"/>
        <v>0.20734194425560842</v>
      </c>
      <c r="H23" s="187">
        <f t="shared" si="2"/>
        <v>0.4615907545887152</v>
      </c>
      <c r="I23" s="491"/>
      <c r="J23" s="259"/>
    </row>
    <row r="24" spans="1:10" ht="12.75">
      <c r="A24" s="29"/>
      <c r="B24" s="410" t="s">
        <v>8</v>
      </c>
      <c r="C24" s="10">
        <v>143980</v>
      </c>
      <c r="D24" s="11">
        <v>167500</v>
      </c>
      <c r="E24" s="11">
        <v>113800</v>
      </c>
      <c r="F24" s="257">
        <f t="shared" si="0"/>
        <v>0.33855342362678703</v>
      </c>
      <c r="G24" s="187">
        <f t="shared" si="1"/>
        <v>0.3938581640331076</v>
      </c>
      <c r="H24" s="187">
        <f t="shared" si="2"/>
        <v>0.26758841234010533</v>
      </c>
      <c r="I24" s="491"/>
      <c r="J24" s="259"/>
    </row>
    <row r="25" spans="1:10" ht="12.75">
      <c r="A25" s="29"/>
      <c r="B25" s="410" t="s">
        <v>9</v>
      </c>
      <c r="C25" s="10">
        <v>6290</v>
      </c>
      <c r="D25" s="11">
        <v>1390</v>
      </c>
      <c r="E25" s="11">
        <v>24250</v>
      </c>
      <c r="F25" s="257">
        <f t="shared" si="0"/>
        <v>0.1969934231130598</v>
      </c>
      <c r="G25" s="187">
        <f t="shared" si="1"/>
        <v>0.043532727842154714</v>
      </c>
      <c r="H25" s="187">
        <f t="shared" si="2"/>
        <v>0.7594738490447854</v>
      </c>
      <c r="I25" s="491"/>
      <c r="J25" s="259"/>
    </row>
    <row r="26" spans="1:10" ht="12.75">
      <c r="A26" s="29"/>
      <c r="B26" s="410" t="s">
        <v>10</v>
      </c>
      <c r="C26" s="10">
        <v>0</v>
      </c>
      <c r="D26" s="11">
        <v>240</v>
      </c>
      <c r="E26" s="11">
        <v>120</v>
      </c>
      <c r="F26" s="257">
        <f t="shared" si="0"/>
        <v>0</v>
      </c>
      <c r="G26" s="187">
        <f t="shared" si="1"/>
        <v>0.6666666666666666</v>
      </c>
      <c r="H26" s="187">
        <f t="shared" si="2"/>
        <v>0.3333333333333333</v>
      </c>
      <c r="I26" s="491"/>
      <c r="J26" s="259"/>
    </row>
    <row r="27" spans="1:10" ht="12.75">
      <c r="A27" s="29"/>
      <c r="B27" s="410" t="s">
        <v>11</v>
      </c>
      <c r="C27" s="13">
        <v>60</v>
      </c>
      <c r="D27" s="14">
        <v>40</v>
      </c>
      <c r="E27" s="14">
        <v>60</v>
      </c>
      <c r="F27" s="257">
        <f t="shared" si="0"/>
        <v>0.375</v>
      </c>
      <c r="G27" s="187">
        <f t="shared" si="1"/>
        <v>0.25</v>
      </c>
      <c r="H27" s="187">
        <f t="shared" si="2"/>
        <v>0.375</v>
      </c>
      <c r="I27" s="491"/>
      <c r="J27" s="259"/>
    </row>
    <row r="28" spans="1:10" ht="12.75">
      <c r="A28" s="29"/>
      <c r="B28" s="410" t="s">
        <v>836</v>
      </c>
      <c r="C28" s="13" t="s">
        <v>16</v>
      </c>
      <c r="D28" s="14" t="s">
        <v>16</v>
      </c>
      <c r="E28" s="14" t="s">
        <v>16</v>
      </c>
      <c r="F28" s="13" t="s">
        <v>16</v>
      </c>
      <c r="G28" s="14" t="s">
        <v>16</v>
      </c>
      <c r="H28" s="15" t="s">
        <v>16</v>
      </c>
      <c r="I28" s="491"/>
      <c r="J28" s="259"/>
    </row>
    <row r="29" spans="1:10" ht="12.75">
      <c r="A29" s="29"/>
      <c r="B29" s="410" t="s">
        <v>13</v>
      </c>
      <c r="C29" s="13">
        <v>3900</v>
      </c>
      <c r="D29" s="14">
        <v>11460</v>
      </c>
      <c r="E29" s="14">
        <v>3720</v>
      </c>
      <c r="F29" s="257">
        <f t="shared" si="0"/>
        <v>0.20440251572327045</v>
      </c>
      <c r="G29" s="187">
        <f t="shared" si="1"/>
        <v>0.60062893081761</v>
      </c>
      <c r="H29" s="187">
        <f t="shared" si="2"/>
        <v>0.1949685534591195</v>
      </c>
      <c r="I29" s="491"/>
      <c r="J29" s="259"/>
    </row>
    <row r="30" spans="1:10" ht="12.75">
      <c r="A30" s="29"/>
      <c r="B30" s="410" t="s">
        <v>14</v>
      </c>
      <c r="C30" s="13">
        <v>870</v>
      </c>
      <c r="D30" s="14">
        <v>1330</v>
      </c>
      <c r="E30" s="14">
        <v>2430</v>
      </c>
      <c r="F30" s="257">
        <f t="shared" si="0"/>
        <v>0.1879049676025918</v>
      </c>
      <c r="G30" s="187">
        <f t="shared" si="1"/>
        <v>0.28725701943844495</v>
      </c>
      <c r="H30" s="187">
        <f t="shared" si="2"/>
        <v>0.5248380129589633</v>
      </c>
      <c r="I30" s="491"/>
      <c r="J30" s="259"/>
    </row>
    <row r="31" spans="1:10" ht="12.75">
      <c r="A31" s="29"/>
      <c r="B31" s="410" t="s">
        <v>15</v>
      </c>
      <c r="C31" s="13">
        <v>110</v>
      </c>
      <c r="D31" s="14">
        <v>9730</v>
      </c>
      <c r="E31" s="14">
        <v>590</v>
      </c>
      <c r="F31" s="257">
        <f t="shared" si="0"/>
        <v>0.010546500479386385</v>
      </c>
      <c r="G31" s="187">
        <f t="shared" si="1"/>
        <v>0.9328859060402684</v>
      </c>
      <c r="H31" s="187">
        <f t="shared" si="2"/>
        <v>0.05656759348034516</v>
      </c>
      <c r="I31" s="491"/>
      <c r="J31" s="259"/>
    </row>
    <row r="32" spans="1:10" ht="12.75">
      <c r="A32" s="29"/>
      <c r="B32" s="410" t="s">
        <v>17</v>
      </c>
      <c r="C32" s="13">
        <v>480</v>
      </c>
      <c r="D32" s="14">
        <v>1930</v>
      </c>
      <c r="E32" s="14">
        <v>990</v>
      </c>
      <c r="F32" s="257">
        <f t="shared" si="0"/>
        <v>0.1411764705882353</v>
      </c>
      <c r="G32" s="187">
        <f t="shared" si="1"/>
        <v>0.5676470588235294</v>
      </c>
      <c r="H32" s="187">
        <f t="shared" si="2"/>
        <v>0.2911764705882353</v>
      </c>
      <c r="I32" s="491"/>
      <c r="J32" s="259"/>
    </row>
    <row r="33" spans="1:10" ht="12.75">
      <c r="A33" s="19"/>
      <c r="B33" s="410" t="s">
        <v>18</v>
      </c>
      <c r="C33" s="13">
        <v>3640</v>
      </c>
      <c r="D33" s="14">
        <v>2660</v>
      </c>
      <c r="E33" s="14">
        <v>4080</v>
      </c>
      <c r="F33" s="257">
        <f t="shared" si="0"/>
        <v>0.35067437379576105</v>
      </c>
      <c r="G33" s="187">
        <f t="shared" si="1"/>
        <v>0.25626204238921</v>
      </c>
      <c r="H33" s="187">
        <f t="shared" si="2"/>
        <v>0.3930635838150289</v>
      </c>
      <c r="I33" s="491"/>
      <c r="J33" s="259"/>
    </row>
    <row r="34" spans="1:10" ht="12.75">
      <c r="A34" s="29"/>
      <c r="B34" s="410" t="s">
        <v>19</v>
      </c>
      <c r="C34" s="13">
        <v>97910</v>
      </c>
      <c r="D34" s="14">
        <v>37500</v>
      </c>
      <c r="E34" s="14">
        <v>21220</v>
      </c>
      <c r="F34" s="257">
        <f t="shared" si="0"/>
        <v>0.6251037476856286</v>
      </c>
      <c r="G34" s="187">
        <f t="shared" si="1"/>
        <v>0.23941773606588776</v>
      </c>
      <c r="H34" s="187">
        <f t="shared" si="2"/>
        <v>0.1354785162484837</v>
      </c>
      <c r="I34" s="491"/>
      <c r="J34" s="259"/>
    </row>
    <row r="35" spans="1:10" ht="12.75">
      <c r="A35" s="29"/>
      <c r="B35" s="410" t="s">
        <v>20</v>
      </c>
      <c r="C35" s="13">
        <v>7840</v>
      </c>
      <c r="D35" s="14">
        <v>8430</v>
      </c>
      <c r="E35" s="14">
        <v>3660</v>
      </c>
      <c r="F35" s="257">
        <f t="shared" si="0"/>
        <v>0.3933768188660311</v>
      </c>
      <c r="G35" s="187">
        <f t="shared" si="1"/>
        <v>0.422980431510286</v>
      </c>
      <c r="H35" s="484">
        <f t="shared" si="2"/>
        <v>0.18364274962368288</v>
      </c>
      <c r="I35" s="491"/>
      <c r="J35" s="259"/>
    </row>
    <row r="36" spans="1:10" ht="12.75">
      <c r="A36" s="29"/>
      <c r="B36" s="410" t="s">
        <v>21</v>
      </c>
      <c r="C36" s="13">
        <v>120</v>
      </c>
      <c r="D36" s="17">
        <v>240</v>
      </c>
      <c r="E36" s="14">
        <v>390</v>
      </c>
      <c r="F36" s="257">
        <f t="shared" si="0"/>
        <v>0.16</v>
      </c>
      <c r="G36" s="187">
        <f t="shared" si="1"/>
        <v>0.32</v>
      </c>
      <c r="H36" s="490">
        <f t="shared" si="2"/>
        <v>0.52</v>
      </c>
      <c r="I36" s="491"/>
      <c r="J36" s="259"/>
    </row>
    <row r="37" spans="1:10" ht="12.75">
      <c r="A37" s="29"/>
      <c r="B37" s="410" t="s">
        <v>22</v>
      </c>
      <c r="C37" s="16">
        <v>170</v>
      </c>
      <c r="D37" s="489">
        <v>180</v>
      </c>
      <c r="E37" s="14">
        <v>60</v>
      </c>
      <c r="F37" s="257">
        <f t="shared" si="0"/>
        <v>0.4146341463414634</v>
      </c>
      <c r="G37" s="187">
        <f t="shared" si="1"/>
        <v>0.43902439024390244</v>
      </c>
      <c r="H37" s="187">
        <f t="shared" si="2"/>
        <v>0.14634146341463414</v>
      </c>
      <c r="I37" s="491"/>
      <c r="J37" s="259"/>
    </row>
    <row r="38" spans="1:10" ht="12.75">
      <c r="A38" s="29"/>
      <c r="B38" s="423" t="s">
        <v>23</v>
      </c>
      <c r="C38" s="183">
        <v>0</v>
      </c>
      <c r="D38" s="223">
        <v>2060</v>
      </c>
      <c r="E38" s="14">
        <v>590</v>
      </c>
      <c r="F38" s="488">
        <f t="shared" si="0"/>
        <v>0</v>
      </c>
      <c r="G38" s="484">
        <f t="shared" si="1"/>
        <v>0.7773584905660378</v>
      </c>
      <c r="H38" s="484">
        <f t="shared" si="2"/>
        <v>0.22264150943396227</v>
      </c>
      <c r="I38" s="491"/>
      <c r="J38" s="259"/>
    </row>
    <row r="39" spans="1:10" ht="12.75">
      <c r="A39" s="29"/>
      <c r="B39" s="498" t="s">
        <v>24</v>
      </c>
      <c r="C39" s="212">
        <v>210</v>
      </c>
      <c r="D39" s="223">
        <v>3230</v>
      </c>
      <c r="E39" s="220">
        <v>320</v>
      </c>
      <c r="F39" s="493">
        <f t="shared" si="0"/>
        <v>0.05585106382978723</v>
      </c>
      <c r="G39" s="494">
        <f t="shared" si="1"/>
        <v>0.8590425531914894</v>
      </c>
      <c r="H39" s="494">
        <f t="shared" si="2"/>
        <v>0.0851063829787234</v>
      </c>
      <c r="I39" s="491"/>
      <c r="J39" s="259"/>
    </row>
    <row r="40" spans="1:10" ht="12.75">
      <c r="A40" s="29"/>
      <c r="B40" s="421" t="s">
        <v>25</v>
      </c>
      <c r="C40" s="214">
        <v>160</v>
      </c>
      <c r="D40" s="192">
        <v>2150</v>
      </c>
      <c r="E40" s="221">
        <v>400</v>
      </c>
      <c r="F40" s="495">
        <f t="shared" si="0"/>
        <v>0.05904059040590406</v>
      </c>
      <c r="G40" s="481">
        <f t="shared" si="1"/>
        <v>0.7933579335793358</v>
      </c>
      <c r="H40" s="481">
        <f t="shared" si="2"/>
        <v>0.14760147601476015</v>
      </c>
      <c r="I40" s="491"/>
      <c r="J40" s="259"/>
    </row>
    <row r="41" spans="1:10" ht="12.75">
      <c r="A41" s="29"/>
      <c r="B41" s="540"/>
      <c r="C41" s="541"/>
      <c r="D41" s="218"/>
      <c r="E41" s="542"/>
      <c r="F41" s="543"/>
      <c r="G41" s="472"/>
      <c r="H41" s="472"/>
      <c r="I41" s="491"/>
      <c r="J41" s="259"/>
    </row>
    <row r="42" spans="1:10" ht="12.75">
      <c r="A42" s="29"/>
      <c r="B42" s="511" t="s">
        <v>26</v>
      </c>
      <c r="C42" s="212">
        <v>0</v>
      </c>
      <c r="D42" s="213">
        <v>3720</v>
      </c>
      <c r="E42" s="213">
        <v>330</v>
      </c>
      <c r="F42" s="496">
        <f>C42/SUM(C42:E42)</f>
        <v>0</v>
      </c>
      <c r="G42" s="497">
        <f>D42/SUM(C42:E42)</f>
        <v>0.9185185185185185</v>
      </c>
      <c r="H42" s="497">
        <f>E42/SUM(C42:E42)</f>
        <v>0.08148148148148149</v>
      </c>
      <c r="I42" s="491"/>
      <c r="J42" s="259"/>
    </row>
    <row r="43" spans="1:10" ht="12.75">
      <c r="A43" s="29"/>
      <c r="B43" s="402" t="s">
        <v>823</v>
      </c>
      <c r="C43" s="499">
        <v>770</v>
      </c>
      <c r="D43" s="500">
        <v>8020</v>
      </c>
      <c r="E43" s="500">
        <v>1600</v>
      </c>
      <c r="F43" s="501">
        <f>C43/SUM(C43:E43)</f>
        <v>0.0741097208854668</v>
      </c>
      <c r="G43" s="258">
        <f>D43/SUM(C43:E43)</f>
        <v>0.7718960538979788</v>
      </c>
      <c r="H43" s="258">
        <f>E43/SUM(C43:E43)</f>
        <v>0.15399422521655437</v>
      </c>
      <c r="I43" s="491"/>
      <c r="J43" s="259"/>
    </row>
    <row r="44" spans="3:5" ht="12.75">
      <c r="C44" s="256"/>
      <c r="D44" s="256"/>
      <c r="E44" s="256"/>
    </row>
    <row r="45" s="20" customFormat="1" ht="12" customHeight="1"/>
    <row r="46" ht="12.75">
      <c r="B46" s="20" t="s">
        <v>270</v>
      </c>
    </row>
    <row r="47" ht="12.75">
      <c r="B47" s="8" t="s">
        <v>271</v>
      </c>
    </row>
    <row r="49" ht="12.75">
      <c r="B49" s="152" t="s">
        <v>272</v>
      </c>
    </row>
    <row r="50" ht="12.75">
      <c r="B50" s="21" t="s">
        <v>263</v>
      </c>
    </row>
    <row r="51" ht="12.75">
      <c r="B51" s="21"/>
    </row>
    <row r="54" ht="12.75">
      <c r="L54" s="20" t="s">
        <v>270</v>
      </c>
    </row>
    <row r="55" spans="6:12" ht="12.75">
      <c r="F55" s="55"/>
      <c r="L55" s="8" t="s">
        <v>271</v>
      </c>
    </row>
    <row r="59" ht="12.75">
      <c r="F59" s="55"/>
    </row>
    <row r="61" spans="2:6" ht="12.75">
      <c r="B61" s="54" t="s">
        <v>114</v>
      </c>
      <c r="C61" s="55"/>
      <c r="D61" s="55"/>
      <c r="E61" s="55"/>
      <c r="F61" s="55"/>
    </row>
    <row r="62" ht="12.75">
      <c r="F62" s="55"/>
    </row>
    <row r="63" spans="2:5" ht="12.75">
      <c r="B63" s="54" t="s">
        <v>115</v>
      </c>
      <c r="C63" s="58">
        <v>42157.703946759255</v>
      </c>
      <c r="D63" s="55"/>
      <c r="E63" s="55"/>
    </row>
    <row r="64" spans="2:5" ht="12.75">
      <c r="B64" s="54" t="s">
        <v>116</v>
      </c>
      <c r="C64" s="58">
        <v>42188.60777258102</v>
      </c>
      <c r="D64" s="55"/>
      <c r="E64" s="55"/>
    </row>
    <row r="65" spans="2:8" ht="12.75">
      <c r="B65" s="54" t="s">
        <v>117</v>
      </c>
      <c r="C65" s="54" t="s">
        <v>118</v>
      </c>
      <c r="D65" s="55"/>
      <c r="E65" s="55"/>
      <c r="G65" s="254"/>
      <c r="H65" s="255"/>
    </row>
    <row r="66" ht="12.75">
      <c r="G66" s="254"/>
    </row>
    <row r="67" spans="2:7" ht="12.75">
      <c r="B67" s="54" t="s">
        <v>119</v>
      </c>
      <c r="C67" s="54" t="s">
        <v>120</v>
      </c>
      <c r="D67" s="55"/>
      <c r="E67" s="55"/>
      <c r="G67" s="253"/>
    </row>
    <row r="68" spans="2:8" ht="12.75">
      <c r="B68" s="54" t="s">
        <v>121</v>
      </c>
      <c r="C68" s="54" t="s">
        <v>47</v>
      </c>
      <c r="D68" s="55"/>
      <c r="E68" s="55"/>
      <c r="G68" s="254"/>
      <c r="H68" s="255"/>
    </row>
    <row r="69" ht="12.75">
      <c r="G69" s="254"/>
    </row>
    <row r="70" spans="2:7" ht="12.75">
      <c r="B70" s="61" t="s">
        <v>122</v>
      </c>
      <c r="C70" s="61" t="s">
        <v>269</v>
      </c>
      <c r="D70" s="61" t="s">
        <v>267</v>
      </c>
      <c r="E70" s="61" t="s">
        <v>268</v>
      </c>
      <c r="G70" s="254"/>
    </row>
    <row r="71" spans="2:7" ht="12.75">
      <c r="B71" s="61" t="s">
        <v>126</v>
      </c>
      <c r="C71" s="63">
        <v>410</v>
      </c>
      <c r="D71" s="63">
        <v>1840</v>
      </c>
      <c r="E71" s="63">
        <v>550</v>
      </c>
      <c r="G71" s="253"/>
    </row>
    <row r="72" spans="2:7" ht="12.75">
      <c r="B72" s="61" t="s">
        <v>127</v>
      </c>
      <c r="C72" s="63">
        <v>84080</v>
      </c>
      <c r="D72" s="63">
        <v>2410</v>
      </c>
      <c r="E72" s="63">
        <v>3220</v>
      </c>
      <c r="G72" s="253"/>
    </row>
    <row r="73" spans="2:7" ht="12.75">
      <c r="B73" s="61" t="s">
        <v>128</v>
      </c>
      <c r="C73" s="63">
        <v>130</v>
      </c>
      <c r="D73" s="63">
        <v>610</v>
      </c>
      <c r="E73" s="63">
        <v>310</v>
      </c>
      <c r="G73" s="253"/>
    </row>
    <row r="74" spans="2:7" ht="12.75">
      <c r="B74" s="61" t="s">
        <v>129</v>
      </c>
      <c r="C74" s="63">
        <v>0</v>
      </c>
      <c r="D74" s="63">
        <v>5300</v>
      </c>
      <c r="E74" s="63">
        <v>230</v>
      </c>
      <c r="G74" s="254"/>
    </row>
    <row r="75" spans="2:7" ht="12.75">
      <c r="B75" s="61" t="s">
        <v>130</v>
      </c>
      <c r="C75" s="63">
        <v>0</v>
      </c>
      <c r="D75" s="63">
        <v>12130</v>
      </c>
      <c r="E75" s="63">
        <v>3180</v>
      </c>
      <c r="G75" s="253"/>
    </row>
    <row r="76" spans="2:7" ht="12.75">
      <c r="B76" s="61" t="s">
        <v>131</v>
      </c>
      <c r="C76" s="63">
        <v>0</v>
      </c>
      <c r="D76" s="63">
        <v>120</v>
      </c>
      <c r="E76" s="63">
        <v>100</v>
      </c>
      <c r="G76" s="254"/>
    </row>
    <row r="77" spans="2:7" ht="12.75">
      <c r="B77" s="61" t="s">
        <v>132</v>
      </c>
      <c r="C77" s="63">
        <v>0</v>
      </c>
      <c r="D77" s="63">
        <v>0</v>
      </c>
      <c r="E77" s="63">
        <v>0</v>
      </c>
      <c r="G77" s="253"/>
    </row>
    <row r="78" spans="2:7" ht="12.75">
      <c r="B78" s="61" t="s">
        <v>133</v>
      </c>
      <c r="C78" s="63">
        <v>149890</v>
      </c>
      <c r="D78" s="63">
        <v>141050</v>
      </c>
      <c r="E78" s="63">
        <v>189340</v>
      </c>
      <c r="G78" s="253"/>
    </row>
    <row r="79" spans="2:7" ht="12.75">
      <c r="B79" s="61" t="s">
        <v>134</v>
      </c>
      <c r="C79" s="63">
        <v>161890</v>
      </c>
      <c r="D79" s="63">
        <v>64320</v>
      </c>
      <c r="E79" s="63">
        <v>203980</v>
      </c>
      <c r="G79" s="254"/>
    </row>
    <row r="80" spans="2:7" ht="12.75">
      <c r="B80" s="61" t="s">
        <v>135</v>
      </c>
      <c r="C80" s="63">
        <v>5800</v>
      </c>
      <c r="D80" s="63">
        <v>60350</v>
      </c>
      <c r="E80" s="63">
        <v>19570</v>
      </c>
      <c r="G80" s="253"/>
    </row>
    <row r="81" spans="2:7" ht="12.75">
      <c r="B81" s="61" t="s">
        <v>136</v>
      </c>
      <c r="C81" s="63">
        <v>4870</v>
      </c>
      <c r="D81" s="63">
        <v>3050</v>
      </c>
      <c r="E81" s="63">
        <v>6790</v>
      </c>
      <c r="G81" s="254"/>
    </row>
    <row r="82" spans="2:7" ht="12.75">
      <c r="B82" s="61" t="s">
        <v>137</v>
      </c>
      <c r="C82" s="63">
        <v>143980</v>
      </c>
      <c r="D82" s="63">
        <v>167500</v>
      </c>
      <c r="E82" s="63">
        <v>113800</v>
      </c>
      <c r="G82" s="253"/>
    </row>
    <row r="83" spans="2:7" ht="12.75">
      <c r="B83" s="61" t="s">
        <v>138</v>
      </c>
      <c r="C83" s="63">
        <v>6290</v>
      </c>
      <c r="D83" s="63">
        <v>1390</v>
      </c>
      <c r="E83" s="63">
        <v>24250</v>
      </c>
      <c r="G83" s="254"/>
    </row>
    <row r="84" spans="2:7" ht="12.75">
      <c r="B84" s="61" t="s">
        <v>139</v>
      </c>
      <c r="C84" s="63">
        <v>0</v>
      </c>
      <c r="D84" s="63">
        <v>240</v>
      </c>
      <c r="E84" s="63">
        <v>120</v>
      </c>
      <c r="G84" s="254"/>
    </row>
    <row r="85" spans="2:8" ht="12.75">
      <c r="B85" s="61" t="s">
        <v>140</v>
      </c>
      <c r="C85" s="63">
        <v>60</v>
      </c>
      <c r="D85" s="63">
        <v>40</v>
      </c>
      <c r="E85" s="63">
        <v>60</v>
      </c>
      <c r="G85" s="254"/>
      <c r="H85" s="255"/>
    </row>
    <row r="86" spans="2:7" ht="12.75">
      <c r="B86" s="61" t="s">
        <v>141</v>
      </c>
      <c r="C86" s="64" t="s">
        <v>16</v>
      </c>
      <c r="D86" s="64" t="s">
        <v>16</v>
      </c>
      <c r="E86" s="64" t="s">
        <v>16</v>
      </c>
      <c r="G86" s="254"/>
    </row>
    <row r="87" spans="2:7" ht="12.75">
      <c r="B87" s="61" t="s">
        <v>142</v>
      </c>
      <c r="C87" s="63">
        <v>3900</v>
      </c>
      <c r="D87" s="63">
        <v>11460</v>
      </c>
      <c r="E87" s="63">
        <v>3720</v>
      </c>
      <c r="G87" s="254"/>
    </row>
    <row r="88" spans="2:8" ht="12.75">
      <c r="B88" s="61" t="s">
        <v>143</v>
      </c>
      <c r="C88" s="63">
        <v>870</v>
      </c>
      <c r="D88" s="63">
        <v>1330</v>
      </c>
      <c r="E88" s="63">
        <v>2430</v>
      </c>
      <c r="G88" s="254"/>
      <c r="H88" s="255"/>
    </row>
    <row r="89" spans="2:7" ht="12.75">
      <c r="B89" s="61" t="s">
        <v>144</v>
      </c>
      <c r="C89" s="63">
        <v>110</v>
      </c>
      <c r="D89" s="63">
        <v>9730</v>
      </c>
      <c r="E89" s="63">
        <v>590</v>
      </c>
      <c r="G89" s="254"/>
    </row>
    <row r="90" spans="2:7" ht="12.75">
      <c r="B90" s="61" t="s">
        <v>145</v>
      </c>
      <c r="C90" s="63">
        <v>480</v>
      </c>
      <c r="D90" s="63">
        <v>1930</v>
      </c>
      <c r="E90" s="63">
        <v>990</v>
      </c>
      <c r="G90" s="254"/>
    </row>
    <row r="91" spans="2:7" ht="12.75">
      <c r="B91" s="61" t="s">
        <v>146</v>
      </c>
      <c r="C91" s="63">
        <v>3640</v>
      </c>
      <c r="D91" s="63">
        <v>2660</v>
      </c>
      <c r="E91" s="63">
        <v>4080</v>
      </c>
      <c r="G91" s="253"/>
    </row>
    <row r="92" spans="2:7" ht="12.75">
      <c r="B92" s="61" t="s">
        <v>147</v>
      </c>
      <c r="C92" s="63">
        <v>97910</v>
      </c>
      <c r="D92" s="63">
        <v>37500</v>
      </c>
      <c r="E92" s="63">
        <v>21220</v>
      </c>
      <c r="G92" s="253"/>
    </row>
    <row r="93" spans="2:7" ht="12.75">
      <c r="B93" s="61" t="s">
        <v>148</v>
      </c>
      <c r="C93" s="63">
        <v>7840</v>
      </c>
      <c r="D93" s="63">
        <v>8430</v>
      </c>
      <c r="E93" s="63">
        <v>3660</v>
      </c>
      <c r="G93" s="253"/>
    </row>
    <row r="94" spans="2:7" ht="12.75">
      <c r="B94" s="61" t="s">
        <v>149</v>
      </c>
      <c r="C94" s="63">
        <v>120</v>
      </c>
      <c r="D94" s="63">
        <v>240</v>
      </c>
      <c r="E94" s="63">
        <v>390</v>
      </c>
      <c r="G94" s="254"/>
    </row>
    <row r="95" spans="2:7" ht="12.75">
      <c r="B95" s="61" t="s">
        <v>150</v>
      </c>
      <c r="C95" s="63">
        <v>170</v>
      </c>
      <c r="D95" s="63">
        <v>180</v>
      </c>
      <c r="E95" s="63">
        <v>60</v>
      </c>
      <c r="G95" s="253"/>
    </row>
    <row r="96" spans="2:7" ht="12.75">
      <c r="B96" s="61" t="s">
        <v>151</v>
      </c>
      <c r="C96" s="63">
        <v>0</v>
      </c>
      <c r="D96" s="63">
        <v>2060</v>
      </c>
      <c r="E96" s="63">
        <v>590</v>
      </c>
      <c r="G96" s="253"/>
    </row>
    <row r="97" spans="2:5" ht="12.75">
      <c r="B97" s="61" t="s">
        <v>152</v>
      </c>
      <c r="C97" s="63">
        <v>210</v>
      </c>
      <c r="D97" s="63">
        <v>3230</v>
      </c>
      <c r="E97" s="63">
        <v>320</v>
      </c>
    </row>
    <row r="98" spans="2:5" ht="12.75">
      <c r="B98" s="61" t="s">
        <v>153</v>
      </c>
      <c r="C98" s="63">
        <v>160</v>
      </c>
      <c r="D98" s="63">
        <v>2150</v>
      </c>
      <c r="E98" s="63">
        <v>400</v>
      </c>
    </row>
    <row r="99" spans="2:5" ht="12.75">
      <c r="B99" s="61" t="s">
        <v>167</v>
      </c>
      <c r="C99" s="64" t="s">
        <v>16</v>
      </c>
      <c r="D99" s="63">
        <v>0</v>
      </c>
      <c r="E99" s="63">
        <v>0</v>
      </c>
    </row>
    <row r="100" spans="2:5" ht="12.75">
      <c r="B100" s="61" t="s">
        <v>165</v>
      </c>
      <c r="C100" s="63">
        <v>0</v>
      </c>
      <c r="D100" s="63">
        <v>3720</v>
      </c>
      <c r="E100" s="63">
        <v>330</v>
      </c>
    </row>
    <row r="101" spans="2:5" ht="12.75">
      <c r="B101" s="61" t="s">
        <v>166</v>
      </c>
      <c r="C101" s="63">
        <v>770</v>
      </c>
      <c r="D101" s="63">
        <v>8020</v>
      </c>
      <c r="E101" s="63">
        <v>1600</v>
      </c>
    </row>
    <row r="102" spans="2:5" ht="12.75">
      <c r="B102" s="61" t="s">
        <v>168</v>
      </c>
      <c r="C102" s="63">
        <v>6460</v>
      </c>
      <c r="D102" s="63">
        <v>2580</v>
      </c>
      <c r="E102" s="63">
        <v>800</v>
      </c>
    </row>
  </sheetData>
  <mergeCells count="10">
    <mergeCell ref="C8:E8"/>
    <mergeCell ref="F9:F10"/>
    <mergeCell ref="G9:G10"/>
    <mergeCell ref="H9:H10"/>
    <mergeCell ref="B7:B10"/>
    <mergeCell ref="F7:H8"/>
    <mergeCell ref="C9:C10"/>
    <mergeCell ref="D9:D10"/>
    <mergeCell ref="E9:E10"/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4:H96"/>
  <sheetViews>
    <sheetView showGridLines="0" zoomScale="90" zoomScaleNormal="90" workbookViewId="0" topLeftCell="A1">
      <selection activeCell="U80" sqref="U80"/>
    </sheetView>
  </sheetViews>
  <sheetFormatPr defaultColWidth="9.140625" defaultRowHeight="12.75"/>
  <cols>
    <col min="1" max="1" width="9.140625" style="260" customWidth="1"/>
    <col min="2" max="2" width="7.7109375" style="260" customWidth="1"/>
    <col min="3" max="5" width="23.28125" style="260" customWidth="1"/>
    <col min="6" max="16384" width="9.140625" style="260" customWidth="1"/>
  </cols>
  <sheetData>
    <row r="4" ht="12.75">
      <c r="B4" s="268" t="s">
        <v>837</v>
      </c>
    </row>
    <row r="7" spans="2:5" ht="44.25" customHeight="1">
      <c r="B7" s="305"/>
      <c r="C7" s="374" t="s">
        <v>302</v>
      </c>
      <c r="D7" s="306" t="s">
        <v>300</v>
      </c>
      <c r="E7" s="307" t="s">
        <v>817</v>
      </c>
    </row>
    <row r="8" spans="2:5" ht="13.5" customHeight="1">
      <c r="B8" s="308" t="s">
        <v>109</v>
      </c>
      <c r="C8" s="375">
        <v>9984330</v>
      </c>
      <c r="D8" s="327">
        <v>39863942.690000005</v>
      </c>
      <c r="E8" s="329">
        <f>D8/C8*1000</f>
        <v>3992.650752729528</v>
      </c>
    </row>
    <row r="9" spans="2:5" ht="13.5" customHeight="1">
      <c r="B9" s="326"/>
      <c r="C9" s="385"/>
      <c r="D9" s="328"/>
      <c r="E9" s="330"/>
    </row>
    <row r="10" spans="2:5" ht="12.75">
      <c r="B10" s="372" t="s">
        <v>14</v>
      </c>
      <c r="C10" s="378">
        <v>2830</v>
      </c>
      <c r="D10" s="315">
        <v>28176.06</v>
      </c>
      <c r="E10" s="316">
        <f>D10/C10*1000</f>
        <v>9956.204946996466</v>
      </c>
    </row>
    <row r="11" spans="2:5" ht="12.75">
      <c r="B11" s="102" t="s">
        <v>19</v>
      </c>
      <c r="C11" s="379">
        <v>466330</v>
      </c>
      <c r="D11" s="309">
        <v>3437365.77</v>
      </c>
      <c r="E11" s="310">
        <f aca="true" t="shared" si="0" ref="E11:E34">D11/C11*1000</f>
        <v>7371.101516093753</v>
      </c>
    </row>
    <row r="12" spans="2:5" ht="12.75">
      <c r="B12" s="102" t="s">
        <v>6</v>
      </c>
      <c r="C12" s="379">
        <v>3044710</v>
      </c>
      <c r="D12" s="309">
        <v>16658537.5</v>
      </c>
      <c r="E12" s="310">
        <f t="shared" si="0"/>
        <v>5471.30514893044</v>
      </c>
    </row>
    <row r="13" spans="2:5" ht="12.75">
      <c r="B13" s="102" t="s">
        <v>8</v>
      </c>
      <c r="C13" s="379">
        <v>2408350</v>
      </c>
      <c r="D13" s="309">
        <v>11570290.3</v>
      </c>
      <c r="E13" s="310">
        <f t="shared" si="0"/>
        <v>4804.239541594869</v>
      </c>
    </row>
    <row r="14" spans="2:5" ht="12.75">
      <c r="B14" s="102" t="s">
        <v>1</v>
      </c>
      <c r="C14" s="379">
        <v>90400</v>
      </c>
      <c r="D14" s="309">
        <v>355609.76</v>
      </c>
      <c r="E14" s="310">
        <f t="shared" si="0"/>
        <v>3933.736283185841</v>
      </c>
    </row>
    <row r="15" spans="2:5" ht="12.75">
      <c r="B15" s="102" t="s">
        <v>5</v>
      </c>
      <c r="C15" s="379">
        <v>1025210</v>
      </c>
      <c r="D15" s="309">
        <v>3896682.81</v>
      </c>
      <c r="E15" s="310">
        <f t="shared" si="0"/>
        <v>3800.8630524477912</v>
      </c>
    </row>
    <row r="16" spans="2:5" ht="12.75">
      <c r="B16" s="102" t="s">
        <v>9</v>
      </c>
      <c r="C16" s="379">
        <v>28290</v>
      </c>
      <c r="D16" s="309">
        <v>91509.6</v>
      </c>
      <c r="E16" s="310">
        <f t="shared" si="0"/>
        <v>3234.6977730646877</v>
      </c>
    </row>
    <row r="17" spans="2:5" ht="12.75">
      <c r="B17" s="102" t="s">
        <v>21</v>
      </c>
      <c r="C17" s="379">
        <v>1260</v>
      </c>
      <c r="D17" s="309">
        <v>2643.85</v>
      </c>
      <c r="E17" s="310">
        <f t="shared" si="0"/>
        <v>2098.293650793651</v>
      </c>
    </row>
    <row r="18" spans="2:5" ht="12.75">
      <c r="B18" s="102" t="s">
        <v>110</v>
      </c>
      <c r="C18" s="379">
        <v>14480</v>
      </c>
      <c r="D18" s="309">
        <v>30281.17</v>
      </c>
      <c r="E18" s="310">
        <f t="shared" si="0"/>
        <v>2091.2410220994475</v>
      </c>
    </row>
    <row r="19" spans="2:5" ht="12.75">
      <c r="B19" s="102" t="s">
        <v>24</v>
      </c>
      <c r="C19" s="379">
        <v>63250</v>
      </c>
      <c r="D19" s="309">
        <v>111052.56</v>
      </c>
      <c r="E19" s="310">
        <f t="shared" si="0"/>
        <v>1755.771699604743</v>
      </c>
    </row>
    <row r="20" spans="2:5" ht="12.75">
      <c r="B20" s="102" t="s">
        <v>7</v>
      </c>
      <c r="C20" s="379">
        <v>1583610</v>
      </c>
      <c r="D20" s="309">
        <v>2711480.65</v>
      </c>
      <c r="E20" s="310">
        <f t="shared" si="0"/>
        <v>1712.2149077108631</v>
      </c>
    </row>
    <row r="21" spans="2:5" ht="12.75">
      <c r="B21" s="102" t="s">
        <v>20</v>
      </c>
      <c r="C21" s="379">
        <v>133460</v>
      </c>
      <c r="D21" s="309">
        <v>203667.43</v>
      </c>
      <c r="E21" s="310">
        <f t="shared" si="0"/>
        <v>1526.0559718267646</v>
      </c>
    </row>
    <row r="22" spans="2:5" ht="12.75">
      <c r="B22" s="102" t="s">
        <v>25</v>
      </c>
      <c r="C22" s="379">
        <v>66350</v>
      </c>
      <c r="D22" s="309">
        <v>86647.25</v>
      </c>
      <c r="E22" s="310">
        <f t="shared" si="0"/>
        <v>1305.9118311981915</v>
      </c>
    </row>
    <row r="23" spans="2:5" ht="12.75">
      <c r="B23" s="102" t="s">
        <v>11</v>
      </c>
      <c r="C23" s="379">
        <v>1530</v>
      </c>
      <c r="D23" s="309">
        <v>1214.67</v>
      </c>
      <c r="E23" s="310">
        <f t="shared" si="0"/>
        <v>793.9019607843137</v>
      </c>
    </row>
    <row r="24" spans="2:5" ht="12.75">
      <c r="B24" s="102" t="s">
        <v>208</v>
      </c>
      <c r="C24" s="379">
        <v>372750</v>
      </c>
      <c r="D24" s="309">
        <v>293373.76</v>
      </c>
      <c r="E24" s="310">
        <f t="shared" si="0"/>
        <v>787.0523407109323</v>
      </c>
    </row>
    <row r="25" spans="2:5" ht="12.75">
      <c r="B25" s="102" t="s">
        <v>17</v>
      </c>
      <c r="C25" s="379">
        <v>26480</v>
      </c>
      <c r="D25" s="309">
        <v>18316.23</v>
      </c>
      <c r="E25" s="310">
        <f t="shared" si="0"/>
        <v>691.7005287009064</v>
      </c>
    </row>
    <row r="26" spans="2:5" ht="12.75">
      <c r="B26" s="102" t="s">
        <v>3</v>
      </c>
      <c r="C26" s="379">
        <v>320180</v>
      </c>
      <c r="D26" s="309">
        <v>219246</v>
      </c>
      <c r="E26" s="310">
        <f t="shared" si="0"/>
        <v>684.7585733025173</v>
      </c>
    </row>
    <row r="27" spans="2:5" ht="12.75">
      <c r="B27" s="102" t="s">
        <v>2</v>
      </c>
      <c r="C27" s="379">
        <v>19200</v>
      </c>
      <c r="D27" s="309">
        <v>11146.9</v>
      </c>
      <c r="E27" s="310">
        <f t="shared" si="0"/>
        <v>580.5677083333333</v>
      </c>
    </row>
    <row r="28" spans="2:5" ht="12.75">
      <c r="B28" s="102" t="s">
        <v>15</v>
      </c>
      <c r="C28" s="379">
        <v>137310</v>
      </c>
      <c r="D28" s="309">
        <v>64856.65</v>
      </c>
      <c r="E28" s="310">
        <f t="shared" si="0"/>
        <v>472.337411696162</v>
      </c>
    </row>
    <row r="29" spans="2:5" ht="12.75">
      <c r="B29" s="108" t="s">
        <v>13</v>
      </c>
      <c r="C29" s="386">
        <v>114550</v>
      </c>
      <c r="D29" s="323">
        <v>48907.37</v>
      </c>
      <c r="E29" s="324">
        <f t="shared" si="0"/>
        <v>426.9521606285465</v>
      </c>
    </row>
    <row r="30" spans="2:5" ht="12.75">
      <c r="B30" s="115" t="s">
        <v>22</v>
      </c>
      <c r="C30" s="377">
        <v>14840</v>
      </c>
      <c r="D30" s="317">
        <v>5579.13</v>
      </c>
      <c r="E30" s="318">
        <f t="shared" si="0"/>
        <v>375.9521563342318</v>
      </c>
    </row>
    <row r="31" spans="2:5" ht="12.75">
      <c r="B31" s="115" t="s">
        <v>23</v>
      </c>
      <c r="C31" s="377">
        <v>12610</v>
      </c>
      <c r="D31" s="317">
        <v>4369.23</v>
      </c>
      <c r="E31" s="318">
        <f t="shared" si="0"/>
        <v>346.4892942109436</v>
      </c>
    </row>
    <row r="32" spans="2:5" ht="12.75">
      <c r="B32" s="115" t="s">
        <v>18</v>
      </c>
      <c r="C32" s="377">
        <v>45530</v>
      </c>
      <c r="D32" s="317">
        <v>12854.86</v>
      </c>
      <c r="E32" s="318">
        <f t="shared" si="0"/>
        <v>282.3382385240501</v>
      </c>
    </row>
    <row r="33" spans="2:5" ht="12.75">
      <c r="B33" s="115" t="s">
        <v>112</v>
      </c>
      <c r="C33" s="377">
        <v>330</v>
      </c>
      <c r="D33" s="317">
        <v>60.21</v>
      </c>
      <c r="E33" s="318">
        <f t="shared" si="0"/>
        <v>182.45454545454544</v>
      </c>
    </row>
    <row r="34" spans="2:5" ht="12.75">
      <c r="B34" s="115" t="s">
        <v>10</v>
      </c>
      <c r="C34" s="377">
        <v>710</v>
      </c>
      <c r="D34" s="317">
        <v>72.97</v>
      </c>
      <c r="E34" s="318">
        <f t="shared" si="0"/>
        <v>102.77464788732395</v>
      </c>
    </row>
    <row r="35" spans="2:5" ht="12.75">
      <c r="B35" s="502" t="s">
        <v>838</v>
      </c>
      <c r="C35" s="503">
        <v>4260</v>
      </c>
      <c r="D35" s="504" t="s">
        <v>16</v>
      </c>
      <c r="E35" s="505" t="s">
        <v>16</v>
      </c>
    </row>
    <row r="36" spans="2:5" ht="12.75">
      <c r="B36" s="115" t="s">
        <v>835</v>
      </c>
      <c r="C36" s="377">
        <v>0</v>
      </c>
      <c r="D36" s="317">
        <v>0</v>
      </c>
      <c r="E36" s="318">
        <v>0</v>
      </c>
    </row>
    <row r="37" spans="2:5" ht="12.75">
      <c r="B37" s="115" t="s">
        <v>836</v>
      </c>
      <c r="C37" s="506" t="s">
        <v>16</v>
      </c>
      <c r="D37" s="507" t="s">
        <v>16</v>
      </c>
      <c r="E37" s="508" t="s">
        <v>16</v>
      </c>
    </row>
    <row r="38" spans="2:5" ht="12.75">
      <c r="B38" s="121"/>
      <c r="C38" s="509"/>
      <c r="D38" s="510"/>
      <c r="E38" s="325"/>
    </row>
    <row r="39" spans="2:5" ht="12.75">
      <c r="B39" s="121" t="s">
        <v>26</v>
      </c>
      <c r="C39" s="429">
        <v>40370</v>
      </c>
      <c r="D39" s="430">
        <v>25262.2</v>
      </c>
      <c r="E39" s="430">
        <f>D39/C39*1000</f>
        <v>625.7666584097102</v>
      </c>
    </row>
    <row r="40" spans="3:4" ht="12.75">
      <c r="C40" s="313"/>
      <c r="D40" s="313"/>
    </row>
    <row r="41" ht="12.75">
      <c r="B41" s="5" t="s">
        <v>27</v>
      </c>
    </row>
    <row r="42" ht="12.75">
      <c r="B42" s="6" t="s">
        <v>254</v>
      </c>
    </row>
    <row r="43" ht="12.75">
      <c r="B43" s="7" t="s">
        <v>255</v>
      </c>
    </row>
    <row r="44" ht="12.75">
      <c r="B44" s="7"/>
    </row>
    <row r="45" ht="12.75">
      <c r="B45" s="20" t="s">
        <v>270</v>
      </c>
    </row>
    <row r="46" ht="12.75">
      <c r="B46" s="8" t="s">
        <v>271</v>
      </c>
    </row>
    <row r="47" ht="12.75">
      <c r="B47" s="260" t="s">
        <v>303</v>
      </c>
    </row>
    <row r="49" s="8" customFormat="1" ht="12.75">
      <c r="B49" s="152" t="s">
        <v>272</v>
      </c>
    </row>
    <row r="50" s="8" customFormat="1" ht="12.75">
      <c r="B50" s="21" t="s">
        <v>304</v>
      </c>
    </row>
    <row r="55" spans="2:8" ht="12.75">
      <c r="B55" s="54" t="s">
        <v>114</v>
      </c>
      <c r="C55" s="55"/>
      <c r="D55" s="55"/>
      <c r="H55" s="20" t="s">
        <v>270</v>
      </c>
    </row>
    <row r="56" ht="12.75">
      <c r="H56" s="8" t="s">
        <v>271</v>
      </c>
    </row>
    <row r="57" spans="2:4" ht="12.75">
      <c r="B57" s="54" t="s">
        <v>115</v>
      </c>
      <c r="C57" s="58">
        <v>42188.7828587963</v>
      </c>
      <c r="D57" s="55"/>
    </row>
    <row r="58" spans="2:4" ht="12.75">
      <c r="B58" s="54" t="s">
        <v>116</v>
      </c>
      <c r="C58" s="58">
        <v>42192.47477965278</v>
      </c>
      <c r="D58" s="55"/>
    </row>
    <row r="59" spans="2:4" ht="12.75">
      <c r="B59" s="54" t="s">
        <v>117</v>
      </c>
      <c r="C59" s="54" t="s">
        <v>118</v>
      </c>
      <c r="D59" s="55"/>
    </row>
    <row r="61" spans="2:4" ht="12.75">
      <c r="B61" s="54" t="s">
        <v>119</v>
      </c>
      <c r="C61" s="54" t="s">
        <v>120</v>
      </c>
      <c r="D61" s="55"/>
    </row>
    <row r="62" spans="2:4" ht="12.75">
      <c r="B62" s="54" t="s">
        <v>121</v>
      </c>
      <c r="C62" s="54" t="s">
        <v>47</v>
      </c>
      <c r="D62" s="55"/>
    </row>
    <row r="64" spans="2:4" ht="12.75">
      <c r="B64" s="61" t="s">
        <v>122</v>
      </c>
      <c r="C64" s="61" t="s">
        <v>125</v>
      </c>
      <c r="D64" s="61" t="s">
        <v>301</v>
      </c>
    </row>
    <row r="65" spans="2:4" ht="12.75">
      <c r="B65" s="61" t="s">
        <v>126</v>
      </c>
      <c r="C65" s="63">
        <v>4260</v>
      </c>
      <c r="D65" s="64" t="s">
        <v>16</v>
      </c>
    </row>
    <row r="66" spans="2:4" ht="12.75">
      <c r="B66" s="61" t="s">
        <v>127</v>
      </c>
      <c r="C66" s="63">
        <v>90400</v>
      </c>
      <c r="D66" s="63">
        <v>355609760</v>
      </c>
    </row>
    <row r="67" spans="2:4" ht="12.75">
      <c r="B67" s="61" t="s">
        <v>128</v>
      </c>
      <c r="C67" s="63">
        <v>19200</v>
      </c>
      <c r="D67" s="63">
        <v>11146900</v>
      </c>
    </row>
    <row r="68" spans="2:4" ht="12.75">
      <c r="B68" s="61" t="s">
        <v>129</v>
      </c>
      <c r="C68" s="63">
        <v>320180</v>
      </c>
      <c r="D68" s="63">
        <v>219246000</v>
      </c>
    </row>
    <row r="69" spans="2:4" ht="12.75">
      <c r="B69" s="61" t="s">
        <v>130</v>
      </c>
      <c r="C69" s="63">
        <v>372750</v>
      </c>
      <c r="D69" s="63">
        <v>293373760</v>
      </c>
    </row>
    <row r="70" spans="2:4" ht="12.75">
      <c r="B70" s="61" t="s">
        <v>131</v>
      </c>
      <c r="C70" s="63">
        <v>330</v>
      </c>
      <c r="D70" s="63">
        <v>60210</v>
      </c>
    </row>
    <row r="71" spans="2:4" ht="12.75">
      <c r="B71" s="61" t="s">
        <v>132</v>
      </c>
      <c r="C71" s="63">
        <v>0</v>
      </c>
      <c r="D71" s="63">
        <v>0</v>
      </c>
    </row>
    <row r="72" spans="2:4" ht="12.75">
      <c r="B72" s="61" t="s">
        <v>133</v>
      </c>
      <c r="C72" s="63">
        <v>1025210</v>
      </c>
      <c r="D72" s="63">
        <v>3896682810</v>
      </c>
    </row>
    <row r="73" spans="2:4" ht="12.75">
      <c r="B73" s="61" t="s">
        <v>134</v>
      </c>
      <c r="C73" s="63">
        <v>3044710</v>
      </c>
      <c r="D73" s="63">
        <v>16658537500</v>
      </c>
    </row>
    <row r="74" spans="2:4" ht="12.75">
      <c r="B74" s="61" t="s">
        <v>135</v>
      </c>
      <c r="C74" s="63">
        <v>1583610</v>
      </c>
      <c r="D74" s="63">
        <v>2711480650</v>
      </c>
    </row>
    <row r="75" spans="2:4" ht="12.75">
      <c r="B75" s="61" t="s">
        <v>136</v>
      </c>
      <c r="C75" s="63">
        <v>14480</v>
      </c>
      <c r="D75" s="63">
        <v>30281170</v>
      </c>
    </row>
    <row r="76" spans="2:4" ht="12.75">
      <c r="B76" s="61" t="s">
        <v>137</v>
      </c>
      <c r="C76" s="63">
        <v>2408350</v>
      </c>
      <c r="D76" s="63">
        <v>11570290300</v>
      </c>
    </row>
    <row r="77" spans="2:4" ht="12.75">
      <c r="B77" s="61" t="s">
        <v>138</v>
      </c>
      <c r="C77" s="63">
        <v>28290</v>
      </c>
      <c r="D77" s="63">
        <v>91509600</v>
      </c>
    </row>
    <row r="78" spans="2:4" ht="12.75">
      <c r="B78" s="61" t="s">
        <v>139</v>
      </c>
      <c r="C78" s="63">
        <v>710</v>
      </c>
      <c r="D78" s="63">
        <v>72970</v>
      </c>
    </row>
    <row r="79" spans="2:4" ht="12.75">
      <c r="B79" s="61" t="s">
        <v>140</v>
      </c>
      <c r="C79" s="63">
        <v>1530</v>
      </c>
      <c r="D79" s="63">
        <v>1214670</v>
      </c>
    </row>
    <row r="80" spans="2:4" ht="12.75">
      <c r="B80" s="61" t="s">
        <v>141</v>
      </c>
      <c r="C80" s="64" t="s">
        <v>16</v>
      </c>
      <c r="D80" s="64" t="s">
        <v>16</v>
      </c>
    </row>
    <row r="81" spans="2:4" ht="12.75">
      <c r="B81" s="61" t="s">
        <v>142</v>
      </c>
      <c r="C81" s="63">
        <v>114550</v>
      </c>
      <c r="D81" s="63">
        <v>48907370</v>
      </c>
    </row>
    <row r="82" spans="2:4" ht="12.75">
      <c r="B82" s="61" t="s">
        <v>143</v>
      </c>
      <c r="C82" s="63">
        <v>2830</v>
      </c>
      <c r="D82" s="63">
        <v>28176060</v>
      </c>
    </row>
    <row r="83" spans="2:4" ht="12.75">
      <c r="B83" s="61" t="s">
        <v>144</v>
      </c>
      <c r="C83" s="63">
        <v>137310</v>
      </c>
      <c r="D83" s="63">
        <v>64856650</v>
      </c>
    </row>
    <row r="84" spans="2:4" ht="12.75">
      <c r="B84" s="61" t="s">
        <v>145</v>
      </c>
      <c r="C84" s="63">
        <v>26480</v>
      </c>
      <c r="D84" s="63">
        <v>18316230</v>
      </c>
    </row>
    <row r="85" spans="2:4" ht="12.75">
      <c r="B85" s="61" t="s">
        <v>146</v>
      </c>
      <c r="C85" s="63">
        <v>45530</v>
      </c>
      <c r="D85" s="63">
        <v>12854860</v>
      </c>
    </row>
    <row r="86" spans="2:4" ht="12.75">
      <c r="B86" s="61" t="s">
        <v>147</v>
      </c>
      <c r="C86" s="63">
        <v>466330</v>
      </c>
      <c r="D86" s="63">
        <v>3437365770</v>
      </c>
    </row>
    <row r="87" spans="2:4" ht="12.75">
      <c r="B87" s="61" t="s">
        <v>148</v>
      </c>
      <c r="C87" s="63">
        <v>133460</v>
      </c>
      <c r="D87" s="63">
        <v>203667430</v>
      </c>
    </row>
    <row r="88" spans="2:4" ht="12.75">
      <c r="B88" s="61" t="s">
        <v>149</v>
      </c>
      <c r="C88" s="63">
        <v>1260</v>
      </c>
      <c r="D88" s="63">
        <v>2643850</v>
      </c>
    </row>
    <row r="89" spans="2:4" ht="12.75">
      <c r="B89" s="61" t="s">
        <v>150</v>
      </c>
      <c r="C89" s="63">
        <v>14840</v>
      </c>
      <c r="D89" s="63">
        <v>5579130</v>
      </c>
    </row>
    <row r="90" spans="2:4" ht="12.75">
      <c r="B90" s="61" t="s">
        <v>151</v>
      </c>
      <c r="C90" s="63">
        <v>12610</v>
      </c>
      <c r="D90" s="63">
        <v>4369230</v>
      </c>
    </row>
    <row r="91" spans="2:4" ht="12.75">
      <c r="B91" s="61" t="s">
        <v>152</v>
      </c>
      <c r="C91" s="63">
        <v>63250</v>
      </c>
      <c r="D91" s="63">
        <v>111052560</v>
      </c>
    </row>
    <row r="92" spans="2:4" ht="12.75">
      <c r="B92" s="61" t="s">
        <v>153</v>
      </c>
      <c r="C92" s="63">
        <v>66350</v>
      </c>
      <c r="D92" s="63">
        <v>86647250</v>
      </c>
    </row>
    <row r="93" spans="2:4" ht="12.75">
      <c r="B93" s="61" t="s">
        <v>167</v>
      </c>
      <c r="C93" s="64" t="s">
        <v>16</v>
      </c>
      <c r="D93" s="64" t="s">
        <v>16</v>
      </c>
    </row>
    <row r="94" spans="2:4" ht="12.75">
      <c r="B94" s="61" t="s">
        <v>165</v>
      </c>
      <c r="C94" s="63">
        <v>40370</v>
      </c>
      <c r="D94" s="63">
        <v>25262200</v>
      </c>
    </row>
    <row r="95" spans="2:4" ht="12.75">
      <c r="B95" s="61" t="s">
        <v>166</v>
      </c>
      <c r="C95" s="63">
        <v>34520</v>
      </c>
      <c r="D95" s="63">
        <v>589310780</v>
      </c>
    </row>
    <row r="96" spans="2:4" ht="12.75">
      <c r="B96" s="61" t="s">
        <v>168</v>
      </c>
      <c r="C96" s="63">
        <v>5050</v>
      </c>
      <c r="D96" s="63">
        <v>23814430</v>
      </c>
    </row>
  </sheetData>
  <printOptions/>
  <pageMargins left="0.7" right="0.7" top="0.75" bottom="0.75" header="0.3" footer="0.3"/>
  <pageSetup orientation="portrait" paperSize="9"/>
  <ignoredErrors>
    <ignoredError sqref="C61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4:K139"/>
  <sheetViews>
    <sheetView showGridLines="0" zoomScale="90" zoomScaleNormal="90" workbookViewId="0" topLeftCell="A1">
      <selection activeCell="R79" sqref="R79"/>
    </sheetView>
  </sheetViews>
  <sheetFormatPr defaultColWidth="9.140625" defaultRowHeight="12.75"/>
  <cols>
    <col min="1" max="1" width="9.140625" style="260" customWidth="1"/>
    <col min="2" max="2" width="7.7109375" style="260" customWidth="1"/>
    <col min="3" max="5" width="13.7109375" style="260" customWidth="1"/>
    <col min="6" max="6" width="15.7109375" style="260" customWidth="1"/>
    <col min="7" max="7" width="13.7109375" style="260" customWidth="1"/>
    <col min="8" max="16384" width="9.140625" style="260" customWidth="1"/>
  </cols>
  <sheetData>
    <row r="4" ht="12.75">
      <c r="B4" s="268" t="s">
        <v>811</v>
      </c>
    </row>
    <row r="6" ht="12.75">
      <c r="H6" s="347"/>
    </row>
    <row r="7" spans="2:8" ht="40.5" customHeight="1">
      <c r="B7" s="351"/>
      <c r="C7" s="349" t="s">
        <v>106</v>
      </c>
      <c r="D7" s="350" t="s">
        <v>104</v>
      </c>
      <c r="E7" s="350" t="s">
        <v>105</v>
      </c>
      <c r="F7" s="350" t="s">
        <v>310</v>
      </c>
      <c r="G7" s="350" t="s">
        <v>107</v>
      </c>
      <c r="H7" s="347"/>
    </row>
    <row r="8" spans="2:8" ht="12.75">
      <c r="B8" s="96" t="s">
        <v>39</v>
      </c>
      <c r="C8" s="355">
        <f>C62/(C62+D62+E62+F62+G62)</f>
        <v>0.4088235294117647</v>
      </c>
      <c r="D8" s="184">
        <f>D62/(C62+D62+E62+F62+G62)</f>
        <v>0.31470588235294117</v>
      </c>
      <c r="E8" s="184">
        <f>E62/(C62+D62+E62+F62+G62)</f>
        <v>0.11470588235294117</v>
      </c>
      <c r="F8" s="184">
        <f>F62/(C62+D62+E62+F62+G62)</f>
        <v>0.10588235294117647</v>
      </c>
      <c r="G8" s="357">
        <f>G62/(C62+D62+E62+F62+G62)</f>
        <v>0.05588235294117647</v>
      </c>
      <c r="H8" s="347"/>
    </row>
    <row r="9" spans="2:7" ht="12.75">
      <c r="B9" s="102" t="s">
        <v>796</v>
      </c>
      <c r="C9" s="355">
        <f aca="true" t="shared" si="0" ref="C9:C35">C63/(C63+D63+E63+F63+G63)</f>
        <v>0.37151913063165043</v>
      </c>
      <c r="D9" s="184">
        <f aca="true" t="shared" si="1" ref="D9:D35">D63/(C63+D63+E63+F63+G63)</f>
        <v>0.017432646592709985</v>
      </c>
      <c r="E9" s="184">
        <f aca="true" t="shared" si="2" ref="E9:E35">E63/(C63+D63+E63+F63+G63)</f>
        <v>0.2146253112972606</v>
      </c>
      <c r="F9" s="184">
        <f aca="true" t="shared" si="3" ref="F9:F35">F63/(C63+D63+E63+F63+G63)</f>
        <v>0.3355218474077428</v>
      </c>
      <c r="G9" s="357">
        <f aca="true" t="shared" si="4" ref="G9:G35">G63/(C63+D63+E63+F63+G63)</f>
        <v>0.060901064070636175</v>
      </c>
    </row>
    <row r="10" spans="2:7" ht="12.75">
      <c r="B10" s="102" t="s">
        <v>812</v>
      </c>
      <c r="C10" s="355">
        <f t="shared" si="0"/>
        <v>0.28431372549019607</v>
      </c>
      <c r="D10" s="184">
        <f t="shared" si="1"/>
        <v>0.10784313725490197</v>
      </c>
      <c r="E10" s="184">
        <f t="shared" si="2"/>
        <v>0.45098039215686275</v>
      </c>
      <c r="F10" s="184">
        <f t="shared" si="3"/>
        <v>0.09803921568627451</v>
      </c>
      <c r="G10" s="357">
        <f t="shared" si="4"/>
        <v>0.058823529411764705</v>
      </c>
    </row>
    <row r="11" spans="2:7" ht="12.75">
      <c r="B11" s="102" t="s">
        <v>821</v>
      </c>
      <c r="C11" s="355">
        <f t="shared" si="0"/>
        <v>0.9178571428571428</v>
      </c>
      <c r="D11" s="184">
        <f t="shared" si="1"/>
        <v>0.04107142857142857</v>
      </c>
      <c r="E11" s="184">
        <f t="shared" si="2"/>
        <v>0.017857142857142856</v>
      </c>
      <c r="F11" s="184">
        <f t="shared" si="3"/>
        <v>0.023214285714285715</v>
      </c>
      <c r="G11" s="357">
        <f t="shared" si="4"/>
        <v>0</v>
      </c>
    </row>
    <row r="12" spans="2:7" ht="12.75">
      <c r="B12" s="102" t="s">
        <v>29</v>
      </c>
      <c r="C12" s="355">
        <f t="shared" si="0"/>
        <v>0.6244695898161244</v>
      </c>
      <c r="D12" s="184">
        <f t="shared" si="1"/>
        <v>0.09476661951909476</v>
      </c>
      <c r="E12" s="184">
        <f t="shared" si="2"/>
        <v>0.09123055162659123</v>
      </c>
      <c r="F12" s="184">
        <f t="shared" si="3"/>
        <v>0.1789250353606789</v>
      </c>
      <c r="G12" s="357">
        <f t="shared" si="4"/>
        <v>0.010608203677510608</v>
      </c>
    </row>
    <row r="13" spans="2:7" ht="12.75">
      <c r="B13" s="102" t="s">
        <v>33</v>
      </c>
      <c r="C13" s="355">
        <f t="shared" si="0"/>
        <v>0.23809523809523808</v>
      </c>
      <c r="D13" s="184">
        <f t="shared" si="1"/>
        <v>0.47619047619047616</v>
      </c>
      <c r="E13" s="184">
        <f t="shared" si="2"/>
        <v>0.19047619047619047</v>
      </c>
      <c r="F13" s="184">
        <f t="shared" si="3"/>
        <v>0.047619047619047616</v>
      </c>
      <c r="G13" s="357">
        <f t="shared" si="4"/>
        <v>0.047619047619047616</v>
      </c>
    </row>
    <row r="14" spans="2:7" ht="12.75">
      <c r="B14" s="102" t="s">
        <v>807</v>
      </c>
      <c r="C14" s="358">
        <v>0</v>
      </c>
      <c r="D14" s="356">
        <v>0</v>
      </c>
      <c r="E14" s="356">
        <v>0</v>
      </c>
      <c r="F14" s="356">
        <v>0</v>
      </c>
      <c r="G14" s="356">
        <v>0</v>
      </c>
    </row>
    <row r="15" spans="2:7" ht="12.75">
      <c r="B15" s="102" t="s">
        <v>813</v>
      </c>
      <c r="C15" s="355">
        <f t="shared" si="0"/>
        <v>0.2806757815901768</v>
      </c>
      <c r="D15" s="184">
        <f t="shared" si="1"/>
        <v>0.03335365322650875</v>
      </c>
      <c r="E15" s="184">
        <f t="shared" si="2"/>
        <v>0.20192893843072368</v>
      </c>
      <c r="F15" s="184">
        <f t="shared" si="3"/>
        <v>0.4291561438648437</v>
      </c>
      <c r="G15" s="357">
        <f t="shared" si="4"/>
        <v>0.054885482887747104</v>
      </c>
    </row>
    <row r="16" spans="2:7" ht="12.75">
      <c r="B16" s="102" t="s">
        <v>797</v>
      </c>
      <c r="C16" s="355">
        <f t="shared" si="0"/>
        <v>0.38060764014575643</v>
      </c>
      <c r="D16" s="184">
        <f t="shared" si="1"/>
        <v>0.07755978667438886</v>
      </c>
      <c r="E16" s="184">
        <f t="shared" si="2"/>
        <v>0.2908612659571901</v>
      </c>
      <c r="F16" s="184">
        <f t="shared" si="3"/>
        <v>0.23400661212867105</v>
      </c>
      <c r="G16" s="357">
        <f t="shared" si="4"/>
        <v>0.016964695093993582</v>
      </c>
    </row>
    <row r="17" spans="2:7" ht="12.75">
      <c r="B17" s="102" t="s">
        <v>37</v>
      </c>
      <c r="C17" s="355">
        <f t="shared" si="0"/>
        <v>0.30002198768689536</v>
      </c>
      <c r="D17" s="184">
        <f t="shared" si="1"/>
        <v>0.161169744942832</v>
      </c>
      <c r="E17" s="184">
        <f t="shared" si="2"/>
        <v>0.19052330694810907</v>
      </c>
      <c r="F17" s="184">
        <f t="shared" si="3"/>
        <v>0.3210202286719437</v>
      </c>
      <c r="G17" s="357">
        <f t="shared" si="4"/>
        <v>0.027264731750219876</v>
      </c>
    </row>
    <row r="18" spans="2:7" ht="12.75">
      <c r="B18" s="102" t="s">
        <v>248</v>
      </c>
      <c r="C18" s="355">
        <f t="shared" si="0"/>
        <v>0.3611842105263158</v>
      </c>
      <c r="D18" s="184">
        <f t="shared" si="1"/>
        <v>0.02368421052631579</v>
      </c>
      <c r="E18" s="184">
        <f t="shared" si="2"/>
        <v>0.3743421052631579</v>
      </c>
      <c r="F18" s="184">
        <f t="shared" si="3"/>
        <v>0.22960526315789473</v>
      </c>
      <c r="G18" s="357">
        <f t="shared" si="4"/>
        <v>0.01118421052631579</v>
      </c>
    </row>
    <row r="19" spans="2:7" ht="12.75">
      <c r="B19" s="102" t="s">
        <v>814</v>
      </c>
      <c r="C19" s="355">
        <f t="shared" si="0"/>
        <v>0.34452558407990164</v>
      </c>
      <c r="D19" s="184">
        <f t="shared" si="1"/>
        <v>0.06077944239504128</v>
      </c>
      <c r="E19" s="184">
        <f t="shared" si="2"/>
        <v>0.08103089161584984</v>
      </c>
      <c r="F19" s="184">
        <f t="shared" si="3"/>
        <v>0.46299781675826246</v>
      </c>
      <c r="G19" s="357">
        <f t="shared" si="4"/>
        <v>0.050666265150944814</v>
      </c>
    </row>
    <row r="20" spans="2:7" ht="12.75">
      <c r="B20" s="102" t="s">
        <v>798</v>
      </c>
      <c r="C20" s="355">
        <f t="shared" si="0"/>
        <v>0.4616447823082239</v>
      </c>
      <c r="D20" s="184">
        <f t="shared" si="1"/>
        <v>0.012093987560469938</v>
      </c>
      <c r="E20" s="184">
        <f t="shared" si="2"/>
        <v>0.06772633033863165</v>
      </c>
      <c r="F20" s="184">
        <f t="shared" si="3"/>
        <v>0.449550794747754</v>
      </c>
      <c r="G20" s="357">
        <f t="shared" si="4"/>
        <v>0.008984105044920525</v>
      </c>
    </row>
    <row r="21" spans="2:7" ht="12.75">
      <c r="B21" s="102" t="s">
        <v>48</v>
      </c>
      <c r="C21" s="355">
        <f t="shared" si="0"/>
        <v>0.2894736842105263</v>
      </c>
      <c r="D21" s="184">
        <f t="shared" si="1"/>
        <v>0.5</v>
      </c>
      <c r="E21" s="184">
        <f t="shared" si="2"/>
        <v>0.13157894736842105</v>
      </c>
      <c r="F21" s="184">
        <f t="shared" si="3"/>
        <v>0</v>
      </c>
      <c r="G21" s="357">
        <f t="shared" si="4"/>
        <v>0.07894736842105263</v>
      </c>
    </row>
    <row r="22" spans="2:7" ht="12.75">
      <c r="B22" s="102" t="s">
        <v>36</v>
      </c>
      <c r="C22" s="355">
        <f t="shared" si="0"/>
        <v>0.35601577909270216</v>
      </c>
      <c r="D22" s="184">
        <f t="shared" si="1"/>
        <v>0.3333333333333333</v>
      </c>
      <c r="E22" s="184">
        <f t="shared" si="2"/>
        <v>0.16074950690335305</v>
      </c>
      <c r="F22" s="184">
        <f t="shared" si="3"/>
        <v>0.05818540433925049</v>
      </c>
      <c r="G22" s="357">
        <f t="shared" si="4"/>
        <v>0.09171597633136094</v>
      </c>
    </row>
    <row r="23" spans="2:7" ht="12.75">
      <c r="B23" s="102" t="s">
        <v>793</v>
      </c>
      <c r="C23" s="358" t="s">
        <v>16</v>
      </c>
      <c r="D23" s="356" t="s">
        <v>16</v>
      </c>
      <c r="E23" s="356" t="s">
        <v>16</v>
      </c>
      <c r="F23" s="356" t="s">
        <v>16</v>
      </c>
      <c r="G23" s="356" t="s">
        <v>16</v>
      </c>
    </row>
    <row r="24" spans="2:7" ht="12.75">
      <c r="B24" s="102" t="s">
        <v>799</v>
      </c>
      <c r="C24" s="355">
        <f t="shared" si="0"/>
        <v>0.7519705727798214</v>
      </c>
      <c r="D24" s="184">
        <f t="shared" si="1"/>
        <v>0.04203888596952181</v>
      </c>
      <c r="E24" s="184">
        <f t="shared" si="2"/>
        <v>0.04939569101418812</v>
      </c>
      <c r="F24" s="184">
        <f t="shared" si="3"/>
        <v>0.15028901734104047</v>
      </c>
      <c r="G24" s="357">
        <f t="shared" si="4"/>
        <v>0.006305832895428271</v>
      </c>
    </row>
    <row r="25" spans="2:7" ht="12.75">
      <c r="B25" s="102" t="s">
        <v>800</v>
      </c>
      <c r="C25" s="355">
        <f t="shared" si="0"/>
        <v>0.305829596412556</v>
      </c>
      <c r="D25" s="184">
        <f t="shared" si="1"/>
        <v>0.5058295964125561</v>
      </c>
      <c r="E25" s="184">
        <f t="shared" si="2"/>
        <v>0</v>
      </c>
      <c r="F25" s="184">
        <f t="shared" si="3"/>
        <v>0.16502242152466368</v>
      </c>
      <c r="G25" s="357">
        <f t="shared" si="4"/>
        <v>0.023318385650224215</v>
      </c>
    </row>
    <row r="26" spans="2:7" ht="12.75">
      <c r="B26" s="102" t="s">
        <v>801</v>
      </c>
      <c r="C26" s="355">
        <f t="shared" si="0"/>
        <v>0.5871313672922251</v>
      </c>
      <c r="D26" s="184">
        <f t="shared" si="1"/>
        <v>0.07506702412868632</v>
      </c>
      <c r="E26" s="184">
        <f t="shared" si="2"/>
        <v>0.32707774798927614</v>
      </c>
      <c r="F26" s="184">
        <f t="shared" si="3"/>
        <v>0.006255585344057194</v>
      </c>
      <c r="G26" s="357">
        <f t="shared" si="4"/>
        <v>0.004468275245755138</v>
      </c>
    </row>
    <row r="27" spans="2:7" ht="12.75">
      <c r="B27" s="102" t="s">
        <v>802</v>
      </c>
      <c r="C27" s="355">
        <f t="shared" si="0"/>
        <v>0.5822784810126582</v>
      </c>
      <c r="D27" s="184">
        <f t="shared" si="1"/>
        <v>0.10126582278481013</v>
      </c>
      <c r="E27" s="184">
        <f t="shared" si="2"/>
        <v>0.13291139240506328</v>
      </c>
      <c r="F27" s="184">
        <f t="shared" si="3"/>
        <v>0.18354430379746836</v>
      </c>
      <c r="G27" s="357">
        <f t="shared" si="4"/>
        <v>0</v>
      </c>
    </row>
    <row r="28" spans="2:7" ht="12.75">
      <c r="B28" s="102" t="s">
        <v>45</v>
      </c>
      <c r="C28" s="355">
        <f t="shared" si="0"/>
        <v>0.4129763130792997</v>
      </c>
      <c r="D28" s="184">
        <f t="shared" si="1"/>
        <v>0.23480947476828012</v>
      </c>
      <c r="E28" s="184">
        <f t="shared" si="2"/>
        <v>0.08135942327497425</v>
      </c>
      <c r="F28" s="184">
        <f t="shared" si="3"/>
        <v>0.203913491246138</v>
      </c>
      <c r="G28" s="357">
        <f t="shared" si="4"/>
        <v>0.06694129763130793</v>
      </c>
    </row>
    <row r="29" spans="2:7" ht="12.75">
      <c r="B29" s="102" t="s">
        <v>803</v>
      </c>
      <c r="C29" s="355">
        <f t="shared" si="0"/>
        <v>0.48370588519287405</v>
      </c>
      <c r="D29" s="184">
        <f t="shared" si="1"/>
        <v>0.1385120455752426</v>
      </c>
      <c r="E29" s="184">
        <f t="shared" si="2"/>
        <v>0.11022063438420315</v>
      </c>
      <c r="F29" s="184">
        <f t="shared" si="3"/>
        <v>0.2670786462608024</v>
      </c>
      <c r="G29" s="357">
        <f t="shared" si="4"/>
        <v>0.0004827885868778062</v>
      </c>
    </row>
    <row r="30" spans="2:7" ht="12.75">
      <c r="B30" s="102" t="s">
        <v>804</v>
      </c>
      <c r="C30" s="355">
        <f t="shared" si="0"/>
        <v>0.5591459896133872</v>
      </c>
      <c r="D30" s="184">
        <f t="shared" si="1"/>
        <v>0.016156953260242354</v>
      </c>
      <c r="E30" s="184">
        <f t="shared" si="2"/>
        <v>0.16907097518753605</v>
      </c>
      <c r="F30" s="184">
        <f t="shared" si="3"/>
        <v>0.2296595499134449</v>
      </c>
      <c r="G30" s="357">
        <f t="shared" si="4"/>
        <v>0.025966532025389497</v>
      </c>
    </row>
    <row r="31" spans="2:7" ht="12.75">
      <c r="B31" s="102" t="s">
        <v>822</v>
      </c>
      <c r="C31" s="355">
        <f t="shared" si="0"/>
        <v>0.24324324324324326</v>
      </c>
      <c r="D31" s="184">
        <f t="shared" si="1"/>
        <v>0.14864864864864866</v>
      </c>
      <c r="E31" s="184">
        <f t="shared" si="2"/>
        <v>0.14864864864864866</v>
      </c>
      <c r="F31" s="184">
        <f t="shared" si="3"/>
        <v>0.4594594594594595</v>
      </c>
      <c r="G31" s="357">
        <f t="shared" si="4"/>
        <v>0</v>
      </c>
    </row>
    <row r="32" spans="2:7" ht="12.75">
      <c r="B32" s="102" t="s">
        <v>805</v>
      </c>
      <c r="C32" s="355">
        <f t="shared" si="0"/>
        <v>0.5121951219512195</v>
      </c>
      <c r="D32" s="184">
        <f t="shared" si="1"/>
        <v>0.12195121951219512</v>
      </c>
      <c r="E32" s="184">
        <f t="shared" si="2"/>
        <v>0.3170731707317073</v>
      </c>
      <c r="F32" s="184">
        <f t="shared" si="3"/>
        <v>0.04878048780487805</v>
      </c>
      <c r="G32" s="357">
        <f t="shared" si="4"/>
        <v>0</v>
      </c>
    </row>
    <row r="33" spans="2:7" ht="12.75">
      <c r="B33" s="348" t="s">
        <v>808</v>
      </c>
      <c r="C33" s="362">
        <f t="shared" si="0"/>
        <v>0.06967213114754098</v>
      </c>
      <c r="D33" s="185">
        <f t="shared" si="1"/>
        <v>0.3401639344262295</v>
      </c>
      <c r="E33" s="185">
        <f t="shared" si="2"/>
        <v>0.5573770491803278</v>
      </c>
      <c r="F33" s="185">
        <f t="shared" si="3"/>
        <v>0.02459016393442623</v>
      </c>
      <c r="G33" s="211">
        <f t="shared" si="4"/>
        <v>0.00819672131147541</v>
      </c>
    </row>
    <row r="34" spans="2:7" ht="12.75">
      <c r="B34" s="348" t="s">
        <v>806</v>
      </c>
      <c r="C34" s="359">
        <f t="shared" si="0"/>
        <v>0.3080459770114943</v>
      </c>
      <c r="D34" s="360">
        <f t="shared" si="1"/>
        <v>0.25517241379310346</v>
      </c>
      <c r="E34" s="360">
        <f t="shared" si="2"/>
        <v>0.3586206896551724</v>
      </c>
      <c r="F34" s="360">
        <f t="shared" si="3"/>
        <v>0.04597701149425287</v>
      </c>
      <c r="G34" s="361">
        <f t="shared" si="4"/>
        <v>0.03218390804597701</v>
      </c>
    </row>
    <row r="35" spans="2:7" ht="12.75">
      <c r="B35" s="373" t="s">
        <v>815</v>
      </c>
      <c r="C35" s="363">
        <f t="shared" si="0"/>
        <v>0.2415902140672783</v>
      </c>
      <c r="D35" s="364">
        <f t="shared" si="1"/>
        <v>0.23853211009174313</v>
      </c>
      <c r="E35" s="364">
        <f t="shared" si="2"/>
        <v>0.39755351681957185</v>
      </c>
      <c r="F35" s="364">
        <f t="shared" si="3"/>
        <v>0.06116207951070336</v>
      </c>
      <c r="G35" s="365">
        <f t="shared" si="4"/>
        <v>0.06116207951070336</v>
      </c>
    </row>
    <row r="37" ht="12.75">
      <c r="B37" s="5" t="s">
        <v>27</v>
      </c>
    </row>
    <row r="38" ht="12.75">
      <c r="B38" s="6" t="s">
        <v>254</v>
      </c>
    </row>
    <row r="39" ht="12.75">
      <c r="B39" s="7" t="s">
        <v>255</v>
      </c>
    </row>
    <row r="40" ht="12.75">
      <c r="B40" s="7"/>
    </row>
    <row r="41" ht="12.75">
      <c r="B41" s="20" t="s">
        <v>795</v>
      </c>
    </row>
    <row r="42" ht="12.75">
      <c r="B42" s="8" t="s">
        <v>794</v>
      </c>
    </row>
    <row r="43" spans="2:10" ht="12.75">
      <c r="B43" s="20" t="s">
        <v>791</v>
      </c>
      <c r="J43" s="20" t="s">
        <v>795</v>
      </c>
    </row>
    <row r="44" spans="2:10" ht="12.75">
      <c r="B44" s="8" t="s">
        <v>792</v>
      </c>
      <c r="J44" s="8" t="s">
        <v>794</v>
      </c>
    </row>
    <row r="45" ht="12.75">
      <c r="J45" s="20" t="s">
        <v>791</v>
      </c>
    </row>
    <row r="46" spans="2:10" s="8" customFormat="1" ht="12.75">
      <c r="B46" s="152" t="s">
        <v>272</v>
      </c>
      <c r="J46" s="8" t="s">
        <v>792</v>
      </c>
    </row>
    <row r="47" s="8" customFormat="1" ht="12.75">
      <c r="B47" s="21" t="s">
        <v>304</v>
      </c>
    </row>
    <row r="52" spans="2:7" ht="12.75">
      <c r="B52" s="54" t="s">
        <v>114</v>
      </c>
      <c r="C52" s="55"/>
      <c r="D52" s="55"/>
      <c r="E52" s="55"/>
      <c r="F52" s="55"/>
      <c r="G52" s="55"/>
    </row>
    <row r="54" spans="2:7" ht="12.75">
      <c r="B54" s="54" t="s">
        <v>115</v>
      </c>
      <c r="C54" s="58">
        <v>42188.7828587963</v>
      </c>
      <c r="D54" s="55"/>
      <c r="E54" s="55"/>
      <c r="F54" s="55"/>
      <c r="G54" s="55"/>
    </row>
    <row r="55" spans="2:7" ht="12.75">
      <c r="B55" s="54" t="s">
        <v>116</v>
      </c>
      <c r="C55" s="58">
        <v>42192.509853888885</v>
      </c>
      <c r="D55" s="55"/>
      <c r="E55" s="55"/>
      <c r="F55" s="55"/>
      <c r="G55" s="55"/>
    </row>
    <row r="56" spans="2:7" ht="12.75">
      <c r="B56" s="54" t="s">
        <v>117</v>
      </c>
      <c r="C56" s="54" t="s">
        <v>118</v>
      </c>
      <c r="D56" s="55"/>
      <c r="E56" s="55"/>
      <c r="F56" s="55"/>
      <c r="G56" s="55"/>
    </row>
    <row r="58" spans="2:7" ht="12.75">
      <c r="B58" s="54" t="s">
        <v>119</v>
      </c>
      <c r="C58" s="54" t="s">
        <v>120</v>
      </c>
      <c r="D58" s="55"/>
      <c r="E58" s="55"/>
      <c r="F58" s="55"/>
      <c r="G58" s="55"/>
    </row>
    <row r="59" spans="2:7" ht="12.75">
      <c r="B59" s="54" t="s">
        <v>121</v>
      </c>
      <c r="C59" s="54" t="s">
        <v>47</v>
      </c>
      <c r="D59" s="55"/>
      <c r="E59" s="55"/>
      <c r="F59" s="55"/>
      <c r="G59" s="55"/>
    </row>
    <row r="61" spans="2:7" ht="12.75">
      <c r="B61" s="61" t="s">
        <v>122</v>
      </c>
      <c r="C61" s="61" t="s">
        <v>305</v>
      </c>
      <c r="D61" s="61" t="s">
        <v>306</v>
      </c>
      <c r="E61" s="61" t="s">
        <v>307</v>
      </c>
      <c r="F61" s="61" t="s">
        <v>308</v>
      </c>
      <c r="G61" s="61" t="s">
        <v>309</v>
      </c>
    </row>
    <row r="62" spans="2:7" ht="12.75">
      <c r="B62" s="61" t="s">
        <v>126</v>
      </c>
      <c r="C62" s="63">
        <v>1390</v>
      </c>
      <c r="D62" s="63">
        <v>1070</v>
      </c>
      <c r="E62" s="63">
        <v>390</v>
      </c>
      <c r="F62" s="63">
        <v>360</v>
      </c>
      <c r="G62" s="63">
        <v>190</v>
      </c>
    </row>
    <row r="63" spans="2:7" ht="12.75">
      <c r="B63" s="61" t="s">
        <v>127</v>
      </c>
      <c r="C63" s="63">
        <v>32820</v>
      </c>
      <c r="D63" s="63">
        <v>1540</v>
      </c>
      <c r="E63" s="63">
        <v>18960</v>
      </c>
      <c r="F63" s="63">
        <v>29640</v>
      </c>
      <c r="G63" s="63">
        <v>5380</v>
      </c>
    </row>
    <row r="64" spans="2:7" ht="12.75">
      <c r="B64" s="61" t="s">
        <v>128</v>
      </c>
      <c r="C64" s="63">
        <v>290</v>
      </c>
      <c r="D64" s="63">
        <v>110</v>
      </c>
      <c r="E64" s="63">
        <v>460</v>
      </c>
      <c r="F64" s="63">
        <v>100</v>
      </c>
      <c r="G64" s="63">
        <v>60</v>
      </c>
    </row>
    <row r="65" spans="2:7" ht="12.75">
      <c r="B65" s="61" t="s">
        <v>129</v>
      </c>
      <c r="C65" s="63">
        <v>5140</v>
      </c>
      <c r="D65" s="63">
        <v>230</v>
      </c>
      <c r="E65" s="63">
        <v>100</v>
      </c>
      <c r="F65" s="63">
        <v>130</v>
      </c>
      <c r="G65" s="63">
        <v>0</v>
      </c>
    </row>
    <row r="66" spans="2:7" ht="12.75">
      <c r="B66" s="61" t="s">
        <v>130</v>
      </c>
      <c r="C66" s="63">
        <v>8830</v>
      </c>
      <c r="D66" s="63">
        <v>1340</v>
      </c>
      <c r="E66" s="63">
        <v>1290</v>
      </c>
      <c r="F66" s="63">
        <v>2530</v>
      </c>
      <c r="G66" s="63">
        <v>150</v>
      </c>
    </row>
    <row r="67" spans="2:7" ht="12.75">
      <c r="B67" s="61" t="s">
        <v>131</v>
      </c>
      <c r="C67" s="63">
        <v>50</v>
      </c>
      <c r="D67" s="63">
        <v>100</v>
      </c>
      <c r="E67" s="63">
        <v>40</v>
      </c>
      <c r="F67" s="63">
        <v>10</v>
      </c>
      <c r="G67" s="63">
        <v>10</v>
      </c>
    </row>
    <row r="68" spans="2:7" ht="12.75">
      <c r="B68" s="61" t="s">
        <v>132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</row>
    <row r="69" spans="2:7" ht="12.75">
      <c r="B69" s="61" t="s">
        <v>133</v>
      </c>
      <c r="C69" s="63">
        <v>128920</v>
      </c>
      <c r="D69" s="63">
        <v>15320</v>
      </c>
      <c r="E69" s="63">
        <v>92750</v>
      </c>
      <c r="F69" s="63">
        <v>197120</v>
      </c>
      <c r="G69" s="63">
        <v>25210</v>
      </c>
    </row>
    <row r="70" spans="2:7" ht="12.75">
      <c r="B70" s="61" t="s">
        <v>134</v>
      </c>
      <c r="C70" s="63">
        <v>157720</v>
      </c>
      <c r="D70" s="63">
        <v>32140</v>
      </c>
      <c r="E70" s="63">
        <v>120530</v>
      </c>
      <c r="F70" s="63">
        <v>96970</v>
      </c>
      <c r="G70" s="63">
        <v>7030</v>
      </c>
    </row>
    <row r="71" spans="2:7" ht="12.75">
      <c r="B71" s="61" t="s">
        <v>135</v>
      </c>
      <c r="C71" s="63">
        <v>27290</v>
      </c>
      <c r="D71" s="63">
        <v>14660</v>
      </c>
      <c r="E71" s="63">
        <v>17330</v>
      </c>
      <c r="F71" s="63">
        <v>29200</v>
      </c>
      <c r="G71" s="63">
        <v>2480</v>
      </c>
    </row>
    <row r="72" spans="2:7" ht="12.75">
      <c r="B72" s="61" t="s">
        <v>136</v>
      </c>
      <c r="C72" s="63">
        <v>5490</v>
      </c>
      <c r="D72" s="63">
        <v>360</v>
      </c>
      <c r="E72" s="63">
        <v>5690</v>
      </c>
      <c r="F72" s="63">
        <v>3490</v>
      </c>
      <c r="G72" s="63">
        <v>170</v>
      </c>
    </row>
    <row r="73" spans="2:7" ht="12.75">
      <c r="B73" s="61" t="s">
        <v>137</v>
      </c>
      <c r="C73" s="63">
        <v>137290</v>
      </c>
      <c r="D73" s="63">
        <v>24220</v>
      </c>
      <c r="E73" s="63">
        <v>32290</v>
      </c>
      <c r="F73" s="63">
        <v>184500</v>
      </c>
      <c r="G73" s="63">
        <v>20190</v>
      </c>
    </row>
    <row r="74" spans="2:7" ht="12.75">
      <c r="B74" s="61" t="s">
        <v>138</v>
      </c>
      <c r="C74" s="63">
        <v>13360</v>
      </c>
      <c r="D74" s="63">
        <v>350</v>
      </c>
      <c r="E74" s="63">
        <v>1960</v>
      </c>
      <c r="F74" s="63">
        <v>13010</v>
      </c>
      <c r="G74" s="63">
        <v>260</v>
      </c>
    </row>
    <row r="75" spans="2:7" ht="12.75">
      <c r="B75" s="61" t="s">
        <v>139</v>
      </c>
      <c r="C75" s="63">
        <v>110</v>
      </c>
      <c r="D75" s="63">
        <v>190</v>
      </c>
      <c r="E75" s="63">
        <v>50</v>
      </c>
      <c r="F75" s="63">
        <v>0</v>
      </c>
      <c r="G75" s="63">
        <v>30</v>
      </c>
    </row>
    <row r="76" spans="2:7" ht="12.75">
      <c r="B76" s="61" t="s">
        <v>140</v>
      </c>
      <c r="C76" s="63">
        <v>3610</v>
      </c>
      <c r="D76" s="63">
        <v>3380</v>
      </c>
      <c r="E76" s="63">
        <v>1630</v>
      </c>
      <c r="F76" s="63">
        <v>590</v>
      </c>
      <c r="G76" s="63">
        <v>930</v>
      </c>
    </row>
    <row r="77" spans="2:7" ht="12.75">
      <c r="B77" s="61" t="s">
        <v>141</v>
      </c>
      <c r="C77" s="64" t="s">
        <v>16</v>
      </c>
      <c r="D77" s="64" t="s">
        <v>16</v>
      </c>
      <c r="E77" s="64" t="s">
        <v>16</v>
      </c>
      <c r="F77" s="64" t="s">
        <v>16</v>
      </c>
      <c r="G77" s="64" t="s">
        <v>16</v>
      </c>
    </row>
    <row r="78" spans="2:7" ht="12.75">
      <c r="B78" s="61" t="s">
        <v>142</v>
      </c>
      <c r="C78" s="63">
        <v>14310</v>
      </c>
      <c r="D78" s="63">
        <v>800</v>
      </c>
      <c r="E78" s="63">
        <v>940</v>
      </c>
      <c r="F78" s="63">
        <v>2860</v>
      </c>
      <c r="G78" s="63">
        <v>120</v>
      </c>
    </row>
    <row r="79" spans="2:7" ht="12.75">
      <c r="B79" s="61" t="s">
        <v>143</v>
      </c>
      <c r="C79" s="63">
        <v>3410</v>
      </c>
      <c r="D79" s="63">
        <v>5640</v>
      </c>
      <c r="E79" s="63">
        <v>0</v>
      </c>
      <c r="F79" s="63">
        <v>1840</v>
      </c>
      <c r="G79" s="63">
        <v>260</v>
      </c>
    </row>
    <row r="80" spans="2:7" ht="12.75">
      <c r="B80" s="61" t="s">
        <v>144</v>
      </c>
      <c r="C80" s="63">
        <v>6570</v>
      </c>
      <c r="D80" s="63">
        <v>840</v>
      </c>
      <c r="E80" s="63">
        <v>3660</v>
      </c>
      <c r="F80" s="63">
        <v>70</v>
      </c>
      <c r="G80" s="63">
        <v>50</v>
      </c>
    </row>
    <row r="81" spans="2:7" ht="12.75">
      <c r="B81" s="61" t="s">
        <v>145</v>
      </c>
      <c r="C81" s="63">
        <v>1840</v>
      </c>
      <c r="D81" s="63">
        <v>320</v>
      </c>
      <c r="E81" s="63">
        <v>420</v>
      </c>
      <c r="F81" s="63">
        <v>580</v>
      </c>
      <c r="G81" s="63">
        <v>0</v>
      </c>
    </row>
    <row r="82" spans="2:7" ht="12.75">
      <c r="B82" s="61" t="s">
        <v>146</v>
      </c>
      <c r="C82" s="63">
        <v>4010</v>
      </c>
      <c r="D82" s="63">
        <v>2280</v>
      </c>
      <c r="E82" s="63">
        <v>790</v>
      </c>
      <c r="F82" s="63">
        <v>1980</v>
      </c>
      <c r="G82" s="63">
        <v>650</v>
      </c>
    </row>
    <row r="83" spans="2:7" ht="12.75">
      <c r="B83" s="61" t="s">
        <v>147</v>
      </c>
      <c r="C83" s="63">
        <v>100190</v>
      </c>
      <c r="D83" s="63">
        <v>28690</v>
      </c>
      <c r="E83" s="63">
        <v>22830</v>
      </c>
      <c r="F83" s="63">
        <v>55320</v>
      </c>
      <c r="G83" s="63">
        <v>100</v>
      </c>
    </row>
    <row r="84" spans="2:7" ht="12.75">
      <c r="B84" s="61" t="s">
        <v>148</v>
      </c>
      <c r="C84" s="63">
        <v>9690</v>
      </c>
      <c r="D84" s="63">
        <v>280</v>
      </c>
      <c r="E84" s="63">
        <v>2930</v>
      </c>
      <c r="F84" s="63">
        <v>3980</v>
      </c>
      <c r="G84" s="63">
        <v>450</v>
      </c>
    </row>
    <row r="85" spans="2:7" ht="12.75">
      <c r="B85" s="61" t="s">
        <v>149</v>
      </c>
      <c r="C85" s="63">
        <v>180</v>
      </c>
      <c r="D85" s="63">
        <v>110</v>
      </c>
      <c r="E85" s="63">
        <v>110</v>
      </c>
      <c r="F85" s="63">
        <v>340</v>
      </c>
      <c r="G85" s="63">
        <v>0</v>
      </c>
    </row>
    <row r="86" spans="2:7" ht="12.75">
      <c r="B86" s="61" t="s">
        <v>150</v>
      </c>
      <c r="C86" s="63">
        <v>210</v>
      </c>
      <c r="D86" s="63">
        <v>50</v>
      </c>
      <c r="E86" s="63">
        <v>130</v>
      </c>
      <c r="F86" s="63">
        <v>20</v>
      </c>
      <c r="G86" s="63">
        <v>0</v>
      </c>
    </row>
    <row r="87" spans="2:7" ht="12.75">
      <c r="B87" s="61" t="s">
        <v>151</v>
      </c>
      <c r="C87" s="63">
        <v>170</v>
      </c>
      <c r="D87" s="63">
        <v>830</v>
      </c>
      <c r="E87" s="63">
        <v>1360</v>
      </c>
      <c r="F87" s="63">
        <v>60</v>
      </c>
      <c r="G87" s="63">
        <v>20</v>
      </c>
    </row>
    <row r="88" spans="2:7" ht="12.75">
      <c r="B88" s="61" t="s">
        <v>152</v>
      </c>
      <c r="C88" s="63">
        <v>1340</v>
      </c>
      <c r="D88" s="63">
        <v>1110</v>
      </c>
      <c r="E88" s="63">
        <v>1560</v>
      </c>
      <c r="F88" s="63">
        <v>200</v>
      </c>
      <c r="G88" s="63">
        <v>140</v>
      </c>
    </row>
    <row r="89" spans="2:7" ht="12.75">
      <c r="B89" s="61" t="s">
        <v>153</v>
      </c>
      <c r="C89" s="63">
        <v>790</v>
      </c>
      <c r="D89" s="63">
        <v>780</v>
      </c>
      <c r="E89" s="63">
        <v>1300</v>
      </c>
      <c r="F89" s="63">
        <v>200</v>
      </c>
      <c r="G89" s="63">
        <v>200</v>
      </c>
    </row>
    <row r="90" spans="2:7" ht="12.75">
      <c r="B90" s="61" t="s">
        <v>167</v>
      </c>
      <c r="C90" s="64" t="s">
        <v>16</v>
      </c>
      <c r="D90" s="63">
        <v>0</v>
      </c>
      <c r="E90" s="63">
        <v>0</v>
      </c>
      <c r="F90" s="64" t="s">
        <v>16</v>
      </c>
      <c r="G90" s="63">
        <v>0</v>
      </c>
    </row>
    <row r="91" spans="2:7" ht="12.75">
      <c r="B91" s="61" t="s">
        <v>165</v>
      </c>
      <c r="C91" s="63">
        <v>210</v>
      </c>
      <c r="D91" s="63">
        <v>90</v>
      </c>
      <c r="E91" s="63">
        <v>3680</v>
      </c>
      <c r="F91" s="63">
        <v>0</v>
      </c>
      <c r="G91" s="63">
        <v>0</v>
      </c>
    </row>
    <row r="92" spans="2:7" ht="12.75">
      <c r="B92" s="61" t="s">
        <v>166</v>
      </c>
      <c r="C92" s="63">
        <v>3200</v>
      </c>
      <c r="D92" s="63">
        <v>340</v>
      </c>
      <c r="E92" s="63">
        <v>3290</v>
      </c>
      <c r="F92" s="63">
        <v>2640</v>
      </c>
      <c r="G92" s="63">
        <v>8000</v>
      </c>
    </row>
    <row r="93" spans="2:7" ht="12.75">
      <c r="B93" s="61" t="s">
        <v>168</v>
      </c>
      <c r="C93" s="63">
        <v>4940</v>
      </c>
      <c r="D93" s="63">
        <v>400</v>
      </c>
      <c r="E93" s="63">
        <v>2250</v>
      </c>
      <c r="F93" s="63">
        <v>1060</v>
      </c>
      <c r="G93" s="64" t="s">
        <v>16</v>
      </c>
    </row>
    <row r="98" spans="2:9" ht="12.75">
      <c r="B98" s="54" t="s">
        <v>114</v>
      </c>
      <c r="C98" s="55"/>
      <c r="D98" s="55"/>
      <c r="E98" s="55"/>
      <c r="F98" s="55"/>
      <c r="G98" s="55"/>
      <c r="H98" s="55"/>
      <c r="I98" s="55"/>
    </row>
    <row r="100" spans="2:9" ht="12.75">
      <c r="B100" s="54" t="s">
        <v>115</v>
      </c>
      <c r="C100" s="58">
        <v>42192.5078125</v>
      </c>
      <c r="D100" s="55"/>
      <c r="E100" s="55"/>
      <c r="F100" s="55"/>
      <c r="G100" s="55"/>
      <c r="H100" s="55"/>
      <c r="I100" s="55"/>
    </row>
    <row r="101" spans="2:9" ht="12.75">
      <c r="B101" s="54" t="s">
        <v>116</v>
      </c>
      <c r="C101" s="58">
        <v>42193.41799855324</v>
      </c>
      <c r="D101" s="55"/>
      <c r="E101" s="55"/>
      <c r="F101" s="55"/>
      <c r="G101" s="55"/>
      <c r="H101" s="55"/>
      <c r="I101" s="55"/>
    </row>
    <row r="102" spans="2:9" ht="12.75">
      <c r="B102" s="54" t="s">
        <v>117</v>
      </c>
      <c r="C102" s="54" t="s">
        <v>118</v>
      </c>
      <c r="D102" s="55"/>
      <c r="E102" s="55"/>
      <c r="F102" s="55"/>
      <c r="G102" s="55"/>
      <c r="H102" s="55"/>
      <c r="I102" s="55"/>
    </row>
    <row r="104" spans="2:9" ht="12.75">
      <c r="B104" s="54" t="s">
        <v>119</v>
      </c>
      <c r="C104" s="54" t="s">
        <v>120</v>
      </c>
      <c r="D104" s="55"/>
      <c r="E104" s="55"/>
      <c r="F104" s="55"/>
      <c r="G104" s="55"/>
      <c r="H104" s="55"/>
      <c r="I104" s="55"/>
    </row>
    <row r="105" spans="2:9" ht="12.75">
      <c r="B105" s="54" t="s">
        <v>121</v>
      </c>
      <c r="C105" s="54" t="s">
        <v>47</v>
      </c>
      <c r="D105" s="55"/>
      <c r="E105" s="55"/>
      <c r="F105" s="55"/>
      <c r="G105" s="55"/>
      <c r="H105" s="55"/>
      <c r="I105" s="55"/>
    </row>
    <row r="107" spans="2:9" ht="12.75">
      <c r="B107" s="61" t="s">
        <v>122</v>
      </c>
      <c r="C107" s="61" t="s">
        <v>239</v>
      </c>
      <c r="D107" s="61" t="s">
        <v>243</v>
      </c>
      <c r="E107" s="61" t="s">
        <v>305</v>
      </c>
      <c r="F107" s="61" t="s">
        <v>306</v>
      </c>
      <c r="G107" s="61" t="s">
        <v>307</v>
      </c>
      <c r="H107" s="61" t="s">
        <v>308</v>
      </c>
      <c r="I107" s="61" t="s">
        <v>309</v>
      </c>
    </row>
    <row r="108" spans="2:11" ht="12.75">
      <c r="B108" s="61" t="s">
        <v>126</v>
      </c>
      <c r="C108" s="63">
        <v>1430</v>
      </c>
      <c r="D108" s="63">
        <v>920</v>
      </c>
      <c r="E108" s="63">
        <v>1390</v>
      </c>
      <c r="F108" s="63">
        <v>1070</v>
      </c>
      <c r="G108" s="63">
        <v>390</v>
      </c>
      <c r="H108" s="63">
        <v>360</v>
      </c>
      <c r="I108" s="63">
        <v>190</v>
      </c>
      <c r="J108" s="262">
        <f>SUM(E108:I108)</f>
        <v>3400</v>
      </c>
      <c r="K108" s="262"/>
    </row>
    <row r="109" spans="2:11" ht="12.75">
      <c r="B109" s="61" t="s">
        <v>127</v>
      </c>
      <c r="C109" s="63">
        <v>104270</v>
      </c>
      <c r="D109" s="63">
        <v>88340</v>
      </c>
      <c r="E109" s="63">
        <v>32820</v>
      </c>
      <c r="F109" s="63">
        <v>1540</v>
      </c>
      <c r="G109" s="63">
        <v>18960</v>
      </c>
      <c r="H109" s="63">
        <v>29640</v>
      </c>
      <c r="I109" s="63">
        <v>5380</v>
      </c>
      <c r="J109" s="352">
        <f>SUM(E109:I109)</f>
        <v>88340</v>
      </c>
      <c r="K109" s="353">
        <v>88340</v>
      </c>
    </row>
    <row r="110" spans="2:11" ht="12.75">
      <c r="B110" s="61" t="s">
        <v>128</v>
      </c>
      <c r="C110" s="63">
        <v>960</v>
      </c>
      <c r="D110" s="63">
        <v>910</v>
      </c>
      <c r="E110" s="63">
        <v>290</v>
      </c>
      <c r="F110" s="63">
        <v>110</v>
      </c>
      <c r="G110" s="63">
        <v>460</v>
      </c>
      <c r="H110" s="63">
        <v>100</v>
      </c>
      <c r="I110" s="63">
        <v>60</v>
      </c>
      <c r="J110" s="262">
        <f aca="true" t="shared" si="5" ref="J110:J138">SUM(E110:I110)</f>
        <v>1020</v>
      </c>
      <c r="K110" s="262"/>
    </row>
    <row r="111" spans="2:11" ht="12.75">
      <c r="B111" s="61" t="s">
        <v>129</v>
      </c>
      <c r="C111" s="63">
        <v>7930</v>
      </c>
      <c r="D111" s="63">
        <v>5710</v>
      </c>
      <c r="E111" s="63">
        <v>5140</v>
      </c>
      <c r="F111" s="63">
        <v>230</v>
      </c>
      <c r="G111" s="63">
        <v>100</v>
      </c>
      <c r="H111" s="63">
        <v>130</v>
      </c>
      <c r="I111" s="63">
        <v>0</v>
      </c>
      <c r="J111" s="262">
        <f t="shared" si="5"/>
        <v>5600</v>
      </c>
      <c r="K111" s="262"/>
    </row>
    <row r="112" spans="2:11" ht="12.75">
      <c r="B112" s="61" t="s">
        <v>130</v>
      </c>
      <c r="C112" s="63">
        <v>17070</v>
      </c>
      <c r="D112" s="63">
        <v>14140</v>
      </c>
      <c r="E112" s="63">
        <v>8830</v>
      </c>
      <c r="F112" s="63">
        <v>1340</v>
      </c>
      <c r="G112" s="63">
        <v>1290</v>
      </c>
      <c r="H112" s="63">
        <v>2530</v>
      </c>
      <c r="I112" s="63">
        <v>150</v>
      </c>
      <c r="J112" s="352">
        <f t="shared" si="5"/>
        <v>14140</v>
      </c>
      <c r="K112" s="354">
        <v>14140</v>
      </c>
    </row>
    <row r="113" spans="2:11" ht="12.75">
      <c r="B113" s="61" t="s">
        <v>131</v>
      </c>
      <c r="C113" s="63">
        <v>230</v>
      </c>
      <c r="D113" s="63">
        <v>200</v>
      </c>
      <c r="E113" s="63">
        <v>50</v>
      </c>
      <c r="F113" s="63">
        <v>100</v>
      </c>
      <c r="G113" s="63">
        <v>40</v>
      </c>
      <c r="H113" s="63">
        <v>10</v>
      </c>
      <c r="I113" s="63">
        <v>10</v>
      </c>
      <c r="J113" s="262">
        <f t="shared" si="5"/>
        <v>210</v>
      </c>
      <c r="K113" s="354">
        <v>210</v>
      </c>
    </row>
    <row r="114" spans="2:11" ht="12.75">
      <c r="B114" s="61" t="s">
        <v>132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262">
        <f t="shared" si="5"/>
        <v>0</v>
      </c>
      <c r="K114" s="262"/>
    </row>
    <row r="115" spans="2:11" ht="12.75">
      <c r="B115" s="61" t="s">
        <v>133</v>
      </c>
      <c r="C115" s="63">
        <v>429820</v>
      </c>
      <c r="D115" s="63">
        <v>379920</v>
      </c>
      <c r="E115" s="63">
        <v>128920</v>
      </c>
      <c r="F115" s="63">
        <v>15320</v>
      </c>
      <c r="G115" s="63">
        <v>92750</v>
      </c>
      <c r="H115" s="63">
        <v>197120</v>
      </c>
      <c r="I115" s="63">
        <v>25210</v>
      </c>
      <c r="J115" s="262">
        <f t="shared" si="5"/>
        <v>459320</v>
      </c>
      <c r="K115" s="262"/>
    </row>
    <row r="116" spans="2:11" ht="12.75">
      <c r="B116" s="61" t="s">
        <v>134</v>
      </c>
      <c r="C116" s="63">
        <v>414850</v>
      </c>
      <c r="D116" s="63">
        <v>386440</v>
      </c>
      <c r="E116" s="63">
        <v>157720</v>
      </c>
      <c r="F116" s="63">
        <v>32140</v>
      </c>
      <c r="G116" s="63">
        <v>120530</v>
      </c>
      <c r="H116" s="63">
        <v>96970</v>
      </c>
      <c r="I116" s="63">
        <v>7030</v>
      </c>
      <c r="J116" s="262">
        <f t="shared" si="5"/>
        <v>414390</v>
      </c>
      <c r="K116" s="353">
        <v>414390</v>
      </c>
    </row>
    <row r="117" spans="2:11" ht="12.75">
      <c r="B117" s="61" t="s">
        <v>135</v>
      </c>
      <c r="C117" s="63">
        <v>157680</v>
      </c>
      <c r="D117" s="63">
        <v>75160</v>
      </c>
      <c r="E117" s="63">
        <v>27290</v>
      </c>
      <c r="F117" s="63">
        <v>14660</v>
      </c>
      <c r="G117" s="63">
        <v>17330</v>
      </c>
      <c r="H117" s="63">
        <v>29200</v>
      </c>
      <c r="I117" s="63">
        <v>2480</v>
      </c>
      <c r="J117" s="262">
        <f t="shared" si="5"/>
        <v>90960</v>
      </c>
      <c r="K117" s="353">
        <v>90960</v>
      </c>
    </row>
    <row r="118" spans="2:11" ht="12.75">
      <c r="B118" s="61" t="s">
        <v>136</v>
      </c>
      <c r="C118" s="63">
        <v>13820</v>
      </c>
      <c r="D118" s="63">
        <v>13820</v>
      </c>
      <c r="E118" s="63">
        <v>5490</v>
      </c>
      <c r="F118" s="63">
        <v>360</v>
      </c>
      <c r="G118" s="63">
        <v>5690</v>
      </c>
      <c r="H118" s="63">
        <v>3490</v>
      </c>
      <c r="I118" s="63">
        <v>170</v>
      </c>
      <c r="J118" s="262">
        <f t="shared" si="5"/>
        <v>15200</v>
      </c>
      <c r="K118" s="262"/>
    </row>
    <row r="119" spans="2:11" ht="12.75">
      <c r="B119" s="61" t="s">
        <v>137</v>
      </c>
      <c r="C119" s="63">
        <v>544980</v>
      </c>
      <c r="D119" s="63">
        <v>398490</v>
      </c>
      <c r="E119" s="63">
        <v>137290</v>
      </c>
      <c r="F119" s="63">
        <v>24220</v>
      </c>
      <c r="G119" s="63">
        <v>32290</v>
      </c>
      <c r="H119" s="63">
        <v>184500</v>
      </c>
      <c r="I119" s="63">
        <v>20190</v>
      </c>
      <c r="J119" s="352">
        <f t="shared" si="5"/>
        <v>398490</v>
      </c>
      <c r="K119" s="262"/>
    </row>
    <row r="120" spans="2:11" ht="12.75">
      <c r="B120" s="61" t="s">
        <v>138</v>
      </c>
      <c r="C120" s="63">
        <v>29370</v>
      </c>
      <c r="D120" s="63">
        <v>28190</v>
      </c>
      <c r="E120" s="63">
        <v>13360</v>
      </c>
      <c r="F120" s="63">
        <v>350</v>
      </c>
      <c r="G120" s="63">
        <v>1960</v>
      </c>
      <c r="H120" s="63">
        <v>13010</v>
      </c>
      <c r="I120" s="63">
        <v>260</v>
      </c>
      <c r="J120" s="262">
        <f t="shared" si="5"/>
        <v>28940</v>
      </c>
      <c r="K120" s="353">
        <v>28940</v>
      </c>
    </row>
    <row r="121" spans="2:11" ht="12.75">
      <c r="B121" s="61" t="s">
        <v>139</v>
      </c>
      <c r="C121" s="63">
        <v>290</v>
      </c>
      <c r="D121" s="63">
        <v>230</v>
      </c>
      <c r="E121" s="63">
        <v>110</v>
      </c>
      <c r="F121" s="63">
        <v>190</v>
      </c>
      <c r="G121" s="63">
        <v>50</v>
      </c>
      <c r="H121" s="63">
        <v>0</v>
      </c>
      <c r="I121" s="63">
        <v>30</v>
      </c>
      <c r="J121" s="262">
        <f t="shared" si="5"/>
        <v>380</v>
      </c>
      <c r="K121" s="353">
        <v>380</v>
      </c>
    </row>
    <row r="122" spans="2:11" ht="12.75">
      <c r="B122" s="61" t="s">
        <v>140</v>
      </c>
      <c r="C122" s="63">
        <v>200</v>
      </c>
      <c r="D122" s="63">
        <v>120</v>
      </c>
      <c r="E122" s="63">
        <v>3610</v>
      </c>
      <c r="F122" s="63">
        <v>3380</v>
      </c>
      <c r="G122" s="63">
        <v>1630</v>
      </c>
      <c r="H122" s="63">
        <v>590</v>
      </c>
      <c r="I122" s="63">
        <v>930</v>
      </c>
      <c r="J122" s="262">
        <f t="shared" si="5"/>
        <v>10140</v>
      </c>
      <c r="K122" s="353">
        <v>10140</v>
      </c>
    </row>
    <row r="123" spans="2:11" ht="12.75">
      <c r="B123" s="61" t="s">
        <v>141</v>
      </c>
      <c r="C123" s="64" t="s">
        <v>16</v>
      </c>
      <c r="D123" s="64" t="s">
        <v>16</v>
      </c>
      <c r="E123" s="64" t="s">
        <v>16</v>
      </c>
      <c r="F123" s="64" t="s">
        <v>16</v>
      </c>
      <c r="G123" s="64" t="s">
        <v>16</v>
      </c>
      <c r="H123" s="64" t="s">
        <v>16</v>
      </c>
      <c r="I123" s="64" t="s">
        <v>16</v>
      </c>
      <c r="J123" s="262">
        <f t="shared" si="5"/>
        <v>0</v>
      </c>
      <c r="K123" s="262"/>
    </row>
    <row r="124" spans="2:11" ht="12.75">
      <c r="B124" s="61" t="s">
        <v>142</v>
      </c>
      <c r="C124" s="63">
        <v>20260</v>
      </c>
      <c r="D124" s="63">
        <v>13760</v>
      </c>
      <c r="E124" s="63">
        <v>14310</v>
      </c>
      <c r="F124" s="63">
        <v>800</v>
      </c>
      <c r="G124" s="63">
        <v>940</v>
      </c>
      <c r="H124" s="63">
        <v>2860</v>
      </c>
      <c r="I124" s="63">
        <v>120</v>
      </c>
      <c r="J124" s="262">
        <f t="shared" si="5"/>
        <v>19030</v>
      </c>
      <c r="K124" s="353">
        <v>19030</v>
      </c>
    </row>
    <row r="125" spans="2:11" ht="12.75">
      <c r="B125" s="61" t="s">
        <v>143</v>
      </c>
      <c r="C125" s="63">
        <v>3950</v>
      </c>
      <c r="D125" s="63">
        <v>3430</v>
      </c>
      <c r="E125" s="63">
        <v>3410</v>
      </c>
      <c r="F125" s="63">
        <v>5640</v>
      </c>
      <c r="G125" s="63">
        <v>0</v>
      </c>
      <c r="H125" s="63">
        <v>1840</v>
      </c>
      <c r="I125" s="63">
        <v>260</v>
      </c>
      <c r="J125" s="262">
        <f t="shared" si="5"/>
        <v>11150</v>
      </c>
      <c r="K125" s="353">
        <v>11150</v>
      </c>
    </row>
    <row r="126" spans="2:11" ht="12.75">
      <c r="B126" s="61" t="s">
        <v>144</v>
      </c>
      <c r="C126" s="63">
        <v>19680</v>
      </c>
      <c r="D126" s="63">
        <v>9940</v>
      </c>
      <c r="E126" s="63">
        <v>6570</v>
      </c>
      <c r="F126" s="63">
        <v>840</v>
      </c>
      <c r="G126" s="63">
        <v>3660</v>
      </c>
      <c r="H126" s="63">
        <v>70</v>
      </c>
      <c r="I126" s="63">
        <v>50</v>
      </c>
      <c r="J126" s="262">
        <f t="shared" si="5"/>
        <v>11190</v>
      </c>
      <c r="K126" s="353">
        <v>11190</v>
      </c>
    </row>
    <row r="127" spans="2:11" ht="12.75">
      <c r="B127" s="61" t="s">
        <v>145</v>
      </c>
      <c r="C127" s="63">
        <v>4700</v>
      </c>
      <c r="D127" s="63">
        <v>2920</v>
      </c>
      <c r="E127" s="63">
        <v>1840</v>
      </c>
      <c r="F127" s="63">
        <v>320</v>
      </c>
      <c r="G127" s="63">
        <v>420</v>
      </c>
      <c r="H127" s="63">
        <v>580</v>
      </c>
      <c r="I127" s="63">
        <v>0</v>
      </c>
      <c r="J127" s="262">
        <f t="shared" si="5"/>
        <v>3160</v>
      </c>
      <c r="K127" s="353">
        <v>3160</v>
      </c>
    </row>
    <row r="128" spans="2:11" ht="12.75">
      <c r="B128" s="61" t="s">
        <v>146</v>
      </c>
      <c r="C128" s="63">
        <v>19560</v>
      </c>
      <c r="D128" s="63">
        <v>12550</v>
      </c>
      <c r="E128" s="63">
        <v>4010</v>
      </c>
      <c r="F128" s="63">
        <v>2280</v>
      </c>
      <c r="G128" s="63">
        <v>790</v>
      </c>
      <c r="H128" s="63">
        <v>1980</v>
      </c>
      <c r="I128" s="63">
        <v>650</v>
      </c>
      <c r="J128" s="262">
        <f t="shared" si="5"/>
        <v>9710</v>
      </c>
      <c r="K128" s="354">
        <v>9710</v>
      </c>
    </row>
    <row r="129" spans="2:11" ht="12.75">
      <c r="B129" s="61" t="s">
        <v>147</v>
      </c>
      <c r="C129" s="63">
        <v>163060</v>
      </c>
      <c r="D129" s="63">
        <v>156270</v>
      </c>
      <c r="E129" s="63">
        <v>100190</v>
      </c>
      <c r="F129" s="63">
        <v>28690</v>
      </c>
      <c r="G129" s="63">
        <v>22830</v>
      </c>
      <c r="H129" s="63">
        <v>55320</v>
      </c>
      <c r="I129" s="63">
        <v>100</v>
      </c>
      <c r="J129" s="262">
        <f t="shared" si="5"/>
        <v>207130</v>
      </c>
      <c r="K129" s="353">
        <v>207130</v>
      </c>
    </row>
    <row r="130" spans="2:11" ht="12.75">
      <c r="B130" s="61" t="s">
        <v>148</v>
      </c>
      <c r="C130" s="63">
        <v>36480</v>
      </c>
      <c r="D130" s="63">
        <v>17330</v>
      </c>
      <c r="E130" s="63">
        <v>9690</v>
      </c>
      <c r="F130" s="63">
        <v>280</v>
      </c>
      <c r="G130" s="63">
        <v>2930</v>
      </c>
      <c r="H130" s="63">
        <v>3980</v>
      </c>
      <c r="I130" s="63">
        <v>450</v>
      </c>
      <c r="J130" s="352">
        <f t="shared" si="5"/>
        <v>17330</v>
      </c>
      <c r="K130" s="353">
        <v>17330</v>
      </c>
    </row>
    <row r="131" spans="2:11" ht="12.75">
      <c r="B131" s="61" t="s">
        <v>149</v>
      </c>
      <c r="C131" s="63">
        <v>1620</v>
      </c>
      <c r="D131" s="63">
        <v>820</v>
      </c>
      <c r="E131" s="63">
        <v>180</v>
      </c>
      <c r="F131" s="63">
        <v>110</v>
      </c>
      <c r="G131" s="63">
        <v>110</v>
      </c>
      <c r="H131" s="63">
        <v>340</v>
      </c>
      <c r="I131" s="63">
        <v>0</v>
      </c>
      <c r="J131" s="262">
        <f t="shared" si="5"/>
        <v>740</v>
      </c>
      <c r="K131" s="262"/>
    </row>
    <row r="132" spans="2:11" ht="12.75">
      <c r="B132" s="61" t="s">
        <v>150</v>
      </c>
      <c r="C132" s="63">
        <v>630</v>
      </c>
      <c r="D132" s="63">
        <v>370</v>
      </c>
      <c r="E132" s="63">
        <v>210</v>
      </c>
      <c r="F132" s="63">
        <v>50</v>
      </c>
      <c r="G132" s="63">
        <v>130</v>
      </c>
      <c r="H132" s="63">
        <v>20</v>
      </c>
      <c r="I132" s="63">
        <v>0</v>
      </c>
      <c r="J132" s="262">
        <f t="shared" si="5"/>
        <v>410</v>
      </c>
      <c r="K132" s="353">
        <v>410</v>
      </c>
    </row>
    <row r="133" spans="2:11" ht="12.75">
      <c r="B133" s="61" t="s">
        <v>151</v>
      </c>
      <c r="C133" s="63">
        <v>4570</v>
      </c>
      <c r="D133" s="63">
        <v>2250</v>
      </c>
      <c r="E133" s="63">
        <v>170</v>
      </c>
      <c r="F133" s="63">
        <v>830</v>
      </c>
      <c r="G133" s="63">
        <v>1360</v>
      </c>
      <c r="H133" s="63">
        <v>60</v>
      </c>
      <c r="I133" s="63">
        <v>20</v>
      </c>
      <c r="J133" s="262">
        <f t="shared" si="5"/>
        <v>2440</v>
      </c>
      <c r="K133" s="353">
        <v>2440</v>
      </c>
    </row>
    <row r="134" spans="2:11" ht="12.75">
      <c r="B134" s="61" t="s">
        <v>152</v>
      </c>
      <c r="C134" s="63">
        <v>3450</v>
      </c>
      <c r="D134" s="63">
        <v>1970</v>
      </c>
      <c r="E134" s="63">
        <v>1340</v>
      </c>
      <c r="F134" s="63">
        <v>1110</v>
      </c>
      <c r="G134" s="63">
        <v>1560</v>
      </c>
      <c r="H134" s="63">
        <v>200</v>
      </c>
      <c r="I134" s="63">
        <v>140</v>
      </c>
      <c r="J134" s="262">
        <f t="shared" si="5"/>
        <v>4350</v>
      </c>
      <c r="K134" s="353">
        <v>4350</v>
      </c>
    </row>
    <row r="135" spans="2:11" ht="12.75">
      <c r="B135" s="61" t="s">
        <v>153</v>
      </c>
      <c r="C135" s="63">
        <v>2230</v>
      </c>
      <c r="D135" s="63">
        <v>1920</v>
      </c>
      <c r="E135" s="63">
        <v>790</v>
      </c>
      <c r="F135" s="63">
        <v>780</v>
      </c>
      <c r="G135" s="63">
        <v>1300</v>
      </c>
      <c r="H135" s="63">
        <v>200</v>
      </c>
      <c r="I135" s="63">
        <v>200</v>
      </c>
      <c r="J135" s="262">
        <f t="shared" si="5"/>
        <v>3270</v>
      </c>
      <c r="K135" s="262"/>
    </row>
    <row r="136" spans="2:11" ht="12.75">
      <c r="B136" s="61" t="s">
        <v>167</v>
      </c>
      <c r="C136" s="64" t="s">
        <v>16</v>
      </c>
      <c r="D136" s="64" t="s">
        <v>16</v>
      </c>
      <c r="E136" s="64" t="s">
        <v>16</v>
      </c>
      <c r="F136" s="63">
        <v>0</v>
      </c>
      <c r="G136" s="63">
        <v>0</v>
      </c>
      <c r="H136" s="64" t="s">
        <v>16</v>
      </c>
      <c r="I136" s="63">
        <v>0</v>
      </c>
      <c r="J136" s="262">
        <f t="shared" si="5"/>
        <v>0</v>
      </c>
      <c r="K136" s="262"/>
    </row>
    <row r="137" spans="2:11" ht="12.75">
      <c r="B137" s="61" t="s">
        <v>165</v>
      </c>
      <c r="C137" s="63">
        <v>6570</v>
      </c>
      <c r="D137" s="63">
        <v>3920</v>
      </c>
      <c r="E137" s="63">
        <v>210</v>
      </c>
      <c r="F137" s="63">
        <v>90</v>
      </c>
      <c r="G137" s="63">
        <v>3680</v>
      </c>
      <c r="H137" s="63">
        <v>0</v>
      </c>
      <c r="I137" s="63">
        <v>0</v>
      </c>
      <c r="J137" s="262">
        <f t="shared" si="5"/>
        <v>3980</v>
      </c>
      <c r="K137" s="262"/>
    </row>
    <row r="138" spans="2:11" ht="12.75">
      <c r="B138" s="61" t="s">
        <v>166</v>
      </c>
      <c r="C138" s="63">
        <v>8030</v>
      </c>
      <c r="D138" s="63">
        <v>8030</v>
      </c>
      <c r="E138" s="63">
        <v>3200</v>
      </c>
      <c r="F138" s="63">
        <v>340</v>
      </c>
      <c r="G138" s="63">
        <v>3290</v>
      </c>
      <c r="H138" s="63">
        <v>2640</v>
      </c>
      <c r="I138" s="63">
        <v>8000</v>
      </c>
      <c r="J138" s="262">
        <f t="shared" si="5"/>
        <v>17470</v>
      </c>
      <c r="K138" s="262"/>
    </row>
    <row r="139" spans="2:11" ht="12.75">
      <c r="B139" s="61" t="s">
        <v>168</v>
      </c>
      <c r="C139" s="63">
        <v>8470</v>
      </c>
      <c r="D139" s="63">
        <v>8470</v>
      </c>
      <c r="E139" s="63">
        <v>4940</v>
      </c>
      <c r="F139" s="63">
        <v>400</v>
      </c>
      <c r="G139" s="63">
        <v>2250</v>
      </c>
      <c r="H139" s="63">
        <v>1060</v>
      </c>
      <c r="I139" s="64" t="s">
        <v>16</v>
      </c>
      <c r="J139" s="262">
        <f>SUM(E139:I139)</f>
        <v>8650</v>
      </c>
      <c r="K139" s="26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</sheetPr>
  <dimension ref="A3:L285"/>
  <sheetViews>
    <sheetView showGridLines="0" zoomScale="90" zoomScaleNormal="90" workbookViewId="0" topLeftCell="A1">
      <selection activeCell="W79" sqref="W79"/>
    </sheetView>
  </sheetViews>
  <sheetFormatPr defaultColWidth="9.140625" defaultRowHeight="12.75"/>
  <cols>
    <col min="3" max="3" width="42.7109375" style="0" customWidth="1"/>
    <col min="4" max="6" width="14.7109375" style="0" customWidth="1"/>
    <col min="7" max="7" width="16.57421875" style="0" customWidth="1"/>
    <col min="8" max="8" width="17.140625" style="0" customWidth="1"/>
  </cols>
  <sheetData>
    <row r="3" spans="1:12" ht="12.7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2.75">
      <c r="A4" s="260"/>
      <c r="B4" s="260"/>
      <c r="C4" s="33" t="s">
        <v>859</v>
      </c>
      <c r="D4" s="260"/>
      <c r="E4" s="260"/>
      <c r="F4" s="260"/>
      <c r="G4" s="260"/>
      <c r="H4" s="260"/>
      <c r="I4" s="260"/>
      <c r="J4" s="260"/>
      <c r="K4" s="260"/>
      <c r="L4" s="260"/>
    </row>
    <row r="5" spans="1:12" ht="12.75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 ht="12.7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</row>
    <row r="7" spans="1:12" ht="12.75">
      <c r="A7" s="260"/>
      <c r="B7" s="260"/>
      <c r="C7" s="54" t="s">
        <v>114</v>
      </c>
      <c r="D7" s="55"/>
      <c r="E7" s="55"/>
      <c r="F7" s="55"/>
      <c r="G7" s="260"/>
      <c r="H7" s="260"/>
      <c r="I7" s="260"/>
      <c r="J7" s="260"/>
      <c r="K7" s="260"/>
      <c r="L7" s="260"/>
    </row>
    <row r="8" spans="1:12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 ht="12.75">
      <c r="A9" s="260"/>
      <c r="B9" s="260"/>
      <c r="C9" s="54" t="s">
        <v>115</v>
      </c>
      <c r="D9" s="58">
        <v>42188.7828587963</v>
      </c>
      <c r="E9" s="55"/>
      <c r="F9" s="55"/>
      <c r="G9" s="260"/>
      <c r="H9" s="260"/>
      <c r="I9" s="260"/>
      <c r="J9" s="260"/>
      <c r="K9" s="260"/>
      <c r="L9" s="260"/>
    </row>
    <row r="10" spans="1:12" ht="12.75">
      <c r="A10" s="260"/>
      <c r="B10" s="260"/>
      <c r="C10" s="54" t="s">
        <v>116</v>
      </c>
      <c r="D10" s="58">
        <v>42192.637995509256</v>
      </c>
      <c r="E10" s="55"/>
      <c r="F10" s="55"/>
      <c r="G10" s="260"/>
      <c r="H10" s="260"/>
      <c r="I10" s="260"/>
      <c r="J10" s="260"/>
      <c r="K10" s="260"/>
      <c r="L10" s="260"/>
    </row>
    <row r="11" spans="1:12" ht="12.75">
      <c r="A11" s="260"/>
      <c r="B11" s="260"/>
      <c r="C11" s="54" t="s">
        <v>117</v>
      </c>
      <c r="D11" s="54" t="s">
        <v>118</v>
      </c>
      <c r="E11" s="55"/>
      <c r="F11" s="55"/>
      <c r="G11" s="260"/>
      <c r="H11" s="260"/>
      <c r="I11" s="260"/>
      <c r="J11" s="260"/>
      <c r="K11" s="260"/>
      <c r="L11" s="260"/>
    </row>
    <row r="12" spans="1:12" ht="12.75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2.75">
      <c r="A13" s="260"/>
      <c r="B13" s="260"/>
      <c r="C13" s="54" t="s">
        <v>119</v>
      </c>
      <c r="D13" s="54" t="s">
        <v>120</v>
      </c>
      <c r="E13" s="55"/>
      <c r="F13" s="55"/>
      <c r="G13" s="260"/>
      <c r="H13" s="260"/>
      <c r="I13" s="260"/>
      <c r="J13" s="260"/>
      <c r="K13" s="260"/>
      <c r="L13" s="260"/>
    </row>
    <row r="14" spans="1:12" ht="12.75">
      <c r="A14" s="260"/>
      <c r="B14" s="260"/>
      <c r="C14" s="54" t="s">
        <v>121</v>
      </c>
      <c r="D14" s="54" t="s">
        <v>47</v>
      </c>
      <c r="E14" s="55"/>
      <c r="F14" s="55"/>
      <c r="G14" s="260"/>
      <c r="H14" s="260"/>
      <c r="I14" s="260"/>
      <c r="J14" s="260"/>
      <c r="K14" s="260"/>
      <c r="L14" s="260"/>
    </row>
    <row r="15" spans="1:12" ht="12.7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</row>
    <row r="16" spans="1:12" ht="12" customHeight="1">
      <c r="A16" s="260"/>
      <c r="B16" s="260"/>
      <c r="C16" s="332" t="s">
        <v>122</v>
      </c>
      <c r="D16" s="620" t="s">
        <v>161</v>
      </c>
      <c r="E16" s="622" t="s">
        <v>108</v>
      </c>
      <c r="F16" s="624" t="s">
        <v>788</v>
      </c>
      <c r="G16" s="626" t="s">
        <v>786</v>
      </c>
      <c r="H16" s="628" t="s">
        <v>787</v>
      </c>
      <c r="I16" s="260"/>
      <c r="J16" s="260"/>
      <c r="K16" s="260"/>
      <c r="L16" s="260"/>
    </row>
    <row r="17" spans="1:12" ht="14.25" customHeight="1">
      <c r="A17" s="260"/>
      <c r="B17" s="260"/>
      <c r="C17" s="333"/>
      <c r="D17" s="621"/>
      <c r="E17" s="623"/>
      <c r="F17" s="625"/>
      <c r="G17" s="627"/>
      <c r="H17" s="629"/>
      <c r="I17" s="260"/>
      <c r="J17" s="260"/>
      <c r="K17" s="260"/>
      <c r="L17" s="260"/>
    </row>
    <row r="18" spans="1:12" ht="14.25" customHeight="1">
      <c r="A18" s="260"/>
      <c r="B18" s="260"/>
      <c r="C18" s="334"/>
      <c r="D18" s="335" t="s">
        <v>188</v>
      </c>
      <c r="E18" s="335" t="s">
        <v>188</v>
      </c>
      <c r="F18" s="336" t="s">
        <v>188</v>
      </c>
      <c r="G18" s="337" t="s">
        <v>189</v>
      </c>
      <c r="H18" s="338" t="s">
        <v>189</v>
      </c>
      <c r="I18" s="260"/>
      <c r="J18" s="260"/>
      <c r="K18" s="260"/>
      <c r="L18" s="260"/>
    </row>
    <row r="19" spans="1:12" ht="12.75">
      <c r="A19" s="260"/>
      <c r="B19" s="260" t="s">
        <v>49</v>
      </c>
      <c r="C19" s="331" t="s">
        <v>311</v>
      </c>
      <c r="D19" s="339">
        <v>270</v>
      </c>
      <c r="E19" s="339">
        <v>0</v>
      </c>
      <c r="F19" s="340">
        <v>0</v>
      </c>
      <c r="G19" s="341">
        <f>E19/D19*100</f>
        <v>0</v>
      </c>
      <c r="H19" s="342">
        <f>F19/D19*100</f>
        <v>0</v>
      </c>
      <c r="I19" s="260"/>
      <c r="J19" s="260"/>
      <c r="K19" s="260"/>
      <c r="L19" s="260"/>
    </row>
    <row r="20" spans="1:12" ht="12.75">
      <c r="A20" s="260"/>
      <c r="B20" s="260" t="s">
        <v>50</v>
      </c>
      <c r="C20" s="61" t="s">
        <v>312</v>
      </c>
      <c r="D20" s="343">
        <v>89150</v>
      </c>
      <c r="E20" s="343">
        <v>1770</v>
      </c>
      <c r="F20" s="344">
        <v>660</v>
      </c>
      <c r="G20" s="341">
        <f aca="true" t="shared" si="0" ref="G20:G82">E20/D20*100</f>
        <v>1.985417835109366</v>
      </c>
      <c r="H20" s="342">
        <f aca="true" t="shared" si="1" ref="H20:H82">F20/D20*100</f>
        <v>0.7403252944475602</v>
      </c>
      <c r="I20" s="260"/>
      <c r="J20" s="260"/>
      <c r="K20" s="260"/>
      <c r="L20" s="260"/>
    </row>
    <row r="21" spans="1:12" ht="12.75">
      <c r="A21" s="260"/>
      <c r="B21" s="260" t="s">
        <v>51</v>
      </c>
      <c r="C21" s="61" t="s">
        <v>313</v>
      </c>
      <c r="D21" s="343">
        <v>83170</v>
      </c>
      <c r="E21" s="343">
        <v>2960</v>
      </c>
      <c r="F21" s="344">
        <v>950</v>
      </c>
      <c r="G21" s="341">
        <f t="shared" si="0"/>
        <v>3.5589755921606345</v>
      </c>
      <c r="H21" s="342">
        <f t="shared" si="1"/>
        <v>1.142238788024528</v>
      </c>
      <c r="I21" s="260"/>
      <c r="J21" s="260"/>
      <c r="K21" s="260"/>
      <c r="L21" s="260"/>
    </row>
    <row r="22" spans="1:12" ht="12.75">
      <c r="A22" s="260"/>
      <c r="B22" s="260" t="s">
        <v>52</v>
      </c>
      <c r="C22" s="61" t="s">
        <v>314</v>
      </c>
      <c r="D22" s="343">
        <v>149050</v>
      </c>
      <c r="E22" s="343">
        <v>840</v>
      </c>
      <c r="F22" s="344">
        <v>360</v>
      </c>
      <c r="G22" s="341">
        <f t="shared" si="0"/>
        <v>0.5635692720563569</v>
      </c>
      <c r="H22" s="342">
        <f t="shared" si="1"/>
        <v>0.24152968802415298</v>
      </c>
      <c r="I22" s="260"/>
      <c r="J22" s="260"/>
      <c r="K22" s="260"/>
      <c r="L22" s="260"/>
    </row>
    <row r="23" spans="1:12" ht="12.75">
      <c r="A23" s="260"/>
      <c r="B23" s="260" t="s">
        <v>53</v>
      </c>
      <c r="C23" s="61" t="s">
        <v>315</v>
      </c>
      <c r="D23" s="343">
        <v>87580</v>
      </c>
      <c r="E23" s="343">
        <v>260</v>
      </c>
      <c r="F23" s="344">
        <v>60</v>
      </c>
      <c r="G23" s="341">
        <f t="shared" si="0"/>
        <v>0.296871431833752</v>
      </c>
      <c r="H23" s="342">
        <f t="shared" si="1"/>
        <v>0.06850879196163508</v>
      </c>
      <c r="I23" s="260"/>
      <c r="J23" s="260"/>
      <c r="K23" s="260"/>
      <c r="L23" s="260"/>
    </row>
    <row r="24" spans="1:12" ht="12.75">
      <c r="A24" s="260"/>
      <c r="B24" s="260" t="s">
        <v>54</v>
      </c>
      <c r="C24" s="61" t="s">
        <v>316</v>
      </c>
      <c r="D24" s="343">
        <v>207910</v>
      </c>
      <c r="E24" s="343">
        <v>5490</v>
      </c>
      <c r="F24" s="344">
        <v>1480</v>
      </c>
      <c r="G24" s="341">
        <f t="shared" si="0"/>
        <v>2.6405656293588575</v>
      </c>
      <c r="H24" s="342">
        <f t="shared" si="1"/>
        <v>0.7118464720311674</v>
      </c>
      <c r="I24" s="260"/>
      <c r="J24" s="260"/>
      <c r="K24" s="260"/>
      <c r="L24" s="260"/>
    </row>
    <row r="25" spans="1:12" ht="12.75">
      <c r="A25" s="260"/>
      <c r="B25" s="260" t="s">
        <v>55</v>
      </c>
      <c r="C25" s="61" t="s">
        <v>317</v>
      </c>
      <c r="D25" s="343">
        <v>62970</v>
      </c>
      <c r="E25" s="343">
        <v>100</v>
      </c>
      <c r="F25" s="344">
        <v>50</v>
      </c>
      <c r="G25" s="341">
        <f t="shared" si="0"/>
        <v>0.1588057805304113</v>
      </c>
      <c r="H25" s="342">
        <f t="shared" si="1"/>
        <v>0.07940289026520565</v>
      </c>
      <c r="I25" s="260"/>
      <c r="J25" s="260"/>
      <c r="K25" s="260"/>
      <c r="L25" s="260"/>
    </row>
    <row r="26" spans="1:12" ht="12.75">
      <c r="A26" s="260"/>
      <c r="B26" s="260" t="s">
        <v>56</v>
      </c>
      <c r="C26" s="61" t="s">
        <v>318</v>
      </c>
      <c r="D26" s="343">
        <v>217210</v>
      </c>
      <c r="E26" s="343">
        <v>560</v>
      </c>
      <c r="F26" s="344">
        <v>60</v>
      </c>
      <c r="G26" s="341">
        <f t="shared" si="0"/>
        <v>0.2578150177247825</v>
      </c>
      <c r="H26" s="342">
        <f t="shared" si="1"/>
        <v>0.027623037613369553</v>
      </c>
      <c r="I26" s="260"/>
      <c r="J26" s="260"/>
      <c r="K26" s="260"/>
      <c r="L26" s="260"/>
    </row>
    <row r="27" spans="1:12" ht="12.75">
      <c r="A27" s="260"/>
      <c r="B27" s="260" t="s">
        <v>57</v>
      </c>
      <c r="C27" s="61" t="s">
        <v>319</v>
      </c>
      <c r="D27" s="343">
        <v>159160</v>
      </c>
      <c r="E27" s="343">
        <v>1070</v>
      </c>
      <c r="F27" s="344">
        <v>390</v>
      </c>
      <c r="G27" s="341">
        <f t="shared" si="0"/>
        <v>0.6722794672028147</v>
      </c>
      <c r="H27" s="342">
        <f t="shared" si="1"/>
        <v>0.24503644131691377</v>
      </c>
      <c r="I27" s="260"/>
      <c r="J27" s="260"/>
      <c r="K27" s="260"/>
      <c r="L27" s="260"/>
    </row>
    <row r="28" spans="1:12" ht="12.75">
      <c r="A28" s="260"/>
      <c r="B28" s="260" t="s">
        <v>58</v>
      </c>
      <c r="C28" s="61" t="s">
        <v>320</v>
      </c>
      <c r="D28" s="343">
        <v>143830</v>
      </c>
      <c r="E28" s="343">
        <v>0</v>
      </c>
      <c r="F28" s="344">
        <v>0</v>
      </c>
      <c r="G28" s="341">
        <f t="shared" si="0"/>
        <v>0</v>
      </c>
      <c r="H28" s="342">
        <f t="shared" si="1"/>
        <v>0</v>
      </c>
      <c r="I28" s="260"/>
      <c r="J28" s="260"/>
      <c r="K28" s="260"/>
      <c r="L28" s="260"/>
    </row>
    <row r="29" spans="1:12" ht="12.75">
      <c r="A29" s="260"/>
      <c r="B29" s="260" t="s">
        <v>59</v>
      </c>
      <c r="C29" s="61" t="s">
        <v>321</v>
      </c>
      <c r="D29" s="343">
        <v>157720</v>
      </c>
      <c r="E29" s="343">
        <v>510</v>
      </c>
      <c r="F29" s="344">
        <v>260</v>
      </c>
      <c r="G29" s="341">
        <f t="shared" si="0"/>
        <v>0.3233578493532843</v>
      </c>
      <c r="H29" s="342">
        <f t="shared" si="1"/>
        <v>0.16484909967030179</v>
      </c>
      <c r="I29" s="260"/>
      <c r="J29" s="260"/>
      <c r="K29" s="260"/>
      <c r="L29" s="260"/>
    </row>
    <row r="30" spans="1:12" ht="12.75">
      <c r="A30" s="260"/>
      <c r="B30" s="260" t="s">
        <v>577</v>
      </c>
      <c r="C30" s="61" t="s">
        <v>322</v>
      </c>
      <c r="D30" s="343">
        <v>881670</v>
      </c>
      <c r="E30" s="343">
        <v>6940</v>
      </c>
      <c r="F30" s="344">
        <v>5620</v>
      </c>
      <c r="G30" s="341">
        <f t="shared" si="0"/>
        <v>0.7871425816915627</v>
      </c>
      <c r="H30" s="342">
        <f t="shared" si="1"/>
        <v>0.6374267016003721</v>
      </c>
      <c r="I30" s="260"/>
      <c r="J30" s="260"/>
      <c r="K30" s="260"/>
      <c r="L30" s="260"/>
    </row>
    <row r="31" spans="1:12" ht="12.75">
      <c r="A31" s="260"/>
      <c r="B31" s="260" t="s">
        <v>578</v>
      </c>
      <c r="C31" s="61" t="s">
        <v>323</v>
      </c>
      <c r="D31" s="343">
        <v>806130</v>
      </c>
      <c r="E31" s="343">
        <v>4090</v>
      </c>
      <c r="F31" s="344">
        <v>1780</v>
      </c>
      <c r="G31" s="341">
        <f t="shared" si="0"/>
        <v>0.5073623360996365</v>
      </c>
      <c r="H31" s="342">
        <f t="shared" si="1"/>
        <v>0.22080805825363153</v>
      </c>
      <c r="I31" s="260"/>
      <c r="J31" s="260"/>
      <c r="K31" s="260"/>
      <c r="L31" s="260"/>
    </row>
    <row r="32" spans="1:12" ht="12.75">
      <c r="A32" s="260"/>
      <c r="B32" s="260" t="s">
        <v>579</v>
      </c>
      <c r="C32" s="61" t="s">
        <v>324</v>
      </c>
      <c r="D32" s="343">
        <v>804550</v>
      </c>
      <c r="E32" s="343">
        <v>6420</v>
      </c>
      <c r="F32" s="344">
        <v>3890</v>
      </c>
      <c r="G32" s="341">
        <f t="shared" si="0"/>
        <v>0.7979615934373251</v>
      </c>
      <c r="H32" s="342">
        <f t="shared" si="1"/>
        <v>0.48350009321981235</v>
      </c>
      <c r="I32" s="260"/>
      <c r="J32" s="260"/>
      <c r="K32" s="260"/>
      <c r="L32" s="260"/>
    </row>
    <row r="33" spans="1:12" ht="12.75">
      <c r="A33" s="260"/>
      <c r="B33" s="260" t="s">
        <v>580</v>
      </c>
      <c r="C33" s="61" t="s">
        <v>325</v>
      </c>
      <c r="D33" s="343">
        <v>874260</v>
      </c>
      <c r="E33" s="343">
        <v>30460</v>
      </c>
      <c r="F33" s="344">
        <v>16250</v>
      </c>
      <c r="G33" s="341">
        <f t="shared" si="0"/>
        <v>3.4840894013222607</v>
      </c>
      <c r="H33" s="342">
        <f t="shared" si="1"/>
        <v>1.8587147988012718</v>
      </c>
      <c r="I33" s="260"/>
      <c r="J33" s="260"/>
      <c r="K33" s="260"/>
      <c r="L33" s="260"/>
    </row>
    <row r="34" spans="1:12" ht="12.75">
      <c r="A34" s="260"/>
      <c r="B34" s="260" t="s">
        <v>581</v>
      </c>
      <c r="C34" s="61" t="s">
        <v>326</v>
      </c>
      <c r="D34" s="343">
        <v>480870</v>
      </c>
      <c r="E34" s="343">
        <v>15080</v>
      </c>
      <c r="F34" s="344">
        <v>13240</v>
      </c>
      <c r="G34" s="341">
        <f t="shared" si="0"/>
        <v>3.1359826980264938</v>
      </c>
      <c r="H34" s="342">
        <f t="shared" si="1"/>
        <v>2.7533428993283007</v>
      </c>
      <c r="I34" s="260"/>
      <c r="J34" s="260"/>
      <c r="K34" s="260"/>
      <c r="L34" s="260"/>
    </row>
    <row r="35" spans="1:12" ht="12.75">
      <c r="A35" s="260"/>
      <c r="B35" s="260" t="s">
        <v>582</v>
      </c>
      <c r="C35" s="61" t="s">
        <v>327</v>
      </c>
      <c r="D35" s="343">
        <v>628040</v>
      </c>
      <c r="E35" s="343">
        <v>74510</v>
      </c>
      <c r="F35" s="344">
        <v>49610</v>
      </c>
      <c r="G35" s="341">
        <f t="shared" si="0"/>
        <v>11.863894019489205</v>
      </c>
      <c r="H35" s="342">
        <f t="shared" si="1"/>
        <v>7.899178396280491</v>
      </c>
      <c r="I35" s="260"/>
      <c r="J35" s="260"/>
      <c r="K35" s="260"/>
      <c r="L35" s="260"/>
    </row>
    <row r="36" spans="1:12" ht="12.75">
      <c r="A36" s="260"/>
      <c r="B36" s="260" t="s">
        <v>583</v>
      </c>
      <c r="C36" s="61" t="s">
        <v>328</v>
      </c>
      <c r="D36" s="343">
        <v>11100</v>
      </c>
      <c r="E36" s="343">
        <v>0</v>
      </c>
      <c r="F36" s="344">
        <v>0</v>
      </c>
      <c r="G36" s="341">
        <f t="shared" si="0"/>
        <v>0</v>
      </c>
      <c r="H36" s="342">
        <f t="shared" si="1"/>
        <v>0</v>
      </c>
      <c r="I36" s="260"/>
      <c r="J36" s="260"/>
      <c r="K36" s="260"/>
      <c r="L36" s="260"/>
    </row>
    <row r="37" spans="1:12" ht="12.75">
      <c r="A37" s="260"/>
      <c r="B37" s="260" t="s">
        <v>584</v>
      </c>
      <c r="C37" s="61" t="s">
        <v>329</v>
      </c>
      <c r="D37" s="343">
        <v>554520</v>
      </c>
      <c r="E37" s="343">
        <v>10750</v>
      </c>
      <c r="F37" s="344">
        <v>6970</v>
      </c>
      <c r="G37" s="341">
        <f t="shared" si="0"/>
        <v>1.9386135757051144</v>
      </c>
      <c r="H37" s="342">
        <f t="shared" si="1"/>
        <v>1.256942941643223</v>
      </c>
      <c r="I37" s="260"/>
      <c r="J37" s="260"/>
      <c r="K37" s="260"/>
      <c r="L37" s="260"/>
    </row>
    <row r="38" spans="1:12" ht="12.75">
      <c r="A38" s="260"/>
      <c r="B38" s="260" t="s">
        <v>585</v>
      </c>
      <c r="C38" s="61" t="s">
        <v>330</v>
      </c>
      <c r="D38" s="343">
        <v>732170</v>
      </c>
      <c r="E38" s="343">
        <v>270</v>
      </c>
      <c r="F38" s="344">
        <v>250</v>
      </c>
      <c r="G38" s="341">
        <f t="shared" si="0"/>
        <v>0.03687668164497317</v>
      </c>
      <c r="H38" s="342">
        <f t="shared" si="1"/>
        <v>0.03414507559719737</v>
      </c>
      <c r="I38" s="260"/>
      <c r="J38" s="260"/>
      <c r="K38" s="260"/>
      <c r="L38" s="260"/>
    </row>
    <row r="39" spans="1:12" ht="12.75">
      <c r="A39" s="260"/>
      <c r="B39" s="260" t="s">
        <v>586</v>
      </c>
      <c r="C39" s="61" t="s">
        <v>331</v>
      </c>
      <c r="D39" s="343">
        <v>318850</v>
      </c>
      <c r="E39" s="343">
        <v>4830</v>
      </c>
      <c r="F39" s="344">
        <v>2860</v>
      </c>
      <c r="G39" s="341">
        <f t="shared" si="0"/>
        <v>1.5148188803512623</v>
      </c>
      <c r="H39" s="342">
        <f t="shared" si="1"/>
        <v>0.8969734985102713</v>
      </c>
      <c r="I39" s="260"/>
      <c r="J39" s="260"/>
      <c r="K39" s="260"/>
      <c r="L39" s="260"/>
    </row>
    <row r="40" spans="1:12" ht="12.75">
      <c r="A40" s="260"/>
      <c r="B40" s="260" t="s">
        <v>587</v>
      </c>
      <c r="C40" s="61" t="s">
        <v>332</v>
      </c>
      <c r="D40" s="343">
        <v>559120</v>
      </c>
      <c r="E40" s="343">
        <v>4420</v>
      </c>
      <c r="F40" s="344">
        <v>2480</v>
      </c>
      <c r="G40" s="341">
        <f t="shared" si="0"/>
        <v>0.7905279725282587</v>
      </c>
      <c r="H40" s="342">
        <f t="shared" si="1"/>
        <v>0.4435541565316926</v>
      </c>
      <c r="I40" s="260"/>
      <c r="J40" s="260"/>
      <c r="K40" s="260"/>
      <c r="L40" s="260"/>
    </row>
    <row r="41" spans="1:12" ht="12.75">
      <c r="A41" s="260"/>
      <c r="B41" s="260" t="s">
        <v>588</v>
      </c>
      <c r="C41" s="61" t="s">
        <v>333</v>
      </c>
      <c r="D41" s="343">
        <v>714590</v>
      </c>
      <c r="E41" s="343">
        <v>10300</v>
      </c>
      <c r="F41" s="344">
        <v>5880</v>
      </c>
      <c r="G41" s="341">
        <f t="shared" si="0"/>
        <v>1.4413859695769602</v>
      </c>
      <c r="H41" s="342">
        <f t="shared" si="1"/>
        <v>0.8228494661274297</v>
      </c>
      <c r="I41" s="260"/>
      <c r="J41" s="260"/>
      <c r="K41" s="260"/>
      <c r="L41" s="260"/>
    </row>
    <row r="42" spans="1:12" ht="12.75">
      <c r="A42" s="260"/>
      <c r="B42" s="260" t="s">
        <v>589</v>
      </c>
      <c r="C42" s="61" t="s">
        <v>334</v>
      </c>
      <c r="D42" s="343">
        <v>384990</v>
      </c>
      <c r="E42" s="343">
        <v>1490</v>
      </c>
      <c r="F42" s="344">
        <v>600</v>
      </c>
      <c r="G42" s="341">
        <f t="shared" si="0"/>
        <v>0.3870230395594691</v>
      </c>
      <c r="H42" s="342">
        <f t="shared" si="1"/>
        <v>0.15584820384945064</v>
      </c>
      <c r="I42" s="260"/>
      <c r="J42" s="260"/>
      <c r="K42" s="260"/>
      <c r="L42" s="260"/>
    </row>
    <row r="43" spans="1:12" ht="12.75">
      <c r="A43" s="260"/>
      <c r="B43" s="260" t="s">
        <v>590</v>
      </c>
      <c r="C43" s="61" t="s">
        <v>335</v>
      </c>
      <c r="D43" s="343">
        <v>208150</v>
      </c>
      <c r="E43" s="343">
        <v>140</v>
      </c>
      <c r="F43" s="344">
        <v>130</v>
      </c>
      <c r="G43" s="341">
        <f t="shared" si="0"/>
        <v>0.06725918808551526</v>
      </c>
      <c r="H43" s="342">
        <f t="shared" si="1"/>
        <v>0.062454960365121305</v>
      </c>
      <c r="I43" s="260"/>
      <c r="J43" s="260"/>
      <c r="K43" s="260"/>
      <c r="L43" s="260"/>
    </row>
    <row r="44" spans="1:12" ht="12.75">
      <c r="A44" s="260"/>
      <c r="B44" s="260" t="s">
        <v>60</v>
      </c>
      <c r="C44" s="61" t="s">
        <v>336</v>
      </c>
      <c r="D44" s="343">
        <v>98560</v>
      </c>
      <c r="E44" s="343">
        <v>4630</v>
      </c>
      <c r="F44" s="344">
        <v>1210</v>
      </c>
      <c r="G44" s="341">
        <f t="shared" si="0"/>
        <v>4.697646103896104</v>
      </c>
      <c r="H44" s="342">
        <f t="shared" si="1"/>
        <v>1.2276785714285714</v>
      </c>
      <c r="I44" s="260"/>
      <c r="J44" s="260"/>
      <c r="K44" s="260"/>
      <c r="L44" s="260"/>
    </row>
    <row r="45" spans="1:12" ht="12.75">
      <c r="A45" s="260"/>
      <c r="B45" s="260" t="s">
        <v>61</v>
      </c>
      <c r="C45" s="61" t="s">
        <v>337</v>
      </c>
      <c r="D45" s="343">
        <v>477770</v>
      </c>
      <c r="E45" s="343">
        <v>16290</v>
      </c>
      <c r="F45" s="344">
        <v>3410</v>
      </c>
      <c r="G45" s="341">
        <f t="shared" si="0"/>
        <v>3.409590388680746</v>
      </c>
      <c r="H45" s="342">
        <f t="shared" si="1"/>
        <v>0.7137325491345209</v>
      </c>
      <c r="I45" s="260"/>
      <c r="J45" s="260"/>
      <c r="K45" s="260"/>
      <c r="L45" s="260"/>
    </row>
    <row r="46" spans="1:12" ht="12.75">
      <c r="A46" s="260"/>
      <c r="B46" s="260" t="s">
        <v>62</v>
      </c>
      <c r="C46" s="61" t="s">
        <v>338</v>
      </c>
      <c r="D46" s="343">
        <v>787860</v>
      </c>
      <c r="E46" s="343">
        <v>207060</v>
      </c>
      <c r="F46" s="344">
        <v>140170</v>
      </c>
      <c r="G46" s="341">
        <f t="shared" si="0"/>
        <v>26.281319016068842</v>
      </c>
      <c r="H46" s="342">
        <f t="shared" si="1"/>
        <v>17.79123194476176</v>
      </c>
      <c r="I46" s="260"/>
      <c r="J46" s="260"/>
      <c r="K46" s="260"/>
      <c r="L46" s="260"/>
    </row>
    <row r="47" spans="1:12" ht="12.75">
      <c r="A47" s="260"/>
      <c r="B47" s="260" t="s">
        <v>63</v>
      </c>
      <c r="C47" s="61" t="s">
        <v>339</v>
      </c>
      <c r="D47" s="343">
        <v>791780</v>
      </c>
      <c r="E47" s="343">
        <v>213210</v>
      </c>
      <c r="F47" s="344">
        <v>158800</v>
      </c>
      <c r="G47" s="341">
        <f t="shared" si="0"/>
        <v>26.927934527267677</v>
      </c>
      <c r="H47" s="342">
        <f t="shared" si="1"/>
        <v>20.056076182778042</v>
      </c>
      <c r="I47" s="260"/>
      <c r="J47" s="260"/>
      <c r="K47" s="260"/>
      <c r="L47" s="260"/>
    </row>
    <row r="48" spans="1:12" ht="12.75">
      <c r="A48" s="260"/>
      <c r="B48" s="260" t="s">
        <v>64</v>
      </c>
      <c r="C48" s="61" t="s">
        <v>340</v>
      </c>
      <c r="D48" s="343">
        <v>490900</v>
      </c>
      <c r="E48" s="343">
        <v>39250</v>
      </c>
      <c r="F48" s="344">
        <v>16600</v>
      </c>
      <c r="G48" s="341">
        <f t="shared" si="0"/>
        <v>7.995518435526584</v>
      </c>
      <c r="H48" s="342">
        <f t="shared" si="1"/>
        <v>3.3815441026685678</v>
      </c>
      <c r="I48" s="260"/>
      <c r="J48" s="260"/>
      <c r="K48" s="260"/>
      <c r="L48" s="260"/>
    </row>
    <row r="49" spans="1:12" ht="12.75">
      <c r="A49" s="260"/>
      <c r="B49" s="260" t="s">
        <v>591</v>
      </c>
      <c r="C49" s="61" t="s">
        <v>341</v>
      </c>
      <c r="D49" s="343">
        <v>1409990</v>
      </c>
      <c r="E49" s="343">
        <v>26670</v>
      </c>
      <c r="F49" s="344">
        <v>14170</v>
      </c>
      <c r="G49" s="341">
        <f t="shared" si="0"/>
        <v>1.891502776615437</v>
      </c>
      <c r="H49" s="342">
        <f t="shared" si="1"/>
        <v>1.0049716664657196</v>
      </c>
      <c r="I49" s="260"/>
      <c r="J49" s="260"/>
      <c r="K49" s="260"/>
      <c r="L49" s="260"/>
    </row>
    <row r="50" spans="1:12" ht="12.75">
      <c r="A50" s="260"/>
      <c r="B50" s="260" t="s">
        <v>592</v>
      </c>
      <c r="C50" s="61" t="s">
        <v>342</v>
      </c>
      <c r="D50" s="343">
        <v>3136840</v>
      </c>
      <c r="E50" s="343">
        <v>38200</v>
      </c>
      <c r="F50" s="344">
        <v>14380</v>
      </c>
      <c r="G50" s="341">
        <f t="shared" si="0"/>
        <v>1.217786052205404</v>
      </c>
      <c r="H50" s="342">
        <f t="shared" si="1"/>
        <v>0.45842312645847416</v>
      </c>
      <c r="I50" s="260"/>
      <c r="J50" s="260"/>
      <c r="K50" s="260"/>
      <c r="L50" s="260"/>
    </row>
    <row r="51" spans="1:12" ht="12.75">
      <c r="A51" s="260"/>
      <c r="B51" s="260" t="s">
        <v>593</v>
      </c>
      <c r="C51" s="61" t="s">
        <v>343</v>
      </c>
      <c r="D51" s="343">
        <v>2180</v>
      </c>
      <c r="E51" s="343">
        <v>80</v>
      </c>
      <c r="F51" s="344">
        <v>30</v>
      </c>
      <c r="G51" s="341">
        <f t="shared" si="0"/>
        <v>3.669724770642202</v>
      </c>
      <c r="H51" s="342">
        <f t="shared" si="1"/>
        <v>1.3761467889908259</v>
      </c>
      <c r="I51" s="260"/>
      <c r="J51" s="260"/>
      <c r="K51" s="260"/>
      <c r="L51" s="260"/>
    </row>
    <row r="52" spans="1:12" ht="12.75">
      <c r="A52" s="260"/>
      <c r="B52" s="260" t="s">
        <v>594</v>
      </c>
      <c r="C52" s="61" t="s">
        <v>344</v>
      </c>
      <c r="D52" s="343">
        <v>1323690</v>
      </c>
      <c r="E52" s="343">
        <v>38960</v>
      </c>
      <c r="F52" s="344">
        <v>21080</v>
      </c>
      <c r="G52" s="341">
        <f t="shared" si="0"/>
        <v>2.943287325582274</v>
      </c>
      <c r="H52" s="342">
        <f t="shared" si="1"/>
        <v>1.5925178856076572</v>
      </c>
      <c r="I52" s="260"/>
      <c r="J52" s="260"/>
      <c r="K52" s="260"/>
      <c r="L52" s="260"/>
    </row>
    <row r="53" spans="1:12" ht="12.75">
      <c r="A53" s="260"/>
      <c r="B53" s="260" t="s">
        <v>595</v>
      </c>
      <c r="C53" s="61" t="s">
        <v>345</v>
      </c>
      <c r="D53" s="343">
        <v>8250</v>
      </c>
      <c r="E53" s="343">
        <v>0</v>
      </c>
      <c r="F53" s="344">
        <v>0</v>
      </c>
      <c r="G53" s="341">
        <f t="shared" si="0"/>
        <v>0</v>
      </c>
      <c r="H53" s="342">
        <f t="shared" si="1"/>
        <v>0</v>
      </c>
      <c r="I53" s="260"/>
      <c r="J53" s="260"/>
      <c r="K53" s="260"/>
      <c r="L53" s="260"/>
    </row>
    <row r="54" spans="1:12" ht="12.75">
      <c r="A54" s="260"/>
      <c r="B54" s="260" t="s">
        <v>596</v>
      </c>
      <c r="C54" s="61" t="s">
        <v>346</v>
      </c>
      <c r="D54" s="343">
        <v>14330</v>
      </c>
      <c r="E54" s="343">
        <v>1510</v>
      </c>
      <c r="F54" s="344">
        <v>810</v>
      </c>
      <c r="G54" s="341">
        <f t="shared" si="0"/>
        <v>10.537334263782276</v>
      </c>
      <c r="H54" s="342">
        <f t="shared" si="1"/>
        <v>5.652477320307049</v>
      </c>
      <c r="I54" s="260"/>
      <c r="J54" s="260"/>
      <c r="K54" s="260"/>
      <c r="L54" s="260"/>
    </row>
    <row r="55" spans="1:12" ht="12.75">
      <c r="A55" s="260"/>
      <c r="B55" s="260" t="s">
        <v>597</v>
      </c>
      <c r="C55" s="61" t="s">
        <v>347</v>
      </c>
      <c r="D55" s="343">
        <v>766440</v>
      </c>
      <c r="E55" s="343">
        <v>32240</v>
      </c>
      <c r="F55" s="344">
        <v>15600</v>
      </c>
      <c r="G55" s="341">
        <f t="shared" si="0"/>
        <v>4.206461040655498</v>
      </c>
      <c r="H55" s="342">
        <f t="shared" si="1"/>
        <v>2.035384374510725</v>
      </c>
      <c r="I55" s="260"/>
      <c r="J55" s="260"/>
      <c r="K55" s="260"/>
      <c r="L55" s="260"/>
    </row>
    <row r="56" spans="1:12" ht="12.75">
      <c r="A56" s="260"/>
      <c r="B56" s="260" t="s">
        <v>598</v>
      </c>
      <c r="C56" s="61" t="s">
        <v>348</v>
      </c>
      <c r="D56" s="343">
        <v>1350880</v>
      </c>
      <c r="E56" s="343">
        <v>30410</v>
      </c>
      <c r="F56" s="344">
        <v>14600</v>
      </c>
      <c r="G56" s="341">
        <f t="shared" si="0"/>
        <v>2.2511251924671325</v>
      </c>
      <c r="H56" s="342">
        <f t="shared" si="1"/>
        <v>1.0807769750088831</v>
      </c>
      <c r="I56" s="260"/>
      <c r="J56" s="260"/>
      <c r="K56" s="260"/>
      <c r="L56" s="260"/>
    </row>
    <row r="57" spans="1:12" ht="12.75">
      <c r="A57" s="260"/>
      <c r="B57" s="260" t="s">
        <v>599</v>
      </c>
      <c r="C57" s="61" t="s">
        <v>349</v>
      </c>
      <c r="D57" s="343">
        <v>2577020</v>
      </c>
      <c r="E57" s="343">
        <v>313690</v>
      </c>
      <c r="F57" s="344">
        <v>219070</v>
      </c>
      <c r="G57" s="341">
        <f t="shared" si="0"/>
        <v>12.172586941506081</v>
      </c>
      <c r="H57" s="342">
        <f t="shared" si="1"/>
        <v>8.500904145097826</v>
      </c>
      <c r="I57" s="260"/>
      <c r="J57" s="260"/>
      <c r="K57" s="260"/>
      <c r="L57" s="260"/>
    </row>
    <row r="58" spans="1:12" ht="12.75">
      <c r="A58" s="260"/>
      <c r="B58" s="260" t="s">
        <v>600</v>
      </c>
      <c r="C58" s="61" t="s">
        <v>350</v>
      </c>
      <c r="D58" s="343">
        <v>1463090</v>
      </c>
      <c r="E58" s="343">
        <v>61380</v>
      </c>
      <c r="F58" s="344">
        <v>28250</v>
      </c>
      <c r="G58" s="341">
        <f t="shared" si="0"/>
        <v>4.195230641997416</v>
      </c>
      <c r="H58" s="342">
        <f t="shared" si="1"/>
        <v>1.930844992447491</v>
      </c>
      <c r="I58" s="260"/>
      <c r="J58" s="260"/>
      <c r="K58" s="260"/>
      <c r="L58" s="260"/>
    </row>
    <row r="59" spans="1:12" ht="12.75">
      <c r="A59" s="260"/>
      <c r="B59" s="260" t="s">
        <v>601</v>
      </c>
      <c r="C59" s="61" t="s">
        <v>351</v>
      </c>
      <c r="D59" s="343">
        <v>705220</v>
      </c>
      <c r="E59" s="343">
        <v>32030</v>
      </c>
      <c r="F59" s="344">
        <v>19870</v>
      </c>
      <c r="G59" s="341">
        <f t="shared" si="0"/>
        <v>4.541845097983608</v>
      </c>
      <c r="H59" s="342">
        <f t="shared" si="1"/>
        <v>2.817560477581464</v>
      </c>
      <c r="I59" s="260"/>
      <c r="J59" s="260"/>
      <c r="K59" s="260"/>
      <c r="L59" s="260"/>
    </row>
    <row r="60" spans="1:12" ht="12.75">
      <c r="A60" s="260"/>
      <c r="B60" s="260" t="s">
        <v>602</v>
      </c>
      <c r="C60" s="61" t="s">
        <v>352</v>
      </c>
      <c r="D60" s="343">
        <v>77880</v>
      </c>
      <c r="E60" s="343">
        <v>180</v>
      </c>
      <c r="F60" s="344">
        <v>140</v>
      </c>
      <c r="G60" s="341">
        <f t="shared" si="0"/>
        <v>0.23112480739599386</v>
      </c>
      <c r="H60" s="342">
        <f t="shared" si="1"/>
        <v>0.17976373908577298</v>
      </c>
      <c r="I60" s="260"/>
      <c r="J60" s="260"/>
      <c r="K60" s="260"/>
      <c r="L60" s="260"/>
    </row>
    <row r="61" spans="1:12" ht="12.75">
      <c r="A61" s="260"/>
      <c r="B61" s="260" t="s">
        <v>603</v>
      </c>
      <c r="C61" s="61" t="s">
        <v>353</v>
      </c>
      <c r="D61" s="343">
        <v>912740</v>
      </c>
      <c r="E61" s="343">
        <v>11790</v>
      </c>
      <c r="F61" s="344">
        <v>3260</v>
      </c>
      <c r="G61" s="341">
        <f t="shared" si="0"/>
        <v>1.2917150557661545</v>
      </c>
      <c r="H61" s="342">
        <f t="shared" si="1"/>
        <v>0.3571663343339834</v>
      </c>
      <c r="I61" s="260"/>
      <c r="J61" s="260"/>
      <c r="K61" s="260"/>
      <c r="L61" s="260"/>
    </row>
    <row r="62" spans="1:12" ht="12.75">
      <c r="A62" s="260"/>
      <c r="B62" s="260" t="s">
        <v>604</v>
      </c>
      <c r="C62" s="61" t="s">
        <v>354</v>
      </c>
      <c r="D62" s="343">
        <v>1173090</v>
      </c>
      <c r="E62" s="343">
        <v>24450</v>
      </c>
      <c r="F62" s="344">
        <v>12420</v>
      </c>
      <c r="G62" s="341">
        <f t="shared" si="0"/>
        <v>2.084239060941616</v>
      </c>
      <c r="H62" s="342">
        <f t="shared" si="1"/>
        <v>1.0587422959875201</v>
      </c>
      <c r="I62" s="260"/>
      <c r="J62" s="260"/>
      <c r="K62" s="260"/>
      <c r="L62" s="260"/>
    </row>
    <row r="63" spans="1:12" ht="12.75">
      <c r="A63" s="260"/>
      <c r="B63" s="260" t="s">
        <v>605</v>
      </c>
      <c r="C63" s="61" t="s">
        <v>355</v>
      </c>
      <c r="D63" s="343">
        <v>995640</v>
      </c>
      <c r="E63" s="343">
        <v>21900</v>
      </c>
      <c r="F63" s="344">
        <v>6960</v>
      </c>
      <c r="G63" s="341">
        <f t="shared" si="0"/>
        <v>2.1995902133301195</v>
      </c>
      <c r="H63" s="342">
        <f t="shared" si="1"/>
        <v>0.699047848619983</v>
      </c>
      <c r="I63" s="260"/>
      <c r="J63" s="260"/>
      <c r="K63" s="260"/>
      <c r="L63" s="260"/>
    </row>
    <row r="64" spans="1:12" ht="12.75">
      <c r="A64" s="260"/>
      <c r="B64" s="260" t="s">
        <v>606</v>
      </c>
      <c r="C64" s="61" t="s">
        <v>356</v>
      </c>
      <c r="D64" s="343">
        <v>786760</v>
      </c>
      <c r="E64" s="343">
        <v>5500</v>
      </c>
      <c r="F64" s="344">
        <v>2120</v>
      </c>
      <c r="G64" s="341">
        <f t="shared" si="0"/>
        <v>0.6990696019116376</v>
      </c>
      <c r="H64" s="342">
        <f t="shared" si="1"/>
        <v>0.2694595556459403</v>
      </c>
      <c r="I64" s="260"/>
      <c r="J64" s="260"/>
      <c r="K64" s="260"/>
      <c r="L64" s="260"/>
    </row>
    <row r="65" spans="1:12" ht="12.75">
      <c r="A65" s="260"/>
      <c r="B65" s="260" t="s">
        <v>607</v>
      </c>
      <c r="C65" s="61" t="s">
        <v>357</v>
      </c>
      <c r="D65" s="343">
        <v>940930</v>
      </c>
      <c r="E65" s="343">
        <v>460</v>
      </c>
      <c r="F65" s="344">
        <v>330</v>
      </c>
      <c r="G65" s="341">
        <f t="shared" si="0"/>
        <v>0.048887802493277926</v>
      </c>
      <c r="H65" s="342">
        <f t="shared" si="1"/>
        <v>0.03507168439735156</v>
      </c>
      <c r="I65" s="260"/>
      <c r="J65" s="260"/>
      <c r="K65" s="260"/>
      <c r="L65" s="260"/>
    </row>
    <row r="66" spans="1:12" ht="12.75">
      <c r="A66" s="260"/>
      <c r="B66" s="260" t="s">
        <v>608</v>
      </c>
      <c r="C66" s="61" t="s">
        <v>358</v>
      </c>
      <c r="D66" s="343">
        <v>2297670</v>
      </c>
      <c r="E66" s="343">
        <v>0</v>
      </c>
      <c r="F66" s="344">
        <v>0</v>
      </c>
      <c r="G66" s="341">
        <f t="shared" si="0"/>
        <v>0</v>
      </c>
      <c r="H66" s="342">
        <f t="shared" si="1"/>
        <v>0</v>
      </c>
      <c r="I66" s="260"/>
      <c r="J66" s="260"/>
      <c r="K66" s="260"/>
      <c r="L66" s="260"/>
    </row>
    <row r="67" spans="1:12" ht="12.75">
      <c r="A67" s="260"/>
      <c r="B67" s="260" t="s">
        <v>609</v>
      </c>
      <c r="C67" s="61" t="s">
        <v>359</v>
      </c>
      <c r="D67" s="343">
        <v>2693680</v>
      </c>
      <c r="E67" s="343">
        <v>0</v>
      </c>
      <c r="F67" s="344">
        <v>0</v>
      </c>
      <c r="G67" s="341">
        <f t="shared" si="0"/>
        <v>0</v>
      </c>
      <c r="H67" s="342">
        <f t="shared" si="1"/>
        <v>0</v>
      </c>
      <c r="I67" s="260"/>
      <c r="J67" s="260"/>
      <c r="K67" s="260"/>
      <c r="L67" s="260"/>
    </row>
    <row r="68" spans="1:12" ht="12.75">
      <c r="A68" s="260"/>
      <c r="B68" s="260" t="s">
        <v>610</v>
      </c>
      <c r="C68" s="61" t="s">
        <v>360</v>
      </c>
      <c r="D68" s="343">
        <v>636450</v>
      </c>
      <c r="E68" s="343">
        <v>191730</v>
      </c>
      <c r="F68" s="344">
        <v>147320</v>
      </c>
      <c r="G68" s="341">
        <f t="shared" si="0"/>
        <v>30.1249116191374</v>
      </c>
      <c r="H68" s="342">
        <f t="shared" si="1"/>
        <v>23.147144316128525</v>
      </c>
      <c r="I68" s="260"/>
      <c r="J68" s="260"/>
      <c r="K68" s="260"/>
      <c r="L68" s="260"/>
    </row>
    <row r="69" spans="1:12" ht="12.75">
      <c r="A69" s="260"/>
      <c r="B69" s="260" t="s">
        <v>611</v>
      </c>
      <c r="C69" s="61" t="s">
        <v>361</v>
      </c>
      <c r="D69" s="343">
        <v>966770</v>
      </c>
      <c r="E69" s="343">
        <v>309150</v>
      </c>
      <c r="F69" s="344">
        <v>256240</v>
      </c>
      <c r="G69" s="341">
        <f t="shared" si="0"/>
        <v>31.977616185855993</v>
      </c>
      <c r="H69" s="342">
        <f t="shared" si="1"/>
        <v>26.50475294020294</v>
      </c>
      <c r="I69" s="260"/>
      <c r="J69" s="260"/>
      <c r="K69" s="260"/>
      <c r="L69" s="260"/>
    </row>
    <row r="70" spans="1:12" ht="12.75">
      <c r="A70" s="260"/>
      <c r="B70" s="260" t="s">
        <v>612</v>
      </c>
      <c r="C70" s="61" t="s">
        <v>362</v>
      </c>
      <c r="D70" s="343">
        <v>307890</v>
      </c>
      <c r="E70" s="343">
        <v>48540</v>
      </c>
      <c r="F70" s="344">
        <v>35680</v>
      </c>
      <c r="G70" s="341">
        <f t="shared" si="0"/>
        <v>15.765370749293577</v>
      </c>
      <c r="H70" s="342">
        <f t="shared" si="1"/>
        <v>11.588554353827666</v>
      </c>
      <c r="I70" s="260"/>
      <c r="J70" s="260"/>
      <c r="K70" s="260"/>
      <c r="L70" s="260"/>
    </row>
    <row r="71" spans="1:12" ht="12.75">
      <c r="A71" s="260"/>
      <c r="B71" s="260" t="s">
        <v>613</v>
      </c>
      <c r="C71" s="61" t="s">
        <v>363</v>
      </c>
      <c r="D71" s="343">
        <v>730080</v>
      </c>
      <c r="E71" s="343">
        <v>241970</v>
      </c>
      <c r="F71" s="344">
        <v>167230</v>
      </c>
      <c r="G71" s="341">
        <f t="shared" si="0"/>
        <v>33.142943239097086</v>
      </c>
      <c r="H71" s="342">
        <f t="shared" si="1"/>
        <v>22.905708963401274</v>
      </c>
      <c r="I71" s="260"/>
      <c r="J71" s="260"/>
      <c r="K71" s="260"/>
      <c r="L71" s="260"/>
    </row>
    <row r="72" spans="1:12" ht="12.75">
      <c r="A72" s="260"/>
      <c r="B72" s="260" t="s">
        <v>614</v>
      </c>
      <c r="C72" s="61" t="s">
        <v>364</v>
      </c>
      <c r="D72" s="343">
        <v>207290</v>
      </c>
      <c r="E72" s="343">
        <v>36940</v>
      </c>
      <c r="F72" s="344">
        <v>32150</v>
      </c>
      <c r="G72" s="341">
        <f t="shared" si="0"/>
        <v>17.820444787495777</v>
      </c>
      <c r="H72" s="342">
        <f t="shared" si="1"/>
        <v>15.509672439577404</v>
      </c>
      <c r="I72" s="260"/>
      <c r="J72" s="260"/>
      <c r="K72" s="260"/>
      <c r="L72" s="260"/>
    </row>
    <row r="73" spans="1:12" ht="12.75">
      <c r="A73" s="260"/>
      <c r="B73" s="260" t="s">
        <v>615</v>
      </c>
      <c r="C73" s="61" t="s">
        <v>365</v>
      </c>
      <c r="D73" s="343">
        <v>88450</v>
      </c>
      <c r="E73" s="343">
        <v>2670</v>
      </c>
      <c r="F73" s="344">
        <v>1970</v>
      </c>
      <c r="G73" s="341">
        <f t="shared" si="0"/>
        <v>3.0186546071226683</v>
      </c>
      <c r="H73" s="342">
        <f t="shared" si="1"/>
        <v>2.227247032221594</v>
      </c>
      <c r="I73" s="260"/>
      <c r="J73" s="260"/>
      <c r="K73" s="260"/>
      <c r="L73" s="260"/>
    </row>
    <row r="74" spans="1:12" ht="12.75">
      <c r="A74" s="260"/>
      <c r="B74" s="260" t="s">
        <v>616</v>
      </c>
      <c r="C74" s="61" t="s">
        <v>366</v>
      </c>
      <c r="D74" s="343">
        <v>400290</v>
      </c>
      <c r="E74" s="343">
        <v>113030</v>
      </c>
      <c r="F74" s="344">
        <v>95560</v>
      </c>
      <c r="G74" s="341">
        <f t="shared" si="0"/>
        <v>28.23702815458792</v>
      </c>
      <c r="H74" s="342">
        <f t="shared" si="1"/>
        <v>23.87269229808389</v>
      </c>
      <c r="I74" s="260"/>
      <c r="J74" s="260"/>
      <c r="K74" s="260"/>
      <c r="L74" s="260"/>
    </row>
    <row r="75" spans="1:12" ht="12.75">
      <c r="A75" s="260"/>
      <c r="B75" s="260" t="s">
        <v>617</v>
      </c>
      <c r="C75" s="61" t="s">
        <v>367</v>
      </c>
      <c r="D75" s="343">
        <v>565740</v>
      </c>
      <c r="E75" s="343">
        <v>116440</v>
      </c>
      <c r="F75" s="344">
        <v>93400</v>
      </c>
      <c r="G75" s="341">
        <f t="shared" si="0"/>
        <v>20.58189274224909</v>
      </c>
      <c r="H75" s="342">
        <f t="shared" si="1"/>
        <v>16.50935058507442</v>
      </c>
      <c r="I75" s="260"/>
      <c r="J75" s="260"/>
      <c r="K75" s="260"/>
      <c r="L75" s="260"/>
    </row>
    <row r="76" spans="1:12" ht="12.75">
      <c r="A76" s="260"/>
      <c r="B76" s="260" t="s">
        <v>618</v>
      </c>
      <c r="C76" s="61" t="s">
        <v>368</v>
      </c>
      <c r="D76" s="343">
        <v>502470</v>
      </c>
      <c r="E76" s="343">
        <v>102600</v>
      </c>
      <c r="F76" s="344">
        <v>91580</v>
      </c>
      <c r="G76" s="341">
        <f t="shared" si="0"/>
        <v>20.419129500268674</v>
      </c>
      <c r="H76" s="342">
        <f t="shared" si="1"/>
        <v>18.2259637391287</v>
      </c>
      <c r="I76" s="260"/>
      <c r="J76" s="260"/>
      <c r="K76" s="260"/>
      <c r="L76" s="260"/>
    </row>
    <row r="77" spans="1:12" ht="12.75">
      <c r="A77" s="260"/>
      <c r="B77" s="260" t="s">
        <v>619</v>
      </c>
      <c r="C77" s="61" t="s">
        <v>369</v>
      </c>
      <c r="D77" s="343">
        <v>50910</v>
      </c>
      <c r="E77" s="343">
        <v>13770</v>
      </c>
      <c r="F77" s="344">
        <v>9040</v>
      </c>
      <c r="G77" s="341">
        <f t="shared" si="0"/>
        <v>27.047731290512672</v>
      </c>
      <c r="H77" s="342">
        <f t="shared" si="1"/>
        <v>17.756825770968376</v>
      </c>
      <c r="I77" s="260"/>
      <c r="J77" s="260"/>
      <c r="K77" s="260"/>
      <c r="L77" s="260"/>
    </row>
    <row r="78" spans="1:12" ht="12.75">
      <c r="A78" s="260"/>
      <c r="B78" s="260" t="s">
        <v>620</v>
      </c>
      <c r="C78" s="61" t="s">
        <v>370</v>
      </c>
      <c r="D78" s="343">
        <v>168610</v>
      </c>
      <c r="E78" s="343">
        <v>6680</v>
      </c>
      <c r="F78" s="344">
        <v>5310</v>
      </c>
      <c r="G78" s="341">
        <f t="shared" si="0"/>
        <v>3.9618053496233916</v>
      </c>
      <c r="H78" s="342">
        <f t="shared" si="1"/>
        <v>3.1492794021706896</v>
      </c>
      <c r="I78" s="260"/>
      <c r="J78" s="260"/>
      <c r="K78" s="260"/>
      <c r="L78" s="260"/>
    </row>
    <row r="79" spans="1:12" ht="12.75">
      <c r="A79" s="260"/>
      <c r="B79" s="260" t="s">
        <v>621</v>
      </c>
      <c r="C79" s="61" t="s">
        <v>371</v>
      </c>
      <c r="D79" s="343">
        <v>106080</v>
      </c>
      <c r="E79" s="343">
        <v>8280</v>
      </c>
      <c r="F79" s="344">
        <v>5790</v>
      </c>
      <c r="G79" s="341">
        <f t="shared" si="0"/>
        <v>7.8054298642533935</v>
      </c>
      <c r="H79" s="342">
        <f t="shared" si="1"/>
        <v>5.458144796380091</v>
      </c>
      <c r="I79" s="260"/>
      <c r="J79" s="260"/>
      <c r="K79" s="260"/>
      <c r="L79" s="260"/>
    </row>
    <row r="80" spans="1:12" ht="12.75">
      <c r="A80" s="260"/>
      <c r="B80" s="260" t="s">
        <v>622</v>
      </c>
      <c r="C80" s="61" t="s">
        <v>372</v>
      </c>
      <c r="D80" s="343">
        <v>446490</v>
      </c>
      <c r="E80" s="343">
        <v>105450</v>
      </c>
      <c r="F80" s="344">
        <v>83940</v>
      </c>
      <c r="G80" s="341">
        <f t="shared" si="0"/>
        <v>23.61755022508903</v>
      </c>
      <c r="H80" s="342">
        <f t="shared" si="1"/>
        <v>18.79997312369818</v>
      </c>
      <c r="I80" s="260"/>
      <c r="J80" s="260"/>
      <c r="K80" s="260"/>
      <c r="L80" s="260"/>
    </row>
    <row r="81" spans="1:12" ht="12.75">
      <c r="A81" s="260"/>
      <c r="B81" s="260" t="s">
        <v>65</v>
      </c>
      <c r="C81" s="61" t="s">
        <v>373</v>
      </c>
      <c r="D81" s="343">
        <v>647600</v>
      </c>
      <c r="E81" s="343">
        <v>54390</v>
      </c>
      <c r="F81" s="344">
        <v>32090</v>
      </c>
      <c r="G81" s="341">
        <f t="shared" si="0"/>
        <v>8.39870290302656</v>
      </c>
      <c r="H81" s="342">
        <f t="shared" si="1"/>
        <v>4.955219271155034</v>
      </c>
      <c r="I81" s="260"/>
      <c r="J81" s="260"/>
      <c r="K81" s="260"/>
      <c r="L81" s="260"/>
    </row>
    <row r="82" spans="1:12" ht="12.75">
      <c r="A82" s="260"/>
      <c r="B82" s="260" t="s">
        <v>66</v>
      </c>
      <c r="C82" s="61" t="s">
        <v>374</v>
      </c>
      <c r="D82" s="343">
        <v>363180</v>
      </c>
      <c r="E82" s="343">
        <v>12840</v>
      </c>
      <c r="F82" s="344">
        <v>7240</v>
      </c>
      <c r="G82" s="341">
        <f t="shared" si="0"/>
        <v>3.535436973401619</v>
      </c>
      <c r="H82" s="342">
        <f t="shared" si="1"/>
        <v>1.993501844815243</v>
      </c>
      <c r="I82" s="260"/>
      <c r="J82" s="260"/>
      <c r="K82" s="260"/>
      <c r="L82" s="260"/>
    </row>
    <row r="83" spans="1:12" ht="12.75">
      <c r="A83" s="260"/>
      <c r="B83" s="260" t="s">
        <v>67</v>
      </c>
      <c r="C83" s="61" t="s">
        <v>375</v>
      </c>
      <c r="D83" s="343">
        <v>235240</v>
      </c>
      <c r="E83" s="343">
        <v>2880</v>
      </c>
      <c r="F83" s="344">
        <v>1090</v>
      </c>
      <c r="G83" s="341">
        <f aca="true" t="shared" si="2" ref="G83:G140">E83/D83*100</f>
        <v>1.224281584764496</v>
      </c>
      <c r="H83" s="342">
        <f aca="true" t="shared" si="3" ref="H83:H140">F83/D83*100</f>
        <v>0.4633565720115627</v>
      </c>
      <c r="I83" s="260"/>
      <c r="J83" s="260"/>
      <c r="K83" s="260"/>
      <c r="L83" s="260"/>
    </row>
    <row r="84" spans="1:12" ht="12.75">
      <c r="A84" s="260"/>
      <c r="B84" s="260" t="s">
        <v>68</v>
      </c>
      <c r="C84" s="61" t="s">
        <v>376</v>
      </c>
      <c r="D84" s="343">
        <v>190390</v>
      </c>
      <c r="E84" s="343">
        <v>9100</v>
      </c>
      <c r="F84" s="344">
        <v>7060</v>
      </c>
      <c r="G84" s="341">
        <f t="shared" si="2"/>
        <v>4.77966279741583</v>
      </c>
      <c r="H84" s="342">
        <f t="shared" si="3"/>
        <v>3.7081779505226113</v>
      </c>
      <c r="I84" s="260"/>
      <c r="J84" s="260"/>
      <c r="K84" s="260"/>
      <c r="L84" s="260"/>
    </row>
    <row r="85" spans="1:12" ht="12.75">
      <c r="A85" s="260"/>
      <c r="B85" s="260" t="s">
        <v>69</v>
      </c>
      <c r="C85" s="61" t="s">
        <v>377</v>
      </c>
      <c r="D85" s="343">
        <v>545520</v>
      </c>
      <c r="E85" s="343">
        <v>87250</v>
      </c>
      <c r="F85" s="344">
        <v>73720</v>
      </c>
      <c r="G85" s="341">
        <f t="shared" si="2"/>
        <v>15.993914063645695</v>
      </c>
      <c r="H85" s="342">
        <f t="shared" si="3"/>
        <v>13.513711687930781</v>
      </c>
      <c r="I85" s="260"/>
      <c r="J85" s="260"/>
      <c r="K85" s="260"/>
      <c r="L85" s="260"/>
    </row>
    <row r="86" spans="1:12" ht="12.75">
      <c r="A86" s="260"/>
      <c r="B86" s="260" t="s">
        <v>70</v>
      </c>
      <c r="C86" s="61" t="s">
        <v>378</v>
      </c>
      <c r="D86" s="343">
        <v>230220</v>
      </c>
      <c r="E86" s="343">
        <v>43770</v>
      </c>
      <c r="F86" s="344">
        <v>26900</v>
      </c>
      <c r="G86" s="341">
        <f t="shared" si="2"/>
        <v>19.0122491529841</v>
      </c>
      <c r="H86" s="342">
        <f t="shared" si="3"/>
        <v>11.684475718877595</v>
      </c>
      <c r="I86" s="260"/>
      <c r="J86" s="260"/>
      <c r="K86" s="260"/>
      <c r="L86" s="260"/>
    </row>
    <row r="87" spans="1:12" ht="12.75">
      <c r="A87" s="260"/>
      <c r="B87" s="260" t="s">
        <v>71</v>
      </c>
      <c r="C87" s="61" t="s">
        <v>379</v>
      </c>
      <c r="D87" s="343">
        <v>2345700</v>
      </c>
      <c r="E87" s="343">
        <v>409240</v>
      </c>
      <c r="F87" s="344">
        <v>375750</v>
      </c>
      <c r="G87" s="341">
        <f t="shared" si="2"/>
        <v>17.44639126913075</v>
      </c>
      <c r="H87" s="342">
        <f t="shared" si="3"/>
        <v>16.018672464509528</v>
      </c>
      <c r="I87" s="260"/>
      <c r="J87" s="260"/>
      <c r="K87" s="260"/>
      <c r="L87" s="260"/>
    </row>
    <row r="88" spans="1:12" ht="12.75">
      <c r="A88" s="260"/>
      <c r="B88" s="260" t="s">
        <v>72</v>
      </c>
      <c r="C88" s="61" t="s">
        <v>380</v>
      </c>
      <c r="D88" s="343">
        <v>315260</v>
      </c>
      <c r="E88" s="343">
        <v>27130</v>
      </c>
      <c r="F88" s="344">
        <v>20890</v>
      </c>
      <c r="G88" s="341">
        <f t="shared" si="2"/>
        <v>8.605595381589799</v>
      </c>
      <c r="H88" s="342">
        <f t="shared" si="3"/>
        <v>6.626276723973863</v>
      </c>
      <c r="I88" s="260"/>
      <c r="J88" s="260"/>
      <c r="K88" s="260"/>
      <c r="L88" s="260"/>
    </row>
    <row r="89" spans="1:12" ht="12.75">
      <c r="A89" s="260"/>
      <c r="B89" s="260" t="s">
        <v>73</v>
      </c>
      <c r="C89" s="61" t="s">
        <v>381</v>
      </c>
      <c r="D89" s="343">
        <v>5362470</v>
      </c>
      <c r="E89" s="343">
        <v>551520</v>
      </c>
      <c r="F89" s="344">
        <v>435600</v>
      </c>
      <c r="G89" s="341">
        <f t="shared" si="2"/>
        <v>10.28481278216941</v>
      </c>
      <c r="H89" s="342">
        <f t="shared" si="3"/>
        <v>8.123122367118137</v>
      </c>
      <c r="I89" s="260"/>
      <c r="J89" s="260"/>
      <c r="K89" s="260"/>
      <c r="L89" s="260"/>
    </row>
    <row r="90" spans="1:12" ht="12.75">
      <c r="A90" s="260"/>
      <c r="B90" s="260" t="s">
        <v>74</v>
      </c>
      <c r="C90" s="61" t="s">
        <v>382</v>
      </c>
      <c r="D90" s="343">
        <v>4091440</v>
      </c>
      <c r="E90" s="343">
        <v>523900</v>
      </c>
      <c r="F90" s="344">
        <v>409880</v>
      </c>
      <c r="G90" s="341">
        <f t="shared" si="2"/>
        <v>12.804782668204837</v>
      </c>
      <c r="H90" s="342">
        <f t="shared" si="3"/>
        <v>10.017988776567663</v>
      </c>
      <c r="I90" s="260"/>
      <c r="J90" s="260"/>
      <c r="K90" s="260"/>
      <c r="L90" s="260"/>
    </row>
    <row r="91" spans="1:12" ht="12.75">
      <c r="A91" s="260"/>
      <c r="B91" s="260" t="s">
        <v>75</v>
      </c>
      <c r="C91" s="61" t="s">
        <v>383</v>
      </c>
      <c r="D91" s="343">
        <v>2585900</v>
      </c>
      <c r="E91" s="343">
        <v>249710</v>
      </c>
      <c r="F91" s="344">
        <v>217950</v>
      </c>
      <c r="G91" s="341">
        <f t="shared" si="2"/>
        <v>9.65659924977764</v>
      </c>
      <c r="H91" s="342">
        <f t="shared" si="3"/>
        <v>8.428400170153525</v>
      </c>
      <c r="I91" s="260"/>
      <c r="J91" s="260"/>
      <c r="K91" s="260"/>
      <c r="L91" s="260"/>
    </row>
    <row r="92" spans="1:12" ht="12.75">
      <c r="A92" s="260"/>
      <c r="B92" s="260" t="s">
        <v>76</v>
      </c>
      <c r="C92" s="61" t="s">
        <v>384</v>
      </c>
      <c r="D92" s="343">
        <v>1147530</v>
      </c>
      <c r="E92" s="343">
        <v>259420</v>
      </c>
      <c r="F92" s="344">
        <v>236070</v>
      </c>
      <c r="G92" s="341">
        <f t="shared" si="2"/>
        <v>22.606816379528205</v>
      </c>
      <c r="H92" s="342">
        <f t="shared" si="3"/>
        <v>20.572011189249952</v>
      </c>
      <c r="I92" s="260"/>
      <c r="J92" s="260"/>
      <c r="K92" s="260"/>
      <c r="L92" s="260"/>
    </row>
    <row r="93" spans="1:12" ht="12.75">
      <c r="A93" s="260"/>
      <c r="B93" s="260" t="s">
        <v>77</v>
      </c>
      <c r="C93" s="61" t="s">
        <v>385</v>
      </c>
      <c r="D93" s="343">
        <v>657470</v>
      </c>
      <c r="E93" s="343">
        <v>285240</v>
      </c>
      <c r="F93" s="344">
        <v>265920</v>
      </c>
      <c r="G93" s="341">
        <f t="shared" si="2"/>
        <v>43.38448902611526</v>
      </c>
      <c r="H93" s="342">
        <f t="shared" si="3"/>
        <v>40.44595190655087</v>
      </c>
      <c r="I93" s="260"/>
      <c r="J93" s="260"/>
      <c r="K93" s="260"/>
      <c r="L93" s="260"/>
    </row>
    <row r="94" spans="1:12" ht="12.75">
      <c r="A94" s="260"/>
      <c r="B94" s="260" t="s">
        <v>78</v>
      </c>
      <c r="C94" s="61" t="s">
        <v>386</v>
      </c>
      <c r="D94" s="343">
        <v>182320</v>
      </c>
      <c r="E94" s="343">
        <v>21730</v>
      </c>
      <c r="F94" s="344">
        <v>12400</v>
      </c>
      <c r="G94" s="341">
        <f t="shared" si="2"/>
        <v>11.918604651162791</v>
      </c>
      <c r="H94" s="342">
        <f t="shared" si="3"/>
        <v>6.801228609039052</v>
      </c>
      <c r="I94" s="260"/>
      <c r="J94" s="260"/>
      <c r="K94" s="260"/>
      <c r="L94" s="260"/>
    </row>
    <row r="95" spans="1:12" ht="12.75">
      <c r="A95" s="260"/>
      <c r="B95" s="260" t="s">
        <v>79</v>
      </c>
      <c r="C95" s="61" t="s">
        <v>387</v>
      </c>
      <c r="D95" s="343">
        <v>4402760</v>
      </c>
      <c r="E95" s="343">
        <v>879370</v>
      </c>
      <c r="F95" s="344">
        <v>767520</v>
      </c>
      <c r="G95" s="341">
        <f t="shared" si="2"/>
        <v>19.973153203899372</v>
      </c>
      <c r="H95" s="342">
        <f t="shared" si="3"/>
        <v>17.432701305544704</v>
      </c>
      <c r="I95" s="260"/>
      <c r="J95" s="260"/>
      <c r="K95" s="260"/>
      <c r="L95" s="260"/>
    </row>
    <row r="96" spans="1:12" ht="12.75">
      <c r="A96" s="260"/>
      <c r="B96" s="260" t="s">
        <v>80</v>
      </c>
      <c r="C96" s="61" t="s">
        <v>388</v>
      </c>
      <c r="D96" s="343">
        <v>394540</v>
      </c>
      <c r="E96" s="343">
        <v>152740</v>
      </c>
      <c r="F96" s="344">
        <v>138790</v>
      </c>
      <c r="G96" s="341">
        <f t="shared" si="2"/>
        <v>38.713438434632735</v>
      </c>
      <c r="H96" s="342">
        <f t="shared" si="3"/>
        <v>35.17767526740001</v>
      </c>
      <c r="I96" s="260"/>
      <c r="J96" s="260"/>
      <c r="K96" s="260"/>
      <c r="L96" s="260"/>
    </row>
    <row r="97" spans="1:12" ht="12.75">
      <c r="A97" s="260"/>
      <c r="B97" s="260" t="s">
        <v>81</v>
      </c>
      <c r="C97" s="61" t="s">
        <v>389</v>
      </c>
      <c r="D97" s="343">
        <v>0</v>
      </c>
      <c r="E97" s="343">
        <v>0</v>
      </c>
      <c r="F97" s="344">
        <v>0</v>
      </c>
      <c r="G97" s="341">
        <v>0</v>
      </c>
      <c r="H97" s="342">
        <v>0</v>
      </c>
      <c r="I97" s="260"/>
      <c r="J97" s="260"/>
      <c r="K97" s="260"/>
      <c r="L97" s="260"/>
    </row>
    <row r="98" spans="1:12" ht="12.75">
      <c r="A98" s="260"/>
      <c r="B98" s="260" t="s">
        <v>82</v>
      </c>
      <c r="C98" s="61" t="s">
        <v>390</v>
      </c>
      <c r="D98" s="343">
        <v>0</v>
      </c>
      <c r="E98" s="343">
        <v>0</v>
      </c>
      <c r="F98" s="344">
        <v>0</v>
      </c>
      <c r="G98" s="341">
        <v>0</v>
      </c>
      <c r="H98" s="342">
        <v>0</v>
      </c>
      <c r="I98" s="260"/>
      <c r="J98" s="260"/>
      <c r="K98" s="260"/>
      <c r="L98" s="260"/>
    </row>
    <row r="99" spans="1:12" ht="12.75">
      <c r="A99" s="260"/>
      <c r="B99" s="260" t="s">
        <v>83</v>
      </c>
      <c r="C99" s="61" t="s">
        <v>391</v>
      </c>
      <c r="D99" s="343">
        <v>55070</v>
      </c>
      <c r="E99" s="343">
        <v>17510</v>
      </c>
      <c r="F99" s="344">
        <v>15810</v>
      </c>
      <c r="G99" s="341">
        <f t="shared" si="2"/>
        <v>31.795896132195388</v>
      </c>
      <c r="H99" s="342">
        <f t="shared" si="3"/>
        <v>28.70891592518613</v>
      </c>
      <c r="I99" s="260"/>
      <c r="J99" s="260"/>
      <c r="K99" s="260"/>
      <c r="L99" s="260"/>
    </row>
    <row r="100" spans="1:12" ht="12.75">
      <c r="A100" s="260"/>
      <c r="B100" s="260" t="s">
        <v>623</v>
      </c>
      <c r="C100" s="61" t="s">
        <v>392</v>
      </c>
      <c r="D100" s="343">
        <v>568840</v>
      </c>
      <c r="E100" s="343">
        <v>57220</v>
      </c>
      <c r="F100" s="344">
        <v>30010</v>
      </c>
      <c r="G100" s="341">
        <f t="shared" si="2"/>
        <v>10.059067576119823</v>
      </c>
      <c r="H100" s="342">
        <f t="shared" si="3"/>
        <v>5.275648688559173</v>
      </c>
      <c r="I100" s="260"/>
      <c r="J100" s="260"/>
      <c r="K100" s="260"/>
      <c r="L100" s="260"/>
    </row>
    <row r="101" spans="1:12" ht="12.75">
      <c r="A101" s="260"/>
      <c r="B101" s="260" t="s">
        <v>624</v>
      </c>
      <c r="C101" s="61" t="s">
        <v>393</v>
      </c>
      <c r="D101" s="343">
        <v>1536950</v>
      </c>
      <c r="E101" s="343">
        <v>61500</v>
      </c>
      <c r="F101" s="344">
        <v>16920</v>
      </c>
      <c r="G101" s="341">
        <f t="shared" si="2"/>
        <v>4.001431406356745</v>
      </c>
      <c r="H101" s="342">
        <f t="shared" si="3"/>
        <v>1.1008816161879047</v>
      </c>
      <c r="I101" s="260"/>
      <c r="J101" s="260"/>
      <c r="K101" s="260"/>
      <c r="L101" s="260"/>
    </row>
    <row r="102" spans="1:12" ht="12.75">
      <c r="A102" s="260"/>
      <c r="B102" s="260" t="s">
        <v>625</v>
      </c>
      <c r="C102" s="61" t="s">
        <v>394</v>
      </c>
      <c r="D102" s="343">
        <v>1328370</v>
      </c>
      <c r="E102" s="343">
        <v>104760</v>
      </c>
      <c r="F102" s="344">
        <v>38840</v>
      </c>
      <c r="G102" s="341">
        <f t="shared" si="2"/>
        <v>7.886356963797738</v>
      </c>
      <c r="H102" s="342">
        <f t="shared" si="3"/>
        <v>2.9238841587810627</v>
      </c>
      <c r="I102" s="260"/>
      <c r="J102" s="260"/>
      <c r="K102" s="260"/>
      <c r="L102" s="260"/>
    </row>
    <row r="103" spans="1:12" ht="12.75">
      <c r="A103" s="260"/>
      <c r="B103" s="260" t="s">
        <v>626</v>
      </c>
      <c r="C103" s="61" t="s">
        <v>395</v>
      </c>
      <c r="D103" s="343">
        <v>774550</v>
      </c>
      <c r="E103" s="343">
        <v>8620</v>
      </c>
      <c r="F103" s="344">
        <v>5480</v>
      </c>
      <c r="G103" s="341">
        <f t="shared" si="2"/>
        <v>1.1129042669937383</v>
      </c>
      <c r="H103" s="342">
        <f t="shared" si="3"/>
        <v>0.7075075850493835</v>
      </c>
      <c r="I103" s="260"/>
      <c r="J103" s="260"/>
      <c r="K103" s="260"/>
      <c r="L103" s="260"/>
    </row>
    <row r="104" spans="1:12" ht="12.75">
      <c r="A104" s="260"/>
      <c r="B104" s="260" t="s">
        <v>627</v>
      </c>
      <c r="C104" s="61" t="s">
        <v>396</v>
      </c>
      <c r="D104" s="343">
        <v>2311400</v>
      </c>
      <c r="E104" s="343">
        <v>472830</v>
      </c>
      <c r="F104" s="344">
        <v>317970</v>
      </c>
      <c r="G104" s="341">
        <f t="shared" si="2"/>
        <v>20.456433330449077</v>
      </c>
      <c r="H104" s="342">
        <f t="shared" si="3"/>
        <v>13.756597732975687</v>
      </c>
      <c r="I104" s="260"/>
      <c r="J104" s="260"/>
      <c r="K104" s="260"/>
      <c r="L104" s="260"/>
    </row>
    <row r="105" spans="1:12" ht="12.75">
      <c r="A105" s="260"/>
      <c r="B105" s="260" t="s">
        <v>628</v>
      </c>
      <c r="C105" s="61" t="s">
        <v>397</v>
      </c>
      <c r="D105" s="343">
        <v>1210810</v>
      </c>
      <c r="E105" s="343">
        <v>10070</v>
      </c>
      <c r="F105" s="344">
        <v>5410</v>
      </c>
      <c r="G105" s="341">
        <f t="shared" si="2"/>
        <v>0.8316746640678554</v>
      </c>
      <c r="H105" s="342">
        <f t="shared" si="3"/>
        <v>0.4468083349162957</v>
      </c>
      <c r="I105" s="260"/>
      <c r="J105" s="260"/>
      <c r="K105" s="260"/>
      <c r="L105" s="260"/>
    </row>
    <row r="106" spans="1:12" ht="12.75">
      <c r="A106" s="260"/>
      <c r="B106" s="260" t="s">
        <v>629</v>
      </c>
      <c r="C106" s="61" t="s">
        <v>398</v>
      </c>
      <c r="D106" s="343">
        <v>1762610</v>
      </c>
      <c r="E106" s="343">
        <v>28930</v>
      </c>
      <c r="F106" s="344">
        <v>13230</v>
      </c>
      <c r="G106" s="341">
        <f t="shared" si="2"/>
        <v>1.6413160029728642</v>
      </c>
      <c r="H106" s="342">
        <f t="shared" si="3"/>
        <v>0.7505914524483578</v>
      </c>
      <c r="I106" s="260"/>
      <c r="J106" s="260"/>
      <c r="K106" s="260"/>
      <c r="L106" s="260"/>
    </row>
    <row r="107" spans="1:12" ht="12.75">
      <c r="A107" s="260"/>
      <c r="B107" s="260" t="s">
        <v>630</v>
      </c>
      <c r="C107" s="61" t="s">
        <v>399</v>
      </c>
      <c r="D107" s="343">
        <v>817990</v>
      </c>
      <c r="E107" s="343">
        <v>45070</v>
      </c>
      <c r="F107" s="344">
        <v>13610</v>
      </c>
      <c r="G107" s="341">
        <f t="shared" si="2"/>
        <v>5.509847308646805</v>
      </c>
      <c r="H107" s="342">
        <f t="shared" si="3"/>
        <v>1.6638345212044154</v>
      </c>
      <c r="I107" s="260"/>
      <c r="J107" s="260"/>
      <c r="K107" s="260"/>
      <c r="L107" s="260"/>
    </row>
    <row r="108" spans="1:12" ht="12.75">
      <c r="A108" s="260"/>
      <c r="B108" s="260" t="s">
        <v>631</v>
      </c>
      <c r="C108" s="61" t="s">
        <v>400</v>
      </c>
      <c r="D108" s="343">
        <v>1138400</v>
      </c>
      <c r="E108" s="343">
        <v>830</v>
      </c>
      <c r="F108" s="344">
        <v>330</v>
      </c>
      <c r="G108" s="341">
        <f t="shared" si="2"/>
        <v>0.07290934645115953</v>
      </c>
      <c r="H108" s="342">
        <f t="shared" si="3"/>
        <v>0.02898805340829234</v>
      </c>
      <c r="I108" s="260"/>
      <c r="J108" s="260"/>
      <c r="K108" s="260"/>
      <c r="L108" s="260"/>
    </row>
    <row r="109" spans="1:12" ht="12.75">
      <c r="A109" s="260"/>
      <c r="B109" s="260" t="s">
        <v>632</v>
      </c>
      <c r="C109" s="61" t="s">
        <v>401</v>
      </c>
      <c r="D109" s="343">
        <v>336770</v>
      </c>
      <c r="E109" s="343">
        <v>67700</v>
      </c>
      <c r="F109" s="344">
        <v>58930</v>
      </c>
      <c r="G109" s="341">
        <f t="shared" si="2"/>
        <v>20.102740742940288</v>
      </c>
      <c r="H109" s="342">
        <f t="shared" si="3"/>
        <v>17.498589541823797</v>
      </c>
      <c r="I109" s="260"/>
      <c r="J109" s="260"/>
      <c r="K109" s="260"/>
      <c r="L109" s="260"/>
    </row>
    <row r="110" spans="1:12" ht="12.75">
      <c r="A110" s="260"/>
      <c r="B110" s="260" t="s">
        <v>633</v>
      </c>
      <c r="C110" s="61" t="s">
        <v>402</v>
      </c>
      <c r="D110" s="343">
        <v>667190</v>
      </c>
      <c r="E110" s="343">
        <v>7320</v>
      </c>
      <c r="F110" s="344">
        <v>2210</v>
      </c>
      <c r="G110" s="341">
        <f t="shared" si="2"/>
        <v>1.0971387460843238</v>
      </c>
      <c r="H110" s="342">
        <f t="shared" si="3"/>
        <v>0.3312399766183546</v>
      </c>
      <c r="I110" s="260"/>
      <c r="J110" s="260"/>
      <c r="K110" s="260"/>
      <c r="L110" s="260"/>
    </row>
    <row r="111" spans="1:12" ht="12.75">
      <c r="A111" s="260"/>
      <c r="B111" s="260" t="s">
        <v>634</v>
      </c>
      <c r="C111" s="61" t="s">
        <v>403</v>
      </c>
      <c r="D111" s="343">
        <v>2103390</v>
      </c>
      <c r="E111" s="343">
        <v>201760</v>
      </c>
      <c r="F111" s="344">
        <v>142740</v>
      </c>
      <c r="G111" s="341">
        <f t="shared" si="2"/>
        <v>9.592134601761918</v>
      </c>
      <c r="H111" s="342">
        <f t="shared" si="3"/>
        <v>6.7861880107825945</v>
      </c>
      <c r="I111" s="260"/>
      <c r="J111" s="260"/>
      <c r="K111" s="260"/>
      <c r="L111" s="260"/>
    </row>
    <row r="112" spans="1:12" ht="12.75">
      <c r="A112" s="260"/>
      <c r="B112" s="260" t="s">
        <v>635</v>
      </c>
      <c r="C112" s="61" t="s">
        <v>404</v>
      </c>
      <c r="D112" s="343">
        <v>1639840</v>
      </c>
      <c r="E112" s="343">
        <v>28410</v>
      </c>
      <c r="F112" s="344">
        <v>13880</v>
      </c>
      <c r="G112" s="341">
        <f t="shared" si="2"/>
        <v>1.7324860962045077</v>
      </c>
      <c r="H112" s="342">
        <f t="shared" si="3"/>
        <v>0.8464240413698898</v>
      </c>
      <c r="I112" s="260"/>
      <c r="J112" s="260"/>
      <c r="K112" s="260"/>
      <c r="L112" s="260"/>
    </row>
    <row r="113" spans="1:12" ht="12.75">
      <c r="A113" s="260"/>
      <c r="B113" s="260" t="s">
        <v>636</v>
      </c>
      <c r="C113" s="61" t="s">
        <v>405</v>
      </c>
      <c r="D113" s="343">
        <v>1721280</v>
      </c>
      <c r="E113" s="343">
        <v>203780</v>
      </c>
      <c r="F113" s="344">
        <v>148310</v>
      </c>
      <c r="G113" s="341">
        <f t="shared" si="2"/>
        <v>11.83886410113404</v>
      </c>
      <c r="H113" s="342">
        <f t="shared" si="3"/>
        <v>8.61626231641569</v>
      </c>
      <c r="I113" s="260"/>
      <c r="J113" s="260"/>
      <c r="K113" s="260"/>
      <c r="L113" s="260"/>
    </row>
    <row r="114" spans="1:12" ht="12.75">
      <c r="A114" s="260"/>
      <c r="B114" s="260" t="s">
        <v>637</v>
      </c>
      <c r="C114" s="61" t="s">
        <v>406</v>
      </c>
      <c r="D114" s="343">
        <v>1477320</v>
      </c>
      <c r="E114" s="343">
        <v>303650</v>
      </c>
      <c r="F114" s="344">
        <v>247320</v>
      </c>
      <c r="G114" s="341">
        <f t="shared" si="2"/>
        <v>20.554111499201255</v>
      </c>
      <c r="H114" s="342">
        <f t="shared" si="3"/>
        <v>16.741125822435222</v>
      </c>
      <c r="I114" s="260"/>
      <c r="J114" s="260"/>
      <c r="K114" s="260"/>
      <c r="L114" s="260"/>
    </row>
    <row r="115" spans="1:12" ht="12.75">
      <c r="A115" s="260"/>
      <c r="B115" s="260" t="s">
        <v>638</v>
      </c>
      <c r="C115" s="61" t="s">
        <v>407</v>
      </c>
      <c r="D115" s="343">
        <v>2540090</v>
      </c>
      <c r="E115" s="343">
        <v>292120</v>
      </c>
      <c r="F115" s="344">
        <v>200050</v>
      </c>
      <c r="G115" s="341">
        <f t="shared" si="2"/>
        <v>11.500379907798543</v>
      </c>
      <c r="H115" s="342">
        <f t="shared" si="3"/>
        <v>7.875705191548331</v>
      </c>
      <c r="I115" s="260"/>
      <c r="J115" s="260"/>
      <c r="K115" s="260"/>
      <c r="L115" s="260"/>
    </row>
    <row r="116" spans="1:12" ht="12.75">
      <c r="A116" s="260"/>
      <c r="B116" s="260" t="s">
        <v>639</v>
      </c>
      <c r="C116" s="61" t="s">
        <v>408</v>
      </c>
      <c r="D116" s="343">
        <v>838760</v>
      </c>
      <c r="E116" s="343">
        <v>4540</v>
      </c>
      <c r="F116" s="344">
        <v>2330</v>
      </c>
      <c r="G116" s="341">
        <f t="shared" si="2"/>
        <v>0.5412752157947447</v>
      </c>
      <c r="H116" s="342">
        <f t="shared" si="3"/>
        <v>0.27779102484620155</v>
      </c>
      <c r="I116" s="260"/>
      <c r="J116" s="260"/>
      <c r="K116" s="260"/>
      <c r="L116" s="260"/>
    </row>
    <row r="117" spans="1:12" ht="12.75">
      <c r="A117" s="260"/>
      <c r="B117" s="260" t="s">
        <v>640</v>
      </c>
      <c r="C117" s="61" t="s">
        <v>409</v>
      </c>
      <c r="D117" s="343">
        <v>1516680</v>
      </c>
      <c r="E117" s="343">
        <v>142290</v>
      </c>
      <c r="F117" s="344">
        <v>107610</v>
      </c>
      <c r="G117" s="341">
        <f t="shared" si="2"/>
        <v>9.381675765487776</v>
      </c>
      <c r="H117" s="342">
        <f t="shared" si="3"/>
        <v>7.095102460637709</v>
      </c>
      <c r="I117" s="260"/>
      <c r="J117" s="260"/>
      <c r="K117" s="260"/>
      <c r="L117" s="260"/>
    </row>
    <row r="118" spans="1:12" ht="12.75">
      <c r="A118" s="260"/>
      <c r="B118" s="260" t="s">
        <v>641</v>
      </c>
      <c r="C118" s="61" t="s">
        <v>410</v>
      </c>
      <c r="D118" s="343">
        <v>1469490</v>
      </c>
      <c r="E118" s="343">
        <v>46410</v>
      </c>
      <c r="F118" s="344">
        <v>30200</v>
      </c>
      <c r="G118" s="341">
        <f t="shared" si="2"/>
        <v>3.1582385725659927</v>
      </c>
      <c r="H118" s="342">
        <f t="shared" si="3"/>
        <v>2.0551347746497086</v>
      </c>
      <c r="I118" s="260"/>
      <c r="J118" s="260"/>
      <c r="K118" s="260"/>
      <c r="L118" s="260"/>
    </row>
    <row r="119" spans="1:12" ht="12.75">
      <c r="A119" s="260"/>
      <c r="B119" s="260" t="s">
        <v>642</v>
      </c>
      <c r="C119" s="61" t="s">
        <v>411</v>
      </c>
      <c r="D119" s="343">
        <v>956590</v>
      </c>
      <c r="E119" s="343">
        <v>85430</v>
      </c>
      <c r="F119" s="344">
        <v>60750</v>
      </c>
      <c r="G119" s="341">
        <f t="shared" si="2"/>
        <v>8.930680855957098</v>
      </c>
      <c r="H119" s="342">
        <f t="shared" si="3"/>
        <v>6.350683155792973</v>
      </c>
      <c r="I119" s="260"/>
      <c r="J119" s="260"/>
      <c r="K119" s="260"/>
      <c r="L119" s="260"/>
    </row>
    <row r="120" spans="1:12" ht="12.75">
      <c r="A120" s="260"/>
      <c r="B120" s="260" t="s">
        <v>643</v>
      </c>
      <c r="C120" s="61" t="s">
        <v>412</v>
      </c>
      <c r="D120" s="343">
        <v>815450</v>
      </c>
      <c r="E120" s="343">
        <v>133210</v>
      </c>
      <c r="F120" s="344">
        <v>97790</v>
      </c>
      <c r="G120" s="341">
        <f t="shared" si="2"/>
        <v>16.335765528235942</v>
      </c>
      <c r="H120" s="342">
        <f t="shared" si="3"/>
        <v>11.992151572751242</v>
      </c>
      <c r="I120" s="260"/>
      <c r="J120" s="260"/>
      <c r="K120" s="260"/>
      <c r="L120" s="260"/>
    </row>
    <row r="121" spans="1:12" ht="12.75">
      <c r="A121" s="260"/>
      <c r="B121" s="260" t="s">
        <v>644</v>
      </c>
      <c r="C121" s="61" t="s">
        <v>413</v>
      </c>
      <c r="D121" s="343">
        <v>179940</v>
      </c>
      <c r="E121" s="343">
        <v>14140</v>
      </c>
      <c r="F121" s="344">
        <v>12020</v>
      </c>
      <c r="G121" s="341">
        <f t="shared" si="2"/>
        <v>7.858174947204624</v>
      </c>
      <c r="H121" s="342">
        <f t="shared" si="3"/>
        <v>6.68000444592642</v>
      </c>
      <c r="I121" s="260"/>
      <c r="J121" s="260"/>
      <c r="K121" s="260"/>
      <c r="L121" s="260"/>
    </row>
    <row r="122" spans="1:12" ht="12.75">
      <c r="A122" s="260"/>
      <c r="B122" s="260" t="s">
        <v>645</v>
      </c>
      <c r="C122" s="61" t="s">
        <v>414</v>
      </c>
      <c r="D122" s="343">
        <v>31420</v>
      </c>
      <c r="E122" s="343">
        <v>4560</v>
      </c>
      <c r="F122" s="344">
        <v>3550</v>
      </c>
      <c r="G122" s="341">
        <f t="shared" si="2"/>
        <v>14.513049013367283</v>
      </c>
      <c r="H122" s="342">
        <f t="shared" si="3"/>
        <v>11.298535964353915</v>
      </c>
      <c r="I122" s="260"/>
      <c r="J122" s="260"/>
      <c r="K122" s="260"/>
      <c r="L122" s="260"/>
    </row>
    <row r="123" spans="1:12" ht="12.75">
      <c r="A123" s="260"/>
      <c r="B123" s="260" t="s">
        <v>646</v>
      </c>
      <c r="C123" s="61" t="s">
        <v>415</v>
      </c>
      <c r="D123" s="343">
        <v>24980</v>
      </c>
      <c r="E123" s="343">
        <v>5920</v>
      </c>
      <c r="F123" s="344">
        <v>5060</v>
      </c>
      <c r="G123" s="341">
        <f t="shared" si="2"/>
        <v>23.698959167333868</v>
      </c>
      <c r="H123" s="342">
        <f t="shared" si="3"/>
        <v>20.25620496397118</v>
      </c>
      <c r="I123" s="260"/>
      <c r="J123" s="260"/>
      <c r="K123" s="260"/>
      <c r="L123" s="260"/>
    </row>
    <row r="124" spans="1:12" ht="12.75">
      <c r="A124" s="260"/>
      <c r="B124" s="260" t="s">
        <v>647</v>
      </c>
      <c r="C124" s="61" t="s">
        <v>416</v>
      </c>
      <c r="D124" s="343">
        <v>25350</v>
      </c>
      <c r="E124" s="343">
        <v>780</v>
      </c>
      <c r="F124" s="344">
        <v>340</v>
      </c>
      <c r="G124" s="341">
        <f t="shared" si="2"/>
        <v>3.076923076923077</v>
      </c>
      <c r="H124" s="342">
        <f t="shared" si="3"/>
        <v>1.3412228796844181</v>
      </c>
      <c r="I124" s="260"/>
      <c r="J124" s="260"/>
      <c r="K124" s="260"/>
      <c r="L124" s="260"/>
    </row>
    <row r="125" spans="1:12" ht="12.75">
      <c r="A125" s="260"/>
      <c r="B125" s="260" t="s">
        <v>648</v>
      </c>
      <c r="C125" s="61" t="s">
        <v>417</v>
      </c>
      <c r="D125" s="343">
        <v>42810</v>
      </c>
      <c r="E125" s="343">
        <v>9340</v>
      </c>
      <c r="F125" s="344">
        <v>8750</v>
      </c>
      <c r="G125" s="341">
        <f t="shared" si="2"/>
        <v>21.8173323989722</v>
      </c>
      <c r="H125" s="342">
        <f t="shared" si="3"/>
        <v>20.439149731371174</v>
      </c>
      <c r="I125" s="260"/>
      <c r="J125" s="260"/>
      <c r="K125" s="260"/>
      <c r="L125" s="260"/>
    </row>
    <row r="126" spans="1:12" ht="12.75">
      <c r="A126" s="260"/>
      <c r="B126" s="260" t="s">
        <v>649</v>
      </c>
      <c r="C126" s="61" t="s">
        <v>418</v>
      </c>
      <c r="D126" s="343">
        <v>220380</v>
      </c>
      <c r="E126" s="343">
        <v>9060</v>
      </c>
      <c r="F126" s="344">
        <v>6810</v>
      </c>
      <c r="G126" s="341">
        <f t="shared" si="2"/>
        <v>4.111080860332153</v>
      </c>
      <c r="H126" s="342">
        <f t="shared" si="3"/>
        <v>3.0901170705145655</v>
      </c>
      <c r="I126" s="260"/>
      <c r="J126" s="260"/>
      <c r="K126" s="260"/>
      <c r="L126" s="260"/>
    </row>
    <row r="127" spans="1:12" ht="12.75">
      <c r="A127" s="260"/>
      <c r="B127" s="260" t="s">
        <v>650</v>
      </c>
      <c r="C127" s="61" t="s">
        <v>419</v>
      </c>
      <c r="D127" s="343">
        <v>1095630</v>
      </c>
      <c r="E127" s="343">
        <v>14210</v>
      </c>
      <c r="F127" s="344">
        <v>7680</v>
      </c>
      <c r="G127" s="341">
        <f t="shared" si="2"/>
        <v>1.2969706926608435</v>
      </c>
      <c r="H127" s="342">
        <f t="shared" si="3"/>
        <v>0.7009665671805263</v>
      </c>
      <c r="I127" s="260"/>
      <c r="J127" s="260"/>
      <c r="K127" s="260"/>
      <c r="L127" s="260"/>
    </row>
    <row r="128" spans="1:12" ht="12.75">
      <c r="A128" s="260"/>
      <c r="B128" s="260" t="s">
        <v>651</v>
      </c>
      <c r="C128" s="61" t="s">
        <v>420</v>
      </c>
      <c r="D128" s="343">
        <v>1010780</v>
      </c>
      <c r="E128" s="343">
        <v>439150</v>
      </c>
      <c r="F128" s="344">
        <v>363750</v>
      </c>
      <c r="G128" s="341">
        <f t="shared" si="2"/>
        <v>43.44664516512001</v>
      </c>
      <c r="H128" s="342">
        <f t="shared" si="3"/>
        <v>35.98705949860504</v>
      </c>
      <c r="I128" s="260"/>
      <c r="J128" s="260"/>
      <c r="K128" s="260"/>
      <c r="L128" s="260"/>
    </row>
    <row r="129" spans="1:12" ht="12.75">
      <c r="A129" s="260"/>
      <c r="B129" s="260" t="s">
        <v>652</v>
      </c>
      <c r="C129" s="61" t="s">
        <v>421</v>
      </c>
      <c r="D129" s="343">
        <v>55600</v>
      </c>
      <c r="E129" s="343">
        <v>15930</v>
      </c>
      <c r="F129" s="344">
        <v>15250</v>
      </c>
      <c r="G129" s="341">
        <f t="shared" si="2"/>
        <v>28.651079136690647</v>
      </c>
      <c r="H129" s="342">
        <f t="shared" si="3"/>
        <v>27.428057553956837</v>
      </c>
      <c r="I129" s="260"/>
      <c r="J129" s="260"/>
      <c r="K129" s="260"/>
      <c r="L129" s="260"/>
    </row>
    <row r="130" spans="1:12" ht="12.75">
      <c r="A130" s="260"/>
      <c r="B130" s="260" t="s">
        <v>653</v>
      </c>
      <c r="C130" s="61" t="s">
        <v>422</v>
      </c>
      <c r="D130" s="343">
        <v>43780</v>
      </c>
      <c r="E130" s="343">
        <v>8260</v>
      </c>
      <c r="F130" s="344">
        <v>5110</v>
      </c>
      <c r="G130" s="341">
        <f t="shared" si="2"/>
        <v>18.86706258565555</v>
      </c>
      <c r="H130" s="342">
        <f t="shared" si="3"/>
        <v>11.67199634536318</v>
      </c>
      <c r="I130" s="260"/>
      <c r="J130" s="260"/>
      <c r="K130" s="260"/>
      <c r="L130" s="260"/>
    </row>
    <row r="131" spans="1:12" ht="12.75">
      <c r="A131" s="260"/>
      <c r="B131" s="260" t="s">
        <v>654</v>
      </c>
      <c r="C131" s="61" t="s">
        <v>423</v>
      </c>
      <c r="D131" s="343">
        <v>986830</v>
      </c>
      <c r="E131" s="343">
        <v>686370</v>
      </c>
      <c r="F131" s="344">
        <v>576890</v>
      </c>
      <c r="G131" s="341">
        <f t="shared" si="2"/>
        <v>69.5530131836284</v>
      </c>
      <c r="H131" s="342">
        <f t="shared" si="3"/>
        <v>58.458903762552815</v>
      </c>
      <c r="I131" s="260"/>
      <c r="J131" s="260"/>
      <c r="K131" s="260"/>
      <c r="L131" s="260"/>
    </row>
    <row r="132" spans="1:12" ht="12.75">
      <c r="A132" s="260"/>
      <c r="B132" s="260" t="s">
        <v>655</v>
      </c>
      <c r="C132" s="61" t="s">
        <v>424</v>
      </c>
      <c r="D132" s="343">
        <v>240540</v>
      </c>
      <c r="E132" s="343">
        <v>42670</v>
      </c>
      <c r="F132" s="344">
        <v>41320</v>
      </c>
      <c r="G132" s="341">
        <f t="shared" si="2"/>
        <v>17.739253346636737</v>
      </c>
      <c r="H132" s="342">
        <f t="shared" si="3"/>
        <v>17.178016130373326</v>
      </c>
      <c r="I132" s="260"/>
      <c r="J132" s="260"/>
      <c r="K132" s="260"/>
      <c r="L132" s="260"/>
    </row>
    <row r="133" spans="1:12" ht="12.75">
      <c r="A133" s="260"/>
      <c r="B133" s="260" t="s">
        <v>656</v>
      </c>
      <c r="C133" s="61" t="s">
        <v>425</v>
      </c>
      <c r="D133" s="343">
        <v>137220</v>
      </c>
      <c r="E133" s="343">
        <v>21210</v>
      </c>
      <c r="F133" s="344">
        <v>19810</v>
      </c>
      <c r="G133" s="341">
        <f t="shared" si="2"/>
        <v>15.456930476606908</v>
      </c>
      <c r="H133" s="342">
        <f t="shared" si="3"/>
        <v>14.436671039207113</v>
      </c>
      <c r="I133" s="260"/>
      <c r="J133" s="260"/>
      <c r="K133" s="260"/>
      <c r="L133" s="260"/>
    </row>
    <row r="134" spans="1:12" ht="12.75">
      <c r="A134" s="260"/>
      <c r="B134" s="260" t="s">
        <v>657</v>
      </c>
      <c r="C134" s="61" t="s">
        <v>426</v>
      </c>
      <c r="D134" s="343">
        <v>811440</v>
      </c>
      <c r="E134" s="343">
        <v>403890</v>
      </c>
      <c r="F134" s="344">
        <v>241330</v>
      </c>
      <c r="G134" s="341">
        <f t="shared" si="2"/>
        <v>49.774475007394265</v>
      </c>
      <c r="H134" s="342">
        <f t="shared" si="3"/>
        <v>29.740954352755594</v>
      </c>
      <c r="I134" s="260"/>
      <c r="J134" s="260"/>
      <c r="K134" s="260"/>
      <c r="L134" s="260"/>
    </row>
    <row r="135" spans="1:12" ht="12.75">
      <c r="A135" s="260"/>
      <c r="B135" s="260" t="s">
        <v>658</v>
      </c>
      <c r="C135" s="61" t="s">
        <v>427</v>
      </c>
      <c r="D135" s="343">
        <v>218440</v>
      </c>
      <c r="E135" s="343">
        <v>90910</v>
      </c>
      <c r="F135" s="344">
        <v>62770</v>
      </c>
      <c r="G135" s="341">
        <f t="shared" si="2"/>
        <v>41.61783556125252</v>
      </c>
      <c r="H135" s="342">
        <f t="shared" si="3"/>
        <v>28.735579564182384</v>
      </c>
      <c r="I135" s="260"/>
      <c r="J135" s="260"/>
      <c r="K135" s="260"/>
      <c r="L135" s="260"/>
    </row>
    <row r="136" spans="1:12" ht="12.75">
      <c r="A136" s="260"/>
      <c r="B136" s="260" t="s">
        <v>659</v>
      </c>
      <c r="C136" s="61" t="s">
        <v>428</v>
      </c>
      <c r="D136" s="343">
        <v>1064210</v>
      </c>
      <c r="E136" s="343">
        <v>590580</v>
      </c>
      <c r="F136" s="344">
        <v>256980</v>
      </c>
      <c r="G136" s="341">
        <f t="shared" si="2"/>
        <v>55.49468619915242</v>
      </c>
      <c r="H136" s="342">
        <f t="shared" si="3"/>
        <v>24.1474896871858</v>
      </c>
      <c r="I136" s="260"/>
      <c r="J136" s="260"/>
      <c r="K136" s="260"/>
      <c r="L136" s="260"/>
    </row>
    <row r="137" spans="1:12" ht="12.75">
      <c r="A137" s="260"/>
      <c r="B137" s="260" t="s">
        <v>660</v>
      </c>
      <c r="C137" s="61" t="s">
        <v>429</v>
      </c>
      <c r="D137" s="343">
        <v>754340</v>
      </c>
      <c r="E137" s="343">
        <v>91400</v>
      </c>
      <c r="F137" s="344">
        <v>32420</v>
      </c>
      <c r="G137" s="341">
        <f t="shared" si="2"/>
        <v>12.116552217832806</v>
      </c>
      <c r="H137" s="342">
        <f t="shared" si="3"/>
        <v>4.297796749476364</v>
      </c>
      <c r="I137" s="260"/>
      <c r="J137" s="260"/>
      <c r="K137" s="260"/>
      <c r="L137" s="260"/>
    </row>
    <row r="138" spans="1:12" ht="12.75">
      <c r="A138" s="260"/>
      <c r="B138" s="260" t="s">
        <v>661</v>
      </c>
      <c r="C138" s="61" t="s">
        <v>430</v>
      </c>
      <c r="D138" s="343">
        <v>326880</v>
      </c>
      <c r="E138" s="343">
        <v>49720</v>
      </c>
      <c r="F138" s="344">
        <v>20000</v>
      </c>
      <c r="G138" s="341">
        <f t="shared" si="2"/>
        <v>15.210474791972588</v>
      </c>
      <c r="H138" s="342">
        <f t="shared" si="3"/>
        <v>6.1184532550171316</v>
      </c>
      <c r="I138" s="260"/>
      <c r="J138" s="260"/>
      <c r="K138" s="260"/>
      <c r="L138" s="260"/>
    </row>
    <row r="139" spans="1:12" ht="12.75">
      <c r="A139" s="260"/>
      <c r="B139" s="260" t="s">
        <v>662</v>
      </c>
      <c r="C139" s="61" t="s">
        <v>431</v>
      </c>
      <c r="D139" s="343">
        <v>471830</v>
      </c>
      <c r="E139" s="343">
        <v>41660</v>
      </c>
      <c r="F139" s="344">
        <v>16210</v>
      </c>
      <c r="G139" s="341">
        <f t="shared" si="2"/>
        <v>8.829451285420596</v>
      </c>
      <c r="H139" s="342">
        <f t="shared" si="3"/>
        <v>3.435559417586843</v>
      </c>
      <c r="I139" s="260"/>
      <c r="J139" s="260"/>
      <c r="K139" s="260"/>
      <c r="L139" s="260"/>
    </row>
    <row r="140" spans="1:12" ht="12.75">
      <c r="A140" s="260"/>
      <c r="B140" s="260" t="s">
        <v>663</v>
      </c>
      <c r="C140" s="61" t="s">
        <v>432</v>
      </c>
      <c r="D140" s="343">
        <v>638600</v>
      </c>
      <c r="E140" s="343">
        <v>144960</v>
      </c>
      <c r="F140" s="344">
        <v>75970</v>
      </c>
      <c r="G140" s="341">
        <f t="shared" si="2"/>
        <v>22.69965549639837</v>
      </c>
      <c r="H140" s="342">
        <f t="shared" si="3"/>
        <v>11.896335734419042</v>
      </c>
      <c r="I140" s="260"/>
      <c r="J140" s="260"/>
      <c r="K140" s="260"/>
      <c r="L140" s="260"/>
    </row>
    <row r="141" spans="1:12" ht="12.75">
      <c r="A141" s="260"/>
      <c r="B141" s="260" t="s">
        <v>664</v>
      </c>
      <c r="C141" s="61" t="s">
        <v>433</v>
      </c>
      <c r="D141" s="343">
        <v>453630</v>
      </c>
      <c r="E141" s="343">
        <v>53020</v>
      </c>
      <c r="F141" s="344">
        <v>29090</v>
      </c>
      <c r="G141" s="341">
        <f aca="true" t="shared" si="4" ref="G141:G201">E141/D141*100</f>
        <v>11.68793951017349</v>
      </c>
      <c r="H141" s="342">
        <f aca="true" t="shared" si="5" ref="H141:H201">F141/D141*100</f>
        <v>6.412715208429777</v>
      </c>
      <c r="I141" s="260"/>
      <c r="J141" s="260"/>
      <c r="K141" s="260"/>
      <c r="L141" s="260"/>
    </row>
    <row r="142" spans="1:12" ht="12.75">
      <c r="A142" s="260"/>
      <c r="B142" s="260" t="s">
        <v>665</v>
      </c>
      <c r="C142" s="61" t="s">
        <v>434</v>
      </c>
      <c r="D142" s="343">
        <v>197520</v>
      </c>
      <c r="E142" s="343">
        <v>22380</v>
      </c>
      <c r="F142" s="344">
        <v>10710</v>
      </c>
      <c r="G142" s="341">
        <f t="shared" si="4"/>
        <v>11.330498177399758</v>
      </c>
      <c r="H142" s="342">
        <f t="shared" si="5"/>
        <v>5.422235722964763</v>
      </c>
      <c r="I142" s="260"/>
      <c r="J142" s="260"/>
      <c r="K142" s="260"/>
      <c r="L142" s="260"/>
    </row>
    <row r="143" spans="1:12" ht="12.75">
      <c r="A143" s="260"/>
      <c r="B143" s="260" t="s">
        <v>666</v>
      </c>
      <c r="C143" s="61" t="s">
        <v>435</v>
      </c>
      <c r="D143" s="343">
        <v>549530</v>
      </c>
      <c r="E143" s="343">
        <v>122010</v>
      </c>
      <c r="F143" s="344">
        <v>84470</v>
      </c>
      <c r="G143" s="341">
        <f t="shared" si="4"/>
        <v>22.202609502665915</v>
      </c>
      <c r="H143" s="342">
        <f t="shared" si="5"/>
        <v>15.371317307517332</v>
      </c>
      <c r="I143" s="260"/>
      <c r="J143" s="260"/>
      <c r="K143" s="260"/>
      <c r="L143" s="260"/>
    </row>
    <row r="144" spans="1:12" ht="12.75">
      <c r="A144" s="260"/>
      <c r="B144" s="260" t="s">
        <v>667</v>
      </c>
      <c r="C144" s="61" t="s">
        <v>436</v>
      </c>
      <c r="D144" s="343">
        <v>1285290</v>
      </c>
      <c r="E144" s="343">
        <v>374500</v>
      </c>
      <c r="F144" s="344">
        <v>238470</v>
      </c>
      <c r="G144" s="341">
        <f t="shared" si="4"/>
        <v>29.137393117506555</v>
      </c>
      <c r="H144" s="342">
        <f t="shared" si="5"/>
        <v>18.553789417174336</v>
      </c>
      <c r="I144" s="260"/>
      <c r="J144" s="260"/>
      <c r="K144" s="260"/>
      <c r="L144" s="260"/>
    </row>
    <row r="145" spans="1:12" ht="12.75">
      <c r="A145" s="260"/>
      <c r="B145" s="260" t="s">
        <v>668</v>
      </c>
      <c r="C145" s="61" t="s">
        <v>437</v>
      </c>
      <c r="D145" s="343">
        <v>519130</v>
      </c>
      <c r="E145" s="343">
        <v>70700</v>
      </c>
      <c r="F145" s="344">
        <v>33650</v>
      </c>
      <c r="G145" s="341">
        <f t="shared" si="4"/>
        <v>13.618939379346214</v>
      </c>
      <c r="H145" s="342">
        <f t="shared" si="5"/>
        <v>6.481998728642151</v>
      </c>
      <c r="I145" s="260"/>
      <c r="J145" s="260"/>
      <c r="K145" s="260"/>
      <c r="L145" s="260"/>
    </row>
    <row r="146" spans="1:12" ht="12.75">
      <c r="A146" s="260"/>
      <c r="B146" s="260" t="s">
        <v>669</v>
      </c>
      <c r="C146" s="61" t="s">
        <v>438</v>
      </c>
      <c r="D146" s="343">
        <v>549250</v>
      </c>
      <c r="E146" s="343">
        <v>105660</v>
      </c>
      <c r="F146" s="344">
        <v>74710</v>
      </c>
      <c r="G146" s="341">
        <f t="shared" si="4"/>
        <v>19.237141556668185</v>
      </c>
      <c r="H146" s="342">
        <f t="shared" si="5"/>
        <v>13.60218479745107</v>
      </c>
      <c r="I146" s="260"/>
      <c r="J146" s="260"/>
      <c r="K146" s="260"/>
      <c r="L146" s="260"/>
    </row>
    <row r="147" spans="1:12" ht="12.75">
      <c r="A147" s="260"/>
      <c r="B147" s="260" t="s">
        <v>670</v>
      </c>
      <c r="C147" s="61" t="s">
        <v>439</v>
      </c>
      <c r="D147" s="343">
        <v>1387520</v>
      </c>
      <c r="E147" s="343">
        <v>205300</v>
      </c>
      <c r="F147" s="344">
        <v>146460</v>
      </c>
      <c r="G147" s="341">
        <f t="shared" si="4"/>
        <v>14.79618311808118</v>
      </c>
      <c r="H147" s="342">
        <f t="shared" si="5"/>
        <v>10.55552352398524</v>
      </c>
      <c r="I147" s="260"/>
      <c r="J147" s="260"/>
      <c r="K147" s="260"/>
      <c r="L147" s="260"/>
    </row>
    <row r="148" spans="1:12" ht="12.75">
      <c r="A148" s="260"/>
      <c r="B148" s="260" t="s">
        <v>671</v>
      </c>
      <c r="C148" s="61" t="s">
        <v>440</v>
      </c>
      <c r="D148" s="343">
        <v>1153690</v>
      </c>
      <c r="E148" s="343">
        <v>154550</v>
      </c>
      <c r="F148" s="344">
        <v>62980</v>
      </c>
      <c r="G148" s="341">
        <f t="shared" si="4"/>
        <v>13.39614627846302</v>
      </c>
      <c r="H148" s="342">
        <f t="shared" si="5"/>
        <v>5.459005452071181</v>
      </c>
      <c r="I148" s="260"/>
      <c r="J148" s="260"/>
      <c r="K148" s="260"/>
      <c r="L148" s="260"/>
    </row>
    <row r="149" spans="1:12" ht="12.75">
      <c r="A149" s="260"/>
      <c r="B149" s="260" t="s">
        <v>672</v>
      </c>
      <c r="C149" s="61" t="s">
        <v>441</v>
      </c>
      <c r="D149" s="343">
        <v>118400</v>
      </c>
      <c r="E149" s="343">
        <v>40310</v>
      </c>
      <c r="F149" s="344">
        <v>28290</v>
      </c>
      <c r="G149" s="341">
        <f t="shared" si="4"/>
        <v>34.04560810810811</v>
      </c>
      <c r="H149" s="342">
        <f t="shared" si="5"/>
        <v>23.89358108108108</v>
      </c>
      <c r="I149" s="260"/>
      <c r="J149" s="260"/>
      <c r="K149" s="260"/>
      <c r="L149" s="260"/>
    </row>
    <row r="150" spans="1:12" ht="12.75">
      <c r="A150" s="260"/>
      <c r="B150" s="260" t="s">
        <v>84</v>
      </c>
      <c r="C150" s="61" t="s">
        <v>442</v>
      </c>
      <c r="D150" s="343">
        <v>1796290</v>
      </c>
      <c r="E150" s="343">
        <v>1140</v>
      </c>
      <c r="F150" s="344">
        <v>710</v>
      </c>
      <c r="G150" s="341">
        <f t="shared" si="4"/>
        <v>0.06346413997739786</v>
      </c>
      <c r="H150" s="342">
        <f t="shared" si="5"/>
        <v>0.03952591174030919</v>
      </c>
      <c r="I150" s="260"/>
      <c r="J150" s="260"/>
      <c r="K150" s="260"/>
      <c r="L150" s="260"/>
    </row>
    <row r="151" spans="1:12" ht="12.75">
      <c r="A151" s="260"/>
      <c r="B151" s="260" t="s">
        <v>673</v>
      </c>
      <c r="C151" s="61" t="s">
        <v>443</v>
      </c>
      <c r="D151" s="343">
        <v>2742560</v>
      </c>
      <c r="E151" s="343">
        <v>2520</v>
      </c>
      <c r="F151" s="344">
        <v>1530</v>
      </c>
      <c r="G151" s="341">
        <f t="shared" si="4"/>
        <v>0.09188495420337203</v>
      </c>
      <c r="H151" s="342">
        <f t="shared" si="5"/>
        <v>0.05578729362347587</v>
      </c>
      <c r="I151" s="260"/>
      <c r="J151" s="260"/>
      <c r="K151" s="260"/>
      <c r="L151" s="260"/>
    </row>
    <row r="152" spans="1:12" ht="12.75">
      <c r="A152" s="260"/>
      <c r="B152" s="260" t="s">
        <v>674</v>
      </c>
      <c r="C152" s="61" t="s">
        <v>444</v>
      </c>
      <c r="D152" s="343">
        <v>131110</v>
      </c>
      <c r="E152" s="345" t="s">
        <v>16</v>
      </c>
      <c r="F152" s="346" t="s">
        <v>16</v>
      </c>
      <c r="G152" s="341" t="s">
        <v>16</v>
      </c>
      <c r="H152" s="342" t="s">
        <v>16</v>
      </c>
      <c r="I152" s="260"/>
      <c r="J152" s="260"/>
      <c r="K152" s="260"/>
      <c r="L152" s="260"/>
    </row>
    <row r="153" spans="1:12" ht="12.75">
      <c r="A153" s="260"/>
      <c r="B153" s="260" t="s">
        <v>675</v>
      </c>
      <c r="C153" s="61" t="s">
        <v>445</v>
      </c>
      <c r="D153" s="343">
        <v>259570</v>
      </c>
      <c r="E153" s="343">
        <v>10580</v>
      </c>
      <c r="F153" s="344">
        <v>8000</v>
      </c>
      <c r="G153" s="341">
        <f t="shared" si="4"/>
        <v>4.075971799514582</v>
      </c>
      <c r="H153" s="342">
        <f t="shared" si="5"/>
        <v>3.0820202642832375</v>
      </c>
      <c r="I153" s="260"/>
      <c r="J153" s="260"/>
      <c r="K153" s="260"/>
      <c r="L153" s="260"/>
    </row>
    <row r="154" spans="1:12" ht="12.75">
      <c r="A154" s="260"/>
      <c r="B154" s="260" t="s">
        <v>676</v>
      </c>
      <c r="C154" s="61" t="s">
        <v>446</v>
      </c>
      <c r="D154" s="343">
        <v>531170</v>
      </c>
      <c r="E154" s="343">
        <v>10170</v>
      </c>
      <c r="F154" s="344">
        <v>5340</v>
      </c>
      <c r="G154" s="341">
        <f t="shared" si="4"/>
        <v>1.9146412636255814</v>
      </c>
      <c r="H154" s="342">
        <f t="shared" si="5"/>
        <v>1.0053278611367358</v>
      </c>
      <c r="I154" s="260"/>
      <c r="J154" s="260"/>
      <c r="K154" s="260"/>
      <c r="L154" s="260"/>
    </row>
    <row r="155" spans="1:12" ht="12.75">
      <c r="A155" s="260"/>
      <c r="B155" s="260" t="s">
        <v>677</v>
      </c>
      <c r="C155" s="61" t="s">
        <v>447</v>
      </c>
      <c r="D155" s="343">
        <v>524370</v>
      </c>
      <c r="E155" s="343">
        <v>21140</v>
      </c>
      <c r="F155" s="344">
        <v>3650</v>
      </c>
      <c r="G155" s="341">
        <f t="shared" si="4"/>
        <v>4.031504472033107</v>
      </c>
      <c r="H155" s="342">
        <f t="shared" si="5"/>
        <v>0.6960733832980529</v>
      </c>
      <c r="I155" s="260"/>
      <c r="J155" s="260"/>
      <c r="K155" s="260"/>
      <c r="L155" s="260"/>
    </row>
    <row r="156" spans="1:12" ht="12.75">
      <c r="A156" s="260"/>
      <c r="B156" s="260" t="s">
        <v>678</v>
      </c>
      <c r="C156" s="61" t="s">
        <v>448</v>
      </c>
      <c r="D156" s="343">
        <v>689440</v>
      </c>
      <c r="E156" s="343">
        <v>8130</v>
      </c>
      <c r="F156" s="344">
        <v>3990</v>
      </c>
      <c r="G156" s="341">
        <f t="shared" si="4"/>
        <v>1.1792179159897889</v>
      </c>
      <c r="H156" s="342">
        <f t="shared" si="5"/>
        <v>0.578730563935948</v>
      </c>
      <c r="I156" s="260"/>
      <c r="J156" s="260"/>
      <c r="K156" s="260"/>
      <c r="L156" s="260"/>
    </row>
    <row r="157" spans="1:12" ht="12.75">
      <c r="A157" s="260"/>
      <c r="B157" s="260" t="s">
        <v>679</v>
      </c>
      <c r="C157" s="61" t="s">
        <v>449</v>
      </c>
      <c r="D157" s="343">
        <v>523270</v>
      </c>
      <c r="E157" s="343">
        <v>5940</v>
      </c>
      <c r="F157" s="344">
        <v>3620</v>
      </c>
      <c r="G157" s="341">
        <f t="shared" si="4"/>
        <v>1.13516922430103</v>
      </c>
      <c r="H157" s="342">
        <f t="shared" si="5"/>
        <v>0.6918034666615706</v>
      </c>
      <c r="I157" s="260"/>
      <c r="J157" s="260"/>
      <c r="K157" s="260"/>
      <c r="L157" s="260"/>
    </row>
    <row r="158" spans="1:12" ht="12.75">
      <c r="A158" s="260"/>
      <c r="B158" s="260" t="s">
        <v>680</v>
      </c>
      <c r="C158" s="61" t="s">
        <v>450</v>
      </c>
      <c r="D158" s="343">
        <v>1051090</v>
      </c>
      <c r="E158" s="343">
        <v>90490</v>
      </c>
      <c r="F158" s="344">
        <v>43230</v>
      </c>
      <c r="G158" s="341">
        <f t="shared" si="4"/>
        <v>8.609158112055104</v>
      </c>
      <c r="H158" s="342">
        <f t="shared" si="5"/>
        <v>4.112873302952173</v>
      </c>
      <c r="I158" s="260"/>
      <c r="J158" s="260"/>
      <c r="K158" s="260"/>
      <c r="L158" s="260"/>
    </row>
    <row r="159" spans="1:12" ht="12.75">
      <c r="A159" s="260"/>
      <c r="B159" s="260" t="s">
        <v>681</v>
      </c>
      <c r="C159" s="61" t="s">
        <v>451</v>
      </c>
      <c r="D159" s="343">
        <v>1107420</v>
      </c>
      <c r="E159" s="343">
        <v>89300</v>
      </c>
      <c r="F159" s="344">
        <v>46720</v>
      </c>
      <c r="G159" s="341">
        <f t="shared" si="4"/>
        <v>8.063787903415145</v>
      </c>
      <c r="H159" s="342">
        <f t="shared" si="5"/>
        <v>4.218814903108125</v>
      </c>
      <c r="I159" s="260"/>
      <c r="J159" s="260"/>
      <c r="K159" s="260"/>
      <c r="L159" s="260"/>
    </row>
    <row r="160" spans="1:12" ht="12.75">
      <c r="A160" s="260"/>
      <c r="B160" s="260" t="s">
        <v>682</v>
      </c>
      <c r="C160" s="61" t="s">
        <v>452</v>
      </c>
      <c r="D160" s="343">
        <v>11450</v>
      </c>
      <c r="E160" s="343">
        <v>3150</v>
      </c>
      <c r="F160" s="344">
        <v>2830</v>
      </c>
      <c r="G160" s="341">
        <f t="shared" si="4"/>
        <v>27.510917030567683</v>
      </c>
      <c r="H160" s="342">
        <f t="shared" si="5"/>
        <v>24.716157205240176</v>
      </c>
      <c r="I160" s="260"/>
      <c r="J160" s="260"/>
      <c r="K160" s="260"/>
      <c r="L160" s="260"/>
    </row>
    <row r="161" spans="1:12" ht="12.75">
      <c r="A161" s="260"/>
      <c r="B161" s="260" t="s">
        <v>85</v>
      </c>
      <c r="C161" s="61" t="s">
        <v>453</v>
      </c>
      <c r="D161" s="343">
        <v>162190</v>
      </c>
      <c r="E161" s="343">
        <v>26300</v>
      </c>
      <c r="F161" s="344">
        <v>2120</v>
      </c>
      <c r="G161" s="341">
        <f t="shared" si="4"/>
        <v>16.21554966397435</v>
      </c>
      <c r="H161" s="342">
        <f t="shared" si="5"/>
        <v>1.3071089462975523</v>
      </c>
      <c r="I161" s="260"/>
      <c r="J161" s="260"/>
      <c r="K161" s="260"/>
      <c r="L161" s="260"/>
    </row>
    <row r="162" spans="1:12" ht="12.75">
      <c r="A162" s="260"/>
      <c r="B162" s="260" t="s">
        <v>86</v>
      </c>
      <c r="C162" s="61" t="s">
        <v>454</v>
      </c>
      <c r="D162" s="343">
        <v>229080</v>
      </c>
      <c r="E162" s="343">
        <v>29830</v>
      </c>
      <c r="F162" s="344">
        <v>1220</v>
      </c>
      <c r="G162" s="341">
        <f t="shared" si="4"/>
        <v>13.021651824690064</v>
      </c>
      <c r="H162" s="342">
        <f t="shared" si="5"/>
        <v>0.5325650427798149</v>
      </c>
      <c r="I162" s="260"/>
      <c r="J162" s="260"/>
      <c r="K162" s="260"/>
      <c r="L162" s="260"/>
    </row>
    <row r="163" spans="1:12" ht="12.75">
      <c r="A163" s="260"/>
      <c r="B163" s="260" t="s">
        <v>87</v>
      </c>
      <c r="C163" s="61" t="s">
        <v>455</v>
      </c>
      <c r="D163" s="343">
        <v>149940</v>
      </c>
      <c r="E163" s="343">
        <v>20450</v>
      </c>
      <c r="F163" s="344">
        <v>5270</v>
      </c>
      <c r="G163" s="341">
        <f t="shared" si="4"/>
        <v>13.638788848872881</v>
      </c>
      <c r="H163" s="342">
        <f t="shared" si="5"/>
        <v>3.5147392290249435</v>
      </c>
      <c r="I163" s="260"/>
      <c r="J163" s="260"/>
      <c r="K163" s="260"/>
      <c r="L163" s="260"/>
    </row>
    <row r="164" spans="1:12" ht="12.75">
      <c r="A164" s="260"/>
      <c r="B164" s="260" t="s">
        <v>88</v>
      </c>
      <c r="C164" s="61" t="s">
        <v>456</v>
      </c>
      <c r="D164" s="343">
        <v>202620</v>
      </c>
      <c r="E164" s="343">
        <v>30490</v>
      </c>
      <c r="F164" s="344">
        <v>5110</v>
      </c>
      <c r="G164" s="341">
        <f t="shared" si="4"/>
        <v>15.047872865462441</v>
      </c>
      <c r="H164" s="342">
        <f t="shared" si="5"/>
        <v>2.5219622939492647</v>
      </c>
      <c r="I164" s="260"/>
      <c r="J164" s="260"/>
      <c r="K164" s="260"/>
      <c r="L164" s="260"/>
    </row>
    <row r="165" spans="1:12" ht="12.75">
      <c r="A165" s="260"/>
      <c r="B165" s="260" t="s">
        <v>89</v>
      </c>
      <c r="C165" s="61" t="s">
        <v>457</v>
      </c>
      <c r="D165" s="343">
        <v>238200</v>
      </c>
      <c r="E165" s="343">
        <v>48440</v>
      </c>
      <c r="F165" s="344">
        <v>9790</v>
      </c>
      <c r="G165" s="341">
        <f t="shared" si="4"/>
        <v>20.33585222502099</v>
      </c>
      <c r="H165" s="342">
        <f t="shared" si="5"/>
        <v>4.109991603694374</v>
      </c>
      <c r="I165" s="260"/>
      <c r="J165" s="260"/>
      <c r="K165" s="260"/>
      <c r="L165" s="260"/>
    </row>
    <row r="166" spans="1:12" ht="12.75">
      <c r="A166" s="260"/>
      <c r="B166" s="260" t="s">
        <v>90</v>
      </c>
      <c r="C166" s="61" t="s">
        <v>458</v>
      </c>
      <c r="D166" s="343">
        <v>89310</v>
      </c>
      <c r="E166" s="343">
        <v>61920</v>
      </c>
      <c r="F166" s="344">
        <v>14640</v>
      </c>
      <c r="G166" s="341">
        <f t="shared" si="4"/>
        <v>69.33154182062479</v>
      </c>
      <c r="H166" s="342">
        <f t="shared" si="5"/>
        <v>16.39234128317098</v>
      </c>
      <c r="I166" s="260"/>
      <c r="J166" s="260"/>
      <c r="K166" s="260"/>
      <c r="L166" s="260"/>
    </row>
    <row r="167" spans="1:12" ht="12.75">
      <c r="A167" s="260"/>
      <c r="B167" s="260" t="s">
        <v>91</v>
      </c>
      <c r="C167" s="61" t="s">
        <v>459</v>
      </c>
      <c r="D167" s="343">
        <v>66630</v>
      </c>
      <c r="E167" s="343">
        <v>12030</v>
      </c>
      <c r="F167" s="344">
        <v>2280</v>
      </c>
      <c r="G167" s="341">
        <f t="shared" si="4"/>
        <v>18.054930211616387</v>
      </c>
      <c r="H167" s="342">
        <f t="shared" si="5"/>
        <v>3.4218820351193155</v>
      </c>
      <c r="I167" s="260"/>
      <c r="J167" s="260"/>
      <c r="K167" s="260"/>
      <c r="L167" s="260"/>
    </row>
    <row r="168" spans="1:12" ht="12.75">
      <c r="A168" s="260"/>
      <c r="B168" s="260" t="s">
        <v>92</v>
      </c>
      <c r="C168" s="61" t="s">
        <v>460</v>
      </c>
      <c r="D168" s="343">
        <v>130690</v>
      </c>
      <c r="E168" s="343">
        <v>48180</v>
      </c>
      <c r="F168" s="344">
        <v>14960</v>
      </c>
      <c r="G168" s="341">
        <f t="shared" si="4"/>
        <v>36.86586578927232</v>
      </c>
      <c r="H168" s="342">
        <f t="shared" si="5"/>
        <v>11.446935496212411</v>
      </c>
      <c r="I168" s="260"/>
      <c r="J168" s="260"/>
      <c r="K168" s="260"/>
      <c r="L168" s="260"/>
    </row>
    <row r="169" spans="1:12" ht="12.75">
      <c r="A169" s="260"/>
      <c r="B169" s="260" t="s">
        <v>93</v>
      </c>
      <c r="C169" s="61" t="s">
        <v>461</v>
      </c>
      <c r="D169" s="343">
        <v>134190</v>
      </c>
      <c r="E169" s="343">
        <v>34750</v>
      </c>
      <c r="F169" s="344">
        <v>7760</v>
      </c>
      <c r="G169" s="341">
        <f t="shared" si="4"/>
        <v>25.896117445413218</v>
      </c>
      <c r="H169" s="342">
        <f t="shared" si="5"/>
        <v>5.782845219464938</v>
      </c>
      <c r="I169" s="260"/>
      <c r="J169" s="260"/>
      <c r="K169" s="260"/>
      <c r="L169" s="260"/>
    </row>
    <row r="170" spans="1:12" ht="12.75">
      <c r="A170" s="260"/>
      <c r="B170" s="260" t="s">
        <v>94</v>
      </c>
      <c r="C170" s="61" t="s">
        <v>462</v>
      </c>
      <c r="D170" s="343">
        <v>117990</v>
      </c>
      <c r="E170" s="343">
        <v>9300</v>
      </c>
      <c r="F170" s="344">
        <v>2970</v>
      </c>
      <c r="G170" s="341">
        <f t="shared" si="4"/>
        <v>7.8820239003305375</v>
      </c>
      <c r="H170" s="342">
        <f t="shared" si="5"/>
        <v>2.517162471395881</v>
      </c>
      <c r="I170" s="260"/>
      <c r="J170" s="260"/>
      <c r="K170" s="260"/>
      <c r="L170" s="260"/>
    </row>
    <row r="171" spans="1:12" ht="12.75">
      <c r="A171" s="260"/>
      <c r="B171" s="260" t="s">
        <v>95</v>
      </c>
      <c r="C171" s="61" t="s">
        <v>463</v>
      </c>
      <c r="D171" s="343">
        <v>251400</v>
      </c>
      <c r="E171" s="343">
        <v>121250</v>
      </c>
      <c r="F171" s="344">
        <v>48030</v>
      </c>
      <c r="G171" s="341">
        <f t="shared" si="4"/>
        <v>48.22991249005569</v>
      </c>
      <c r="H171" s="342">
        <f t="shared" si="5"/>
        <v>19.105011933174225</v>
      </c>
      <c r="I171" s="260"/>
      <c r="J171" s="260"/>
      <c r="K171" s="260"/>
      <c r="L171" s="260"/>
    </row>
    <row r="172" spans="1:12" ht="12.75">
      <c r="A172" s="260"/>
      <c r="B172" s="260" t="s">
        <v>96</v>
      </c>
      <c r="C172" s="61" t="s">
        <v>464</v>
      </c>
      <c r="D172" s="343">
        <v>100100</v>
      </c>
      <c r="E172" s="343">
        <v>43070</v>
      </c>
      <c r="F172" s="344">
        <v>23170</v>
      </c>
      <c r="G172" s="341">
        <f t="shared" si="4"/>
        <v>43.026973026973025</v>
      </c>
      <c r="H172" s="342">
        <f t="shared" si="5"/>
        <v>23.146853146853147</v>
      </c>
      <c r="I172" s="260"/>
      <c r="J172" s="260"/>
      <c r="K172" s="260"/>
      <c r="L172" s="260"/>
    </row>
    <row r="173" spans="1:12" ht="12.75">
      <c r="A173" s="260"/>
      <c r="B173" s="260" t="s">
        <v>683</v>
      </c>
      <c r="C173" s="61" t="s">
        <v>465</v>
      </c>
      <c r="D173" s="343">
        <v>187890</v>
      </c>
      <c r="E173" s="343">
        <v>22980</v>
      </c>
      <c r="F173" s="344">
        <v>7240</v>
      </c>
      <c r="G173" s="341">
        <f t="shared" si="4"/>
        <v>12.230560434296663</v>
      </c>
      <c r="H173" s="342">
        <f t="shared" si="5"/>
        <v>3.85331843099686</v>
      </c>
      <c r="I173" s="260"/>
      <c r="J173" s="260"/>
      <c r="K173" s="260"/>
      <c r="L173" s="260"/>
    </row>
    <row r="174" spans="1:12" ht="12.75">
      <c r="A174" s="260"/>
      <c r="B174" s="260" t="s">
        <v>684</v>
      </c>
      <c r="C174" s="61" t="s">
        <v>466</v>
      </c>
      <c r="D174" s="343">
        <v>911680</v>
      </c>
      <c r="E174" s="343">
        <v>60680</v>
      </c>
      <c r="F174" s="344">
        <v>15260</v>
      </c>
      <c r="G174" s="341">
        <f t="shared" si="4"/>
        <v>6.6558441558441555</v>
      </c>
      <c r="H174" s="342">
        <f t="shared" si="5"/>
        <v>1.6738329238329237</v>
      </c>
      <c r="I174" s="260"/>
      <c r="J174" s="260"/>
      <c r="K174" s="260"/>
      <c r="L174" s="260"/>
    </row>
    <row r="175" spans="1:12" ht="12.75">
      <c r="A175" s="260"/>
      <c r="B175" s="260" t="s">
        <v>685</v>
      </c>
      <c r="C175" s="61" t="s">
        <v>467</v>
      </c>
      <c r="D175" s="343">
        <v>7410</v>
      </c>
      <c r="E175" s="343">
        <v>1990</v>
      </c>
      <c r="F175" s="344">
        <v>830</v>
      </c>
      <c r="G175" s="341">
        <f t="shared" si="4"/>
        <v>26.855600539811064</v>
      </c>
      <c r="H175" s="342">
        <f t="shared" si="5"/>
        <v>11.201079622132253</v>
      </c>
      <c r="I175" s="260"/>
      <c r="J175" s="260"/>
      <c r="K175" s="260"/>
      <c r="L175" s="260"/>
    </row>
    <row r="176" spans="1:12" ht="12.75">
      <c r="A176" s="260"/>
      <c r="B176" s="260" t="s">
        <v>686</v>
      </c>
      <c r="C176" s="61" t="s">
        <v>468</v>
      </c>
      <c r="D176" s="343">
        <v>253570</v>
      </c>
      <c r="E176" s="343">
        <v>640</v>
      </c>
      <c r="F176" s="344">
        <v>130</v>
      </c>
      <c r="G176" s="341">
        <f t="shared" si="4"/>
        <v>0.25239578814528535</v>
      </c>
      <c r="H176" s="342">
        <f t="shared" si="5"/>
        <v>0.051267894467011084</v>
      </c>
      <c r="I176" s="260"/>
      <c r="J176" s="260"/>
      <c r="K176" s="260"/>
      <c r="L176" s="260"/>
    </row>
    <row r="177" spans="1:12" ht="12.75">
      <c r="A177" s="260"/>
      <c r="B177" s="260" t="s">
        <v>687</v>
      </c>
      <c r="C177" s="61" t="s">
        <v>469</v>
      </c>
      <c r="D177" s="343">
        <v>407260</v>
      </c>
      <c r="E177" s="343">
        <v>1970</v>
      </c>
      <c r="F177" s="344">
        <v>1140</v>
      </c>
      <c r="G177" s="341">
        <f t="shared" si="4"/>
        <v>0.4837204734076512</v>
      </c>
      <c r="H177" s="342">
        <f t="shared" si="5"/>
        <v>0.27991946176889454</v>
      </c>
      <c r="I177" s="260"/>
      <c r="J177" s="260"/>
      <c r="K177" s="260"/>
      <c r="L177" s="260"/>
    </row>
    <row r="178" spans="1:12" ht="12.75">
      <c r="A178" s="260"/>
      <c r="B178" s="260" t="s">
        <v>688</v>
      </c>
      <c r="C178" s="61" t="s">
        <v>470</v>
      </c>
      <c r="D178" s="343">
        <v>529460</v>
      </c>
      <c r="E178" s="343">
        <v>1550</v>
      </c>
      <c r="F178" s="344">
        <v>390</v>
      </c>
      <c r="G178" s="341">
        <f t="shared" si="4"/>
        <v>0.2927511048993314</v>
      </c>
      <c r="H178" s="342">
        <f t="shared" si="5"/>
        <v>0.07365995542628338</v>
      </c>
      <c r="I178" s="260"/>
      <c r="J178" s="260"/>
      <c r="K178" s="260"/>
      <c r="L178" s="260"/>
    </row>
    <row r="179" spans="1:12" ht="12.75">
      <c r="A179" s="260"/>
      <c r="B179" s="260" t="s">
        <v>689</v>
      </c>
      <c r="C179" s="61" t="s">
        <v>471</v>
      </c>
      <c r="D179" s="343">
        <v>195110</v>
      </c>
      <c r="E179" s="343">
        <v>130</v>
      </c>
      <c r="F179" s="344">
        <v>50</v>
      </c>
      <c r="G179" s="341">
        <f t="shared" si="4"/>
        <v>0.06662908103121315</v>
      </c>
      <c r="H179" s="342">
        <f t="shared" si="5"/>
        <v>0.025626569627389677</v>
      </c>
      <c r="I179" s="260"/>
      <c r="J179" s="260"/>
      <c r="K179" s="260"/>
      <c r="L179" s="260"/>
    </row>
    <row r="180" spans="1:12" ht="12.75">
      <c r="A180" s="260"/>
      <c r="B180" s="260" t="s">
        <v>690</v>
      </c>
      <c r="C180" s="61" t="s">
        <v>472</v>
      </c>
      <c r="D180" s="343">
        <v>290720</v>
      </c>
      <c r="E180" s="343">
        <v>1970</v>
      </c>
      <c r="F180" s="344">
        <v>1400</v>
      </c>
      <c r="G180" s="341">
        <f t="shared" si="4"/>
        <v>0.6776279581728124</v>
      </c>
      <c r="H180" s="342">
        <f t="shared" si="5"/>
        <v>0.4815630159603742</v>
      </c>
      <c r="I180" s="260"/>
      <c r="J180" s="260"/>
      <c r="K180" s="260"/>
      <c r="L180" s="260"/>
    </row>
    <row r="181" spans="1:12" ht="12.75">
      <c r="A181" s="260"/>
      <c r="B181" s="260" t="s">
        <v>691</v>
      </c>
      <c r="C181" s="61" t="s">
        <v>473</v>
      </c>
      <c r="D181" s="343">
        <v>95070</v>
      </c>
      <c r="E181" s="343">
        <v>70</v>
      </c>
      <c r="F181" s="344">
        <v>40</v>
      </c>
      <c r="G181" s="341">
        <f t="shared" si="4"/>
        <v>0.0736299568738824</v>
      </c>
      <c r="H181" s="342">
        <f t="shared" si="5"/>
        <v>0.042074261070789945</v>
      </c>
      <c r="I181" s="260"/>
      <c r="J181" s="260"/>
      <c r="K181" s="260"/>
      <c r="L181" s="260"/>
    </row>
    <row r="182" spans="1:12" ht="12.75">
      <c r="A182" s="260"/>
      <c r="B182" s="260" t="s">
        <v>692</v>
      </c>
      <c r="C182" s="61" t="s">
        <v>474</v>
      </c>
      <c r="D182" s="343">
        <v>957060</v>
      </c>
      <c r="E182" s="343">
        <v>14060</v>
      </c>
      <c r="F182" s="344">
        <v>8450</v>
      </c>
      <c r="G182" s="341">
        <f t="shared" si="4"/>
        <v>1.4690823981777528</v>
      </c>
      <c r="H182" s="342">
        <f t="shared" si="5"/>
        <v>0.8829122521054061</v>
      </c>
      <c r="I182" s="260"/>
      <c r="J182" s="260"/>
      <c r="K182" s="260"/>
      <c r="L182" s="260"/>
    </row>
    <row r="183" spans="1:12" ht="12.75">
      <c r="A183" s="260"/>
      <c r="B183" s="260" t="s">
        <v>693</v>
      </c>
      <c r="C183" s="61" t="s">
        <v>475</v>
      </c>
      <c r="D183" s="343">
        <v>1834790</v>
      </c>
      <c r="E183" s="343">
        <v>16860</v>
      </c>
      <c r="F183" s="344">
        <v>9500</v>
      </c>
      <c r="G183" s="341">
        <f t="shared" si="4"/>
        <v>0.9189062508515962</v>
      </c>
      <c r="H183" s="342">
        <f t="shared" si="5"/>
        <v>0.5177704260433075</v>
      </c>
      <c r="I183" s="260"/>
      <c r="J183" s="260"/>
      <c r="K183" s="260"/>
      <c r="L183" s="260"/>
    </row>
    <row r="184" spans="1:12" ht="12.75">
      <c r="A184" s="260"/>
      <c r="B184" s="260" t="s">
        <v>694</v>
      </c>
      <c r="C184" s="61" t="s">
        <v>476</v>
      </c>
      <c r="D184" s="343">
        <v>565200</v>
      </c>
      <c r="E184" s="343">
        <v>780</v>
      </c>
      <c r="F184" s="344">
        <v>410</v>
      </c>
      <c r="G184" s="341">
        <f t="shared" si="4"/>
        <v>0.13800424628450106</v>
      </c>
      <c r="H184" s="342">
        <f t="shared" si="5"/>
        <v>0.07254069355980183</v>
      </c>
      <c r="I184" s="260"/>
      <c r="J184" s="260"/>
      <c r="K184" s="260"/>
      <c r="L184" s="260"/>
    </row>
    <row r="185" spans="1:12" ht="12.75">
      <c r="A185" s="260"/>
      <c r="B185" s="260" t="s">
        <v>695</v>
      </c>
      <c r="C185" s="61" t="s">
        <v>477</v>
      </c>
      <c r="D185" s="343">
        <v>357310</v>
      </c>
      <c r="E185" s="343">
        <v>790</v>
      </c>
      <c r="F185" s="344">
        <v>490</v>
      </c>
      <c r="G185" s="341">
        <f t="shared" si="4"/>
        <v>0.2210965268254457</v>
      </c>
      <c r="H185" s="342">
        <f t="shared" si="5"/>
        <v>0.13713582043603595</v>
      </c>
      <c r="I185" s="260"/>
      <c r="J185" s="260"/>
      <c r="K185" s="260"/>
      <c r="L185" s="260"/>
    </row>
    <row r="186" spans="1:12" ht="12.75">
      <c r="A186" s="260"/>
      <c r="B186" s="260" t="s">
        <v>696</v>
      </c>
      <c r="C186" s="61" t="s">
        <v>478</v>
      </c>
      <c r="D186" s="343">
        <v>1356740</v>
      </c>
      <c r="E186" s="343">
        <v>3310</v>
      </c>
      <c r="F186" s="344">
        <v>2380</v>
      </c>
      <c r="G186" s="341">
        <f t="shared" si="4"/>
        <v>0.2439671565664755</v>
      </c>
      <c r="H186" s="342">
        <f t="shared" si="5"/>
        <v>0.17542049324115158</v>
      </c>
      <c r="I186" s="260"/>
      <c r="J186" s="260"/>
      <c r="K186" s="260"/>
      <c r="L186" s="260"/>
    </row>
    <row r="187" spans="1:12" ht="12.75">
      <c r="A187" s="260"/>
      <c r="B187" s="260" t="s">
        <v>697</v>
      </c>
      <c r="C187" s="61" t="s">
        <v>479</v>
      </c>
      <c r="D187" s="343">
        <v>569520</v>
      </c>
      <c r="E187" s="343">
        <v>290</v>
      </c>
      <c r="F187" s="344">
        <v>120</v>
      </c>
      <c r="G187" s="341">
        <f t="shared" si="4"/>
        <v>0.050920073043966854</v>
      </c>
      <c r="H187" s="342">
        <f t="shared" si="5"/>
        <v>0.02107037505267594</v>
      </c>
      <c r="I187" s="260"/>
      <c r="J187" s="260"/>
      <c r="K187" s="260"/>
      <c r="L187" s="260"/>
    </row>
    <row r="188" spans="1:12" ht="12.75">
      <c r="A188" s="260"/>
      <c r="B188" s="260" t="s">
        <v>698</v>
      </c>
      <c r="C188" s="61" t="s">
        <v>480</v>
      </c>
      <c r="D188" s="343">
        <v>503000</v>
      </c>
      <c r="E188" s="343">
        <v>1130</v>
      </c>
      <c r="F188" s="344">
        <v>540</v>
      </c>
      <c r="G188" s="341">
        <f t="shared" si="4"/>
        <v>0.2246520874751491</v>
      </c>
      <c r="H188" s="342">
        <f t="shared" si="5"/>
        <v>0.1073558648111332</v>
      </c>
      <c r="I188" s="260"/>
      <c r="J188" s="260"/>
      <c r="K188" s="260"/>
      <c r="L188" s="260"/>
    </row>
    <row r="189" spans="1:12" ht="12.75">
      <c r="A189" s="260"/>
      <c r="B189" s="260" t="s">
        <v>699</v>
      </c>
      <c r="C189" s="61" t="s">
        <v>481</v>
      </c>
      <c r="D189" s="343">
        <v>1031750</v>
      </c>
      <c r="E189" s="343">
        <v>1680</v>
      </c>
      <c r="F189" s="344">
        <v>440</v>
      </c>
      <c r="G189" s="341">
        <f t="shared" si="4"/>
        <v>0.1628301429609886</v>
      </c>
      <c r="H189" s="342">
        <f t="shared" si="5"/>
        <v>0.042645989823116064</v>
      </c>
      <c r="I189" s="260"/>
      <c r="J189" s="260"/>
      <c r="K189" s="260"/>
      <c r="L189" s="260"/>
    </row>
    <row r="190" spans="1:12" ht="12.75">
      <c r="A190" s="260"/>
      <c r="B190" s="260" t="s">
        <v>700</v>
      </c>
      <c r="C190" s="61" t="s">
        <v>482</v>
      </c>
      <c r="D190" s="343">
        <v>1722000</v>
      </c>
      <c r="E190" s="343">
        <v>13420</v>
      </c>
      <c r="F190" s="344">
        <v>6620</v>
      </c>
      <c r="G190" s="341">
        <f t="shared" si="4"/>
        <v>0.7793263646922183</v>
      </c>
      <c r="H190" s="342">
        <f t="shared" si="5"/>
        <v>0.38443670150987225</v>
      </c>
      <c r="I190" s="260"/>
      <c r="J190" s="260"/>
      <c r="K190" s="260"/>
      <c r="L190" s="260"/>
    </row>
    <row r="191" spans="1:12" ht="12.75">
      <c r="A191" s="260"/>
      <c r="B191" s="260" t="s">
        <v>701</v>
      </c>
      <c r="C191" s="61" t="s">
        <v>483</v>
      </c>
      <c r="D191" s="343">
        <v>897290</v>
      </c>
      <c r="E191" s="343">
        <v>2560</v>
      </c>
      <c r="F191" s="344">
        <v>1230</v>
      </c>
      <c r="G191" s="341">
        <f t="shared" si="4"/>
        <v>0.28530352505878814</v>
      </c>
      <c r="H191" s="342">
        <f t="shared" si="5"/>
        <v>0.1370794280555896</v>
      </c>
      <c r="I191" s="260"/>
      <c r="J191" s="260"/>
      <c r="K191" s="260"/>
      <c r="L191" s="260"/>
    </row>
    <row r="192" spans="1:12" ht="12.75">
      <c r="A192" s="260"/>
      <c r="B192" s="260" t="s">
        <v>702</v>
      </c>
      <c r="C192" s="61" t="s">
        <v>484</v>
      </c>
      <c r="D192" s="343">
        <v>417700</v>
      </c>
      <c r="E192" s="343">
        <v>2530</v>
      </c>
      <c r="F192" s="344">
        <v>1390</v>
      </c>
      <c r="G192" s="341">
        <f t="shared" si="4"/>
        <v>0.6056978692841752</v>
      </c>
      <c r="H192" s="342">
        <f t="shared" si="5"/>
        <v>0.33277471869762987</v>
      </c>
      <c r="I192" s="260"/>
      <c r="J192" s="260"/>
      <c r="K192" s="260"/>
      <c r="L192" s="260"/>
    </row>
    <row r="193" spans="1:12" ht="12.75">
      <c r="A193" s="260"/>
      <c r="B193" s="260" t="s">
        <v>703</v>
      </c>
      <c r="C193" s="61" t="s">
        <v>485</v>
      </c>
      <c r="D193" s="343">
        <v>909470</v>
      </c>
      <c r="E193" s="343">
        <v>4580</v>
      </c>
      <c r="F193" s="344">
        <v>1740</v>
      </c>
      <c r="G193" s="341">
        <f t="shared" si="4"/>
        <v>0.5035900029687621</v>
      </c>
      <c r="H193" s="342">
        <f t="shared" si="5"/>
        <v>0.19132021946848163</v>
      </c>
      <c r="I193" s="260"/>
      <c r="J193" s="260"/>
      <c r="K193" s="260"/>
      <c r="L193" s="260"/>
    </row>
    <row r="194" spans="1:12" ht="12.75">
      <c r="A194" s="260"/>
      <c r="B194" s="260" t="s">
        <v>704</v>
      </c>
      <c r="C194" s="61" t="s">
        <v>486</v>
      </c>
      <c r="D194" s="343">
        <v>509060</v>
      </c>
      <c r="E194" s="343">
        <v>2500</v>
      </c>
      <c r="F194" s="344">
        <v>620</v>
      </c>
      <c r="G194" s="341">
        <f t="shared" si="4"/>
        <v>0.49110124543275846</v>
      </c>
      <c r="H194" s="342">
        <f t="shared" si="5"/>
        <v>0.12179310886732408</v>
      </c>
      <c r="I194" s="260"/>
      <c r="J194" s="260"/>
      <c r="K194" s="260"/>
      <c r="L194" s="260"/>
    </row>
    <row r="195" spans="1:12" ht="12.75">
      <c r="A195" s="260"/>
      <c r="B195" s="260" t="s">
        <v>705</v>
      </c>
      <c r="C195" s="61" t="s">
        <v>487</v>
      </c>
      <c r="D195" s="343">
        <v>1055670</v>
      </c>
      <c r="E195" s="343">
        <v>13220</v>
      </c>
      <c r="F195" s="344">
        <v>8100</v>
      </c>
      <c r="G195" s="341">
        <f t="shared" si="4"/>
        <v>1.2522852785434844</v>
      </c>
      <c r="H195" s="342">
        <f t="shared" si="5"/>
        <v>0.7672852311801983</v>
      </c>
      <c r="I195" s="260"/>
      <c r="J195" s="260"/>
      <c r="K195" s="260"/>
      <c r="L195" s="260"/>
    </row>
    <row r="196" spans="1:12" ht="12.75">
      <c r="A196" s="260"/>
      <c r="B196" s="260" t="s">
        <v>706</v>
      </c>
      <c r="C196" s="61" t="s">
        <v>488</v>
      </c>
      <c r="D196" s="343">
        <v>1028820</v>
      </c>
      <c r="E196" s="343">
        <v>1760</v>
      </c>
      <c r="F196" s="344">
        <v>590</v>
      </c>
      <c r="G196" s="341">
        <f t="shared" si="4"/>
        <v>0.17106976925020898</v>
      </c>
      <c r="H196" s="342">
        <f t="shared" si="5"/>
        <v>0.05734725219183142</v>
      </c>
      <c r="I196" s="260"/>
      <c r="J196" s="260"/>
      <c r="K196" s="260"/>
      <c r="L196" s="260"/>
    </row>
    <row r="197" spans="1:12" ht="12.75">
      <c r="A197" s="260"/>
      <c r="B197" s="260" t="s">
        <v>707</v>
      </c>
      <c r="C197" s="61" t="s">
        <v>489</v>
      </c>
      <c r="D197" s="343">
        <v>731930</v>
      </c>
      <c r="E197" s="343">
        <v>5720</v>
      </c>
      <c r="F197" s="344">
        <v>2920</v>
      </c>
      <c r="G197" s="341">
        <f t="shared" si="4"/>
        <v>0.78149549820338</v>
      </c>
      <c r="H197" s="342">
        <f t="shared" si="5"/>
        <v>0.39894525432759964</v>
      </c>
      <c r="I197" s="260"/>
      <c r="J197" s="260"/>
      <c r="K197" s="260"/>
      <c r="L197" s="260"/>
    </row>
    <row r="198" spans="1:12" ht="12.75">
      <c r="A198" s="260"/>
      <c r="B198" s="260" t="s">
        <v>708</v>
      </c>
      <c r="C198" s="61" t="s">
        <v>490</v>
      </c>
      <c r="D198" s="343">
        <v>644030</v>
      </c>
      <c r="E198" s="343">
        <v>141490</v>
      </c>
      <c r="F198" s="344">
        <v>121110</v>
      </c>
      <c r="G198" s="341">
        <f t="shared" si="4"/>
        <v>21.969473471732684</v>
      </c>
      <c r="H198" s="342">
        <f t="shared" si="5"/>
        <v>18.805024610654783</v>
      </c>
      <c r="I198" s="260"/>
      <c r="J198" s="260"/>
      <c r="K198" s="260"/>
      <c r="L198" s="260"/>
    </row>
    <row r="199" spans="1:12" ht="12.75">
      <c r="A199" s="260"/>
      <c r="B199" s="260" t="s">
        <v>709</v>
      </c>
      <c r="C199" s="61" t="s">
        <v>491</v>
      </c>
      <c r="D199" s="343">
        <v>88300</v>
      </c>
      <c r="E199" s="343">
        <v>16270</v>
      </c>
      <c r="F199" s="344">
        <v>15790</v>
      </c>
      <c r="G199" s="341">
        <f t="shared" si="4"/>
        <v>18.42582106455266</v>
      </c>
      <c r="H199" s="342">
        <f t="shared" si="5"/>
        <v>17.88221970554926</v>
      </c>
      <c r="I199" s="260"/>
      <c r="J199" s="260"/>
      <c r="K199" s="260"/>
      <c r="L199" s="260"/>
    </row>
    <row r="200" spans="1:12" ht="12.75">
      <c r="A200" s="260"/>
      <c r="B200" s="260" t="s">
        <v>710</v>
      </c>
      <c r="C200" s="61" t="s">
        <v>492</v>
      </c>
      <c r="D200" s="343">
        <v>570000</v>
      </c>
      <c r="E200" s="343">
        <v>135060</v>
      </c>
      <c r="F200" s="344">
        <v>108630</v>
      </c>
      <c r="G200" s="341">
        <f t="shared" si="4"/>
        <v>23.694736842105264</v>
      </c>
      <c r="H200" s="342">
        <f t="shared" si="5"/>
        <v>19.057894736842105</v>
      </c>
      <c r="I200" s="260"/>
      <c r="J200" s="260"/>
      <c r="K200" s="260"/>
      <c r="L200" s="260"/>
    </row>
    <row r="201" spans="1:12" ht="12.75">
      <c r="A201" s="260"/>
      <c r="B201" s="260" t="s">
        <v>711</v>
      </c>
      <c r="C201" s="61" t="s">
        <v>493</v>
      </c>
      <c r="D201" s="343">
        <v>87590</v>
      </c>
      <c r="E201" s="343">
        <v>27610</v>
      </c>
      <c r="F201" s="344">
        <v>22650</v>
      </c>
      <c r="G201" s="341">
        <f t="shared" si="4"/>
        <v>31.52186322639571</v>
      </c>
      <c r="H201" s="342">
        <f t="shared" si="5"/>
        <v>25.859116337481446</v>
      </c>
      <c r="I201" s="260"/>
      <c r="J201" s="260"/>
      <c r="K201" s="260"/>
      <c r="L201" s="260"/>
    </row>
    <row r="202" spans="1:12" ht="12.75">
      <c r="A202" s="260"/>
      <c r="B202" s="260" t="s">
        <v>712</v>
      </c>
      <c r="C202" s="61" t="s">
        <v>494</v>
      </c>
      <c r="D202" s="343">
        <v>2152390</v>
      </c>
      <c r="E202" s="343">
        <v>215690</v>
      </c>
      <c r="F202" s="344">
        <v>193800</v>
      </c>
      <c r="G202" s="341">
        <f aca="true" t="shared" si="6" ref="G202:G260">E202/D202*100</f>
        <v>10.02095345174434</v>
      </c>
      <c r="H202" s="342">
        <f aca="true" t="shared" si="7" ref="H202:H260">F202/D202*100</f>
        <v>9.003944452445886</v>
      </c>
      <c r="I202" s="260"/>
      <c r="J202" s="260"/>
      <c r="K202" s="260"/>
      <c r="L202" s="260"/>
    </row>
    <row r="203" spans="1:12" ht="12.75">
      <c r="A203" s="260"/>
      <c r="B203" s="260" t="s">
        <v>713</v>
      </c>
      <c r="C203" s="61" t="s">
        <v>495</v>
      </c>
      <c r="D203" s="343">
        <v>120410</v>
      </c>
      <c r="E203" s="343">
        <v>280</v>
      </c>
      <c r="F203" s="344">
        <v>260</v>
      </c>
      <c r="G203" s="341">
        <f t="shared" si="6"/>
        <v>0.23253882567893033</v>
      </c>
      <c r="H203" s="342">
        <f t="shared" si="7"/>
        <v>0.2159289095590067</v>
      </c>
      <c r="I203" s="260"/>
      <c r="J203" s="260"/>
      <c r="K203" s="260"/>
      <c r="L203" s="260"/>
    </row>
    <row r="204" spans="1:12" ht="12.75">
      <c r="A204" s="260"/>
      <c r="B204" s="260" t="s">
        <v>714</v>
      </c>
      <c r="C204" s="61" t="s">
        <v>496</v>
      </c>
      <c r="D204" s="343">
        <v>5430</v>
      </c>
      <c r="E204" s="343">
        <v>4470</v>
      </c>
      <c r="F204" s="344">
        <v>4090</v>
      </c>
      <c r="G204" s="341">
        <f t="shared" si="6"/>
        <v>82.32044198895028</v>
      </c>
      <c r="H204" s="342">
        <f t="shared" si="7"/>
        <v>75.32228360957643</v>
      </c>
      <c r="I204" s="260"/>
      <c r="J204" s="260"/>
      <c r="K204" s="260"/>
      <c r="L204" s="260"/>
    </row>
    <row r="205" spans="1:12" ht="12.75">
      <c r="A205" s="260"/>
      <c r="B205" s="260" t="s">
        <v>715</v>
      </c>
      <c r="C205" s="61" t="s">
        <v>497</v>
      </c>
      <c r="D205" s="343">
        <v>1808350</v>
      </c>
      <c r="E205" s="343">
        <v>330</v>
      </c>
      <c r="F205" s="344">
        <v>270</v>
      </c>
      <c r="G205" s="341">
        <f t="shared" si="6"/>
        <v>0.01824867973567064</v>
      </c>
      <c r="H205" s="342">
        <f t="shared" si="7"/>
        <v>0.014930737965548703</v>
      </c>
      <c r="I205" s="260"/>
      <c r="J205" s="260"/>
      <c r="K205" s="260"/>
      <c r="L205" s="260"/>
    </row>
    <row r="206" spans="1:12" ht="12.75">
      <c r="A206" s="260"/>
      <c r="B206" s="260" t="s">
        <v>716</v>
      </c>
      <c r="C206" s="61" t="s">
        <v>498</v>
      </c>
      <c r="D206" s="343">
        <v>1627290</v>
      </c>
      <c r="E206" s="343">
        <v>1550</v>
      </c>
      <c r="F206" s="344">
        <v>910</v>
      </c>
      <c r="G206" s="341">
        <f t="shared" si="6"/>
        <v>0.09525038561043207</v>
      </c>
      <c r="H206" s="342">
        <f t="shared" si="7"/>
        <v>0.05592119413257624</v>
      </c>
      <c r="I206" s="260"/>
      <c r="J206" s="260"/>
      <c r="K206" s="260"/>
      <c r="L206" s="260"/>
    </row>
    <row r="207" spans="1:12" ht="12.75">
      <c r="A207" s="260"/>
      <c r="B207" s="260" t="s">
        <v>717</v>
      </c>
      <c r="C207" s="61" t="s">
        <v>499</v>
      </c>
      <c r="D207" s="343">
        <v>1940160</v>
      </c>
      <c r="E207" s="343">
        <v>6510</v>
      </c>
      <c r="F207" s="344">
        <v>2420</v>
      </c>
      <c r="G207" s="341">
        <f t="shared" si="6"/>
        <v>0.3355393369619001</v>
      </c>
      <c r="H207" s="342">
        <f t="shared" si="7"/>
        <v>0.12473198086755731</v>
      </c>
      <c r="I207" s="260"/>
      <c r="J207" s="260"/>
      <c r="K207" s="260"/>
      <c r="L207" s="260"/>
    </row>
    <row r="208" spans="1:12" ht="12.75">
      <c r="A208" s="260"/>
      <c r="B208" s="260" t="s">
        <v>718</v>
      </c>
      <c r="C208" s="61" t="s">
        <v>500</v>
      </c>
      <c r="D208" s="343">
        <v>2194370</v>
      </c>
      <c r="E208" s="343">
        <v>276240</v>
      </c>
      <c r="F208" s="344">
        <v>93790</v>
      </c>
      <c r="G208" s="341">
        <f t="shared" si="6"/>
        <v>12.58857895432402</v>
      </c>
      <c r="H208" s="342">
        <f t="shared" si="7"/>
        <v>4.274119678996705</v>
      </c>
      <c r="I208" s="260"/>
      <c r="J208" s="260"/>
      <c r="K208" s="260"/>
      <c r="L208" s="260"/>
    </row>
    <row r="209" spans="1:12" ht="12.75">
      <c r="A209" s="260"/>
      <c r="B209" s="260" t="s">
        <v>719</v>
      </c>
      <c r="C209" s="61" t="s">
        <v>501</v>
      </c>
      <c r="D209" s="343">
        <v>2333680</v>
      </c>
      <c r="E209" s="343">
        <v>88110</v>
      </c>
      <c r="F209" s="344">
        <v>28360</v>
      </c>
      <c r="G209" s="341">
        <f t="shared" si="6"/>
        <v>3.775581913544274</v>
      </c>
      <c r="H209" s="342">
        <f t="shared" si="7"/>
        <v>1.2152480202941276</v>
      </c>
      <c r="I209" s="260"/>
      <c r="J209" s="260"/>
      <c r="K209" s="260"/>
      <c r="L209" s="260"/>
    </row>
    <row r="210" spans="1:12" ht="12.75">
      <c r="A210" s="260"/>
      <c r="B210" s="260" t="s">
        <v>720</v>
      </c>
      <c r="C210" s="61" t="s">
        <v>502</v>
      </c>
      <c r="D210" s="343">
        <v>62450</v>
      </c>
      <c r="E210" s="343">
        <v>240</v>
      </c>
      <c r="F210" s="344">
        <v>150</v>
      </c>
      <c r="G210" s="341">
        <f t="shared" si="6"/>
        <v>0.3843074459567654</v>
      </c>
      <c r="H210" s="342">
        <f t="shared" si="7"/>
        <v>0.24019215372297836</v>
      </c>
      <c r="I210" s="260"/>
      <c r="J210" s="260"/>
      <c r="K210" s="260"/>
      <c r="L210" s="260"/>
    </row>
    <row r="211" spans="1:12" ht="12.75">
      <c r="A211" s="260"/>
      <c r="B211" s="260" t="s">
        <v>721</v>
      </c>
      <c r="C211" s="61" t="s">
        <v>503</v>
      </c>
      <c r="D211" s="343">
        <v>1608410</v>
      </c>
      <c r="E211" s="343">
        <v>42030</v>
      </c>
      <c r="F211" s="344">
        <v>6550</v>
      </c>
      <c r="G211" s="341">
        <f t="shared" si="6"/>
        <v>2.6131396845331727</v>
      </c>
      <c r="H211" s="342">
        <f t="shared" si="7"/>
        <v>0.407234473797104</v>
      </c>
      <c r="I211" s="260"/>
      <c r="J211" s="260"/>
      <c r="K211" s="260"/>
      <c r="L211" s="260"/>
    </row>
    <row r="212" spans="1:12" ht="12.75">
      <c r="A212" s="260"/>
      <c r="B212" s="260" t="s">
        <v>722</v>
      </c>
      <c r="C212" s="61" t="s">
        <v>504</v>
      </c>
      <c r="D212" s="343">
        <v>1731410</v>
      </c>
      <c r="E212" s="343">
        <v>3720</v>
      </c>
      <c r="F212" s="344">
        <v>1020</v>
      </c>
      <c r="G212" s="341">
        <f t="shared" si="6"/>
        <v>0.21485378968586297</v>
      </c>
      <c r="H212" s="342">
        <f t="shared" si="7"/>
        <v>0.05891152297838178</v>
      </c>
      <c r="I212" s="260"/>
      <c r="J212" s="260"/>
      <c r="K212" s="260"/>
      <c r="L212" s="260"/>
    </row>
    <row r="213" spans="1:12" ht="12.75">
      <c r="A213" s="260"/>
      <c r="B213" s="260" t="s">
        <v>789</v>
      </c>
      <c r="C213" s="61" t="s">
        <v>505</v>
      </c>
      <c r="D213" s="343">
        <v>339090</v>
      </c>
      <c r="E213" s="343">
        <v>3310</v>
      </c>
      <c r="F213" s="344">
        <v>680</v>
      </c>
      <c r="G213" s="341">
        <f t="shared" si="6"/>
        <v>0.9761420271904214</v>
      </c>
      <c r="H213" s="342">
        <f t="shared" si="7"/>
        <v>0.20053673066147631</v>
      </c>
      <c r="I213" s="260"/>
      <c r="J213" s="260"/>
      <c r="K213" s="260"/>
      <c r="L213" s="260"/>
    </row>
    <row r="214" spans="1:12" ht="12.75">
      <c r="A214" s="260"/>
      <c r="B214" s="260" t="s">
        <v>790</v>
      </c>
      <c r="C214" s="61" t="s">
        <v>506</v>
      </c>
      <c r="D214" s="343">
        <v>143570</v>
      </c>
      <c r="E214" s="343">
        <v>1890</v>
      </c>
      <c r="F214" s="344">
        <v>580</v>
      </c>
      <c r="G214" s="341">
        <f t="shared" si="6"/>
        <v>1.3164310092637739</v>
      </c>
      <c r="H214" s="342">
        <f t="shared" si="7"/>
        <v>0.4039841192449676</v>
      </c>
      <c r="I214" s="260"/>
      <c r="J214" s="260"/>
      <c r="K214" s="260"/>
      <c r="L214" s="260"/>
    </row>
    <row r="215" spans="1:12" ht="12.75">
      <c r="A215" s="260"/>
      <c r="B215" s="260" t="s">
        <v>723</v>
      </c>
      <c r="C215" s="61" t="s">
        <v>507</v>
      </c>
      <c r="D215" s="343">
        <v>75810</v>
      </c>
      <c r="E215" s="343">
        <v>15290</v>
      </c>
      <c r="F215" s="344">
        <v>4170</v>
      </c>
      <c r="G215" s="341">
        <f t="shared" si="6"/>
        <v>20.168843160532912</v>
      </c>
      <c r="H215" s="342">
        <f t="shared" si="7"/>
        <v>5.5005935892362485</v>
      </c>
      <c r="I215" s="260"/>
      <c r="J215" s="260"/>
      <c r="K215" s="260"/>
      <c r="L215" s="260"/>
    </row>
    <row r="216" spans="1:12" ht="12.75">
      <c r="A216" s="260"/>
      <c r="B216" s="260" t="s">
        <v>724</v>
      </c>
      <c r="C216" s="61" t="s">
        <v>508</v>
      </c>
      <c r="D216" s="343">
        <v>812180</v>
      </c>
      <c r="E216" s="343">
        <v>87130</v>
      </c>
      <c r="F216" s="344">
        <v>9940</v>
      </c>
      <c r="G216" s="341">
        <f t="shared" si="6"/>
        <v>10.727917456721418</v>
      </c>
      <c r="H216" s="342">
        <f t="shared" si="7"/>
        <v>1.2238666305498782</v>
      </c>
      <c r="I216" s="260"/>
      <c r="J216" s="260"/>
      <c r="K216" s="260"/>
      <c r="L216" s="260"/>
    </row>
    <row r="217" spans="1:12" ht="12.75">
      <c r="A217" s="260"/>
      <c r="B217" s="260" t="s">
        <v>725</v>
      </c>
      <c r="C217" s="61" t="s">
        <v>509</v>
      </c>
      <c r="D217" s="343">
        <v>466030</v>
      </c>
      <c r="E217" s="343">
        <v>4810</v>
      </c>
      <c r="F217" s="344">
        <v>610</v>
      </c>
      <c r="G217" s="341">
        <f t="shared" si="6"/>
        <v>1.0321223955539343</v>
      </c>
      <c r="H217" s="342">
        <f t="shared" si="7"/>
        <v>0.1308928609746154</v>
      </c>
      <c r="I217" s="260"/>
      <c r="J217" s="260"/>
      <c r="K217" s="260"/>
      <c r="L217" s="260"/>
    </row>
    <row r="218" spans="1:12" ht="12.75">
      <c r="A218" s="260"/>
      <c r="B218" s="260" t="s">
        <v>726</v>
      </c>
      <c r="C218" s="61" t="s">
        <v>510</v>
      </c>
      <c r="D218" s="343">
        <v>541480</v>
      </c>
      <c r="E218" s="343">
        <v>1760</v>
      </c>
      <c r="F218" s="344">
        <v>0</v>
      </c>
      <c r="G218" s="341">
        <f t="shared" si="6"/>
        <v>0.32503508901529143</v>
      </c>
      <c r="H218" s="342">
        <f t="shared" si="7"/>
        <v>0</v>
      </c>
      <c r="I218" s="260"/>
      <c r="J218" s="260"/>
      <c r="K218" s="260"/>
      <c r="L218" s="260"/>
    </row>
    <row r="219" spans="1:12" ht="12.75">
      <c r="A219" s="260"/>
      <c r="B219" s="260" t="s">
        <v>727</v>
      </c>
      <c r="C219" s="61" t="s">
        <v>511</v>
      </c>
      <c r="D219" s="343">
        <v>793380</v>
      </c>
      <c r="E219" s="343">
        <v>17610</v>
      </c>
      <c r="F219" s="344">
        <v>3240</v>
      </c>
      <c r="G219" s="341">
        <f t="shared" si="6"/>
        <v>2.219617333434168</v>
      </c>
      <c r="H219" s="342">
        <f t="shared" si="7"/>
        <v>0.4083793390304772</v>
      </c>
      <c r="I219" s="260"/>
      <c r="J219" s="260"/>
      <c r="K219" s="260"/>
      <c r="L219" s="260"/>
    </row>
    <row r="220" spans="1:12" ht="12.75">
      <c r="A220" s="260"/>
      <c r="B220" s="260" t="s">
        <v>728</v>
      </c>
      <c r="C220" s="61" t="s">
        <v>512</v>
      </c>
      <c r="D220" s="343">
        <v>184760</v>
      </c>
      <c r="E220" s="343">
        <v>9720</v>
      </c>
      <c r="F220" s="344">
        <v>870</v>
      </c>
      <c r="G220" s="341">
        <f t="shared" si="6"/>
        <v>5.260878978133795</v>
      </c>
      <c r="H220" s="342">
        <f t="shared" si="7"/>
        <v>0.47088114310456813</v>
      </c>
      <c r="I220" s="260"/>
      <c r="J220" s="260"/>
      <c r="K220" s="260"/>
      <c r="L220" s="260"/>
    </row>
    <row r="221" spans="1:12" ht="12.75">
      <c r="A221" s="260"/>
      <c r="B221" s="260" t="s">
        <v>729</v>
      </c>
      <c r="C221" s="61" t="s">
        <v>513</v>
      </c>
      <c r="D221" s="343">
        <v>627220</v>
      </c>
      <c r="E221" s="343">
        <v>27340</v>
      </c>
      <c r="F221" s="344">
        <v>4510</v>
      </c>
      <c r="G221" s="341">
        <f t="shared" si="6"/>
        <v>4.358917126367144</v>
      </c>
      <c r="H221" s="342">
        <f t="shared" si="7"/>
        <v>0.7190459487898984</v>
      </c>
      <c r="I221" s="260"/>
      <c r="J221" s="260"/>
      <c r="K221" s="260"/>
      <c r="L221" s="260"/>
    </row>
    <row r="222" spans="1:12" ht="12.75">
      <c r="A222" s="260"/>
      <c r="B222" s="260" t="s">
        <v>730</v>
      </c>
      <c r="C222" s="61" t="s">
        <v>514</v>
      </c>
      <c r="D222" s="343">
        <v>665990</v>
      </c>
      <c r="E222" s="343">
        <v>11870</v>
      </c>
      <c r="F222" s="344">
        <v>3140</v>
      </c>
      <c r="G222" s="341">
        <f t="shared" si="6"/>
        <v>1.7823090436793345</v>
      </c>
      <c r="H222" s="342">
        <f t="shared" si="7"/>
        <v>0.4714785507289899</v>
      </c>
      <c r="I222" s="260"/>
      <c r="J222" s="260"/>
      <c r="K222" s="260"/>
      <c r="L222" s="260"/>
    </row>
    <row r="223" spans="1:12" ht="12.75">
      <c r="A223" s="260"/>
      <c r="B223" s="260" t="s">
        <v>731</v>
      </c>
      <c r="C223" s="61" t="s">
        <v>515</v>
      </c>
      <c r="D223" s="343">
        <v>19620</v>
      </c>
      <c r="E223" s="343">
        <v>2020</v>
      </c>
      <c r="F223" s="344">
        <v>850</v>
      </c>
      <c r="G223" s="341">
        <f t="shared" si="6"/>
        <v>10.295616717635065</v>
      </c>
      <c r="H223" s="342">
        <f t="shared" si="7"/>
        <v>4.332313965341488</v>
      </c>
      <c r="I223" s="260"/>
      <c r="J223" s="260"/>
      <c r="K223" s="260"/>
      <c r="L223" s="260"/>
    </row>
    <row r="224" spans="1:12" ht="12.75">
      <c r="A224" s="260"/>
      <c r="B224" s="260" t="s">
        <v>732</v>
      </c>
      <c r="C224" s="61" t="s">
        <v>516</v>
      </c>
      <c r="D224" s="343">
        <v>94840</v>
      </c>
      <c r="E224" s="343">
        <v>2190</v>
      </c>
      <c r="F224" s="344">
        <v>880</v>
      </c>
      <c r="G224" s="341">
        <f t="shared" si="6"/>
        <v>2.309152256431885</v>
      </c>
      <c r="H224" s="342">
        <f t="shared" si="7"/>
        <v>0.9278785322648672</v>
      </c>
      <c r="I224" s="260"/>
      <c r="J224" s="260"/>
      <c r="K224" s="260"/>
      <c r="L224" s="260"/>
    </row>
    <row r="225" spans="1:12" ht="12.75">
      <c r="A225" s="260"/>
      <c r="B225" s="260" t="s">
        <v>733</v>
      </c>
      <c r="C225" s="61" t="s">
        <v>517</v>
      </c>
      <c r="D225" s="343">
        <v>789860</v>
      </c>
      <c r="E225" s="343">
        <v>20660</v>
      </c>
      <c r="F225" s="344">
        <v>6600</v>
      </c>
      <c r="G225" s="341">
        <f t="shared" si="6"/>
        <v>2.615653406932874</v>
      </c>
      <c r="H225" s="342">
        <f t="shared" si="7"/>
        <v>0.8355911174132125</v>
      </c>
      <c r="I225" s="260"/>
      <c r="J225" s="260"/>
      <c r="K225" s="260"/>
      <c r="L225" s="260"/>
    </row>
    <row r="226" spans="1:12" ht="12.75">
      <c r="A226" s="260"/>
      <c r="B226" s="260" t="s">
        <v>734</v>
      </c>
      <c r="C226" s="61" t="s">
        <v>518</v>
      </c>
      <c r="D226" s="343">
        <v>502800</v>
      </c>
      <c r="E226" s="343">
        <v>25260</v>
      </c>
      <c r="F226" s="344">
        <v>9360</v>
      </c>
      <c r="G226" s="341">
        <f t="shared" si="6"/>
        <v>5.023866348448687</v>
      </c>
      <c r="H226" s="342">
        <f t="shared" si="7"/>
        <v>1.8615751789976134</v>
      </c>
      <c r="I226" s="260"/>
      <c r="J226" s="260"/>
      <c r="K226" s="260"/>
      <c r="L226" s="260"/>
    </row>
    <row r="227" spans="1:12" ht="12.75">
      <c r="A227" s="260"/>
      <c r="B227" s="260" t="s">
        <v>735</v>
      </c>
      <c r="C227" s="61" t="s">
        <v>519</v>
      </c>
      <c r="D227" s="343">
        <v>545800</v>
      </c>
      <c r="E227" s="343">
        <v>72780</v>
      </c>
      <c r="F227" s="344">
        <v>33550</v>
      </c>
      <c r="G227" s="341">
        <f t="shared" si="6"/>
        <v>13.33455478197142</v>
      </c>
      <c r="H227" s="342">
        <f t="shared" si="7"/>
        <v>6.146940271161597</v>
      </c>
      <c r="I227" s="260"/>
      <c r="J227" s="260"/>
      <c r="K227" s="260"/>
      <c r="L227" s="260"/>
    </row>
    <row r="228" spans="1:12" ht="12.75">
      <c r="A228" s="260"/>
      <c r="B228" s="260" t="s">
        <v>736</v>
      </c>
      <c r="C228" s="61" t="s">
        <v>520</v>
      </c>
      <c r="D228" s="343">
        <v>655380</v>
      </c>
      <c r="E228" s="343">
        <v>35130</v>
      </c>
      <c r="F228" s="344">
        <v>9820</v>
      </c>
      <c r="G228" s="341">
        <f t="shared" si="6"/>
        <v>5.360249015838139</v>
      </c>
      <c r="H228" s="342">
        <f t="shared" si="7"/>
        <v>1.49836735939455</v>
      </c>
      <c r="I228" s="260"/>
      <c r="J228" s="260"/>
      <c r="K228" s="260"/>
      <c r="L228" s="260"/>
    </row>
    <row r="229" spans="1:12" ht="12.75">
      <c r="A229" s="260"/>
      <c r="B229" s="260" t="s">
        <v>737</v>
      </c>
      <c r="C229" s="61" t="s">
        <v>521</v>
      </c>
      <c r="D229" s="343">
        <v>261230</v>
      </c>
      <c r="E229" s="343">
        <v>5740</v>
      </c>
      <c r="F229" s="344">
        <v>1750</v>
      </c>
      <c r="G229" s="341">
        <f t="shared" si="6"/>
        <v>2.197297400757953</v>
      </c>
      <c r="H229" s="342">
        <f t="shared" si="7"/>
        <v>0.6699077441335222</v>
      </c>
      <c r="I229" s="260"/>
      <c r="J229" s="260"/>
      <c r="K229" s="260"/>
      <c r="L229" s="260"/>
    </row>
    <row r="230" spans="1:12" ht="12.75">
      <c r="A230" s="260"/>
      <c r="B230" s="260" t="s">
        <v>738</v>
      </c>
      <c r="C230" s="61" t="s">
        <v>522</v>
      </c>
      <c r="D230" s="343">
        <v>106400</v>
      </c>
      <c r="E230" s="343">
        <v>1130</v>
      </c>
      <c r="F230" s="344">
        <v>670</v>
      </c>
      <c r="G230" s="341">
        <f t="shared" si="6"/>
        <v>1.06203007518797</v>
      </c>
      <c r="H230" s="342">
        <f t="shared" si="7"/>
        <v>0.6296992481203008</v>
      </c>
      <c r="I230" s="260"/>
      <c r="J230" s="260"/>
      <c r="K230" s="260"/>
      <c r="L230" s="260"/>
    </row>
    <row r="231" spans="1:12" ht="12.75">
      <c r="A231" s="260"/>
      <c r="B231" s="260" t="s">
        <v>739</v>
      </c>
      <c r="C231" s="61" t="s">
        <v>523</v>
      </c>
      <c r="D231" s="343">
        <v>110000</v>
      </c>
      <c r="E231" s="343">
        <v>1340</v>
      </c>
      <c r="F231" s="344">
        <v>630</v>
      </c>
      <c r="G231" s="341">
        <f t="shared" si="6"/>
        <v>1.2181818181818183</v>
      </c>
      <c r="H231" s="342">
        <f t="shared" si="7"/>
        <v>0.5727272727272728</v>
      </c>
      <c r="I231" s="260"/>
      <c r="J231" s="260"/>
      <c r="K231" s="260"/>
      <c r="L231" s="260"/>
    </row>
    <row r="232" spans="1:12" ht="12.75">
      <c r="A232" s="260"/>
      <c r="B232" s="260" t="s">
        <v>740</v>
      </c>
      <c r="C232" s="61" t="s">
        <v>524</v>
      </c>
      <c r="D232" s="343">
        <v>205130</v>
      </c>
      <c r="E232" s="343">
        <v>0</v>
      </c>
      <c r="F232" s="344">
        <v>0</v>
      </c>
      <c r="G232" s="341">
        <f t="shared" si="6"/>
        <v>0</v>
      </c>
      <c r="H232" s="342">
        <f t="shared" si="7"/>
        <v>0</v>
      </c>
      <c r="I232" s="260"/>
      <c r="J232" s="260"/>
      <c r="K232" s="260"/>
      <c r="L232" s="260"/>
    </row>
    <row r="233" spans="1:12" ht="12.75">
      <c r="A233" s="260"/>
      <c r="B233" s="260" t="s">
        <v>741</v>
      </c>
      <c r="C233" s="61" t="s">
        <v>525</v>
      </c>
      <c r="D233" s="343">
        <v>382920</v>
      </c>
      <c r="E233" s="343">
        <v>520</v>
      </c>
      <c r="F233" s="344">
        <v>410</v>
      </c>
      <c r="G233" s="341">
        <f t="shared" si="6"/>
        <v>0.13579860022981302</v>
      </c>
      <c r="H233" s="342">
        <f t="shared" si="7"/>
        <v>0.1070719732581218</v>
      </c>
      <c r="I233" s="260"/>
      <c r="J233" s="260"/>
      <c r="K233" s="260"/>
      <c r="L233" s="260"/>
    </row>
    <row r="234" spans="1:12" ht="12.75">
      <c r="A234" s="260"/>
      <c r="B234" s="260" t="s">
        <v>742</v>
      </c>
      <c r="C234" s="61" t="s">
        <v>526</v>
      </c>
      <c r="D234" s="343">
        <v>554930</v>
      </c>
      <c r="E234" s="343">
        <v>0</v>
      </c>
      <c r="F234" s="344">
        <v>0</v>
      </c>
      <c r="G234" s="341">
        <f t="shared" si="6"/>
        <v>0</v>
      </c>
      <c r="H234" s="342">
        <f t="shared" si="7"/>
        <v>0</v>
      </c>
      <c r="I234" s="260"/>
      <c r="J234" s="260"/>
      <c r="K234" s="260"/>
      <c r="L234" s="260"/>
    </row>
    <row r="235" spans="1:12" ht="12.75">
      <c r="A235" s="260"/>
      <c r="B235" s="260" t="s">
        <v>743</v>
      </c>
      <c r="C235" s="61" t="s">
        <v>527</v>
      </c>
      <c r="D235" s="343">
        <v>40720</v>
      </c>
      <c r="E235" s="343">
        <v>0</v>
      </c>
      <c r="F235" s="344">
        <v>0</v>
      </c>
      <c r="G235" s="341">
        <f t="shared" si="6"/>
        <v>0</v>
      </c>
      <c r="H235" s="342">
        <f t="shared" si="7"/>
        <v>0</v>
      </c>
      <c r="I235" s="260"/>
      <c r="J235" s="260"/>
      <c r="K235" s="260"/>
      <c r="L235" s="260"/>
    </row>
    <row r="236" spans="1:12" ht="12.75">
      <c r="A236" s="260"/>
      <c r="B236" s="260" t="s">
        <v>744</v>
      </c>
      <c r="C236" s="61" t="s">
        <v>528</v>
      </c>
      <c r="D236" s="343">
        <v>210630</v>
      </c>
      <c r="E236" s="343">
        <v>770</v>
      </c>
      <c r="F236" s="344">
        <v>770</v>
      </c>
      <c r="G236" s="341">
        <f t="shared" si="6"/>
        <v>0.36556995679627785</v>
      </c>
      <c r="H236" s="342">
        <f t="shared" si="7"/>
        <v>0.36556995679627785</v>
      </c>
      <c r="I236" s="260"/>
      <c r="J236" s="260"/>
      <c r="K236" s="260"/>
      <c r="L236" s="260"/>
    </row>
    <row r="237" spans="1:12" ht="12.75">
      <c r="A237" s="260"/>
      <c r="B237" s="260" t="s">
        <v>745</v>
      </c>
      <c r="C237" s="61" t="s">
        <v>529</v>
      </c>
      <c r="D237" s="343">
        <v>158500</v>
      </c>
      <c r="E237" s="343">
        <v>420</v>
      </c>
      <c r="F237" s="344">
        <v>420</v>
      </c>
      <c r="G237" s="341">
        <f t="shared" si="6"/>
        <v>0.2649842271293375</v>
      </c>
      <c r="H237" s="342">
        <f t="shared" si="7"/>
        <v>0.2649842271293375</v>
      </c>
      <c r="I237" s="260"/>
      <c r="J237" s="260"/>
      <c r="K237" s="260"/>
      <c r="L237" s="260"/>
    </row>
    <row r="238" spans="1:12" ht="12.75">
      <c r="A238" s="260"/>
      <c r="B238" s="260" t="s">
        <v>746</v>
      </c>
      <c r="C238" s="61" t="s">
        <v>530</v>
      </c>
      <c r="D238" s="343">
        <v>17970</v>
      </c>
      <c r="E238" s="343">
        <v>0</v>
      </c>
      <c r="F238" s="344">
        <v>0</v>
      </c>
      <c r="G238" s="341">
        <f t="shared" si="6"/>
        <v>0</v>
      </c>
      <c r="H238" s="342">
        <f t="shared" si="7"/>
        <v>0</v>
      </c>
      <c r="I238" s="260"/>
      <c r="J238" s="260"/>
      <c r="K238" s="260"/>
      <c r="L238" s="260"/>
    </row>
    <row r="239" spans="1:12" ht="12.75">
      <c r="A239" s="260"/>
      <c r="B239" s="260" t="s">
        <v>747</v>
      </c>
      <c r="C239" s="61" t="s">
        <v>531</v>
      </c>
      <c r="D239" s="343">
        <v>263640</v>
      </c>
      <c r="E239" s="343">
        <v>2630</v>
      </c>
      <c r="F239" s="344">
        <v>2360</v>
      </c>
      <c r="G239" s="341">
        <f t="shared" si="6"/>
        <v>0.9975724472765892</v>
      </c>
      <c r="H239" s="342">
        <f t="shared" si="7"/>
        <v>0.8951600667577</v>
      </c>
      <c r="I239" s="260"/>
      <c r="J239" s="260"/>
      <c r="K239" s="260"/>
      <c r="L239" s="260"/>
    </row>
    <row r="240" spans="1:12" ht="12.75">
      <c r="A240" s="260"/>
      <c r="B240" s="260" t="s">
        <v>748</v>
      </c>
      <c r="C240" s="61" t="s">
        <v>532</v>
      </c>
      <c r="D240" s="343">
        <v>674350</v>
      </c>
      <c r="E240" s="343">
        <v>2570</v>
      </c>
      <c r="F240" s="344">
        <v>2370</v>
      </c>
      <c r="G240" s="341">
        <f t="shared" si="6"/>
        <v>0.38110773337287757</v>
      </c>
      <c r="H240" s="342">
        <f t="shared" si="7"/>
        <v>0.35144954400533845</v>
      </c>
      <c r="I240" s="260"/>
      <c r="J240" s="260"/>
      <c r="K240" s="260"/>
      <c r="L240" s="260"/>
    </row>
    <row r="241" spans="1:12" ht="12.75">
      <c r="A241" s="260"/>
      <c r="B241" s="260" t="s">
        <v>749</v>
      </c>
      <c r="C241" s="61" t="s">
        <v>533</v>
      </c>
      <c r="D241" s="343">
        <v>78930</v>
      </c>
      <c r="E241" s="343">
        <v>480</v>
      </c>
      <c r="F241" s="344">
        <v>390</v>
      </c>
      <c r="G241" s="341">
        <f t="shared" si="6"/>
        <v>0.6081337894336754</v>
      </c>
      <c r="H241" s="342">
        <f t="shared" si="7"/>
        <v>0.4941087039148613</v>
      </c>
      <c r="I241" s="260"/>
      <c r="J241" s="260"/>
      <c r="K241" s="260"/>
      <c r="L241" s="260"/>
    </row>
    <row r="242" spans="1:12" ht="12.75">
      <c r="A242" s="260"/>
      <c r="B242" s="260" t="s">
        <v>750</v>
      </c>
      <c r="C242" s="61" t="s">
        <v>534</v>
      </c>
      <c r="D242" s="343">
        <v>101890</v>
      </c>
      <c r="E242" s="343">
        <v>140</v>
      </c>
      <c r="F242" s="344">
        <v>120</v>
      </c>
      <c r="G242" s="341">
        <f t="shared" si="6"/>
        <v>0.13740308175483362</v>
      </c>
      <c r="H242" s="342">
        <f t="shared" si="7"/>
        <v>0.1177740700755717</v>
      </c>
      <c r="I242" s="260"/>
      <c r="J242" s="260"/>
      <c r="K242" s="260"/>
      <c r="L242" s="260"/>
    </row>
    <row r="243" spans="1:12" ht="12.75">
      <c r="A243" s="260"/>
      <c r="B243" s="260" t="s">
        <v>751</v>
      </c>
      <c r="C243" s="61" t="s">
        <v>535</v>
      </c>
      <c r="D243" s="343">
        <v>309770</v>
      </c>
      <c r="E243" s="343">
        <v>4360</v>
      </c>
      <c r="F243" s="344">
        <v>3680</v>
      </c>
      <c r="G243" s="341">
        <f t="shared" si="6"/>
        <v>1.4074958840429996</v>
      </c>
      <c r="H243" s="342">
        <f t="shared" si="7"/>
        <v>1.187978177357394</v>
      </c>
      <c r="I243" s="260"/>
      <c r="J243" s="260"/>
      <c r="K243" s="260"/>
      <c r="L243" s="260"/>
    </row>
    <row r="244" spans="1:12" ht="12.75">
      <c r="A244" s="260"/>
      <c r="B244" s="260" t="s">
        <v>752</v>
      </c>
      <c r="C244" s="61" t="s">
        <v>536</v>
      </c>
      <c r="D244" s="343">
        <v>357990</v>
      </c>
      <c r="E244" s="343">
        <v>130</v>
      </c>
      <c r="F244" s="344">
        <v>110</v>
      </c>
      <c r="G244" s="341">
        <f t="shared" si="6"/>
        <v>0.03631386351574067</v>
      </c>
      <c r="H244" s="342">
        <f t="shared" si="7"/>
        <v>0.030727115282549795</v>
      </c>
      <c r="I244" s="260"/>
      <c r="J244" s="260"/>
      <c r="K244" s="260"/>
      <c r="L244" s="260"/>
    </row>
    <row r="245" spans="1:12" ht="12.75">
      <c r="A245" s="260"/>
      <c r="B245" s="260" t="s">
        <v>753</v>
      </c>
      <c r="C245" s="61" t="s">
        <v>537</v>
      </c>
      <c r="D245" s="343">
        <v>466680</v>
      </c>
      <c r="E245" s="343">
        <v>6110</v>
      </c>
      <c r="F245" s="344">
        <v>5030</v>
      </c>
      <c r="G245" s="341">
        <f t="shared" si="6"/>
        <v>1.309248307191223</v>
      </c>
      <c r="H245" s="342">
        <f t="shared" si="7"/>
        <v>1.0778263478186338</v>
      </c>
      <c r="I245" s="260"/>
      <c r="J245" s="260"/>
      <c r="K245" s="260"/>
      <c r="L245" s="260"/>
    </row>
    <row r="246" spans="1:12" ht="12.75">
      <c r="A246" s="260"/>
      <c r="B246" s="260" t="s">
        <v>754</v>
      </c>
      <c r="C246" s="61" t="s">
        <v>538</v>
      </c>
      <c r="D246" s="343">
        <v>421480</v>
      </c>
      <c r="E246" s="343">
        <v>2720</v>
      </c>
      <c r="F246" s="344">
        <v>2270</v>
      </c>
      <c r="G246" s="341">
        <f t="shared" si="6"/>
        <v>0.6453449748505268</v>
      </c>
      <c r="H246" s="342">
        <f t="shared" si="7"/>
        <v>0.5385783429818735</v>
      </c>
      <c r="I246" s="260"/>
      <c r="J246" s="260"/>
      <c r="K246" s="260"/>
      <c r="L246" s="260"/>
    </row>
    <row r="247" spans="1:12" ht="12.75">
      <c r="A247" s="260"/>
      <c r="B247" s="260" t="s">
        <v>755</v>
      </c>
      <c r="C247" s="61" t="s">
        <v>539</v>
      </c>
      <c r="D247" s="343">
        <v>449120</v>
      </c>
      <c r="E247" s="343">
        <v>5790</v>
      </c>
      <c r="F247" s="344">
        <v>4770</v>
      </c>
      <c r="G247" s="341">
        <f t="shared" si="6"/>
        <v>1.2891877449234057</v>
      </c>
      <c r="H247" s="342">
        <f t="shared" si="7"/>
        <v>1.0620769504809404</v>
      </c>
      <c r="I247" s="260"/>
      <c r="J247" s="260"/>
      <c r="K247" s="260"/>
      <c r="L247" s="260"/>
    </row>
    <row r="248" spans="1:12" ht="12.75">
      <c r="A248" s="260"/>
      <c r="B248" s="260" t="s">
        <v>756</v>
      </c>
      <c r="C248" s="61" t="s">
        <v>540</v>
      </c>
      <c r="D248" s="343">
        <v>14330</v>
      </c>
      <c r="E248" s="343">
        <v>0</v>
      </c>
      <c r="F248" s="344">
        <v>0</v>
      </c>
      <c r="G248" s="341">
        <f t="shared" si="6"/>
        <v>0</v>
      </c>
      <c r="H248" s="342">
        <f t="shared" si="7"/>
        <v>0</v>
      </c>
      <c r="I248" s="260"/>
      <c r="J248" s="260"/>
      <c r="K248" s="260"/>
      <c r="L248" s="260"/>
    </row>
    <row r="249" spans="1:12" ht="12.75">
      <c r="A249" s="260"/>
      <c r="B249" s="260" t="s">
        <v>757</v>
      </c>
      <c r="C249" s="61" t="s">
        <v>541</v>
      </c>
      <c r="D249" s="343">
        <v>894570</v>
      </c>
      <c r="E249" s="343">
        <v>31330</v>
      </c>
      <c r="F249" s="344">
        <v>26520</v>
      </c>
      <c r="G249" s="341">
        <f t="shared" si="6"/>
        <v>3.502241300289525</v>
      </c>
      <c r="H249" s="342">
        <f t="shared" si="7"/>
        <v>2.9645528019048255</v>
      </c>
      <c r="I249" s="260"/>
      <c r="J249" s="260"/>
      <c r="K249" s="260"/>
      <c r="L249" s="260"/>
    </row>
    <row r="250" spans="1:12" ht="12.75">
      <c r="A250" s="260"/>
      <c r="B250" s="260" t="s">
        <v>758</v>
      </c>
      <c r="C250" s="61" t="s">
        <v>542</v>
      </c>
      <c r="D250" s="343">
        <v>169330</v>
      </c>
      <c r="E250" s="343">
        <v>950</v>
      </c>
      <c r="F250" s="344">
        <v>840</v>
      </c>
      <c r="G250" s="341">
        <f t="shared" si="6"/>
        <v>0.561034666036733</v>
      </c>
      <c r="H250" s="342">
        <f t="shared" si="7"/>
        <v>0.49607275733774286</v>
      </c>
      <c r="I250" s="260"/>
      <c r="J250" s="260"/>
      <c r="K250" s="260"/>
      <c r="L250" s="260"/>
    </row>
    <row r="251" spans="1:12" ht="12.75">
      <c r="A251" s="260"/>
      <c r="B251" s="260" t="s">
        <v>759</v>
      </c>
      <c r="C251" s="61" t="s">
        <v>543</v>
      </c>
      <c r="D251" s="343">
        <v>241880</v>
      </c>
      <c r="E251" s="343">
        <v>3820</v>
      </c>
      <c r="F251" s="344">
        <v>3340</v>
      </c>
      <c r="G251" s="341">
        <f t="shared" si="6"/>
        <v>1.5792955184388953</v>
      </c>
      <c r="H251" s="342">
        <f t="shared" si="7"/>
        <v>1.3808500082685629</v>
      </c>
      <c r="I251" s="260"/>
      <c r="J251" s="260"/>
      <c r="K251" s="260"/>
      <c r="L251" s="260"/>
    </row>
    <row r="252" spans="1:12" ht="12.75">
      <c r="A252" s="260"/>
      <c r="B252" s="260" t="s">
        <v>760</v>
      </c>
      <c r="C252" s="61" t="s">
        <v>544</v>
      </c>
      <c r="D252" s="343">
        <v>0</v>
      </c>
      <c r="E252" s="343">
        <v>0</v>
      </c>
      <c r="F252" s="344">
        <v>0</v>
      </c>
      <c r="G252" s="341">
        <v>0</v>
      </c>
      <c r="H252" s="342">
        <v>0</v>
      </c>
      <c r="I252" s="260"/>
      <c r="J252" s="260"/>
      <c r="K252" s="260"/>
      <c r="L252" s="260"/>
    </row>
    <row r="253" spans="1:12" ht="12.75">
      <c r="A253" s="260"/>
      <c r="B253" s="260" t="s">
        <v>761</v>
      </c>
      <c r="C253" s="61" t="s">
        <v>545</v>
      </c>
      <c r="D253" s="343">
        <v>11270</v>
      </c>
      <c r="E253" s="343">
        <v>170</v>
      </c>
      <c r="F253" s="344">
        <v>140</v>
      </c>
      <c r="G253" s="341">
        <f t="shared" si="6"/>
        <v>1.5084294587400178</v>
      </c>
      <c r="H253" s="342">
        <f t="shared" si="7"/>
        <v>1.2422360248447204</v>
      </c>
      <c r="I253" s="260"/>
      <c r="J253" s="260"/>
      <c r="K253" s="260"/>
      <c r="L253" s="260"/>
    </row>
    <row r="254" spans="1:12" ht="12.75">
      <c r="A254" s="260"/>
      <c r="B254" s="260" t="s">
        <v>762</v>
      </c>
      <c r="C254" s="61" t="s">
        <v>546</v>
      </c>
      <c r="D254" s="343">
        <v>354640</v>
      </c>
      <c r="E254" s="343">
        <v>270</v>
      </c>
      <c r="F254" s="344">
        <v>260</v>
      </c>
      <c r="G254" s="341">
        <f t="shared" si="6"/>
        <v>0.07613354387547935</v>
      </c>
      <c r="H254" s="342">
        <f t="shared" si="7"/>
        <v>0.07331378299120235</v>
      </c>
      <c r="I254" s="260"/>
      <c r="J254" s="260"/>
      <c r="K254" s="260"/>
      <c r="L254" s="260"/>
    </row>
    <row r="255" spans="1:12" ht="12.75">
      <c r="A255" s="260"/>
      <c r="B255" s="260" t="s">
        <v>763</v>
      </c>
      <c r="C255" s="61" t="s">
        <v>547</v>
      </c>
      <c r="D255" s="343">
        <v>273590</v>
      </c>
      <c r="E255" s="343">
        <v>1890</v>
      </c>
      <c r="F255" s="344">
        <v>1820</v>
      </c>
      <c r="G255" s="341">
        <f t="shared" si="6"/>
        <v>0.6908147227603348</v>
      </c>
      <c r="H255" s="342">
        <f t="shared" si="7"/>
        <v>0.6652289922877298</v>
      </c>
      <c r="I255" s="260"/>
      <c r="J255" s="260"/>
      <c r="K255" s="260"/>
      <c r="L255" s="260"/>
    </row>
    <row r="256" spans="1:12" ht="12.75">
      <c r="A256" s="260"/>
      <c r="B256" s="260" t="s">
        <v>764</v>
      </c>
      <c r="C256" s="61" t="s">
        <v>548</v>
      </c>
      <c r="D256" s="343">
        <v>231000</v>
      </c>
      <c r="E256" s="343">
        <v>1020</v>
      </c>
      <c r="F256" s="344">
        <v>860</v>
      </c>
      <c r="G256" s="341">
        <f t="shared" si="6"/>
        <v>0.4415584415584416</v>
      </c>
      <c r="H256" s="342">
        <f t="shared" si="7"/>
        <v>0.3722943722943723</v>
      </c>
      <c r="I256" s="260"/>
      <c r="J256" s="260"/>
      <c r="K256" s="260"/>
      <c r="L256" s="260"/>
    </row>
    <row r="257" spans="1:12" ht="12.75">
      <c r="A257" s="260"/>
      <c r="B257" s="260" t="s">
        <v>765</v>
      </c>
      <c r="C257" s="61" t="s">
        <v>549</v>
      </c>
      <c r="D257" s="343">
        <v>215050</v>
      </c>
      <c r="E257" s="343">
        <v>3270</v>
      </c>
      <c r="F257" s="344">
        <v>3120</v>
      </c>
      <c r="G257" s="341">
        <f t="shared" si="6"/>
        <v>1.5205766100906766</v>
      </c>
      <c r="H257" s="342">
        <f t="shared" si="7"/>
        <v>1.4508253894443153</v>
      </c>
      <c r="I257" s="260"/>
      <c r="J257" s="260"/>
      <c r="K257" s="260"/>
      <c r="L257" s="260"/>
    </row>
    <row r="258" spans="1:12" ht="12.75">
      <c r="A258" s="260"/>
      <c r="B258" s="260" t="s">
        <v>766</v>
      </c>
      <c r="C258" s="61" t="s">
        <v>550</v>
      </c>
      <c r="D258" s="343">
        <v>516110</v>
      </c>
      <c r="E258" s="343">
        <v>380</v>
      </c>
      <c r="F258" s="344">
        <v>370</v>
      </c>
      <c r="G258" s="341">
        <f t="shared" si="6"/>
        <v>0.07362771502199143</v>
      </c>
      <c r="H258" s="342">
        <f t="shared" si="7"/>
        <v>0.0716901435740443</v>
      </c>
      <c r="I258" s="260"/>
      <c r="J258" s="260"/>
      <c r="K258" s="260"/>
      <c r="L258" s="260"/>
    </row>
    <row r="259" spans="1:12" ht="12.75">
      <c r="A259" s="260"/>
      <c r="B259" s="260" t="s">
        <v>767</v>
      </c>
      <c r="C259" s="61" t="s">
        <v>551</v>
      </c>
      <c r="D259" s="343">
        <v>448790</v>
      </c>
      <c r="E259" s="343">
        <v>510</v>
      </c>
      <c r="F259" s="344">
        <v>490</v>
      </c>
      <c r="G259" s="341">
        <f t="shared" si="6"/>
        <v>0.11363889569731946</v>
      </c>
      <c r="H259" s="342">
        <f t="shared" si="7"/>
        <v>0.10918246841507165</v>
      </c>
      <c r="I259" s="260"/>
      <c r="J259" s="260"/>
      <c r="K259" s="260"/>
      <c r="L259" s="260"/>
    </row>
    <row r="260" spans="1:12" ht="12.75">
      <c r="A260" s="260"/>
      <c r="B260" s="260" t="s">
        <v>768</v>
      </c>
      <c r="C260" s="61" t="s">
        <v>552</v>
      </c>
      <c r="D260" s="343">
        <v>260970</v>
      </c>
      <c r="E260" s="343">
        <v>140</v>
      </c>
      <c r="F260" s="344">
        <v>130</v>
      </c>
      <c r="G260" s="341">
        <f t="shared" si="6"/>
        <v>0.05364601295168027</v>
      </c>
      <c r="H260" s="342">
        <f t="shared" si="7"/>
        <v>0.04981415488370311</v>
      </c>
      <c r="I260" s="260"/>
      <c r="J260" s="260"/>
      <c r="K260" s="260"/>
      <c r="L260" s="260"/>
    </row>
    <row r="261" spans="1:12" ht="12.75">
      <c r="A261" s="260"/>
      <c r="B261" s="260" t="s">
        <v>769</v>
      </c>
      <c r="C261" s="61" t="s">
        <v>553</v>
      </c>
      <c r="D261" s="343">
        <v>504410</v>
      </c>
      <c r="E261" s="343">
        <v>200</v>
      </c>
      <c r="F261" s="344">
        <v>190</v>
      </c>
      <c r="G261" s="341">
        <f aca="true" t="shared" si="8" ref="G261:G284">E261/D261*100</f>
        <v>0.03965028449079122</v>
      </c>
      <c r="H261" s="342">
        <f aca="true" t="shared" si="9" ref="H261:H284">F261/D261*100</f>
        <v>0.03766777026625166</v>
      </c>
      <c r="I261" s="260"/>
      <c r="J261" s="260"/>
      <c r="K261" s="260"/>
      <c r="L261" s="260"/>
    </row>
    <row r="262" spans="1:12" ht="12.75">
      <c r="A262" s="260"/>
      <c r="B262" s="260" t="s">
        <v>770</v>
      </c>
      <c r="C262" s="61" t="s">
        <v>554</v>
      </c>
      <c r="D262" s="343">
        <v>990050</v>
      </c>
      <c r="E262" s="343">
        <v>0</v>
      </c>
      <c r="F262" s="344">
        <v>0</v>
      </c>
      <c r="G262" s="341">
        <f t="shared" si="8"/>
        <v>0</v>
      </c>
      <c r="H262" s="342">
        <f t="shared" si="9"/>
        <v>0</v>
      </c>
      <c r="I262" s="260"/>
      <c r="J262" s="260"/>
      <c r="K262" s="260"/>
      <c r="L262" s="260"/>
    </row>
    <row r="263" spans="1:12" ht="12.75">
      <c r="A263" s="260"/>
      <c r="B263" s="260" t="s">
        <v>771</v>
      </c>
      <c r="C263" s="61" t="s">
        <v>555</v>
      </c>
      <c r="D263" s="343">
        <v>609600</v>
      </c>
      <c r="E263" s="343">
        <v>0</v>
      </c>
      <c r="F263" s="344">
        <v>0</v>
      </c>
      <c r="G263" s="341">
        <f t="shared" si="8"/>
        <v>0</v>
      </c>
      <c r="H263" s="342">
        <f t="shared" si="9"/>
        <v>0</v>
      </c>
      <c r="I263" s="260"/>
      <c r="J263" s="260"/>
      <c r="K263" s="260"/>
      <c r="L263" s="260"/>
    </row>
    <row r="264" spans="1:12" ht="12.75">
      <c r="A264" s="260"/>
      <c r="B264" s="260" t="s">
        <v>772</v>
      </c>
      <c r="C264" s="61" t="s">
        <v>556</v>
      </c>
      <c r="D264" s="343">
        <v>1288230</v>
      </c>
      <c r="E264" s="343">
        <v>21790</v>
      </c>
      <c r="F264" s="344">
        <v>4860</v>
      </c>
      <c r="G264" s="341">
        <f t="shared" si="8"/>
        <v>1.691468138453537</v>
      </c>
      <c r="H264" s="342">
        <f t="shared" si="9"/>
        <v>0.37726182436366174</v>
      </c>
      <c r="I264" s="260"/>
      <c r="J264" s="260"/>
      <c r="K264" s="260"/>
      <c r="L264" s="260"/>
    </row>
    <row r="265" spans="1:12" ht="12.75">
      <c r="A265" s="260"/>
      <c r="B265" s="260" t="s">
        <v>773</v>
      </c>
      <c r="C265" s="61" t="s">
        <v>557</v>
      </c>
      <c r="D265" s="343">
        <v>813210</v>
      </c>
      <c r="E265" s="343">
        <v>400</v>
      </c>
      <c r="F265" s="344">
        <v>120</v>
      </c>
      <c r="G265" s="341">
        <f t="shared" si="8"/>
        <v>0.049187786672569206</v>
      </c>
      <c r="H265" s="342">
        <f t="shared" si="9"/>
        <v>0.014756336001770759</v>
      </c>
      <c r="I265" s="260"/>
      <c r="J265" s="260"/>
      <c r="K265" s="260"/>
      <c r="L265" s="260"/>
    </row>
    <row r="266" spans="1:12" ht="12.75">
      <c r="A266" s="260"/>
      <c r="B266" s="260" t="s">
        <v>774</v>
      </c>
      <c r="C266" s="61" t="s">
        <v>558</v>
      </c>
      <c r="D266" s="343">
        <v>454640</v>
      </c>
      <c r="E266" s="343">
        <v>990</v>
      </c>
      <c r="F266" s="344">
        <v>210</v>
      </c>
      <c r="G266" s="341">
        <f t="shared" si="8"/>
        <v>0.21775470702093966</v>
      </c>
      <c r="H266" s="342">
        <f t="shared" si="9"/>
        <v>0.04619039239838114</v>
      </c>
      <c r="I266" s="260"/>
      <c r="J266" s="260"/>
      <c r="K266" s="260"/>
      <c r="L266" s="260"/>
    </row>
    <row r="267" spans="1:12" ht="12.75">
      <c r="A267" s="260"/>
      <c r="B267" s="260" t="s">
        <v>775</v>
      </c>
      <c r="C267" s="61" t="s">
        <v>559</v>
      </c>
      <c r="D267" s="343">
        <v>2880860</v>
      </c>
      <c r="E267" s="343">
        <v>1170</v>
      </c>
      <c r="F267" s="344">
        <v>160</v>
      </c>
      <c r="G267" s="341">
        <f t="shared" si="8"/>
        <v>0.040612872545003925</v>
      </c>
      <c r="H267" s="342">
        <f t="shared" si="9"/>
        <v>0.0055538971001714765</v>
      </c>
      <c r="I267" s="260"/>
      <c r="J267" s="260"/>
      <c r="K267" s="260"/>
      <c r="L267" s="260"/>
    </row>
    <row r="268" spans="1:12" ht="12.75">
      <c r="A268" s="260"/>
      <c r="B268" s="260" t="s">
        <v>776</v>
      </c>
      <c r="C268" s="61" t="s">
        <v>560</v>
      </c>
      <c r="D268" s="343">
        <v>1013650</v>
      </c>
      <c r="E268" s="343">
        <v>0</v>
      </c>
      <c r="F268" s="344">
        <v>0</v>
      </c>
      <c r="G268" s="341">
        <f t="shared" si="8"/>
        <v>0</v>
      </c>
      <c r="H268" s="342">
        <f t="shared" si="9"/>
        <v>0</v>
      </c>
      <c r="I268" s="260"/>
      <c r="J268" s="260"/>
      <c r="K268" s="260"/>
      <c r="L268" s="260"/>
    </row>
    <row r="269" spans="1:12" ht="12.75">
      <c r="A269" s="260"/>
      <c r="B269" s="260" t="s">
        <v>777</v>
      </c>
      <c r="C269" s="61" t="s">
        <v>561</v>
      </c>
      <c r="D269" s="343">
        <v>1595670</v>
      </c>
      <c r="E269" s="345" t="s">
        <v>16</v>
      </c>
      <c r="F269" s="346" t="s">
        <v>16</v>
      </c>
      <c r="G269" s="341" t="s">
        <v>16</v>
      </c>
      <c r="H269" s="342" t="s">
        <v>16</v>
      </c>
      <c r="I269" s="260"/>
      <c r="J269" s="260"/>
      <c r="K269" s="260"/>
      <c r="L269" s="260"/>
    </row>
    <row r="270" spans="1:12" ht="12.75">
      <c r="A270" s="260"/>
      <c r="B270" s="260" t="s">
        <v>97</v>
      </c>
      <c r="C270" s="61" t="s">
        <v>562</v>
      </c>
      <c r="D270" s="343">
        <v>78210</v>
      </c>
      <c r="E270" s="343">
        <v>4960</v>
      </c>
      <c r="F270" s="344">
        <v>1240</v>
      </c>
      <c r="G270" s="341">
        <f t="shared" si="8"/>
        <v>6.341900012786089</v>
      </c>
      <c r="H270" s="342">
        <f t="shared" si="9"/>
        <v>1.5854750031965223</v>
      </c>
      <c r="I270" s="260"/>
      <c r="J270" s="260"/>
      <c r="K270" s="260"/>
      <c r="L270" s="260"/>
    </row>
    <row r="271" spans="1:12" ht="12.75">
      <c r="A271" s="260"/>
      <c r="B271" s="260" t="s">
        <v>98</v>
      </c>
      <c r="C271" s="61" t="s">
        <v>563</v>
      </c>
      <c r="D271" s="343">
        <v>208120</v>
      </c>
      <c r="E271" s="343">
        <v>40010</v>
      </c>
      <c r="F271" s="344">
        <v>18840</v>
      </c>
      <c r="G271" s="341">
        <f t="shared" si="8"/>
        <v>19.2244858735345</v>
      </c>
      <c r="H271" s="342">
        <f t="shared" si="9"/>
        <v>9.0524697290025</v>
      </c>
      <c r="I271" s="260"/>
      <c r="J271" s="260"/>
      <c r="K271" s="260"/>
      <c r="L271" s="260"/>
    </row>
    <row r="272" spans="1:12" ht="12.75">
      <c r="A272" s="260"/>
      <c r="B272" s="260" t="s">
        <v>99</v>
      </c>
      <c r="C272" s="61" t="s">
        <v>564</v>
      </c>
      <c r="D272" s="343">
        <v>192310</v>
      </c>
      <c r="E272" s="343">
        <v>30430</v>
      </c>
      <c r="F272" s="344">
        <v>13070</v>
      </c>
      <c r="G272" s="341">
        <f t="shared" si="8"/>
        <v>15.82341011907857</v>
      </c>
      <c r="H272" s="342">
        <f t="shared" si="9"/>
        <v>6.79631844417867</v>
      </c>
      <c r="I272" s="260"/>
      <c r="J272" s="260"/>
      <c r="K272" s="260"/>
      <c r="L272" s="260"/>
    </row>
    <row r="273" spans="1:12" ht="12.75">
      <c r="A273" s="260"/>
      <c r="B273" s="260" t="s">
        <v>100</v>
      </c>
      <c r="C273" s="61" t="s">
        <v>565</v>
      </c>
      <c r="D273" s="343">
        <v>130100</v>
      </c>
      <c r="E273" s="343">
        <v>7440</v>
      </c>
      <c r="F273" s="344">
        <v>3450</v>
      </c>
      <c r="G273" s="341">
        <f t="shared" si="8"/>
        <v>5.718677940046119</v>
      </c>
      <c r="H273" s="342">
        <f t="shared" si="9"/>
        <v>2.651806302843966</v>
      </c>
      <c r="I273" s="260"/>
      <c r="J273" s="260"/>
      <c r="K273" s="260"/>
      <c r="L273" s="260"/>
    </row>
    <row r="274" spans="1:12" ht="12.75">
      <c r="A274" s="260"/>
      <c r="B274" s="260" t="s">
        <v>101</v>
      </c>
      <c r="C274" s="61" t="s">
        <v>566</v>
      </c>
      <c r="D274" s="343">
        <v>143330</v>
      </c>
      <c r="E274" s="343">
        <v>5770</v>
      </c>
      <c r="F274" s="344">
        <v>2540</v>
      </c>
      <c r="G274" s="341">
        <f t="shared" si="8"/>
        <v>4.02567501569804</v>
      </c>
      <c r="H274" s="342">
        <f t="shared" si="9"/>
        <v>1.7721342356798995</v>
      </c>
      <c r="I274" s="260"/>
      <c r="J274" s="260"/>
      <c r="K274" s="260"/>
      <c r="L274" s="260"/>
    </row>
    <row r="275" spans="1:12" ht="12.75">
      <c r="A275" s="260"/>
      <c r="B275" s="260" t="s">
        <v>102</v>
      </c>
      <c r="C275" s="61" t="s">
        <v>567</v>
      </c>
      <c r="D275" s="343">
        <v>161960</v>
      </c>
      <c r="E275" s="343">
        <v>2950</v>
      </c>
      <c r="F275" s="344">
        <v>1000</v>
      </c>
      <c r="G275" s="341">
        <f t="shared" si="8"/>
        <v>1.821437391948629</v>
      </c>
      <c r="H275" s="342">
        <f t="shared" si="9"/>
        <v>0.6174364040503828</v>
      </c>
      <c r="I275" s="260"/>
      <c r="J275" s="260"/>
      <c r="K275" s="260"/>
      <c r="L275" s="260"/>
    </row>
    <row r="276" spans="1:12" ht="12.75">
      <c r="A276" s="260"/>
      <c r="B276" s="260" t="s">
        <v>103</v>
      </c>
      <c r="C276" s="61" t="s">
        <v>568</v>
      </c>
      <c r="D276" s="343">
        <v>91910</v>
      </c>
      <c r="E276" s="343">
        <v>1700</v>
      </c>
      <c r="F276" s="344">
        <v>220</v>
      </c>
      <c r="G276" s="341">
        <f t="shared" si="8"/>
        <v>1.8496355130018496</v>
      </c>
      <c r="H276" s="342">
        <f t="shared" si="9"/>
        <v>0.2393645958002394</v>
      </c>
      <c r="I276" s="260"/>
      <c r="J276" s="260"/>
      <c r="K276" s="260"/>
      <c r="L276" s="260"/>
    </row>
    <row r="277" spans="1:12" ht="12.75">
      <c r="A277" s="260"/>
      <c r="B277" s="260" t="s">
        <v>778</v>
      </c>
      <c r="C277" s="61" t="s">
        <v>569</v>
      </c>
      <c r="D277" s="343">
        <v>157670</v>
      </c>
      <c r="E277" s="343">
        <v>15660</v>
      </c>
      <c r="F277" s="344">
        <v>15660</v>
      </c>
      <c r="G277" s="341">
        <f t="shared" si="8"/>
        <v>9.93213674129511</v>
      </c>
      <c r="H277" s="342">
        <f t="shared" si="9"/>
        <v>9.93213674129511</v>
      </c>
      <c r="I277" s="260"/>
      <c r="J277" s="260"/>
      <c r="K277" s="260"/>
      <c r="L277" s="260"/>
    </row>
    <row r="278" spans="1:12" ht="12.75">
      <c r="A278" s="260"/>
      <c r="B278" s="260" t="s">
        <v>779</v>
      </c>
      <c r="C278" s="61" t="s">
        <v>570</v>
      </c>
      <c r="D278" s="343">
        <v>369650</v>
      </c>
      <c r="E278" s="343">
        <v>8920</v>
      </c>
      <c r="F278" s="344">
        <v>8920</v>
      </c>
      <c r="G278" s="341">
        <f t="shared" si="8"/>
        <v>2.4130934667929123</v>
      </c>
      <c r="H278" s="342">
        <f t="shared" si="9"/>
        <v>2.4130934667929123</v>
      </c>
      <c r="I278" s="260"/>
      <c r="J278" s="260"/>
      <c r="K278" s="260"/>
      <c r="L278" s="260"/>
    </row>
    <row r="279" spans="1:12" ht="12.75">
      <c r="A279" s="260"/>
      <c r="B279" s="260" t="s">
        <v>780</v>
      </c>
      <c r="C279" s="61" t="s">
        <v>571</v>
      </c>
      <c r="D279" s="343">
        <v>83120</v>
      </c>
      <c r="E279" s="343">
        <v>1870</v>
      </c>
      <c r="F279" s="344">
        <v>1870</v>
      </c>
      <c r="G279" s="341">
        <f t="shared" si="8"/>
        <v>2.249759384023099</v>
      </c>
      <c r="H279" s="342">
        <f t="shared" si="9"/>
        <v>2.249759384023099</v>
      </c>
      <c r="I279" s="260"/>
      <c r="J279" s="260"/>
      <c r="K279" s="260"/>
      <c r="L279" s="260"/>
    </row>
    <row r="280" spans="1:12" ht="12.75">
      <c r="A280" s="260"/>
      <c r="B280" s="260" t="s">
        <v>781</v>
      </c>
      <c r="C280" s="61" t="s">
        <v>572</v>
      </c>
      <c r="D280" s="343">
        <v>73470</v>
      </c>
      <c r="E280" s="343">
        <v>1790</v>
      </c>
      <c r="F280" s="344">
        <v>1790</v>
      </c>
      <c r="G280" s="341">
        <f t="shared" si="8"/>
        <v>2.4363685858173403</v>
      </c>
      <c r="H280" s="342">
        <f t="shared" si="9"/>
        <v>2.4363685858173403</v>
      </c>
      <c r="I280" s="260"/>
      <c r="J280" s="260"/>
      <c r="K280" s="260"/>
      <c r="L280" s="260"/>
    </row>
    <row r="281" spans="1:12" ht="12.75">
      <c r="A281" s="260"/>
      <c r="B281" s="260" t="s">
        <v>782</v>
      </c>
      <c r="C281" s="61" t="s">
        <v>573</v>
      </c>
      <c r="D281" s="343">
        <v>216820</v>
      </c>
      <c r="E281" s="343">
        <v>5590</v>
      </c>
      <c r="F281" s="344">
        <v>5590</v>
      </c>
      <c r="G281" s="341">
        <f t="shared" si="8"/>
        <v>2.578175445069643</v>
      </c>
      <c r="H281" s="342">
        <f t="shared" si="9"/>
        <v>2.578175445069643</v>
      </c>
      <c r="I281" s="260"/>
      <c r="J281" s="260"/>
      <c r="K281" s="260"/>
      <c r="L281" s="260"/>
    </row>
    <row r="282" spans="1:12" ht="12.75">
      <c r="A282" s="260"/>
      <c r="B282" s="260" t="s">
        <v>783</v>
      </c>
      <c r="C282" s="61" t="s">
        <v>574</v>
      </c>
      <c r="D282" s="343">
        <v>132860</v>
      </c>
      <c r="E282" s="343">
        <v>400</v>
      </c>
      <c r="F282" s="344">
        <v>400</v>
      </c>
      <c r="G282" s="341">
        <f t="shared" si="8"/>
        <v>0.30106879421947913</v>
      </c>
      <c r="H282" s="342">
        <f t="shared" si="9"/>
        <v>0.30106879421947913</v>
      </c>
      <c r="I282" s="260"/>
      <c r="J282" s="260"/>
      <c r="K282" s="260"/>
      <c r="L282" s="260"/>
    </row>
    <row r="283" spans="1:12" ht="12.75">
      <c r="A283" s="260"/>
      <c r="B283" s="260" t="s">
        <v>784</v>
      </c>
      <c r="C283" s="61" t="s">
        <v>575</v>
      </c>
      <c r="D283" s="343">
        <v>14220</v>
      </c>
      <c r="E283" s="343">
        <v>290</v>
      </c>
      <c r="F283" s="344">
        <v>290</v>
      </c>
      <c r="G283" s="341">
        <f t="shared" si="8"/>
        <v>2.0393811533052038</v>
      </c>
      <c r="H283" s="342">
        <f t="shared" si="9"/>
        <v>2.0393811533052038</v>
      </c>
      <c r="I283" s="260"/>
      <c r="J283" s="260"/>
      <c r="K283" s="260"/>
      <c r="L283" s="260"/>
    </row>
    <row r="284" spans="1:12" ht="12.75">
      <c r="A284" s="260"/>
      <c r="B284" s="260" t="s">
        <v>785</v>
      </c>
      <c r="C284" s="61" t="s">
        <v>576</v>
      </c>
      <c r="D284" s="343">
        <v>221300</v>
      </c>
      <c r="E284" s="343">
        <v>5050</v>
      </c>
      <c r="F284" s="344">
        <v>5050</v>
      </c>
      <c r="G284" s="341">
        <f t="shared" si="8"/>
        <v>2.2819701762313604</v>
      </c>
      <c r="H284" s="342">
        <f t="shared" si="9"/>
        <v>2.2819701762313604</v>
      </c>
      <c r="I284" s="260"/>
      <c r="J284" s="260"/>
      <c r="K284" s="260"/>
      <c r="L284" s="260"/>
    </row>
    <row r="285" spans="1:12" ht="12.75">
      <c r="A285" s="260"/>
      <c r="B285" s="260"/>
      <c r="C285" s="260"/>
      <c r="D285" s="260"/>
      <c r="E285" s="260"/>
      <c r="F285" s="260"/>
      <c r="G285" s="260"/>
      <c r="H285" s="260"/>
      <c r="I285" s="260"/>
      <c r="J285" s="260"/>
      <c r="K285" s="260"/>
      <c r="L285" s="260"/>
    </row>
  </sheetData>
  <mergeCells count="5">
    <mergeCell ref="D16:D17"/>
    <mergeCell ref="E16:E17"/>
    <mergeCell ref="F16:F17"/>
    <mergeCell ref="G16:G17"/>
    <mergeCell ref="H16:H1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</sheetPr>
  <dimension ref="A3:L284"/>
  <sheetViews>
    <sheetView showGridLines="0" zoomScale="90" zoomScaleNormal="90" workbookViewId="0" topLeftCell="A1">
      <selection activeCell="X78" sqref="X78"/>
    </sheetView>
  </sheetViews>
  <sheetFormatPr defaultColWidth="9.140625" defaultRowHeight="12.75"/>
  <cols>
    <col min="3" max="3" width="42.7109375" style="0" customWidth="1"/>
    <col min="4" max="6" width="14.7109375" style="0" customWidth="1"/>
    <col min="7" max="7" width="16.57421875" style="0" customWidth="1"/>
    <col min="8" max="8" width="17.140625" style="0" customWidth="1"/>
  </cols>
  <sheetData>
    <row r="3" spans="1:12" ht="12.7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2.75">
      <c r="A4" s="260"/>
      <c r="B4" s="260"/>
      <c r="C4" s="33" t="s">
        <v>860</v>
      </c>
      <c r="D4" s="260"/>
      <c r="E4" s="260"/>
      <c r="F4" s="260"/>
      <c r="G4" s="260"/>
      <c r="H4" s="260"/>
      <c r="I4" s="260"/>
      <c r="J4" s="260"/>
      <c r="K4" s="260"/>
      <c r="L4" s="260"/>
    </row>
    <row r="5" spans="1:12" ht="12.75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 ht="12.7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</row>
    <row r="7" spans="1:12" ht="12.75">
      <c r="A7" s="260"/>
      <c r="B7" s="260"/>
      <c r="C7" s="54" t="s">
        <v>114</v>
      </c>
      <c r="D7" s="55"/>
      <c r="E7" s="55"/>
      <c r="F7" s="55"/>
      <c r="G7" s="260"/>
      <c r="H7" s="260"/>
      <c r="I7" s="260"/>
      <c r="J7" s="260"/>
      <c r="K7" s="260"/>
      <c r="L7" s="260"/>
    </row>
    <row r="8" spans="1:12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 ht="12.75">
      <c r="A9" s="260"/>
      <c r="B9" s="260"/>
      <c r="C9" s="54" t="s">
        <v>115</v>
      </c>
      <c r="D9" s="58">
        <v>42188.7828587963</v>
      </c>
      <c r="E9" s="55"/>
      <c r="F9" s="55"/>
      <c r="G9" s="260"/>
      <c r="H9" s="260"/>
      <c r="I9" s="260"/>
      <c r="J9" s="260"/>
      <c r="K9" s="260"/>
      <c r="L9" s="260"/>
    </row>
    <row r="10" spans="1:12" ht="12.75">
      <c r="A10" s="260"/>
      <c r="B10" s="260"/>
      <c r="C10" s="54" t="s">
        <v>116</v>
      </c>
      <c r="D10" s="58">
        <v>42192.637995509256</v>
      </c>
      <c r="E10" s="55"/>
      <c r="F10" s="55"/>
      <c r="G10" s="260"/>
      <c r="H10" s="260"/>
      <c r="I10" s="260"/>
      <c r="J10" s="260"/>
      <c r="K10" s="260"/>
      <c r="L10" s="260"/>
    </row>
    <row r="11" spans="1:12" ht="12.75">
      <c r="A11" s="260"/>
      <c r="B11" s="260"/>
      <c r="C11" s="54" t="s">
        <v>117</v>
      </c>
      <c r="D11" s="54" t="s">
        <v>118</v>
      </c>
      <c r="E11" s="55"/>
      <c r="F11" s="55"/>
      <c r="G11" s="260"/>
      <c r="H11" s="260"/>
      <c r="I11" s="260"/>
      <c r="J11" s="260"/>
      <c r="K11" s="260"/>
      <c r="L11" s="260"/>
    </row>
    <row r="12" spans="1:12" ht="12.75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2.75">
      <c r="A13" s="260"/>
      <c r="B13" s="260"/>
      <c r="C13" s="54" t="s">
        <v>119</v>
      </c>
      <c r="D13" s="54" t="s">
        <v>120</v>
      </c>
      <c r="E13" s="55"/>
      <c r="F13" s="55"/>
      <c r="G13" s="260"/>
      <c r="H13" s="260"/>
      <c r="I13" s="260"/>
      <c r="J13" s="260"/>
      <c r="K13" s="260"/>
      <c r="L13" s="260"/>
    </row>
    <row r="14" spans="1:12" ht="12.75">
      <c r="A14" s="260"/>
      <c r="B14" s="260"/>
      <c r="C14" s="54" t="s">
        <v>121</v>
      </c>
      <c r="D14" s="54" t="s">
        <v>47</v>
      </c>
      <c r="E14" s="55"/>
      <c r="F14" s="55"/>
      <c r="G14" s="260"/>
      <c r="H14" s="260"/>
      <c r="I14" s="260"/>
      <c r="J14" s="260"/>
      <c r="K14" s="260"/>
      <c r="L14" s="260"/>
    </row>
    <row r="15" spans="1:12" ht="12.7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</row>
    <row r="16" spans="1:12" ht="12" customHeight="1">
      <c r="A16" s="260"/>
      <c r="B16" s="260"/>
      <c r="C16" s="332" t="s">
        <v>122</v>
      </c>
      <c r="D16" s="620" t="s">
        <v>161</v>
      </c>
      <c r="E16" s="622" t="s">
        <v>108</v>
      </c>
      <c r="F16" s="624" t="s">
        <v>788</v>
      </c>
      <c r="G16" s="626" t="s">
        <v>786</v>
      </c>
      <c r="H16" s="628" t="s">
        <v>787</v>
      </c>
      <c r="I16" s="260"/>
      <c r="J16" s="260"/>
      <c r="K16" s="260"/>
      <c r="L16" s="260"/>
    </row>
    <row r="17" spans="1:12" ht="14.25" customHeight="1">
      <c r="A17" s="260"/>
      <c r="B17" s="260"/>
      <c r="C17" s="333"/>
      <c r="D17" s="621"/>
      <c r="E17" s="623"/>
      <c r="F17" s="625"/>
      <c r="G17" s="627"/>
      <c r="H17" s="629"/>
      <c r="I17" s="260"/>
      <c r="J17" s="260"/>
      <c r="K17" s="260"/>
      <c r="L17" s="260"/>
    </row>
    <row r="18" spans="1:12" ht="14.25" customHeight="1">
      <c r="A18" s="260"/>
      <c r="B18" s="260"/>
      <c r="C18" s="334"/>
      <c r="D18" s="335" t="s">
        <v>188</v>
      </c>
      <c r="E18" s="335" t="s">
        <v>188</v>
      </c>
      <c r="F18" s="336" t="s">
        <v>188</v>
      </c>
      <c r="G18" s="337" t="s">
        <v>189</v>
      </c>
      <c r="H18" s="338" t="s">
        <v>189</v>
      </c>
      <c r="I18" s="260"/>
      <c r="J18" s="260"/>
      <c r="K18" s="260"/>
      <c r="L18" s="260"/>
    </row>
    <row r="19" spans="1:12" ht="12.75">
      <c r="A19" s="260"/>
      <c r="B19" s="260" t="s">
        <v>49</v>
      </c>
      <c r="C19" s="331" t="s">
        <v>311</v>
      </c>
      <c r="D19" s="339">
        <v>270</v>
      </c>
      <c r="E19" s="339">
        <v>0</v>
      </c>
      <c r="F19" s="340">
        <v>0</v>
      </c>
      <c r="G19" s="341">
        <f>E19/D19*100</f>
        <v>0</v>
      </c>
      <c r="H19" s="342">
        <f>F19/D19*100</f>
        <v>0</v>
      </c>
      <c r="I19" s="260"/>
      <c r="J19" s="260"/>
      <c r="K19" s="260"/>
      <c r="L19" s="260"/>
    </row>
    <row r="20" spans="1:12" ht="12.75">
      <c r="A20" s="260"/>
      <c r="B20" s="260" t="s">
        <v>50</v>
      </c>
      <c r="C20" s="61" t="s">
        <v>312</v>
      </c>
      <c r="D20" s="343">
        <v>89150</v>
      </c>
      <c r="E20" s="343">
        <v>1770</v>
      </c>
      <c r="F20" s="344">
        <v>660</v>
      </c>
      <c r="G20" s="341">
        <f aca="true" t="shared" si="0" ref="G20:G83">E20/D20*100</f>
        <v>1.985417835109366</v>
      </c>
      <c r="H20" s="342">
        <f aca="true" t="shared" si="1" ref="H20:H83">F20/D20*100</f>
        <v>0.7403252944475602</v>
      </c>
      <c r="I20" s="260"/>
      <c r="J20" s="260"/>
      <c r="K20" s="260"/>
      <c r="L20" s="260"/>
    </row>
    <row r="21" spans="1:12" ht="12.75">
      <c r="A21" s="260"/>
      <c r="B21" s="260" t="s">
        <v>51</v>
      </c>
      <c r="C21" s="61" t="s">
        <v>313</v>
      </c>
      <c r="D21" s="343">
        <v>83170</v>
      </c>
      <c r="E21" s="343">
        <v>2960</v>
      </c>
      <c r="F21" s="344">
        <v>950</v>
      </c>
      <c r="G21" s="341">
        <f t="shared" si="0"/>
        <v>3.5589755921606345</v>
      </c>
      <c r="H21" s="342">
        <f t="shared" si="1"/>
        <v>1.142238788024528</v>
      </c>
      <c r="I21" s="260"/>
      <c r="J21" s="260"/>
      <c r="K21" s="260"/>
      <c r="L21" s="260"/>
    </row>
    <row r="22" spans="1:12" ht="12.75">
      <c r="A22" s="260"/>
      <c r="B22" s="260" t="s">
        <v>52</v>
      </c>
      <c r="C22" s="61" t="s">
        <v>314</v>
      </c>
      <c r="D22" s="343">
        <v>149050</v>
      </c>
      <c r="E22" s="343">
        <v>840</v>
      </c>
      <c r="F22" s="344">
        <v>360</v>
      </c>
      <c r="G22" s="341">
        <f t="shared" si="0"/>
        <v>0.5635692720563569</v>
      </c>
      <c r="H22" s="342">
        <f t="shared" si="1"/>
        <v>0.24152968802415298</v>
      </c>
      <c r="I22" s="260"/>
      <c r="J22" s="260"/>
      <c r="K22" s="260"/>
      <c r="L22" s="260"/>
    </row>
    <row r="23" spans="1:12" ht="12.75">
      <c r="A23" s="260"/>
      <c r="B23" s="260" t="s">
        <v>53</v>
      </c>
      <c r="C23" s="61" t="s">
        <v>315</v>
      </c>
      <c r="D23" s="343">
        <v>87580</v>
      </c>
      <c r="E23" s="343">
        <v>260</v>
      </c>
      <c r="F23" s="344">
        <v>60</v>
      </c>
      <c r="G23" s="341">
        <f t="shared" si="0"/>
        <v>0.296871431833752</v>
      </c>
      <c r="H23" s="342">
        <f t="shared" si="1"/>
        <v>0.06850879196163508</v>
      </c>
      <c r="I23" s="260"/>
      <c r="J23" s="260"/>
      <c r="K23" s="260"/>
      <c r="L23" s="260"/>
    </row>
    <row r="24" spans="1:12" ht="12.75">
      <c r="A24" s="260"/>
      <c r="B24" s="260" t="s">
        <v>54</v>
      </c>
      <c r="C24" s="61" t="s">
        <v>316</v>
      </c>
      <c r="D24" s="343">
        <v>207910</v>
      </c>
      <c r="E24" s="343">
        <v>5490</v>
      </c>
      <c r="F24" s="344">
        <v>1480</v>
      </c>
      <c r="G24" s="341">
        <f t="shared" si="0"/>
        <v>2.6405656293588575</v>
      </c>
      <c r="H24" s="342">
        <f t="shared" si="1"/>
        <v>0.7118464720311674</v>
      </c>
      <c r="I24" s="260"/>
      <c r="J24" s="260"/>
      <c r="K24" s="260"/>
      <c r="L24" s="260"/>
    </row>
    <row r="25" spans="1:12" ht="12.75">
      <c r="A25" s="260"/>
      <c r="B25" s="260" t="s">
        <v>55</v>
      </c>
      <c r="C25" s="61" t="s">
        <v>317</v>
      </c>
      <c r="D25" s="343">
        <v>62970</v>
      </c>
      <c r="E25" s="343">
        <v>100</v>
      </c>
      <c r="F25" s="344">
        <v>50</v>
      </c>
      <c r="G25" s="341">
        <f t="shared" si="0"/>
        <v>0.1588057805304113</v>
      </c>
      <c r="H25" s="342">
        <f t="shared" si="1"/>
        <v>0.07940289026520565</v>
      </c>
      <c r="I25" s="260"/>
      <c r="J25" s="260"/>
      <c r="K25" s="260"/>
      <c r="L25" s="260"/>
    </row>
    <row r="26" spans="1:12" ht="12.75">
      <c r="A26" s="260"/>
      <c r="B26" s="260" t="s">
        <v>56</v>
      </c>
      <c r="C26" s="61" t="s">
        <v>318</v>
      </c>
      <c r="D26" s="343">
        <v>217210</v>
      </c>
      <c r="E26" s="343">
        <v>560</v>
      </c>
      <c r="F26" s="344">
        <v>60</v>
      </c>
      <c r="G26" s="341">
        <f t="shared" si="0"/>
        <v>0.2578150177247825</v>
      </c>
      <c r="H26" s="342">
        <f t="shared" si="1"/>
        <v>0.027623037613369553</v>
      </c>
      <c r="I26" s="260"/>
      <c r="J26" s="260"/>
      <c r="K26" s="260"/>
      <c r="L26" s="260"/>
    </row>
    <row r="27" spans="1:12" ht="12.75">
      <c r="A27" s="260"/>
      <c r="B27" s="260" t="s">
        <v>57</v>
      </c>
      <c r="C27" s="61" t="s">
        <v>319</v>
      </c>
      <c r="D27" s="343">
        <v>159160</v>
      </c>
      <c r="E27" s="343">
        <v>1070</v>
      </c>
      <c r="F27" s="344">
        <v>390</v>
      </c>
      <c r="G27" s="341">
        <f t="shared" si="0"/>
        <v>0.6722794672028147</v>
      </c>
      <c r="H27" s="342">
        <f t="shared" si="1"/>
        <v>0.24503644131691377</v>
      </c>
      <c r="I27" s="260"/>
      <c r="J27" s="260"/>
      <c r="K27" s="260"/>
      <c r="L27" s="260"/>
    </row>
    <row r="28" spans="1:12" ht="12.75">
      <c r="A28" s="260"/>
      <c r="B28" s="260" t="s">
        <v>58</v>
      </c>
      <c r="C28" s="61" t="s">
        <v>320</v>
      </c>
      <c r="D28" s="343">
        <v>143830</v>
      </c>
      <c r="E28" s="343">
        <v>0</v>
      </c>
      <c r="F28" s="344">
        <v>0</v>
      </c>
      <c r="G28" s="341">
        <f t="shared" si="0"/>
        <v>0</v>
      </c>
      <c r="H28" s="342">
        <f t="shared" si="1"/>
        <v>0</v>
      </c>
      <c r="I28" s="260"/>
      <c r="J28" s="260"/>
      <c r="K28" s="260"/>
      <c r="L28" s="260"/>
    </row>
    <row r="29" spans="1:12" ht="12.75">
      <c r="A29" s="260"/>
      <c r="B29" s="260" t="s">
        <v>59</v>
      </c>
      <c r="C29" s="61" t="s">
        <v>321</v>
      </c>
      <c r="D29" s="343">
        <v>157720</v>
      </c>
      <c r="E29" s="343">
        <v>510</v>
      </c>
      <c r="F29" s="344">
        <v>260</v>
      </c>
      <c r="G29" s="341">
        <f t="shared" si="0"/>
        <v>0.3233578493532843</v>
      </c>
      <c r="H29" s="342">
        <f t="shared" si="1"/>
        <v>0.16484909967030179</v>
      </c>
      <c r="I29" s="260"/>
      <c r="J29" s="260"/>
      <c r="K29" s="260"/>
      <c r="L29" s="260"/>
    </row>
    <row r="30" spans="1:12" ht="12.75">
      <c r="A30" s="260"/>
      <c r="B30" s="260" t="s">
        <v>577</v>
      </c>
      <c r="C30" s="61" t="s">
        <v>322</v>
      </c>
      <c r="D30" s="343">
        <v>881670</v>
      </c>
      <c r="E30" s="343">
        <v>6940</v>
      </c>
      <c r="F30" s="344">
        <v>5620</v>
      </c>
      <c r="G30" s="341">
        <f t="shared" si="0"/>
        <v>0.7871425816915627</v>
      </c>
      <c r="H30" s="342">
        <f t="shared" si="1"/>
        <v>0.6374267016003721</v>
      </c>
      <c r="I30" s="260"/>
      <c r="J30" s="260"/>
      <c r="K30" s="260"/>
      <c r="L30" s="260"/>
    </row>
    <row r="31" spans="1:12" ht="12.75">
      <c r="A31" s="260"/>
      <c r="B31" s="260" t="s">
        <v>578</v>
      </c>
      <c r="C31" s="61" t="s">
        <v>323</v>
      </c>
      <c r="D31" s="343">
        <v>806130</v>
      </c>
      <c r="E31" s="343">
        <v>4090</v>
      </c>
      <c r="F31" s="344">
        <v>1780</v>
      </c>
      <c r="G31" s="341">
        <f t="shared" si="0"/>
        <v>0.5073623360996365</v>
      </c>
      <c r="H31" s="342">
        <f t="shared" si="1"/>
        <v>0.22080805825363153</v>
      </c>
      <c r="I31" s="260"/>
      <c r="J31" s="260"/>
      <c r="K31" s="260"/>
      <c r="L31" s="260"/>
    </row>
    <row r="32" spans="1:12" ht="12.75">
      <c r="A32" s="260"/>
      <c r="B32" s="260" t="s">
        <v>579</v>
      </c>
      <c r="C32" s="61" t="s">
        <v>324</v>
      </c>
      <c r="D32" s="343">
        <v>804550</v>
      </c>
      <c r="E32" s="343">
        <v>6420</v>
      </c>
      <c r="F32" s="344">
        <v>3890</v>
      </c>
      <c r="G32" s="341">
        <f t="shared" si="0"/>
        <v>0.7979615934373251</v>
      </c>
      <c r="H32" s="342">
        <f t="shared" si="1"/>
        <v>0.48350009321981235</v>
      </c>
      <c r="I32" s="260"/>
      <c r="J32" s="260"/>
      <c r="K32" s="260"/>
      <c r="L32" s="260"/>
    </row>
    <row r="33" spans="1:12" ht="12.75">
      <c r="A33" s="260"/>
      <c r="B33" s="260" t="s">
        <v>580</v>
      </c>
      <c r="C33" s="61" t="s">
        <v>325</v>
      </c>
      <c r="D33" s="343">
        <v>874260</v>
      </c>
      <c r="E33" s="343">
        <v>30460</v>
      </c>
      <c r="F33" s="344">
        <v>16250</v>
      </c>
      <c r="G33" s="341">
        <f t="shared" si="0"/>
        <v>3.4840894013222607</v>
      </c>
      <c r="H33" s="342">
        <f t="shared" si="1"/>
        <v>1.8587147988012718</v>
      </c>
      <c r="I33" s="260"/>
      <c r="J33" s="260"/>
      <c r="K33" s="260"/>
      <c r="L33" s="260"/>
    </row>
    <row r="34" spans="1:12" ht="12.75">
      <c r="A34" s="260"/>
      <c r="B34" s="260" t="s">
        <v>581</v>
      </c>
      <c r="C34" s="61" t="s">
        <v>326</v>
      </c>
      <c r="D34" s="343">
        <v>480870</v>
      </c>
      <c r="E34" s="343">
        <v>15080</v>
      </c>
      <c r="F34" s="344">
        <v>13240</v>
      </c>
      <c r="G34" s="341">
        <f t="shared" si="0"/>
        <v>3.1359826980264938</v>
      </c>
      <c r="H34" s="342">
        <f t="shared" si="1"/>
        <v>2.7533428993283007</v>
      </c>
      <c r="I34" s="260"/>
      <c r="J34" s="260"/>
      <c r="K34" s="260"/>
      <c r="L34" s="260"/>
    </row>
    <row r="35" spans="1:12" ht="12.75">
      <c r="A35" s="260"/>
      <c r="B35" s="260" t="s">
        <v>582</v>
      </c>
      <c r="C35" s="61" t="s">
        <v>327</v>
      </c>
      <c r="D35" s="343">
        <v>628040</v>
      </c>
      <c r="E35" s="343">
        <v>74510</v>
      </c>
      <c r="F35" s="344">
        <v>49610</v>
      </c>
      <c r="G35" s="341">
        <f t="shared" si="0"/>
        <v>11.863894019489205</v>
      </c>
      <c r="H35" s="342">
        <f t="shared" si="1"/>
        <v>7.899178396280491</v>
      </c>
      <c r="I35" s="260"/>
      <c r="J35" s="260"/>
      <c r="K35" s="260"/>
      <c r="L35" s="260"/>
    </row>
    <row r="36" spans="1:12" ht="12.75">
      <c r="A36" s="260"/>
      <c r="B36" s="260" t="s">
        <v>583</v>
      </c>
      <c r="C36" s="61" t="s">
        <v>328</v>
      </c>
      <c r="D36" s="343">
        <v>11100</v>
      </c>
      <c r="E36" s="343">
        <v>0</v>
      </c>
      <c r="F36" s="344">
        <v>0</v>
      </c>
      <c r="G36" s="341">
        <f t="shared" si="0"/>
        <v>0</v>
      </c>
      <c r="H36" s="342">
        <f t="shared" si="1"/>
        <v>0</v>
      </c>
      <c r="I36" s="260"/>
      <c r="J36" s="260"/>
      <c r="K36" s="260"/>
      <c r="L36" s="260"/>
    </row>
    <row r="37" spans="1:12" ht="12.75">
      <c r="A37" s="260"/>
      <c r="B37" s="260" t="s">
        <v>584</v>
      </c>
      <c r="C37" s="61" t="s">
        <v>329</v>
      </c>
      <c r="D37" s="343">
        <v>554520</v>
      </c>
      <c r="E37" s="343">
        <v>10750</v>
      </c>
      <c r="F37" s="344">
        <v>6970</v>
      </c>
      <c r="G37" s="341">
        <f t="shared" si="0"/>
        <v>1.9386135757051144</v>
      </c>
      <c r="H37" s="342">
        <f t="shared" si="1"/>
        <v>1.256942941643223</v>
      </c>
      <c r="I37" s="260"/>
      <c r="J37" s="260"/>
      <c r="K37" s="260"/>
      <c r="L37" s="260"/>
    </row>
    <row r="38" spans="1:12" ht="12.75">
      <c r="A38" s="260"/>
      <c r="B38" s="260" t="s">
        <v>585</v>
      </c>
      <c r="C38" s="61" t="s">
        <v>330</v>
      </c>
      <c r="D38" s="343">
        <v>732170</v>
      </c>
      <c r="E38" s="343">
        <v>270</v>
      </c>
      <c r="F38" s="344">
        <v>250</v>
      </c>
      <c r="G38" s="341">
        <f t="shared" si="0"/>
        <v>0.03687668164497317</v>
      </c>
      <c r="H38" s="342">
        <f t="shared" si="1"/>
        <v>0.03414507559719737</v>
      </c>
      <c r="I38" s="260"/>
      <c r="J38" s="260"/>
      <c r="K38" s="260"/>
      <c r="L38" s="260"/>
    </row>
    <row r="39" spans="1:12" ht="12.75">
      <c r="A39" s="260"/>
      <c r="B39" s="260" t="s">
        <v>586</v>
      </c>
      <c r="C39" s="61" t="s">
        <v>331</v>
      </c>
      <c r="D39" s="343">
        <v>318850</v>
      </c>
      <c r="E39" s="343">
        <v>4830</v>
      </c>
      <c r="F39" s="344">
        <v>2860</v>
      </c>
      <c r="G39" s="341">
        <f t="shared" si="0"/>
        <v>1.5148188803512623</v>
      </c>
      <c r="H39" s="342">
        <f t="shared" si="1"/>
        <v>0.8969734985102713</v>
      </c>
      <c r="I39" s="260"/>
      <c r="J39" s="260"/>
      <c r="K39" s="260"/>
      <c r="L39" s="260"/>
    </row>
    <row r="40" spans="1:12" ht="12.75">
      <c r="A40" s="260"/>
      <c r="B40" s="260" t="s">
        <v>587</v>
      </c>
      <c r="C40" s="61" t="s">
        <v>332</v>
      </c>
      <c r="D40" s="343">
        <v>559120</v>
      </c>
      <c r="E40" s="343">
        <v>4420</v>
      </c>
      <c r="F40" s="344">
        <v>2480</v>
      </c>
      <c r="G40" s="341">
        <f t="shared" si="0"/>
        <v>0.7905279725282587</v>
      </c>
      <c r="H40" s="342">
        <f t="shared" si="1"/>
        <v>0.4435541565316926</v>
      </c>
      <c r="I40" s="260"/>
      <c r="J40" s="260"/>
      <c r="K40" s="260"/>
      <c r="L40" s="260"/>
    </row>
    <row r="41" spans="1:12" ht="12.75">
      <c r="A41" s="260"/>
      <c r="B41" s="260" t="s">
        <v>588</v>
      </c>
      <c r="C41" s="61" t="s">
        <v>333</v>
      </c>
      <c r="D41" s="343">
        <v>714590</v>
      </c>
      <c r="E41" s="343">
        <v>10300</v>
      </c>
      <c r="F41" s="344">
        <v>5880</v>
      </c>
      <c r="G41" s="341">
        <f t="shared" si="0"/>
        <v>1.4413859695769602</v>
      </c>
      <c r="H41" s="342">
        <f t="shared" si="1"/>
        <v>0.8228494661274297</v>
      </c>
      <c r="I41" s="260"/>
      <c r="J41" s="260"/>
      <c r="K41" s="260"/>
      <c r="L41" s="260"/>
    </row>
    <row r="42" spans="1:12" ht="12.75">
      <c r="A42" s="260"/>
      <c r="B42" s="260" t="s">
        <v>589</v>
      </c>
      <c r="C42" s="61" t="s">
        <v>334</v>
      </c>
      <c r="D42" s="343">
        <v>384990</v>
      </c>
      <c r="E42" s="343">
        <v>1490</v>
      </c>
      <c r="F42" s="344">
        <v>600</v>
      </c>
      <c r="G42" s="341">
        <f t="shared" si="0"/>
        <v>0.3870230395594691</v>
      </c>
      <c r="H42" s="342">
        <f t="shared" si="1"/>
        <v>0.15584820384945064</v>
      </c>
      <c r="I42" s="260"/>
      <c r="J42" s="260"/>
      <c r="K42" s="260"/>
      <c r="L42" s="260"/>
    </row>
    <row r="43" spans="1:12" ht="12.75">
      <c r="A43" s="260"/>
      <c r="B43" s="260" t="s">
        <v>590</v>
      </c>
      <c r="C43" s="61" t="s">
        <v>335</v>
      </c>
      <c r="D43" s="343">
        <v>208150</v>
      </c>
      <c r="E43" s="343">
        <v>140</v>
      </c>
      <c r="F43" s="344">
        <v>130</v>
      </c>
      <c r="G43" s="341">
        <f t="shared" si="0"/>
        <v>0.06725918808551526</v>
      </c>
      <c r="H43" s="342">
        <f t="shared" si="1"/>
        <v>0.062454960365121305</v>
      </c>
      <c r="I43" s="260"/>
      <c r="J43" s="260"/>
      <c r="K43" s="260"/>
      <c r="L43" s="260"/>
    </row>
    <row r="44" spans="1:12" ht="12.75">
      <c r="A44" s="260"/>
      <c r="B44" s="260" t="s">
        <v>60</v>
      </c>
      <c r="C44" s="61" t="s">
        <v>336</v>
      </c>
      <c r="D44" s="343">
        <v>98560</v>
      </c>
      <c r="E44" s="343">
        <v>4630</v>
      </c>
      <c r="F44" s="344">
        <v>1210</v>
      </c>
      <c r="G44" s="341">
        <f t="shared" si="0"/>
        <v>4.697646103896104</v>
      </c>
      <c r="H44" s="342">
        <f t="shared" si="1"/>
        <v>1.2276785714285714</v>
      </c>
      <c r="I44" s="260"/>
      <c r="J44" s="260"/>
      <c r="K44" s="260"/>
      <c r="L44" s="260"/>
    </row>
    <row r="45" spans="1:12" ht="12.75">
      <c r="A45" s="260"/>
      <c r="B45" s="260" t="s">
        <v>61</v>
      </c>
      <c r="C45" s="61" t="s">
        <v>337</v>
      </c>
      <c r="D45" s="343">
        <v>477770</v>
      </c>
      <c r="E45" s="343">
        <v>16290</v>
      </c>
      <c r="F45" s="344">
        <v>3410</v>
      </c>
      <c r="G45" s="341">
        <f t="shared" si="0"/>
        <v>3.409590388680746</v>
      </c>
      <c r="H45" s="342">
        <f t="shared" si="1"/>
        <v>0.7137325491345209</v>
      </c>
      <c r="I45" s="260"/>
      <c r="J45" s="260"/>
      <c r="K45" s="260"/>
      <c r="L45" s="260"/>
    </row>
    <row r="46" spans="1:12" ht="12.75">
      <c r="A46" s="260"/>
      <c r="B46" s="260" t="s">
        <v>62</v>
      </c>
      <c r="C46" s="61" t="s">
        <v>338</v>
      </c>
      <c r="D46" s="343">
        <v>787860</v>
      </c>
      <c r="E46" s="343">
        <v>207060</v>
      </c>
      <c r="F46" s="344">
        <v>140170</v>
      </c>
      <c r="G46" s="341">
        <f t="shared" si="0"/>
        <v>26.281319016068842</v>
      </c>
      <c r="H46" s="342">
        <f t="shared" si="1"/>
        <v>17.79123194476176</v>
      </c>
      <c r="I46" s="260"/>
      <c r="J46" s="260"/>
      <c r="K46" s="260"/>
      <c r="L46" s="260"/>
    </row>
    <row r="47" spans="1:12" ht="12.75">
      <c r="A47" s="260"/>
      <c r="B47" s="260" t="s">
        <v>63</v>
      </c>
      <c r="C47" s="61" t="s">
        <v>339</v>
      </c>
      <c r="D47" s="343">
        <v>791780</v>
      </c>
      <c r="E47" s="343">
        <v>213210</v>
      </c>
      <c r="F47" s="344">
        <v>158800</v>
      </c>
      <c r="G47" s="341">
        <f t="shared" si="0"/>
        <v>26.927934527267677</v>
      </c>
      <c r="H47" s="342">
        <f t="shared" si="1"/>
        <v>20.056076182778042</v>
      </c>
      <c r="I47" s="260"/>
      <c r="J47" s="260"/>
      <c r="K47" s="260"/>
      <c r="L47" s="260"/>
    </row>
    <row r="48" spans="1:12" ht="12.75">
      <c r="A48" s="260"/>
      <c r="B48" s="260" t="s">
        <v>64</v>
      </c>
      <c r="C48" s="61" t="s">
        <v>340</v>
      </c>
      <c r="D48" s="343">
        <v>490900</v>
      </c>
      <c r="E48" s="343">
        <v>39250</v>
      </c>
      <c r="F48" s="344">
        <v>16600</v>
      </c>
      <c r="G48" s="341">
        <f t="shared" si="0"/>
        <v>7.995518435526584</v>
      </c>
      <c r="H48" s="342">
        <f t="shared" si="1"/>
        <v>3.3815441026685678</v>
      </c>
      <c r="I48" s="260"/>
      <c r="J48" s="260"/>
      <c r="K48" s="260"/>
      <c r="L48" s="260"/>
    </row>
    <row r="49" spans="1:12" ht="12.75">
      <c r="A49" s="260"/>
      <c r="B49" s="260" t="s">
        <v>591</v>
      </c>
      <c r="C49" s="61" t="s">
        <v>341</v>
      </c>
      <c r="D49" s="343">
        <v>1409990</v>
      </c>
      <c r="E49" s="343">
        <v>26670</v>
      </c>
      <c r="F49" s="344">
        <v>14170</v>
      </c>
      <c r="G49" s="341">
        <f t="shared" si="0"/>
        <v>1.891502776615437</v>
      </c>
      <c r="H49" s="342">
        <f t="shared" si="1"/>
        <v>1.0049716664657196</v>
      </c>
      <c r="I49" s="260"/>
      <c r="J49" s="260"/>
      <c r="K49" s="260"/>
      <c r="L49" s="260"/>
    </row>
    <row r="50" spans="1:12" ht="12.75">
      <c r="A50" s="260"/>
      <c r="B50" s="260" t="s">
        <v>592</v>
      </c>
      <c r="C50" s="61" t="s">
        <v>342</v>
      </c>
      <c r="D50" s="343">
        <v>3136840</v>
      </c>
      <c r="E50" s="343">
        <v>38200</v>
      </c>
      <c r="F50" s="344">
        <v>14380</v>
      </c>
      <c r="G50" s="341">
        <f t="shared" si="0"/>
        <v>1.217786052205404</v>
      </c>
      <c r="H50" s="342">
        <f t="shared" si="1"/>
        <v>0.45842312645847416</v>
      </c>
      <c r="I50" s="260"/>
      <c r="J50" s="260"/>
      <c r="K50" s="260"/>
      <c r="L50" s="260"/>
    </row>
    <row r="51" spans="1:12" ht="12.75">
      <c r="A51" s="260"/>
      <c r="B51" s="260" t="s">
        <v>593</v>
      </c>
      <c r="C51" s="61" t="s">
        <v>343</v>
      </c>
      <c r="D51" s="343">
        <v>2180</v>
      </c>
      <c r="E51" s="343">
        <v>80</v>
      </c>
      <c r="F51" s="344">
        <v>30</v>
      </c>
      <c r="G51" s="341">
        <f t="shared" si="0"/>
        <v>3.669724770642202</v>
      </c>
      <c r="H51" s="342">
        <f t="shared" si="1"/>
        <v>1.3761467889908259</v>
      </c>
      <c r="I51" s="260"/>
      <c r="J51" s="260"/>
      <c r="K51" s="260"/>
      <c r="L51" s="260"/>
    </row>
    <row r="52" spans="1:12" ht="12.75">
      <c r="A52" s="260"/>
      <c r="B52" s="260" t="s">
        <v>594</v>
      </c>
      <c r="C52" s="61" t="s">
        <v>344</v>
      </c>
      <c r="D52" s="343">
        <v>1323690</v>
      </c>
      <c r="E52" s="343">
        <v>38960</v>
      </c>
      <c r="F52" s="344">
        <v>21080</v>
      </c>
      <c r="G52" s="341">
        <f t="shared" si="0"/>
        <v>2.943287325582274</v>
      </c>
      <c r="H52" s="342">
        <f t="shared" si="1"/>
        <v>1.5925178856076572</v>
      </c>
      <c r="I52" s="260"/>
      <c r="J52" s="260"/>
      <c r="K52" s="260"/>
      <c r="L52" s="260"/>
    </row>
    <row r="53" spans="1:12" ht="12.75">
      <c r="A53" s="260"/>
      <c r="B53" s="260" t="s">
        <v>595</v>
      </c>
      <c r="C53" s="61" t="s">
        <v>345</v>
      </c>
      <c r="D53" s="343">
        <v>8250</v>
      </c>
      <c r="E53" s="343">
        <v>0</v>
      </c>
      <c r="F53" s="344">
        <v>0</v>
      </c>
      <c r="G53" s="341">
        <f t="shared" si="0"/>
        <v>0</v>
      </c>
      <c r="H53" s="342">
        <f t="shared" si="1"/>
        <v>0</v>
      </c>
      <c r="I53" s="260"/>
      <c r="J53" s="260"/>
      <c r="K53" s="260"/>
      <c r="L53" s="260"/>
    </row>
    <row r="54" spans="1:12" ht="12.75">
      <c r="A54" s="260"/>
      <c r="B54" s="260" t="s">
        <v>596</v>
      </c>
      <c r="C54" s="61" t="s">
        <v>346</v>
      </c>
      <c r="D54" s="343">
        <v>14330</v>
      </c>
      <c r="E54" s="343">
        <v>1510</v>
      </c>
      <c r="F54" s="344">
        <v>810</v>
      </c>
      <c r="G54" s="341">
        <f t="shared" si="0"/>
        <v>10.537334263782276</v>
      </c>
      <c r="H54" s="342">
        <f t="shared" si="1"/>
        <v>5.652477320307049</v>
      </c>
      <c r="I54" s="260"/>
      <c r="J54" s="260"/>
      <c r="K54" s="260"/>
      <c r="L54" s="260"/>
    </row>
    <row r="55" spans="1:12" ht="12.75">
      <c r="A55" s="260"/>
      <c r="B55" s="260" t="s">
        <v>597</v>
      </c>
      <c r="C55" s="61" t="s">
        <v>347</v>
      </c>
      <c r="D55" s="343">
        <v>766440</v>
      </c>
      <c r="E55" s="343">
        <v>32240</v>
      </c>
      <c r="F55" s="344">
        <v>15600</v>
      </c>
      <c r="G55" s="341">
        <f t="shared" si="0"/>
        <v>4.206461040655498</v>
      </c>
      <c r="H55" s="342">
        <f t="shared" si="1"/>
        <v>2.035384374510725</v>
      </c>
      <c r="I55" s="260"/>
      <c r="J55" s="260"/>
      <c r="K55" s="260"/>
      <c r="L55" s="260"/>
    </row>
    <row r="56" spans="1:12" ht="12.75">
      <c r="A56" s="260"/>
      <c r="B56" s="260" t="s">
        <v>598</v>
      </c>
      <c r="C56" s="61" t="s">
        <v>348</v>
      </c>
      <c r="D56" s="343">
        <v>1350880</v>
      </c>
      <c r="E56" s="343">
        <v>30410</v>
      </c>
      <c r="F56" s="344">
        <v>14600</v>
      </c>
      <c r="G56" s="341">
        <f t="shared" si="0"/>
        <v>2.2511251924671325</v>
      </c>
      <c r="H56" s="342">
        <f t="shared" si="1"/>
        <v>1.0807769750088831</v>
      </c>
      <c r="I56" s="260"/>
      <c r="J56" s="260"/>
      <c r="K56" s="260"/>
      <c r="L56" s="260"/>
    </row>
    <row r="57" spans="1:12" ht="12.75">
      <c r="A57" s="260"/>
      <c r="B57" s="260" t="s">
        <v>599</v>
      </c>
      <c r="C57" s="61" t="s">
        <v>349</v>
      </c>
      <c r="D57" s="343">
        <v>2577020</v>
      </c>
      <c r="E57" s="343">
        <v>313690</v>
      </c>
      <c r="F57" s="344">
        <v>219070</v>
      </c>
      <c r="G57" s="341">
        <f t="shared" si="0"/>
        <v>12.172586941506081</v>
      </c>
      <c r="H57" s="342">
        <f t="shared" si="1"/>
        <v>8.500904145097826</v>
      </c>
      <c r="I57" s="260"/>
      <c r="J57" s="260"/>
      <c r="K57" s="260"/>
      <c r="L57" s="260"/>
    </row>
    <row r="58" spans="1:12" ht="12.75">
      <c r="A58" s="260"/>
      <c r="B58" s="260" t="s">
        <v>600</v>
      </c>
      <c r="C58" s="61" t="s">
        <v>350</v>
      </c>
      <c r="D58" s="343">
        <v>1463090</v>
      </c>
      <c r="E58" s="343">
        <v>61380</v>
      </c>
      <c r="F58" s="344">
        <v>28250</v>
      </c>
      <c r="G58" s="341">
        <f t="shared" si="0"/>
        <v>4.195230641997416</v>
      </c>
      <c r="H58" s="342">
        <f t="shared" si="1"/>
        <v>1.930844992447491</v>
      </c>
      <c r="I58" s="260"/>
      <c r="J58" s="260"/>
      <c r="K58" s="260"/>
      <c r="L58" s="260"/>
    </row>
    <row r="59" spans="1:12" ht="12.75">
      <c r="A59" s="260"/>
      <c r="B59" s="260" t="s">
        <v>601</v>
      </c>
      <c r="C59" s="61" t="s">
        <v>351</v>
      </c>
      <c r="D59" s="343">
        <v>705220</v>
      </c>
      <c r="E59" s="343">
        <v>32030</v>
      </c>
      <c r="F59" s="344">
        <v>19870</v>
      </c>
      <c r="G59" s="341">
        <f t="shared" si="0"/>
        <v>4.541845097983608</v>
      </c>
      <c r="H59" s="342">
        <f t="shared" si="1"/>
        <v>2.817560477581464</v>
      </c>
      <c r="I59" s="260"/>
      <c r="J59" s="260"/>
      <c r="K59" s="260"/>
      <c r="L59" s="260"/>
    </row>
    <row r="60" spans="1:12" ht="12.75">
      <c r="A60" s="260"/>
      <c r="B60" s="260" t="s">
        <v>602</v>
      </c>
      <c r="C60" s="61" t="s">
        <v>352</v>
      </c>
      <c r="D60" s="343">
        <v>77880</v>
      </c>
      <c r="E60" s="343">
        <v>180</v>
      </c>
      <c r="F60" s="344">
        <v>140</v>
      </c>
      <c r="G60" s="341">
        <f t="shared" si="0"/>
        <v>0.23112480739599386</v>
      </c>
      <c r="H60" s="342">
        <f t="shared" si="1"/>
        <v>0.17976373908577298</v>
      </c>
      <c r="I60" s="260"/>
      <c r="J60" s="260"/>
      <c r="K60" s="260"/>
      <c r="L60" s="260"/>
    </row>
    <row r="61" spans="1:12" ht="12.75">
      <c r="A61" s="260"/>
      <c r="B61" s="260" t="s">
        <v>603</v>
      </c>
      <c r="C61" s="61" t="s">
        <v>353</v>
      </c>
      <c r="D61" s="343">
        <v>912740</v>
      </c>
      <c r="E61" s="343">
        <v>11790</v>
      </c>
      <c r="F61" s="344">
        <v>3260</v>
      </c>
      <c r="G61" s="341">
        <f t="shared" si="0"/>
        <v>1.2917150557661545</v>
      </c>
      <c r="H61" s="342">
        <f t="shared" si="1"/>
        <v>0.3571663343339834</v>
      </c>
      <c r="I61" s="260"/>
      <c r="J61" s="260"/>
      <c r="K61" s="260"/>
      <c r="L61" s="260"/>
    </row>
    <row r="62" spans="1:12" ht="12.75">
      <c r="A62" s="260"/>
      <c r="B62" s="260" t="s">
        <v>604</v>
      </c>
      <c r="C62" s="61" t="s">
        <v>354</v>
      </c>
      <c r="D62" s="343">
        <v>1173090</v>
      </c>
      <c r="E62" s="343">
        <v>24450</v>
      </c>
      <c r="F62" s="344">
        <v>12420</v>
      </c>
      <c r="G62" s="341">
        <f t="shared" si="0"/>
        <v>2.084239060941616</v>
      </c>
      <c r="H62" s="342">
        <f t="shared" si="1"/>
        <v>1.0587422959875201</v>
      </c>
      <c r="I62" s="260"/>
      <c r="J62" s="260"/>
      <c r="K62" s="260"/>
      <c r="L62" s="260"/>
    </row>
    <row r="63" spans="1:12" ht="12.75">
      <c r="A63" s="260"/>
      <c r="B63" s="260" t="s">
        <v>605</v>
      </c>
      <c r="C63" s="61" t="s">
        <v>355</v>
      </c>
      <c r="D63" s="343">
        <v>995640</v>
      </c>
      <c r="E63" s="343">
        <v>21900</v>
      </c>
      <c r="F63" s="344">
        <v>6960</v>
      </c>
      <c r="G63" s="341">
        <f t="shared" si="0"/>
        <v>2.1995902133301195</v>
      </c>
      <c r="H63" s="342">
        <f t="shared" si="1"/>
        <v>0.699047848619983</v>
      </c>
      <c r="I63" s="260"/>
      <c r="J63" s="260"/>
      <c r="K63" s="260"/>
      <c r="L63" s="260"/>
    </row>
    <row r="64" spans="1:12" ht="12.75">
      <c r="A64" s="260"/>
      <c r="B64" s="260" t="s">
        <v>606</v>
      </c>
      <c r="C64" s="61" t="s">
        <v>356</v>
      </c>
      <c r="D64" s="343">
        <v>786760</v>
      </c>
      <c r="E64" s="343">
        <v>5500</v>
      </c>
      <c r="F64" s="344">
        <v>2120</v>
      </c>
      <c r="G64" s="341">
        <f t="shared" si="0"/>
        <v>0.6990696019116376</v>
      </c>
      <c r="H64" s="342">
        <f t="shared" si="1"/>
        <v>0.2694595556459403</v>
      </c>
      <c r="I64" s="260"/>
      <c r="J64" s="260"/>
      <c r="K64" s="260"/>
      <c r="L64" s="260"/>
    </row>
    <row r="65" spans="1:12" ht="12.75">
      <c r="A65" s="260"/>
      <c r="B65" s="260" t="s">
        <v>607</v>
      </c>
      <c r="C65" s="61" t="s">
        <v>357</v>
      </c>
      <c r="D65" s="343">
        <v>940930</v>
      </c>
      <c r="E65" s="343">
        <v>460</v>
      </c>
      <c r="F65" s="344">
        <v>330</v>
      </c>
      <c r="G65" s="341">
        <f t="shared" si="0"/>
        <v>0.048887802493277926</v>
      </c>
      <c r="H65" s="342">
        <f t="shared" si="1"/>
        <v>0.03507168439735156</v>
      </c>
      <c r="I65" s="260"/>
      <c r="J65" s="260"/>
      <c r="K65" s="260"/>
      <c r="L65" s="260"/>
    </row>
    <row r="66" spans="1:12" ht="12.75">
      <c r="A66" s="260"/>
      <c r="B66" s="260" t="s">
        <v>608</v>
      </c>
      <c r="C66" s="61" t="s">
        <v>358</v>
      </c>
      <c r="D66" s="343">
        <v>2297670</v>
      </c>
      <c r="E66" s="343">
        <v>0</v>
      </c>
      <c r="F66" s="344">
        <v>0</v>
      </c>
      <c r="G66" s="341">
        <f t="shared" si="0"/>
        <v>0</v>
      </c>
      <c r="H66" s="342">
        <f t="shared" si="1"/>
        <v>0</v>
      </c>
      <c r="I66" s="260"/>
      <c r="J66" s="260"/>
      <c r="K66" s="260"/>
      <c r="L66" s="260"/>
    </row>
    <row r="67" spans="1:12" ht="12.75">
      <c r="A67" s="260"/>
      <c r="B67" s="260" t="s">
        <v>609</v>
      </c>
      <c r="C67" s="61" t="s">
        <v>359</v>
      </c>
      <c r="D67" s="343">
        <v>2693680</v>
      </c>
      <c r="E67" s="343">
        <v>0</v>
      </c>
      <c r="F67" s="344">
        <v>0</v>
      </c>
      <c r="G67" s="341">
        <f t="shared" si="0"/>
        <v>0</v>
      </c>
      <c r="H67" s="342">
        <f t="shared" si="1"/>
        <v>0</v>
      </c>
      <c r="I67" s="260"/>
      <c r="J67" s="260"/>
      <c r="K67" s="260"/>
      <c r="L67" s="260"/>
    </row>
    <row r="68" spans="1:12" ht="12.75">
      <c r="A68" s="260"/>
      <c r="B68" s="260" t="s">
        <v>610</v>
      </c>
      <c r="C68" s="61" t="s">
        <v>360</v>
      </c>
      <c r="D68" s="343">
        <v>636450</v>
      </c>
      <c r="E68" s="343">
        <v>191730</v>
      </c>
      <c r="F68" s="344">
        <v>147320</v>
      </c>
      <c r="G68" s="341">
        <f t="shared" si="0"/>
        <v>30.1249116191374</v>
      </c>
      <c r="H68" s="342">
        <f t="shared" si="1"/>
        <v>23.147144316128525</v>
      </c>
      <c r="I68" s="260"/>
      <c r="J68" s="260"/>
      <c r="K68" s="260"/>
      <c r="L68" s="260"/>
    </row>
    <row r="69" spans="1:12" ht="12.75">
      <c r="A69" s="260"/>
      <c r="B69" s="260" t="s">
        <v>611</v>
      </c>
      <c r="C69" s="61" t="s">
        <v>361</v>
      </c>
      <c r="D69" s="343">
        <v>966770</v>
      </c>
      <c r="E69" s="343">
        <v>309150</v>
      </c>
      <c r="F69" s="344">
        <v>256240</v>
      </c>
      <c r="G69" s="341">
        <f t="shared" si="0"/>
        <v>31.977616185855993</v>
      </c>
      <c r="H69" s="342">
        <f t="shared" si="1"/>
        <v>26.50475294020294</v>
      </c>
      <c r="I69" s="260"/>
      <c r="J69" s="260"/>
      <c r="K69" s="260"/>
      <c r="L69" s="260"/>
    </row>
    <row r="70" spans="1:12" ht="12.75">
      <c r="A70" s="260"/>
      <c r="B70" s="260" t="s">
        <v>612</v>
      </c>
      <c r="C70" s="61" t="s">
        <v>362</v>
      </c>
      <c r="D70" s="343">
        <v>307890</v>
      </c>
      <c r="E70" s="343">
        <v>48540</v>
      </c>
      <c r="F70" s="344">
        <v>35680</v>
      </c>
      <c r="G70" s="341">
        <f t="shared" si="0"/>
        <v>15.765370749293577</v>
      </c>
      <c r="H70" s="342">
        <f t="shared" si="1"/>
        <v>11.588554353827666</v>
      </c>
      <c r="I70" s="260"/>
      <c r="J70" s="260"/>
      <c r="K70" s="260"/>
      <c r="L70" s="260"/>
    </row>
    <row r="71" spans="1:12" ht="12.75">
      <c r="A71" s="260"/>
      <c r="B71" s="260" t="s">
        <v>613</v>
      </c>
      <c r="C71" s="61" t="s">
        <v>363</v>
      </c>
      <c r="D71" s="343">
        <v>730080</v>
      </c>
      <c r="E71" s="343">
        <v>241970</v>
      </c>
      <c r="F71" s="344">
        <v>167230</v>
      </c>
      <c r="G71" s="341">
        <f t="shared" si="0"/>
        <v>33.142943239097086</v>
      </c>
      <c r="H71" s="342">
        <f t="shared" si="1"/>
        <v>22.905708963401274</v>
      </c>
      <c r="I71" s="260"/>
      <c r="J71" s="260"/>
      <c r="K71" s="260"/>
      <c r="L71" s="260"/>
    </row>
    <row r="72" spans="1:12" ht="12.75">
      <c r="A72" s="260"/>
      <c r="B72" s="260" t="s">
        <v>614</v>
      </c>
      <c r="C72" s="61" t="s">
        <v>364</v>
      </c>
      <c r="D72" s="343">
        <v>207290</v>
      </c>
      <c r="E72" s="343">
        <v>36940</v>
      </c>
      <c r="F72" s="344">
        <v>32150</v>
      </c>
      <c r="G72" s="341">
        <f t="shared" si="0"/>
        <v>17.820444787495777</v>
      </c>
      <c r="H72" s="342">
        <f t="shared" si="1"/>
        <v>15.509672439577404</v>
      </c>
      <c r="I72" s="260"/>
      <c r="J72" s="260"/>
      <c r="K72" s="260"/>
      <c r="L72" s="260"/>
    </row>
    <row r="73" spans="1:12" ht="12.75">
      <c r="A73" s="260"/>
      <c r="B73" s="260" t="s">
        <v>615</v>
      </c>
      <c r="C73" s="61" t="s">
        <v>365</v>
      </c>
      <c r="D73" s="343">
        <v>88450</v>
      </c>
      <c r="E73" s="343">
        <v>2670</v>
      </c>
      <c r="F73" s="344">
        <v>1970</v>
      </c>
      <c r="G73" s="341">
        <f t="shared" si="0"/>
        <v>3.0186546071226683</v>
      </c>
      <c r="H73" s="342">
        <f t="shared" si="1"/>
        <v>2.227247032221594</v>
      </c>
      <c r="I73" s="260"/>
      <c r="J73" s="260"/>
      <c r="K73" s="260"/>
      <c r="L73" s="260"/>
    </row>
    <row r="74" spans="1:12" ht="12.75">
      <c r="A74" s="260"/>
      <c r="B74" s="260" t="s">
        <v>616</v>
      </c>
      <c r="C74" s="61" t="s">
        <v>366</v>
      </c>
      <c r="D74" s="343">
        <v>400290</v>
      </c>
      <c r="E74" s="343">
        <v>113030</v>
      </c>
      <c r="F74" s="344">
        <v>95560</v>
      </c>
      <c r="G74" s="341">
        <f t="shared" si="0"/>
        <v>28.23702815458792</v>
      </c>
      <c r="H74" s="342">
        <f t="shared" si="1"/>
        <v>23.87269229808389</v>
      </c>
      <c r="I74" s="260"/>
      <c r="J74" s="260"/>
      <c r="K74" s="260"/>
      <c r="L74" s="260"/>
    </row>
    <row r="75" spans="1:12" ht="12.75">
      <c r="A75" s="260"/>
      <c r="B75" s="260" t="s">
        <v>617</v>
      </c>
      <c r="C75" s="61" t="s">
        <v>367</v>
      </c>
      <c r="D75" s="343">
        <v>565740</v>
      </c>
      <c r="E75" s="343">
        <v>116440</v>
      </c>
      <c r="F75" s="344">
        <v>93400</v>
      </c>
      <c r="G75" s="341">
        <f t="shared" si="0"/>
        <v>20.58189274224909</v>
      </c>
      <c r="H75" s="342">
        <f t="shared" si="1"/>
        <v>16.50935058507442</v>
      </c>
      <c r="I75" s="260"/>
      <c r="J75" s="260"/>
      <c r="K75" s="260"/>
      <c r="L75" s="260"/>
    </row>
    <row r="76" spans="1:12" ht="12.75">
      <c r="A76" s="260"/>
      <c r="B76" s="260" t="s">
        <v>618</v>
      </c>
      <c r="C76" s="61" t="s">
        <v>368</v>
      </c>
      <c r="D76" s="343">
        <v>502470</v>
      </c>
      <c r="E76" s="343">
        <v>102600</v>
      </c>
      <c r="F76" s="344">
        <v>91580</v>
      </c>
      <c r="G76" s="341">
        <f t="shared" si="0"/>
        <v>20.419129500268674</v>
      </c>
      <c r="H76" s="342">
        <f t="shared" si="1"/>
        <v>18.2259637391287</v>
      </c>
      <c r="I76" s="260"/>
      <c r="J76" s="260"/>
      <c r="K76" s="260"/>
      <c r="L76" s="260"/>
    </row>
    <row r="77" spans="1:12" ht="12.75">
      <c r="A77" s="260"/>
      <c r="B77" s="260" t="s">
        <v>619</v>
      </c>
      <c r="C77" s="61" t="s">
        <v>369</v>
      </c>
      <c r="D77" s="343">
        <v>50910</v>
      </c>
      <c r="E77" s="343">
        <v>13770</v>
      </c>
      <c r="F77" s="344">
        <v>9040</v>
      </c>
      <c r="G77" s="341">
        <f t="shared" si="0"/>
        <v>27.047731290512672</v>
      </c>
      <c r="H77" s="342">
        <f t="shared" si="1"/>
        <v>17.756825770968376</v>
      </c>
      <c r="I77" s="260"/>
      <c r="J77" s="260"/>
      <c r="K77" s="260"/>
      <c r="L77" s="260"/>
    </row>
    <row r="78" spans="1:12" ht="12.75">
      <c r="A78" s="260"/>
      <c r="B78" s="260" t="s">
        <v>620</v>
      </c>
      <c r="C78" s="61" t="s">
        <v>370</v>
      </c>
      <c r="D78" s="343">
        <v>168610</v>
      </c>
      <c r="E78" s="343">
        <v>6680</v>
      </c>
      <c r="F78" s="344">
        <v>5310</v>
      </c>
      <c r="G78" s="341">
        <f t="shared" si="0"/>
        <v>3.9618053496233916</v>
      </c>
      <c r="H78" s="342">
        <f t="shared" si="1"/>
        <v>3.1492794021706896</v>
      </c>
      <c r="I78" s="260"/>
      <c r="J78" s="260"/>
      <c r="K78" s="260"/>
      <c r="L78" s="260"/>
    </row>
    <row r="79" spans="1:12" ht="12.75">
      <c r="A79" s="260"/>
      <c r="B79" s="260" t="s">
        <v>621</v>
      </c>
      <c r="C79" s="61" t="s">
        <v>371</v>
      </c>
      <c r="D79" s="343">
        <v>106080</v>
      </c>
      <c r="E79" s="343">
        <v>8280</v>
      </c>
      <c r="F79" s="344">
        <v>5790</v>
      </c>
      <c r="G79" s="341">
        <f t="shared" si="0"/>
        <v>7.8054298642533935</v>
      </c>
      <c r="H79" s="342">
        <f t="shared" si="1"/>
        <v>5.458144796380091</v>
      </c>
      <c r="I79" s="260"/>
      <c r="J79" s="260"/>
      <c r="K79" s="260"/>
      <c r="L79" s="260"/>
    </row>
    <row r="80" spans="1:12" ht="12.75">
      <c r="A80" s="260"/>
      <c r="B80" s="260" t="s">
        <v>622</v>
      </c>
      <c r="C80" s="61" t="s">
        <v>372</v>
      </c>
      <c r="D80" s="343">
        <v>446490</v>
      </c>
      <c r="E80" s="343">
        <v>105450</v>
      </c>
      <c r="F80" s="344">
        <v>83940</v>
      </c>
      <c r="G80" s="341">
        <f t="shared" si="0"/>
        <v>23.61755022508903</v>
      </c>
      <c r="H80" s="342">
        <f t="shared" si="1"/>
        <v>18.79997312369818</v>
      </c>
      <c r="I80" s="260"/>
      <c r="J80" s="260"/>
      <c r="K80" s="260"/>
      <c r="L80" s="260"/>
    </row>
    <row r="81" spans="1:12" ht="12.75">
      <c r="A81" s="260"/>
      <c r="B81" s="260" t="s">
        <v>65</v>
      </c>
      <c r="C81" s="61" t="s">
        <v>373</v>
      </c>
      <c r="D81" s="343">
        <v>647600</v>
      </c>
      <c r="E81" s="343">
        <v>54390</v>
      </c>
      <c r="F81" s="344">
        <v>32090</v>
      </c>
      <c r="G81" s="341">
        <f t="shared" si="0"/>
        <v>8.39870290302656</v>
      </c>
      <c r="H81" s="342">
        <f t="shared" si="1"/>
        <v>4.955219271155034</v>
      </c>
      <c r="I81" s="260"/>
      <c r="J81" s="260"/>
      <c r="K81" s="260"/>
      <c r="L81" s="260"/>
    </row>
    <row r="82" spans="1:12" ht="12.75">
      <c r="A82" s="260"/>
      <c r="B82" s="260" t="s">
        <v>66</v>
      </c>
      <c r="C82" s="61" t="s">
        <v>374</v>
      </c>
      <c r="D82" s="343">
        <v>363180</v>
      </c>
      <c r="E82" s="343">
        <v>12840</v>
      </c>
      <c r="F82" s="344">
        <v>7240</v>
      </c>
      <c r="G82" s="341">
        <f t="shared" si="0"/>
        <v>3.535436973401619</v>
      </c>
      <c r="H82" s="342">
        <f t="shared" si="1"/>
        <v>1.993501844815243</v>
      </c>
      <c r="I82" s="260"/>
      <c r="J82" s="260"/>
      <c r="K82" s="260"/>
      <c r="L82" s="260"/>
    </row>
    <row r="83" spans="1:12" ht="12.75">
      <c r="A83" s="260"/>
      <c r="B83" s="260" t="s">
        <v>67</v>
      </c>
      <c r="C83" s="61" t="s">
        <v>375</v>
      </c>
      <c r="D83" s="343">
        <v>235240</v>
      </c>
      <c r="E83" s="343">
        <v>2880</v>
      </c>
      <c r="F83" s="344">
        <v>1090</v>
      </c>
      <c r="G83" s="341">
        <f t="shared" si="0"/>
        <v>1.224281584764496</v>
      </c>
      <c r="H83" s="342">
        <f t="shared" si="1"/>
        <v>0.4633565720115627</v>
      </c>
      <c r="I83" s="260"/>
      <c r="J83" s="260"/>
      <c r="K83" s="260"/>
      <c r="L83" s="260"/>
    </row>
    <row r="84" spans="1:12" ht="12.75">
      <c r="A84" s="260"/>
      <c r="B84" s="260" t="s">
        <v>68</v>
      </c>
      <c r="C84" s="61" t="s">
        <v>376</v>
      </c>
      <c r="D84" s="343">
        <v>190390</v>
      </c>
      <c r="E84" s="343">
        <v>9100</v>
      </c>
      <c r="F84" s="344">
        <v>7060</v>
      </c>
      <c r="G84" s="341">
        <f aca="true" t="shared" si="2" ref="G84:G147">E84/D84*100</f>
        <v>4.77966279741583</v>
      </c>
      <c r="H84" s="342">
        <f aca="true" t="shared" si="3" ref="H84:H147">F84/D84*100</f>
        <v>3.7081779505226113</v>
      </c>
      <c r="I84" s="260"/>
      <c r="J84" s="260"/>
      <c r="K84" s="260"/>
      <c r="L84" s="260"/>
    </row>
    <row r="85" spans="1:12" ht="12.75">
      <c r="A85" s="260"/>
      <c r="B85" s="260" t="s">
        <v>69</v>
      </c>
      <c r="C85" s="61" t="s">
        <v>377</v>
      </c>
      <c r="D85" s="343">
        <v>545520</v>
      </c>
      <c r="E85" s="343">
        <v>87250</v>
      </c>
      <c r="F85" s="344">
        <v>73720</v>
      </c>
      <c r="G85" s="341">
        <f t="shared" si="2"/>
        <v>15.993914063645695</v>
      </c>
      <c r="H85" s="342">
        <f t="shared" si="3"/>
        <v>13.513711687930781</v>
      </c>
      <c r="I85" s="260"/>
      <c r="J85" s="260"/>
      <c r="K85" s="260"/>
      <c r="L85" s="260"/>
    </row>
    <row r="86" spans="1:12" ht="12.75">
      <c r="A86" s="260"/>
      <c r="B86" s="260" t="s">
        <v>70</v>
      </c>
      <c r="C86" s="61" t="s">
        <v>378</v>
      </c>
      <c r="D86" s="343">
        <v>230220</v>
      </c>
      <c r="E86" s="343">
        <v>43770</v>
      </c>
      <c r="F86" s="344">
        <v>26900</v>
      </c>
      <c r="G86" s="341">
        <f t="shared" si="2"/>
        <v>19.0122491529841</v>
      </c>
      <c r="H86" s="342">
        <f t="shared" si="3"/>
        <v>11.684475718877595</v>
      </c>
      <c r="I86" s="260"/>
      <c r="J86" s="260"/>
      <c r="K86" s="260"/>
      <c r="L86" s="260"/>
    </row>
    <row r="87" spans="1:12" ht="12.75">
      <c r="A87" s="260"/>
      <c r="B87" s="260" t="s">
        <v>71</v>
      </c>
      <c r="C87" s="61" t="s">
        <v>379</v>
      </c>
      <c r="D87" s="343">
        <v>2345700</v>
      </c>
      <c r="E87" s="343">
        <v>409240</v>
      </c>
      <c r="F87" s="344">
        <v>375750</v>
      </c>
      <c r="G87" s="341">
        <f t="shared" si="2"/>
        <v>17.44639126913075</v>
      </c>
      <c r="H87" s="342">
        <f t="shared" si="3"/>
        <v>16.018672464509528</v>
      </c>
      <c r="I87" s="260"/>
      <c r="J87" s="260"/>
      <c r="K87" s="260"/>
      <c r="L87" s="260"/>
    </row>
    <row r="88" spans="1:12" ht="12.75">
      <c r="A88" s="260"/>
      <c r="B88" s="260" t="s">
        <v>72</v>
      </c>
      <c r="C88" s="61" t="s">
        <v>380</v>
      </c>
      <c r="D88" s="343">
        <v>315260</v>
      </c>
      <c r="E88" s="343">
        <v>27130</v>
      </c>
      <c r="F88" s="344">
        <v>20890</v>
      </c>
      <c r="G88" s="341">
        <f t="shared" si="2"/>
        <v>8.605595381589799</v>
      </c>
      <c r="H88" s="342">
        <f t="shared" si="3"/>
        <v>6.626276723973863</v>
      </c>
      <c r="I88" s="260"/>
      <c r="J88" s="260"/>
      <c r="K88" s="260"/>
      <c r="L88" s="260"/>
    </row>
    <row r="89" spans="1:12" ht="12.75">
      <c r="A89" s="260"/>
      <c r="B89" s="260" t="s">
        <v>73</v>
      </c>
      <c r="C89" s="61" t="s">
        <v>381</v>
      </c>
      <c r="D89" s="343">
        <v>5362470</v>
      </c>
      <c r="E89" s="343">
        <v>551520</v>
      </c>
      <c r="F89" s="344">
        <v>435600</v>
      </c>
      <c r="G89" s="341">
        <f t="shared" si="2"/>
        <v>10.28481278216941</v>
      </c>
      <c r="H89" s="342">
        <f t="shared" si="3"/>
        <v>8.123122367118137</v>
      </c>
      <c r="I89" s="260"/>
      <c r="J89" s="260"/>
      <c r="K89" s="260"/>
      <c r="L89" s="260"/>
    </row>
    <row r="90" spans="1:12" ht="12.75">
      <c r="A90" s="260"/>
      <c r="B90" s="260" t="s">
        <v>74</v>
      </c>
      <c r="C90" s="61" t="s">
        <v>382</v>
      </c>
      <c r="D90" s="343">
        <v>4091440</v>
      </c>
      <c r="E90" s="343">
        <v>523900</v>
      </c>
      <c r="F90" s="344">
        <v>409880</v>
      </c>
      <c r="G90" s="341">
        <f t="shared" si="2"/>
        <v>12.804782668204837</v>
      </c>
      <c r="H90" s="342">
        <f t="shared" si="3"/>
        <v>10.017988776567663</v>
      </c>
      <c r="I90" s="260"/>
      <c r="J90" s="260"/>
      <c r="K90" s="260"/>
      <c r="L90" s="260"/>
    </row>
    <row r="91" spans="1:12" ht="12.75">
      <c r="A91" s="260"/>
      <c r="B91" s="260" t="s">
        <v>75</v>
      </c>
      <c r="C91" s="61" t="s">
        <v>383</v>
      </c>
      <c r="D91" s="343">
        <v>2585900</v>
      </c>
      <c r="E91" s="343">
        <v>249710</v>
      </c>
      <c r="F91" s="344">
        <v>217950</v>
      </c>
      <c r="G91" s="341">
        <f t="shared" si="2"/>
        <v>9.65659924977764</v>
      </c>
      <c r="H91" s="342">
        <f t="shared" si="3"/>
        <v>8.428400170153525</v>
      </c>
      <c r="I91" s="260"/>
      <c r="J91" s="260"/>
      <c r="K91" s="260"/>
      <c r="L91" s="260"/>
    </row>
    <row r="92" spans="1:12" ht="12.75">
      <c r="A92" s="260"/>
      <c r="B92" s="260" t="s">
        <v>76</v>
      </c>
      <c r="C92" s="61" t="s">
        <v>384</v>
      </c>
      <c r="D92" s="343">
        <v>1147530</v>
      </c>
      <c r="E92" s="343">
        <v>259420</v>
      </c>
      <c r="F92" s="344">
        <v>236070</v>
      </c>
      <c r="G92" s="341">
        <f t="shared" si="2"/>
        <v>22.606816379528205</v>
      </c>
      <c r="H92" s="342">
        <f t="shared" si="3"/>
        <v>20.572011189249952</v>
      </c>
      <c r="I92" s="260"/>
      <c r="J92" s="260"/>
      <c r="K92" s="260"/>
      <c r="L92" s="260"/>
    </row>
    <row r="93" spans="1:12" ht="12.75">
      <c r="A93" s="260"/>
      <c r="B93" s="260" t="s">
        <v>77</v>
      </c>
      <c r="C93" s="61" t="s">
        <v>385</v>
      </c>
      <c r="D93" s="343">
        <v>657470</v>
      </c>
      <c r="E93" s="343">
        <v>285240</v>
      </c>
      <c r="F93" s="344">
        <v>265920</v>
      </c>
      <c r="G93" s="341">
        <f t="shared" si="2"/>
        <v>43.38448902611526</v>
      </c>
      <c r="H93" s="342">
        <f t="shared" si="3"/>
        <v>40.44595190655087</v>
      </c>
      <c r="I93" s="260"/>
      <c r="J93" s="260"/>
      <c r="K93" s="260"/>
      <c r="L93" s="260"/>
    </row>
    <row r="94" spans="1:12" ht="12.75">
      <c r="A94" s="260"/>
      <c r="B94" s="260" t="s">
        <v>78</v>
      </c>
      <c r="C94" s="61" t="s">
        <v>386</v>
      </c>
      <c r="D94" s="343">
        <v>182320</v>
      </c>
      <c r="E94" s="343">
        <v>21730</v>
      </c>
      <c r="F94" s="344">
        <v>12400</v>
      </c>
      <c r="G94" s="341">
        <f t="shared" si="2"/>
        <v>11.918604651162791</v>
      </c>
      <c r="H94" s="342">
        <f t="shared" si="3"/>
        <v>6.801228609039052</v>
      </c>
      <c r="I94" s="260"/>
      <c r="J94" s="260"/>
      <c r="K94" s="260"/>
      <c r="L94" s="260"/>
    </row>
    <row r="95" spans="1:12" ht="12.75">
      <c r="A95" s="260"/>
      <c r="B95" s="260" t="s">
        <v>79</v>
      </c>
      <c r="C95" s="61" t="s">
        <v>387</v>
      </c>
      <c r="D95" s="343">
        <v>4402760</v>
      </c>
      <c r="E95" s="343">
        <v>879370</v>
      </c>
      <c r="F95" s="344">
        <v>767520</v>
      </c>
      <c r="G95" s="341">
        <f t="shared" si="2"/>
        <v>19.973153203899372</v>
      </c>
      <c r="H95" s="342">
        <f t="shared" si="3"/>
        <v>17.432701305544704</v>
      </c>
      <c r="I95" s="260"/>
      <c r="J95" s="260"/>
      <c r="K95" s="260"/>
      <c r="L95" s="260"/>
    </row>
    <row r="96" spans="1:12" ht="12.75">
      <c r="A96" s="260"/>
      <c r="B96" s="260" t="s">
        <v>80</v>
      </c>
      <c r="C96" s="61" t="s">
        <v>388</v>
      </c>
      <c r="D96" s="343">
        <v>394540</v>
      </c>
      <c r="E96" s="343">
        <v>152740</v>
      </c>
      <c r="F96" s="344">
        <v>138790</v>
      </c>
      <c r="G96" s="341">
        <f t="shared" si="2"/>
        <v>38.713438434632735</v>
      </c>
      <c r="H96" s="342">
        <f t="shared" si="3"/>
        <v>35.17767526740001</v>
      </c>
      <c r="I96" s="260"/>
      <c r="J96" s="260"/>
      <c r="K96" s="260"/>
      <c r="L96" s="260"/>
    </row>
    <row r="97" spans="1:12" ht="12.75">
      <c r="A97" s="260"/>
      <c r="B97" s="260" t="s">
        <v>81</v>
      </c>
      <c r="C97" s="61" t="s">
        <v>389</v>
      </c>
      <c r="D97" s="343">
        <v>0</v>
      </c>
      <c r="E97" s="343">
        <v>0</v>
      </c>
      <c r="F97" s="344">
        <v>0</v>
      </c>
      <c r="G97" s="341">
        <v>0</v>
      </c>
      <c r="H97" s="342">
        <v>0</v>
      </c>
      <c r="I97" s="260"/>
      <c r="J97" s="260"/>
      <c r="K97" s="260"/>
      <c r="L97" s="260"/>
    </row>
    <row r="98" spans="1:12" ht="12.75">
      <c r="A98" s="260"/>
      <c r="B98" s="260" t="s">
        <v>82</v>
      </c>
      <c r="C98" s="61" t="s">
        <v>390</v>
      </c>
      <c r="D98" s="343">
        <v>0</v>
      </c>
      <c r="E98" s="343">
        <v>0</v>
      </c>
      <c r="F98" s="344">
        <v>0</v>
      </c>
      <c r="G98" s="341">
        <v>0</v>
      </c>
      <c r="H98" s="342">
        <v>0</v>
      </c>
      <c r="I98" s="260"/>
      <c r="J98" s="260"/>
      <c r="K98" s="260"/>
      <c r="L98" s="260"/>
    </row>
    <row r="99" spans="1:12" ht="12.75">
      <c r="A99" s="260"/>
      <c r="B99" s="260" t="s">
        <v>83</v>
      </c>
      <c r="C99" s="61" t="s">
        <v>391</v>
      </c>
      <c r="D99" s="343">
        <v>55070</v>
      </c>
      <c r="E99" s="343">
        <v>17510</v>
      </c>
      <c r="F99" s="344">
        <v>15810</v>
      </c>
      <c r="G99" s="341">
        <f t="shared" si="2"/>
        <v>31.795896132195388</v>
      </c>
      <c r="H99" s="342">
        <f t="shared" si="3"/>
        <v>28.70891592518613</v>
      </c>
      <c r="I99" s="260"/>
      <c r="J99" s="260"/>
      <c r="K99" s="260"/>
      <c r="L99" s="260"/>
    </row>
    <row r="100" spans="1:12" ht="12.75">
      <c r="A100" s="260"/>
      <c r="B100" s="260" t="s">
        <v>623</v>
      </c>
      <c r="C100" s="61" t="s">
        <v>392</v>
      </c>
      <c r="D100" s="343">
        <v>568840</v>
      </c>
      <c r="E100" s="343">
        <v>57220</v>
      </c>
      <c r="F100" s="344">
        <v>30010</v>
      </c>
      <c r="G100" s="341">
        <f t="shared" si="2"/>
        <v>10.059067576119823</v>
      </c>
      <c r="H100" s="342">
        <f t="shared" si="3"/>
        <v>5.275648688559173</v>
      </c>
      <c r="I100" s="260"/>
      <c r="J100" s="260"/>
      <c r="K100" s="260"/>
      <c r="L100" s="260"/>
    </row>
    <row r="101" spans="1:12" ht="12.75">
      <c r="A101" s="260"/>
      <c r="B101" s="260" t="s">
        <v>624</v>
      </c>
      <c r="C101" s="61" t="s">
        <v>393</v>
      </c>
      <c r="D101" s="343">
        <v>1536950</v>
      </c>
      <c r="E101" s="343">
        <v>61500</v>
      </c>
      <c r="F101" s="344">
        <v>16920</v>
      </c>
      <c r="G101" s="341">
        <f t="shared" si="2"/>
        <v>4.001431406356745</v>
      </c>
      <c r="H101" s="342">
        <f t="shared" si="3"/>
        <v>1.1008816161879047</v>
      </c>
      <c r="I101" s="260"/>
      <c r="J101" s="260"/>
      <c r="K101" s="260"/>
      <c r="L101" s="260"/>
    </row>
    <row r="102" spans="1:12" ht="12.75">
      <c r="A102" s="260"/>
      <c r="B102" s="260" t="s">
        <v>625</v>
      </c>
      <c r="C102" s="61" t="s">
        <v>394</v>
      </c>
      <c r="D102" s="343">
        <v>1328370</v>
      </c>
      <c r="E102" s="343">
        <v>104760</v>
      </c>
      <c r="F102" s="344">
        <v>38840</v>
      </c>
      <c r="G102" s="341">
        <f t="shared" si="2"/>
        <v>7.886356963797738</v>
      </c>
      <c r="H102" s="342">
        <f t="shared" si="3"/>
        <v>2.9238841587810627</v>
      </c>
      <c r="I102" s="260"/>
      <c r="J102" s="260"/>
      <c r="K102" s="260"/>
      <c r="L102" s="260"/>
    </row>
    <row r="103" spans="1:12" ht="12.75">
      <c r="A103" s="260"/>
      <c r="B103" s="260" t="s">
        <v>626</v>
      </c>
      <c r="C103" s="61" t="s">
        <v>395</v>
      </c>
      <c r="D103" s="343">
        <v>774550</v>
      </c>
      <c r="E103" s="343">
        <v>8620</v>
      </c>
      <c r="F103" s="344">
        <v>5480</v>
      </c>
      <c r="G103" s="341">
        <f t="shared" si="2"/>
        <v>1.1129042669937383</v>
      </c>
      <c r="H103" s="342">
        <f t="shared" si="3"/>
        <v>0.7075075850493835</v>
      </c>
      <c r="I103" s="260"/>
      <c r="J103" s="260"/>
      <c r="K103" s="260"/>
      <c r="L103" s="260"/>
    </row>
    <row r="104" spans="1:12" ht="12.75">
      <c r="A104" s="260"/>
      <c r="B104" s="260" t="s">
        <v>627</v>
      </c>
      <c r="C104" s="61" t="s">
        <v>396</v>
      </c>
      <c r="D104" s="343">
        <v>2311400</v>
      </c>
      <c r="E104" s="343">
        <v>472830</v>
      </c>
      <c r="F104" s="344">
        <v>317970</v>
      </c>
      <c r="G104" s="341">
        <f t="shared" si="2"/>
        <v>20.456433330449077</v>
      </c>
      <c r="H104" s="342">
        <f t="shared" si="3"/>
        <v>13.756597732975687</v>
      </c>
      <c r="I104" s="260"/>
      <c r="J104" s="260"/>
      <c r="K104" s="260"/>
      <c r="L104" s="260"/>
    </row>
    <row r="105" spans="1:12" ht="12.75">
      <c r="A105" s="260"/>
      <c r="B105" s="260" t="s">
        <v>628</v>
      </c>
      <c r="C105" s="61" t="s">
        <v>397</v>
      </c>
      <c r="D105" s="343">
        <v>1210810</v>
      </c>
      <c r="E105" s="343">
        <v>10070</v>
      </c>
      <c r="F105" s="344">
        <v>5410</v>
      </c>
      <c r="G105" s="341">
        <f t="shared" si="2"/>
        <v>0.8316746640678554</v>
      </c>
      <c r="H105" s="342">
        <f t="shared" si="3"/>
        <v>0.4468083349162957</v>
      </c>
      <c r="I105" s="260"/>
      <c r="J105" s="260"/>
      <c r="K105" s="260"/>
      <c r="L105" s="260"/>
    </row>
    <row r="106" spans="1:12" ht="12.75">
      <c r="A106" s="260"/>
      <c r="B106" s="260" t="s">
        <v>629</v>
      </c>
      <c r="C106" s="61" t="s">
        <v>398</v>
      </c>
      <c r="D106" s="343">
        <v>1762610</v>
      </c>
      <c r="E106" s="343">
        <v>28930</v>
      </c>
      <c r="F106" s="344">
        <v>13230</v>
      </c>
      <c r="G106" s="341">
        <f t="shared" si="2"/>
        <v>1.6413160029728642</v>
      </c>
      <c r="H106" s="342">
        <f t="shared" si="3"/>
        <v>0.7505914524483578</v>
      </c>
      <c r="I106" s="260"/>
      <c r="J106" s="260"/>
      <c r="K106" s="260"/>
      <c r="L106" s="260"/>
    </row>
    <row r="107" spans="1:12" ht="12.75">
      <c r="A107" s="260"/>
      <c r="B107" s="260" t="s">
        <v>630</v>
      </c>
      <c r="C107" s="61" t="s">
        <v>399</v>
      </c>
      <c r="D107" s="343">
        <v>817990</v>
      </c>
      <c r="E107" s="343">
        <v>45070</v>
      </c>
      <c r="F107" s="344">
        <v>13610</v>
      </c>
      <c r="G107" s="341">
        <f t="shared" si="2"/>
        <v>5.509847308646805</v>
      </c>
      <c r="H107" s="342">
        <f t="shared" si="3"/>
        <v>1.6638345212044154</v>
      </c>
      <c r="I107" s="260"/>
      <c r="J107" s="260"/>
      <c r="K107" s="260"/>
      <c r="L107" s="260"/>
    </row>
    <row r="108" spans="1:12" ht="12.75">
      <c r="A108" s="260"/>
      <c r="B108" s="260" t="s">
        <v>631</v>
      </c>
      <c r="C108" s="61" t="s">
        <v>400</v>
      </c>
      <c r="D108" s="343">
        <v>1138400</v>
      </c>
      <c r="E108" s="343">
        <v>830</v>
      </c>
      <c r="F108" s="344">
        <v>330</v>
      </c>
      <c r="G108" s="341">
        <f t="shared" si="2"/>
        <v>0.07290934645115953</v>
      </c>
      <c r="H108" s="342">
        <f t="shared" si="3"/>
        <v>0.02898805340829234</v>
      </c>
      <c r="I108" s="260"/>
      <c r="J108" s="260"/>
      <c r="K108" s="260"/>
      <c r="L108" s="260"/>
    </row>
    <row r="109" spans="1:12" ht="12.75">
      <c r="A109" s="260"/>
      <c r="B109" s="260" t="s">
        <v>632</v>
      </c>
      <c r="C109" s="61" t="s">
        <v>401</v>
      </c>
      <c r="D109" s="343">
        <v>336770</v>
      </c>
      <c r="E109" s="343">
        <v>67700</v>
      </c>
      <c r="F109" s="344">
        <v>58930</v>
      </c>
      <c r="G109" s="341">
        <f t="shared" si="2"/>
        <v>20.102740742940288</v>
      </c>
      <c r="H109" s="342">
        <f t="shared" si="3"/>
        <v>17.498589541823797</v>
      </c>
      <c r="I109" s="260"/>
      <c r="J109" s="260"/>
      <c r="K109" s="260"/>
      <c r="L109" s="260"/>
    </row>
    <row r="110" spans="1:12" ht="12.75">
      <c r="A110" s="260"/>
      <c r="B110" s="260" t="s">
        <v>633</v>
      </c>
      <c r="C110" s="61" t="s">
        <v>402</v>
      </c>
      <c r="D110" s="343">
        <v>667190</v>
      </c>
      <c r="E110" s="343">
        <v>7320</v>
      </c>
      <c r="F110" s="344">
        <v>2210</v>
      </c>
      <c r="G110" s="341">
        <f t="shared" si="2"/>
        <v>1.0971387460843238</v>
      </c>
      <c r="H110" s="342">
        <f t="shared" si="3"/>
        <v>0.3312399766183546</v>
      </c>
      <c r="I110" s="260"/>
      <c r="J110" s="260"/>
      <c r="K110" s="260"/>
      <c r="L110" s="260"/>
    </row>
    <row r="111" spans="1:12" ht="12.75">
      <c r="A111" s="260"/>
      <c r="B111" s="260" t="s">
        <v>634</v>
      </c>
      <c r="C111" s="61" t="s">
        <v>403</v>
      </c>
      <c r="D111" s="343">
        <v>2103390</v>
      </c>
      <c r="E111" s="343">
        <v>201760</v>
      </c>
      <c r="F111" s="344">
        <v>142740</v>
      </c>
      <c r="G111" s="341">
        <f t="shared" si="2"/>
        <v>9.592134601761918</v>
      </c>
      <c r="H111" s="342">
        <f t="shared" si="3"/>
        <v>6.7861880107825945</v>
      </c>
      <c r="I111" s="260"/>
      <c r="J111" s="260"/>
      <c r="K111" s="260"/>
      <c r="L111" s="260"/>
    </row>
    <row r="112" spans="1:12" ht="12.75">
      <c r="A112" s="260"/>
      <c r="B112" s="260" t="s">
        <v>635</v>
      </c>
      <c r="C112" s="61" t="s">
        <v>404</v>
      </c>
      <c r="D112" s="343">
        <v>1639840</v>
      </c>
      <c r="E112" s="343">
        <v>28410</v>
      </c>
      <c r="F112" s="344">
        <v>13880</v>
      </c>
      <c r="G112" s="341">
        <f t="shared" si="2"/>
        <v>1.7324860962045077</v>
      </c>
      <c r="H112" s="342">
        <f t="shared" si="3"/>
        <v>0.8464240413698898</v>
      </c>
      <c r="I112" s="260"/>
      <c r="J112" s="260"/>
      <c r="K112" s="260"/>
      <c r="L112" s="260"/>
    </row>
    <row r="113" spans="1:12" ht="12.75">
      <c r="A113" s="260"/>
      <c r="B113" s="260" t="s">
        <v>636</v>
      </c>
      <c r="C113" s="61" t="s">
        <v>405</v>
      </c>
      <c r="D113" s="343">
        <v>1721280</v>
      </c>
      <c r="E113" s="343">
        <v>203780</v>
      </c>
      <c r="F113" s="344">
        <v>148310</v>
      </c>
      <c r="G113" s="341">
        <f t="shared" si="2"/>
        <v>11.83886410113404</v>
      </c>
      <c r="H113" s="342">
        <f t="shared" si="3"/>
        <v>8.61626231641569</v>
      </c>
      <c r="I113" s="260"/>
      <c r="J113" s="260"/>
      <c r="K113" s="260"/>
      <c r="L113" s="260"/>
    </row>
    <row r="114" spans="1:12" ht="12.75">
      <c r="A114" s="260"/>
      <c r="B114" s="260" t="s">
        <v>637</v>
      </c>
      <c r="C114" s="61" t="s">
        <v>406</v>
      </c>
      <c r="D114" s="343">
        <v>1477320</v>
      </c>
      <c r="E114" s="343">
        <v>303650</v>
      </c>
      <c r="F114" s="344">
        <v>247320</v>
      </c>
      <c r="G114" s="341">
        <f t="shared" si="2"/>
        <v>20.554111499201255</v>
      </c>
      <c r="H114" s="342">
        <f t="shared" si="3"/>
        <v>16.741125822435222</v>
      </c>
      <c r="I114" s="260"/>
      <c r="J114" s="260"/>
      <c r="K114" s="260"/>
      <c r="L114" s="260"/>
    </row>
    <row r="115" spans="1:12" ht="12.75">
      <c r="A115" s="260"/>
      <c r="B115" s="260" t="s">
        <v>638</v>
      </c>
      <c r="C115" s="61" t="s">
        <v>407</v>
      </c>
      <c r="D115" s="343">
        <v>2540090</v>
      </c>
      <c r="E115" s="343">
        <v>292120</v>
      </c>
      <c r="F115" s="344">
        <v>200050</v>
      </c>
      <c r="G115" s="341">
        <f t="shared" si="2"/>
        <v>11.500379907798543</v>
      </c>
      <c r="H115" s="342">
        <f t="shared" si="3"/>
        <v>7.875705191548331</v>
      </c>
      <c r="I115" s="260"/>
      <c r="J115" s="260"/>
      <c r="K115" s="260"/>
      <c r="L115" s="260"/>
    </row>
    <row r="116" spans="1:12" ht="12.75">
      <c r="A116" s="260"/>
      <c r="B116" s="260" t="s">
        <v>639</v>
      </c>
      <c r="C116" s="61" t="s">
        <v>408</v>
      </c>
      <c r="D116" s="343">
        <v>838760</v>
      </c>
      <c r="E116" s="343">
        <v>4540</v>
      </c>
      <c r="F116" s="344">
        <v>2330</v>
      </c>
      <c r="G116" s="341">
        <f t="shared" si="2"/>
        <v>0.5412752157947447</v>
      </c>
      <c r="H116" s="342">
        <f t="shared" si="3"/>
        <v>0.27779102484620155</v>
      </c>
      <c r="I116" s="260"/>
      <c r="J116" s="260"/>
      <c r="K116" s="260"/>
      <c r="L116" s="260"/>
    </row>
    <row r="117" spans="1:12" ht="12.75">
      <c r="A117" s="260"/>
      <c r="B117" s="260" t="s">
        <v>640</v>
      </c>
      <c r="C117" s="61" t="s">
        <v>409</v>
      </c>
      <c r="D117" s="343">
        <v>1516680</v>
      </c>
      <c r="E117" s="343">
        <v>142290</v>
      </c>
      <c r="F117" s="344">
        <v>107610</v>
      </c>
      <c r="G117" s="341">
        <f t="shared" si="2"/>
        <v>9.381675765487776</v>
      </c>
      <c r="H117" s="342">
        <f t="shared" si="3"/>
        <v>7.095102460637709</v>
      </c>
      <c r="I117" s="260"/>
      <c r="J117" s="260"/>
      <c r="K117" s="260"/>
      <c r="L117" s="260"/>
    </row>
    <row r="118" spans="1:12" ht="12.75">
      <c r="A118" s="260"/>
      <c r="B118" s="260" t="s">
        <v>641</v>
      </c>
      <c r="C118" s="61" t="s">
        <v>410</v>
      </c>
      <c r="D118" s="343">
        <v>1469490</v>
      </c>
      <c r="E118" s="343">
        <v>46410</v>
      </c>
      <c r="F118" s="344">
        <v>30200</v>
      </c>
      <c r="G118" s="341">
        <f t="shared" si="2"/>
        <v>3.1582385725659927</v>
      </c>
      <c r="H118" s="342">
        <f t="shared" si="3"/>
        <v>2.0551347746497086</v>
      </c>
      <c r="I118" s="260"/>
      <c r="J118" s="260"/>
      <c r="K118" s="260"/>
      <c r="L118" s="260"/>
    </row>
    <row r="119" spans="1:12" ht="12.75">
      <c r="A119" s="260"/>
      <c r="B119" s="260" t="s">
        <v>642</v>
      </c>
      <c r="C119" s="61" t="s">
        <v>411</v>
      </c>
      <c r="D119" s="343">
        <v>956590</v>
      </c>
      <c r="E119" s="343">
        <v>85430</v>
      </c>
      <c r="F119" s="344">
        <v>60750</v>
      </c>
      <c r="G119" s="341">
        <f t="shared" si="2"/>
        <v>8.930680855957098</v>
      </c>
      <c r="H119" s="342">
        <f t="shared" si="3"/>
        <v>6.350683155792973</v>
      </c>
      <c r="I119" s="260"/>
      <c r="J119" s="260"/>
      <c r="K119" s="260"/>
      <c r="L119" s="260"/>
    </row>
    <row r="120" spans="1:12" ht="12.75">
      <c r="A120" s="260"/>
      <c r="B120" s="260" t="s">
        <v>643</v>
      </c>
      <c r="C120" s="61" t="s">
        <v>412</v>
      </c>
      <c r="D120" s="343">
        <v>815450</v>
      </c>
      <c r="E120" s="343">
        <v>133210</v>
      </c>
      <c r="F120" s="344">
        <v>97790</v>
      </c>
      <c r="G120" s="341">
        <f t="shared" si="2"/>
        <v>16.335765528235942</v>
      </c>
      <c r="H120" s="342">
        <f t="shared" si="3"/>
        <v>11.992151572751242</v>
      </c>
      <c r="I120" s="260"/>
      <c r="J120" s="260"/>
      <c r="K120" s="260"/>
      <c r="L120" s="260"/>
    </row>
    <row r="121" spans="1:12" ht="12.75">
      <c r="A121" s="260"/>
      <c r="B121" s="260" t="s">
        <v>644</v>
      </c>
      <c r="C121" s="61" t="s">
        <v>413</v>
      </c>
      <c r="D121" s="343">
        <v>179940</v>
      </c>
      <c r="E121" s="343">
        <v>14140</v>
      </c>
      <c r="F121" s="344">
        <v>12020</v>
      </c>
      <c r="G121" s="341">
        <f t="shared" si="2"/>
        <v>7.858174947204624</v>
      </c>
      <c r="H121" s="342">
        <f t="shared" si="3"/>
        <v>6.68000444592642</v>
      </c>
      <c r="I121" s="260"/>
      <c r="J121" s="260"/>
      <c r="K121" s="260"/>
      <c r="L121" s="260"/>
    </row>
    <row r="122" spans="1:12" ht="12.75">
      <c r="A122" s="260"/>
      <c r="B122" s="260" t="s">
        <v>645</v>
      </c>
      <c r="C122" s="61" t="s">
        <v>414</v>
      </c>
      <c r="D122" s="343">
        <v>31420</v>
      </c>
      <c r="E122" s="343">
        <v>4560</v>
      </c>
      <c r="F122" s="344">
        <v>3550</v>
      </c>
      <c r="G122" s="341">
        <f t="shared" si="2"/>
        <v>14.513049013367283</v>
      </c>
      <c r="H122" s="342">
        <f t="shared" si="3"/>
        <v>11.298535964353915</v>
      </c>
      <c r="I122" s="260"/>
      <c r="J122" s="260"/>
      <c r="K122" s="260"/>
      <c r="L122" s="260"/>
    </row>
    <row r="123" spans="1:12" ht="12.75">
      <c r="A123" s="260"/>
      <c r="B123" s="260" t="s">
        <v>646</v>
      </c>
      <c r="C123" s="61" t="s">
        <v>415</v>
      </c>
      <c r="D123" s="343">
        <v>24980</v>
      </c>
      <c r="E123" s="343">
        <v>5920</v>
      </c>
      <c r="F123" s="344">
        <v>5060</v>
      </c>
      <c r="G123" s="341">
        <f t="shared" si="2"/>
        <v>23.698959167333868</v>
      </c>
      <c r="H123" s="342">
        <f t="shared" si="3"/>
        <v>20.25620496397118</v>
      </c>
      <c r="I123" s="260"/>
      <c r="J123" s="260"/>
      <c r="K123" s="260"/>
      <c r="L123" s="260"/>
    </row>
    <row r="124" spans="1:12" ht="12.75">
      <c r="A124" s="260"/>
      <c r="B124" s="260" t="s">
        <v>647</v>
      </c>
      <c r="C124" s="61" t="s">
        <v>416</v>
      </c>
      <c r="D124" s="343">
        <v>25350</v>
      </c>
      <c r="E124" s="343">
        <v>780</v>
      </c>
      <c r="F124" s="344">
        <v>340</v>
      </c>
      <c r="G124" s="341">
        <f t="shared" si="2"/>
        <v>3.076923076923077</v>
      </c>
      <c r="H124" s="342">
        <f t="shared" si="3"/>
        <v>1.3412228796844181</v>
      </c>
      <c r="I124" s="260"/>
      <c r="J124" s="260"/>
      <c r="K124" s="260"/>
      <c r="L124" s="260"/>
    </row>
    <row r="125" spans="1:12" ht="12.75">
      <c r="A125" s="260"/>
      <c r="B125" s="260" t="s">
        <v>648</v>
      </c>
      <c r="C125" s="61" t="s">
        <v>417</v>
      </c>
      <c r="D125" s="343">
        <v>42810</v>
      </c>
      <c r="E125" s="343">
        <v>9340</v>
      </c>
      <c r="F125" s="344">
        <v>8750</v>
      </c>
      <c r="G125" s="341">
        <f t="shared" si="2"/>
        <v>21.8173323989722</v>
      </c>
      <c r="H125" s="342">
        <f t="shared" si="3"/>
        <v>20.439149731371174</v>
      </c>
      <c r="I125" s="260"/>
      <c r="J125" s="260"/>
      <c r="K125" s="260"/>
      <c r="L125" s="260"/>
    </row>
    <row r="126" spans="1:12" ht="12.75">
      <c r="A126" s="260"/>
      <c r="B126" s="260" t="s">
        <v>649</v>
      </c>
      <c r="C126" s="61" t="s">
        <v>418</v>
      </c>
      <c r="D126" s="343">
        <v>220380</v>
      </c>
      <c r="E126" s="343">
        <v>9060</v>
      </c>
      <c r="F126" s="344">
        <v>6810</v>
      </c>
      <c r="G126" s="341">
        <f t="shared" si="2"/>
        <v>4.111080860332153</v>
      </c>
      <c r="H126" s="342">
        <f t="shared" si="3"/>
        <v>3.0901170705145655</v>
      </c>
      <c r="I126" s="260"/>
      <c r="J126" s="260"/>
      <c r="K126" s="260"/>
      <c r="L126" s="260"/>
    </row>
    <row r="127" spans="1:12" ht="12.75">
      <c r="A127" s="260"/>
      <c r="B127" s="260" t="s">
        <v>650</v>
      </c>
      <c r="C127" s="61" t="s">
        <v>419</v>
      </c>
      <c r="D127" s="343">
        <v>1095630</v>
      </c>
      <c r="E127" s="343">
        <v>14210</v>
      </c>
      <c r="F127" s="344">
        <v>7680</v>
      </c>
      <c r="G127" s="341">
        <f t="shared" si="2"/>
        <v>1.2969706926608435</v>
      </c>
      <c r="H127" s="342">
        <f t="shared" si="3"/>
        <v>0.7009665671805263</v>
      </c>
      <c r="I127" s="260"/>
      <c r="J127" s="260"/>
      <c r="K127" s="260"/>
      <c r="L127" s="260"/>
    </row>
    <row r="128" spans="1:12" ht="12.75">
      <c r="A128" s="260"/>
      <c r="B128" s="260" t="s">
        <v>651</v>
      </c>
      <c r="C128" s="61" t="s">
        <v>420</v>
      </c>
      <c r="D128" s="343">
        <v>1010780</v>
      </c>
      <c r="E128" s="343">
        <v>439150</v>
      </c>
      <c r="F128" s="344">
        <v>363750</v>
      </c>
      <c r="G128" s="341">
        <f t="shared" si="2"/>
        <v>43.44664516512001</v>
      </c>
      <c r="H128" s="342">
        <f t="shared" si="3"/>
        <v>35.98705949860504</v>
      </c>
      <c r="I128" s="260"/>
      <c r="J128" s="260"/>
      <c r="K128" s="260"/>
      <c r="L128" s="260"/>
    </row>
    <row r="129" spans="1:12" ht="12.75">
      <c r="A129" s="260"/>
      <c r="B129" s="260" t="s">
        <v>652</v>
      </c>
      <c r="C129" s="61" t="s">
        <v>421</v>
      </c>
      <c r="D129" s="343">
        <v>55600</v>
      </c>
      <c r="E129" s="343">
        <v>15930</v>
      </c>
      <c r="F129" s="344">
        <v>15250</v>
      </c>
      <c r="G129" s="341">
        <f t="shared" si="2"/>
        <v>28.651079136690647</v>
      </c>
      <c r="H129" s="342">
        <f t="shared" si="3"/>
        <v>27.428057553956837</v>
      </c>
      <c r="I129" s="260"/>
      <c r="J129" s="260"/>
      <c r="K129" s="260"/>
      <c r="L129" s="260"/>
    </row>
    <row r="130" spans="1:12" ht="12.75">
      <c r="A130" s="260"/>
      <c r="B130" s="260" t="s">
        <v>653</v>
      </c>
      <c r="C130" s="61" t="s">
        <v>422</v>
      </c>
      <c r="D130" s="343">
        <v>43780</v>
      </c>
      <c r="E130" s="343">
        <v>8260</v>
      </c>
      <c r="F130" s="344">
        <v>5110</v>
      </c>
      <c r="G130" s="341">
        <f t="shared" si="2"/>
        <v>18.86706258565555</v>
      </c>
      <c r="H130" s="342">
        <f t="shared" si="3"/>
        <v>11.67199634536318</v>
      </c>
      <c r="I130" s="260"/>
      <c r="J130" s="260"/>
      <c r="K130" s="260"/>
      <c r="L130" s="260"/>
    </row>
    <row r="131" spans="1:12" ht="12.75">
      <c r="A131" s="260"/>
      <c r="B131" s="260" t="s">
        <v>654</v>
      </c>
      <c r="C131" s="61" t="s">
        <v>423</v>
      </c>
      <c r="D131" s="343">
        <v>986830</v>
      </c>
      <c r="E131" s="343">
        <v>686370</v>
      </c>
      <c r="F131" s="344">
        <v>576890</v>
      </c>
      <c r="G131" s="341">
        <f t="shared" si="2"/>
        <v>69.5530131836284</v>
      </c>
      <c r="H131" s="342">
        <f t="shared" si="3"/>
        <v>58.458903762552815</v>
      </c>
      <c r="I131" s="260"/>
      <c r="J131" s="260"/>
      <c r="K131" s="260"/>
      <c r="L131" s="260"/>
    </row>
    <row r="132" spans="1:12" ht="12.75">
      <c r="A132" s="260"/>
      <c r="B132" s="260" t="s">
        <v>655</v>
      </c>
      <c r="C132" s="61" t="s">
        <v>424</v>
      </c>
      <c r="D132" s="343">
        <v>240540</v>
      </c>
      <c r="E132" s="343">
        <v>42670</v>
      </c>
      <c r="F132" s="344">
        <v>41320</v>
      </c>
      <c r="G132" s="341">
        <f t="shared" si="2"/>
        <v>17.739253346636737</v>
      </c>
      <c r="H132" s="342">
        <f t="shared" si="3"/>
        <v>17.178016130373326</v>
      </c>
      <c r="I132" s="260"/>
      <c r="J132" s="260"/>
      <c r="K132" s="260"/>
      <c r="L132" s="260"/>
    </row>
    <row r="133" spans="1:12" ht="12.75">
      <c r="A133" s="260"/>
      <c r="B133" s="260" t="s">
        <v>656</v>
      </c>
      <c r="C133" s="61" t="s">
        <v>425</v>
      </c>
      <c r="D133" s="343">
        <v>137220</v>
      </c>
      <c r="E133" s="343">
        <v>21210</v>
      </c>
      <c r="F133" s="344">
        <v>19810</v>
      </c>
      <c r="G133" s="341">
        <f t="shared" si="2"/>
        <v>15.456930476606908</v>
      </c>
      <c r="H133" s="342">
        <f t="shared" si="3"/>
        <v>14.436671039207113</v>
      </c>
      <c r="I133" s="260"/>
      <c r="J133" s="260"/>
      <c r="K133" s="260"/>
      <c r="L133" s="260"/>
    </row>
    <row r="134" spans="1:12" ht="12.75">
      <c r="A134" s="260"/>
      <c r="B134" s="260" t="s">
        <v>657</v>
      </c>
      <c r="C134" s="61" t="s">
        <v>426</v>
      </c>
      <c r="D134" s="343">
        <v>811440</v>
      </c>
      <c r="E134" s="343">
        <v>403890</v>
      </c>
      <c r="F134" s="344">
        <v>241330</v>
      </c>
      <c r="G134" s="341">
        <f t="shared" si="2"/>
        <v>49.774475007394265</v>
      </c>
      <c r="H134" s="342">
        <f t="shared" si="3"/>
        <v>29.740954352755594</v>
      </c>
      <c r="I134" s="260"/>
      <c r="J134" s="260"/>
      <c r="K134" s="260"/>
      <c r="L134" s="260"/>
    </row>
    <row r="135" spans="1:12" ht="12.75">
      <c r="A135" s="260"/>
      <c r="B135" s="260" t="s">
        <v>658</v>
      </c>
      <c r="C135" s="61" t="s">
        <v>427</v>
      </c>
      <c r="D135" s="343">
        <v>218440</v>
      </c>
      <c r="E135" s="343">
        <v>90910</v>
      </c>
      <c r="F135" s="344">
        <v>62770</v>
      </c>
      <c r="G135" s="341">
        <f t="shared" si="2"/>
        <v>41.61783556125252</v>
      </c>
      <c r="H135" s="342">
        <f t="shared" si="3"/>
        <v>28.735579564182384</v>
      </c>
      <c r="I135" s="260"/>
      <c r="J135" s="260"/>
      <c r="K135" s="260"/>
      <c r="L135" s="260"/>
    </row>
    <row r="136" spans="1:12" ht="12.75">
      <c r="A136" s="260"/>
      <c r="B136" s="260" t="s">
        <v>659</v>
      </c>
      <c r="C136" s="61" t="s">
        <v>428</v>
      </c>
      <c r="D136" s="343">
        <v>1064210</v>
      </c>
      <c r="E136" s="343">
        <v>590580</v>
      </c>
      <c r="F136" s="344">
        <v>256980</v>
      </c>
      <c r="G136" s="341">
        <f t="shared" si="2"/>
        <v>55.49468619915242</v>
      </c>
      <c r="H136" s="342">
        <f t="shared" si="3"/>
        <v>24.1474896871858</v>
      </c>
      <c r="I136" s="260"/>
      <c r="J136" s="260"/>
      <c r="K136" s="260"/>
      <c r="L136" s="260"/>
    </row>
    <row r="137" spans="1:12" ht="12.75">
      <c r="A137" s="260"/>
      <c r="B137" s="260" t="s">
        <v>660</v>
      </c>
      <c r="C137" s="61" t="s">
        <v>429</v>
      </c>
      <c r="D137" s="343">
        <v>754340</v>
      </c>
      <c r="E137" s="343">
        <v>91400</v>
      </c>
      <c r="F137" s="344">
        <v>32420</v>
      </c>
      <c r="G137" s="341">
        <f t="shared" si="2"/>
        <v>12.116552217832806</v>
      </c>
      <c r="H137" s="342">
        <f t="shared" si="3"/>
        <v>4.297796749476364</v>
      </c>
      <c r="I137" s="260"/>
      <c r="J137" s="260"/>
      <c r="K137" s="260"/>
      <c r="L137" s="260"/>
    </row>
    <row r="138" spans="1:12" ht="12.75">
      <c r="A138" s="260"/>
      <c r="B138" s="260" t="s">
        <v>661</v>
      </c>
      <c r="C138" s="61" t="s">
        <v>430</v>
      </c>
      <c r="D138" s="343">
        <v>326880</v>
      </c>
      <c r="E138" s="343">
        <v>49720</v>
      </c>
      <c r="F138" s="344">
        <v>20000</v>
      </c>
      <c r="G138" s="341">
        <f t="shared" si="2"/>
        <v>15.210474791972588</v>
      </c>
      <c r="H138" s="342">
        <f t="shared" si="3"/>
        <v>6.1184532550171316</v>
      </c>
      <c r="I138" s="260"/>
      <c r="J138" s="260"/>
      <c r="K138" s="260"/>
      <c r="L138" s="260"/>
    </row>
    <row r="139" spans="1:12" ht="12.75">
      <c r="A139" s="260"/>
      <c r="B139" s="260" t="s">
        <v>662</v>
      </c>
      <c r="C139" s="61" t="s">
        <v>431</v>
      </c>
      <c r="D139" s="343">
        <v>471830</v>
      </c>
      <c r="E139" s="343">
        <v>41660</v>
      </c>
      <c r="F139" s="344">
        <v>16210</v>
      </c>
      <c r="G139" s="341">
        <f t="shared" si="2"/>
        <v>8.829451285420596</v>
      </c>
      <c r="H139" s="342">
        <f t="shared" si="3"/>
        <v>3.435559417586843</v>
      </c>
      <c r="I139" s="260"/>
      <c r="J139" s="260"/>
      <c r="K139" s="260"/>
      <c r="L139" s="260"/>
    </row>
    <row r="140" spans="1:12" ht="12.75">
      <c r="A140" s="260"/>
      <c r="B140" s="260" t="s">
        <v>663</v>
      </c>
      <c r="C140" s="61" t="s">
        <v>432</v>
      </c>
      <c r="D140" s="343">
        <v>638600</v>
      </c>
      <c r="E140" s="343">
        <v>144960</v>
      </c>
      <c r="F140" s="344">
        <v>75970</v>
      </c>
      <c r="G140" s="341">
        <f t="shared" si="2"/>
        <v>22.69965549639837</v>
      </c>
      <c r="H140" s="342">
        <f t="shared" si="3"/>
        <v>11.896335734419042</v>
      </c>
      <c r="I140" s="260"/>
      <c r="J140" s="260"/>
      <c r="K140" s="260"/>
      <c r="L140" s="260"/>
    </row>
    <row r="141" spans="1:12" ht="12.75">
      <c r="A141" s="260"/>
      <c r="B141" s="260" t="s">
        <v>664</v>
      </c>
      <c r="C141" s="61" t="s">
        <v>433</v>
      </c>
      <c r="D141" s="343">
        <v>453630</v>
      </c>
      <c r="E141" s="343">
        <v>53020</v>
      </c>
      <c r="F141" s="344">
        <v>29090</v>
      </c>
      <c r="G141" s="341">
        <f t="shared" si="2"/>
        <v>11.68793951017349</v>
      </c>
      <c r="H141" s="342">
        <f t="shared" si="3"/>
        <v>6.412715208429777</v>
      </c>
      <c r="I141" s="260"/>
      <c r="J141" s="260"/>
      <c r="K141" s="260"/>
      <c r="L141" s="260"/>
    </row>
    <row r="142" spans="1:12" ht="12.75">
      <c r="A142" s="260"/>
      <c r="B142" s="260" t="s">
        <v>665</v>
      </c>
      <c r="C142" s="61" t="s">
        <v>434</v>
      </c>
      <c r="D142" s="343">
        <v>197520</v>
      </c>
      <c r="E142" s="343">
        <v>22380</v>
      </c>
      <c r="F142" s="344">
        <v>10710</v>
      </c>
      <c r="G142" s="341">
        <f t="shared" si="2"/>
        <v>11.330498177399758</v>
      </c>
      <c r="H142" s="342">
        <f t="shared" si="3"/>
        <v>5.422235722964763</v>
      </c>
      <c r="I142" s="260"/>
      <c r="J142" s="260"/>
      <c r="K142" s="260"/>
      <c r="L142" s="260"/>
    </row>
    <row r="143" spans="1:12" ht="12.75">
      <c r="A143" s="260"/>
      <c r="B143" s="260" t="s">
        <v>666</v>
      </c>
      <c r="C143" s="61" t="s">
        <v>435</v>
      </c>
      <c r="D143" s="343">
        <v>549530</v>
      </c>
      <c r="E143" s="343">
        <v>122010</v>
      </c>
      <c r="F143" s="344">
        <v>84470</v>
      </c>
      <c r="G143" s="341">
        <f t="shared" si="2"/>
        <v>22.202609502665915</v>
      </c>
      <c r="H143" s="342">
        <f t="shared" si="3"/>
        <v>15.371317307517332</v>
      </c>
      <c r="I143" s="260"/>
      <c r="J143" s="260"/>
      <c r="K143" s="260"/>
      <c r="L143" s="260"/>
    </row>
    <row r="144" spans="1:12" ht="12.75">
      <c r="A144" s="260"/>
      <c r="B144" s="260" t="s">
        <v>667</v>
      </c>
      <c r="C144" s="61" t="s">
        <v>436</v>
      </c>
      <c r="D144" s="343">
        <v>1285290</v>
      </c>
      <c r="E144" s="343">
        <v>374500</v>
      </c>
      <c r="F144" s="344">
        <v>238470</v>
      </c>
      <c r="G144" s="341">
        <f t="shared" si="2"/>
        <v>29.137393117506555</v>
      </c>
      <c r="H144" s="342">
        <f t="shared" si="3"/>
        <v>18.553789417174336</v>
      </c>
      <c r="I144" s="260"/>
      <c r="J144" s="260"/>
      <c r="K144" s="260"/>
      <c r="L144" s="260"/>
    </row>
    <row r="145" spans="1:12" ht="12.75">
      <c r="A145" s="260"/>
      <c r="B145" s="260" t="s">
        <v>668</v>
      </c>
      <c r="C145" s="61" t="s">
        <v>437</v>
      </c>
      <c r="D145" s="343">
        <v>519130</v>
      </c>
      <c r="E145" s="343">
        <v>70700</v>
      </c>
      <c r="F145" s="344">
        <v>33650</v>
      </c>
      <c r="G145" s="341">
        <f t="shared" si="2"/>
        <v>13.618939379346214</v>
      </c>
      <c r="H145" s="342">
        <f t="shared" si="3"/>
        <v>6.481998728642151</v>
      </c>
      <c r="I145" s="260"/>
      <c r="J145" s="260"/>
      <c r="K145" s="260"/>
      <c r="L145" s="260"/>
    </row>
    <row r="146" spans="1:12" ht="12.75">
      <c r="A146" s="260"/>
      <c r="B146" s="260" t="s">
        <v>669</v>
      </c>
      <c r="C146" s="61" t="s">
        <v>438</v>
      </c>
      <c r="D146" s="343">
        <v>549250</v>
      </c>
      <c r="E146" s="343">
        <v>105660</v>
      </c>
      <c r="F146" s="344">
        <v>74710</v>
      </c>
      <c r="G146" s="341">
        <f t="shared" si="2"/>
        <v>19.237141556668185</v>
      </c>
      <c r="H146" s="342">
        <f t="shared" si="3"/>
        <v>13.60218479745107</v>
      </c>
      <c r="I146" s="260"/>
      <c r="J146" s="260"/>
      <c r="K146" s="260"/>
      <c r="L146" s="260"/>
    </row>
    <row r="147" spans="1:12" ht="12.75">
      <c r="A147" s="260"/>
      <c r="B147" s="260" t="s">
        <v>670</v>
      </c>
      <c r="C147" s="61" t="s">
        <v>439</v>
      </c>
      <c r="D147" s="343">
        <v>1387520</v>
      </c>
      <c r="E147" s="343">
        <v>205300</v>
      </c>
      <c r="F147" s="344">
        <v>146460</v>
      </c>
      <c r="G147" s="341">
        <f t="shared" si="2"/>
        <v>14.79618311808118</v>
      </c>
      <c r="H147" s="342">
        <f t="shared" si="3"/>
        <v>10.55552352398524</v>
      </c>
      <c r="I147" s="260"/>
      <c r="J147" s="260"/>
      <c r="K147" s="260"/>
      <c r="L147" s="260"/>
    </row>
    <row r="148" spans="1:12" ht="12.75">
      <c r="A148" s="260"/>
      <c r="B148" s="260" t="s">
        <v>671</v>
      </c>
      <c r="C148" s="61" t="s">
        <v>440</v>
      </c>
      <c r="D148" s="343">
        <v>1153690</v>
      </c>
      <c r="E148" s="343">
        <v>154550</v>
      </c>
      <c r="F148" s="344">
        <v>62980</v>
      </c>
      <c r="G148" s="341">
        <f aca="true" t="shared" si="4" ref="G148:G211">E148/D148*100</f>
        <v>13.39614627846302</v>
      </c>
      <c r="H148" s="342">
        <f aca="true" t="shared" si="5" ref="H148:H211">F148/D148*100</f>
        <v>5.459005452071181</v>
      </c>
      <c r="I148" s="260"/>
      <c r="J148" s="260"/>
      <c r="K148" s="260"/>
      <c r="L148" s="260"/>
    </row>
    <row r="149" spans="1:12" ht="12.75">
      <c r="A149" s="260"/>
      <c r="B149" s="260" t="s">
        <v>672</v>
      </c>
      <c r="C149" s="61" t="s">
        <v>441</v>
      </c>
      <c r="D149" s="343">
        <v>118400</v>
      </c>
      <c r="E149" s="343">
        <v>40310</v>
      </c>
      <c r="F149" s="344">
        <v>28290</v>
      </c>
      <c r="G149" s="341">
        <f t="shared" si="4"/>
        <v>34.04560810810811</v>
      </c>
      <c r="H149" s="342">
        <f t="shared" si="5"/>
        <v>23.89358108108108</v>
      </c>
      <c r="I149" s="260"/>
      <c r="J149" s="260"/>
      <c r="K149" s="260"/>
      <c r="L149" s="260"/>
    </row>
    <row r="150" spans="1:12" ht="12.75">
      <c r="A150" s="260"/>
      <c r="B150" s="260" t="s">
        <v>84</v>
      </c>
      <c r="C150" s="61" t="s">
        <v>442</v>
      </c>
      <c r="D150" s="343">
        <v>1796290</v>
      </c>
      <c r="E150" s="343">
        <v>1140</v>
      </c>
      <c r="F150" s="344">
        <v>710</v>
      </c>
      <c r="G150" s="341">
        <f t="shared" si="4"/>
        <v>0.06346413997739786</v>
      </c>
      <c r="H150" s="342">
        <f t="shared" si="5"/>
        <v>0.03952591174030919</v>
      </c>
      <c r="I150" s="260"/>
      <c r="J150" s="260"/>
      <c r="K150" s="260"/>
      <c r="L150" s="260"/>
    </row>
    <row r="151" spans="1:12" ht="12.75">
      <c r="A151" s="260"/>
      <c r="B151" s="260" t="s">
        <v>673</v>
      </c>
      <c r="C151" s="61" t="s">
        <v>443</v>
      </c>
      <c r="D151" s="343">
        <v>2742560</v>
      </c>
      <c r="E151" s="343">
        <v>2520</v>
      </c>
      <c r="F151" s="344">
        <v>1530</v>
      </c>
      <c r="G151" s="341">
        <f t="shared" si="4"/>
        <v>0.09188495420337203</v>
      </c>
      <c r="H151" s="342">
        <f t="shared" si="5"/>
        <v>0.05578729362347587</v>
      </c>
      <c r="I151" s="260"/>
      <c r="J151" s="260"/>
      <c r="K151" s="260"/>
      <c r="L151" s="260"/>
    </row>
    <row r="152" spans="1:12" ht="12.75">
      <c r="A152" s="260"/>
      <c r="B152" s="260" t="s">
        <v>674</v>
      </c>
      <c r="C152" s="61" t="s">
        <v>444</v>
      </c>
      <c r="D152" s="343">
        <v>131110</v>
      </c>
      <c r="E152" s="345" t="s">
        <v>16</v>
      </c>
      <c r="F152" s="346" t="s">
        <v>16</v>
      </c>
      <c r="G152" s="341" t="s">
        <v>16</v>
      </c>
      <c r="H152" s="342" t="s">
        <v>16</v>
      </c>
      <c r="I152" s="260"/>
      <c r="J152" s="260"/>
      <c r="K152" s="260"/>
      <c r="L152" s="260"/>
    </row>
    <row r="153" spans="1:12" ht="12.75">
      <c r="A153" s="260"/>
      <c r="B153" s="260" t="s">
        <v>675</v>
      </c>
      <c r="C153" s="61" t="s">
        <v>445</v>
      </c>
      <c r="D153" s="343">
        <v>259570</v>
      </c>
      <c r="E153" s="343">
        <v>10580</v>
      </c>
      <c r="F153" s="344">
        <v>8000</v>
      </c>
      <c r="G153" s="341">
        <f t="shared" si="4"/>
        <v>4.075971799514582</v>
      </c>
      <c r="H153" s="342">
        <f t="shared" si="5"/>
        <v>3.0820202642832375</v>
      </c>
      <c r="I153" s="260"/>
      <c r="J153" s="260"/>
      <c r="K153" s="260"/>
      <c r="L153" s="260"/>
    </row>
    <row r="154" spans="1:12" ht="12.75">
      <c r="A154" s="260"/>
      <c r="B154" s="260" t="s">
        <v>676</v>
      </c>
      <c r="C154" s="61" t="s">
        <v>446</v>
      </c>
      <c r="D154" s="343">
        <v>531170</v>
      </c>
      <c r="E154" s="343">
        <v>10170</v>
      </c>
      <c r="F154" s="344">
        <v>5340</v>
      </c>
      <c r="G154" s="341">
        <f t="shared" si="4"/>
        <v>1.9146412636255814</v>
      </c>
      <c r="H154" s="342">
        <f t="shared" si="5"/>
        <v>1.0053278611367358</v>
      </c>
      <c r="I154" s="260"/>
      <c r="J154" s="260"/>
      <c r="K154" s="260"/>
      <c r="L154" s="260"/>
    </row>
    <row r="155" spans="1:12" ht="12.75">
      <c r="A155" s="260"/>
      <c r="B155" s="260" t="s">
        <v>677</v>
      </c>
      <c r="C155" s="61" t="s">
        <v>447</v>
      </c>
      <c r="D155" s="343">
        <v>524370</v>
      </c>
      <c r="E155" s="343">
        <v>21140</v>
      </c>
      <c r="F155" s="344">
        <v>3650</v>
      </c>
      <c r="G155" s="341">
        <f t="shared" si="4"/>
        <v>4.031504472033107</v>
      </c>
      <c r="H155" s="342">
        <f t="shared" si="5"/>
        <v>0.6960733832980529</v>
      </c>
      <c r="I155" s="260"/>
      <c r="J155" s="260"/>
      <c r="K155" s="260"/>
      <c r="L155" s="260"/>
    </row>
    <row r="156" spans="1:12" ht="12.75">
      <c r="A156" s="260"/>
      <c r="B156" s="260" t="s">
        <v>678</v>
      </c>
      <c r="C156" s="61" t="s">
        <v>448</v>
      </c>
      <c r="D156" s="343">
        <v>689440</v>
      </c>
      <c r="E156" s="343">
        <v>8130</v>
      </c>
      <c r="F156" s="344">
        <v>3990</v>
      </c>
      <c r="G156" s="341">
        <f t="shared" si="4"/>
        <v>1.1792179159897889</v>
      </c>
      <c r="H156" s="342">
        <f t="shared" si="5"/>
        <v>0.578730563935948</v>
      </c>
      <c r="I156" s="260"/>
      <c r="J156" s="260"/>
      <c r="K156" s="260"/>
      <c r="L156" s="260"/>
    </row>
    <row r="157" spans="1:12" ht="12.75">
      <c r="A157" s="260"/>
      <c r="B157" s="260" t="s">
        <v>679</v>
      </c>
      <c r="C157" s="61" t="s">
        <v>449</v>
      </c>
      <c r="D157" s="343">
        <v>523270</v>
      </c>
      <c r="E157" s="343">
        <v>5940</v>
      </c>
      <c r="F157" s="344">
        <v>3620</v>
      </c>
      <c r="G157" s="341">
        <f t="shared" si="4"/>
        <v>1.13516922430103</v>
      </c>
      <c r="H157" s="342">
        <f t="shared" si="5"/>
        <v>0.6918034666615706</v>
      </c>
      <c r="I157" s="260"/>
      <c r="J157" s="260"/>
      <c r="K157" s="260"/>
      <c r="L157" s="260"/>
    </row>
    <row r="158" spans="1:12" ht="12.75">
      <c r="A158" s="260"/>
      <c r="B158" s="260" t="s">
        <v>680</v>
      </c>
      <c r="C158" s="61" t="s">
        <v>450</v>
      </c>
      <c r="D158" s="343">
        <v>1051090</v>
      </c>
      <c r="E158" s="343">
        <v>90490</v>
      </c>
      <c r="F158" s="344">
        <v>43230</v>
      </c>
      <c r="G158" s="341">
        <f t="shared" si="4"/>
        <v>8.609158112055104</v>
      </c>
      <c r="H158" s="342">
        <f t="shared" si="5"/>
        <v>4.112873302952173</v>
      </c>
      <c r="I158" s="260"/>
      <c r="J158" s="260"/>
      <c r="K158" s="260"/>
      <c r="L158" s="260"/>
    </row>
    <row r="159" spans="1:12" ht="12.75">
      <c r="A159" s="260"/>
      <c r="B159" s="260" t="s">
        <v>681</v>
      </c>
      <c r="C159" s="61" t="s">
        <v>451</v>
      </c>
      <c r="D159" s="343">
        <v>1107420</v>
      </c>
      <c r="E159" s="343">
        <v>89300</v>
      </c>
      <c r="F159" s="344">
        <v>46720</v>
      </c>
      <c r="G159" s="341">
        <f t="shared" si="4"/>
        <v>8.063787903415145</v>
      </c>
      <c r="H159" s="342">
        <f t="shared" si="5"/>
        <v>4.218814903108125</v>
      </c>
      <c r="I159" s="260"/>
      <c r="J159" s="260"/>
      <c r="K159" s="260"/>
      <c r="L159" s="260"/>
    </row>
    <row r="160" spans="1:12" ht="12.75">
      <c r="A160" s="260"/>
      <c r="B160" s="260" t="s">
        <v>682</v>
      </c>
      <c r="C160" s="61" t="s">
        <v>452</v>
      </c>
      <c r="D160" s="343">
        <v>11450</v>
      </c>
      <c r="E160" s="343">
        <v>3150</v>
      </c>
      <c r="F160" s="344">
        <v>2830</v>
      </c>
      <c r="G160" s="341">
        <f t="shared" si="4"/>
        <v>27.510917030567683</v>
      </c>
      <c r="H160" s="342">
        <f t="shared" si="5"/>
        <v>24.716157205240176</v>
      </c>
      <c r="I160" s="260"/>
      <c r="J160" s="260"/>
      <c r="K160" s="260"/>
      <c r="L160" s="260"/>
    </row>
    <row r="161" spans="1:12" ht="12.75">
      <c r="A161" s="260"/>
      <c r="B161" s="260" t="s">
        <v>85</v>
      </c>
      <c r="C161" s="61" t="s">
        <v>453</v>
      </c>
      <c r="D161" s="343">
        <v>162190</v>
      </c>
      <c r="E161" s="343">
        <v>26300</v>
      </c>
      <c r="F161" s="344">
        <v>2120</v>
      </c>
      <c r="G161" s="341">
        <f t="shared" si="4"/>
        <v>16.21554966397435</v>
      </c>
      <c r="H161" s="342">
        <f t="shared" si="5"/>
        <v>1.3071089462975523</v>
      </c>
      <c r="I161" s="260"/>
      <c r="J161" s="260"/>
      <c r="K161" s="260"/>
      <c r="L161" s="260"/>
    </row>
    <row r="162" spans="1:12" ht="12.75">
      <c r="A162" s="260"/>
      <c r="B162" s="260" t="s">
        <v>86</v>
      </c>
      <c r="C162" s="61" t="s">
        <v>454</v>
      </c>
      <c r="D162" s="343">
        <v>229080</v>
      </c>
      <c r="E162" s="343">
        <v>29830</v>
      </c>
      <c r="F162" s="344">
        <v>1220</v>
      </c>
      <c r="G162" s="341">
        <f t="shared" si="4"/>
        <v>13.021651824690064</v>
      </c>
      <c r="H162" s="342">
        <f t="shared" si="5"/>
        <v>0.5325650427798149</v>
      </c>
      <c r="I162" s="260"/>
      <c r="J162" s="260"/>
      <c r="K162" s="260"/>
      <c r="L162" s="260"/>
    </row>
    <row r="163" spans="1:12" ht="12.75">
      <c r="A163" s="260"/>
      <c r="B163" s="260" t="s">
        <v>87</v>
      </c>
      <c r="C163" s="61" t="s">
        <v>455</v>
      </c>
      <c r="D163" s="343">
        <v>149940</v>
      </c>
      <c r="E163" s="343">
        <v>20450</v>
      </c>
      <c r="F163" s="344">
        <v>5270</v>
      </c>
      <c r="G163" s="341">
        <f t="shared" si="4"/>
        <v>13.638788848872881</v>
      </c>
      <c r="H163" s="342">
        <f t="shared" si="5"/>
        <v>3.5147392290249435</v>
      </c>
      <c r="I163" s="260"/>
      <c r="J163" s="260"/>
      <c r="K163" s="260"/>
      <c r="L163" s="260"/>
    </row>
    <row r="164" spans="1:12" ht="12.75">
      <c r="A164" s="260"/>
      <c r="B164" s="260" t="s">
        <v>88</v>
      </c>
      <c r="C164" s="61" t="s">
        <v>456</v>
      </c>
      <c r="D164" s="343">
        <v>202620</v>
      </c>
      <c r="E164" s="343">
        <v>30490</v>
      </c>
      <c r="F164" s="344">
        <v>5110</v>
      </c>
      <c r="G164" s="341">
        <f t="shared" si="4"/>
        <v>15.047872865462441</v>
      </c>
      <c r="H164" s="342">
        <f t="shared" si="5"/>
        <v>2.5219622939492647</v>
      </c>
      <c r="I164" s="260"/>
      <c r="J164" s="260"/>
      <c r="K164" s="260"/>
      <c r="L164" s="260"/>
    </row>
    <row r="165" spans="1:12" ht="12.75">
      <c r="A165" s="260"/>
      <c r="B165" s="260" t="s">
        <v>89</v>
      </c>
      <c r="C165" s="61" t="s">
        <v>457</v>
      </c>
      <c r="D165" s="343">
        <v>238200</v>
      </c>
      <c r="E165" s="343">
        <v>48440</v>
      </c>
      <c r="F165" s="344">
        <v>9790</v>
      </c>
      <c r="G165" s="341">
        <f t="shared" si="4"/>
        <v>20.33585222502099</v>
      </c>
      <c r="H165" s="342">
        <f t="shared" si="5"/>
        <v>4.109991603694374</v>
      </c>
      <c r="I165" s="260"/>
      <c r="J165" s="260"/>
      <c r="K165" s="260"/>
      <c r="L165" s="260"/>
    </row>
    <row r="166" spans="1:12" ht="12.75">
      <c r="A166" s="260"/>
      <c r="B166" s="260" t="s">
        <v>90</v>
      </c>
      <c r="C166" s="61" t="s">
        <v>458</v>
      </c>
      <c r="D166" s="343">
        <v>89310</v>
      </c>
      <c r="E166" s="343">
        <v>61920</v>
      </c>
      <c r="F166" s="344">
        <v>14640</v>
      </c>
      <c r="G166" s="341">
        <f t="shared" si="4"/>
        <v>69.33154182062479</v>
      </c>
      <c r="H166" s="342">
        <f t="shared" si="5"/>
        <v>16.39234128317098</v>
      </c>
      <c r="I166" s="260"/>
      <c r="J166" s="260"/>
      <c r="K166" s="260"/>
      <c r="L166" s="260"/>
    </row>
    <row r="167" spans="1:12" ht="12.75">
      <c r="A167" s="260"/>
      <c r="B167" s="260" t="s">
        <v>91</v>
      </c>
      <c r="C167" s="61" t="s">
        <v>459</v>
      </c>
      <c r="D167" s="343">
        <v>66630</v>
      </c>
      <c r="E167" s="343">
        <v>12030</v>
      </c>
      <c r="F167" s="344">
        <v>2280</v>
      </c>
      <c r="G167" s="341">
        <f t="shared" si="4"/>
        <v>18.054930211616387</v>
      </c>
      <c r="H167" s="342">
        <f t="shared" si="5"/>
        <v>3.4218820351193155</v>
      </c>
      <c r="I167" s="260"/>
      <c r="J167" s="260"/>
      <c r="K167" s="260"/>
      <c r="L167" s="260"/>
    </row>
    <row r="168" spans="1:12" ht="12.75">
      <c r="A168" s="260"/>
      <c r="B168" s="260" t="s">
        <v>92</v>
      </c>
      <c r="C168" s="61" t="s">
        <v>460</v>
      </c>
      <c r="D168" s="343">
        <v>130690</v>
      </c>
      <c r="E168" s="343">
        <v>48180</v>
      </c>
      <c r="F168" s="344">
        <v>14960</v>
      </c>
      <c r="G168" s="341">
        <f t="shared" si="4"/>
        <v>36.86586578927232</v>
      </c>
      <c r="H168" s="342">
        <f t="shared" si="5"/>
        <v>11.446935496212411</v>
      </c>
      <c r="I168" s="260"/>
      <c r="J168" s="260"/>
      <c r="K168" s="260"/>
      <c r="L168" s="260"/>
    </row>
    <row r="169" spans="1:12" ht="12.75">
      <c r="A169" s="260"/>
      <c r="B169" s="260" t="s">
        <v>93</v>
      </c>
      <c r="C169" s="61" t="s">
        <v>461</v>
      </c>
      <c r="D169" s="343">
        <v>134190</v>
      </c>
      <c r="E169" s="343">
        <v>34750</v>
      </c>
      <c r="F169" s="344">
        <v>7760</v>
      </c>
      <c r="G169" s="341">
        <f t="shared" si="4"/>
        <v>25.896117445413218</v>
      </c>
      <c r="H169" s="342">
        <f t="shared" si="5"/>
        <v>5.782845219464938</v>
      </c>
      <c r="I169" s="260"/>
      <c r="J169" s="260"/>
      <c r="K169" s="260"/>
      <c r="L169" s="260"/>
    </row>
    <row r="170" spans="1:12" ht="12.75">
      <c r="A170" s="260"/>
      <c r="B170" s="260" t="s">
        <v>94</v>
      </c>
      <c r="C170" s="61" t="s">
        <v>462</v>
      </c>
      <c r="D170" s="343">
        <v>117990</v>
      </c>
      <c r="E170" s="343">
        <v>9300</v>
      </c>
      <c r="F170" s="344">
        <v>2970</v>
      </c>
      <c r="G170" s="341">
        <f t="shared" si="4"/>
        <v>7.8820239003305375</v>
      </c>
      <c r="H170" s="342">
        <f t="shared" si="5"/>
        <v>2.517162471395881</v>
      </c>
      <c r="I170" s="260"/>
      <c r="J170" s="260"/>
      <c r="K170" s="260"/>
      <c r="L170" s="260"/>
    </row>
    <row r="171" spans="1:12" ht="12.75">
      <c r="A171" s="260"/>
      <c r="B171" s="260" t="s">
        <v>95</v>
      </c>
      <c r="C171" s="61" t="s">
        <v>463</v>
      </c>
      <c r="D171" s="343">
        <v>251400</v>
      </c>
      <c r="E171" s="343">
        <v>121250</v>
      </c>
      <c r="F171" s="344">
        <v>48030</v>
      </c>
      <c r="G171" s="341">
        <f t="shared" si="4"/>
        <v>48.22991249005569</v>
      </c>
      <c r="H171" s="342">
        <f t="shared" si="5"/>
        <v>19.105011933174225</v>
      </c>
      <c r="I171" s="260"/>
      <c r="J171" s="260"/>
      <c r="K171" s="260"/>
      <c r="L171" s="260"/>
    </row>
    <row r="172" spans="1:12" ht="12.75">
      <c r="A172" s="260"/>
      <c r="B172" s="260" t="s">
        <v>96</v>
      </c>
      <c r="C172" s="61" t="s">
        <v>464</v>
      </c>
      <c r="D172" s="343">
        <v>100100</v>
      </c>
      <c r="E172" s="343">
        <v>43070</v>
      </c>
      <c r="F172" s="344">
        <v>23170</v>
      </c>
      <c r="G172" s="341">
        <f t="shared" si="4"/>
        <v>43.026973026973025</v>
      </c>
      <c r="H172" s="342">
        <f t="shared" si="5"/>
        <v>23.146853146853147</v>
      </c>
      <c r="I172" s="260"/>
      <c r="J172" s="260"/>
      <c r="K172" s="260"/>
      <c r="L172" s="260"/>
    </row>
    <row r="173" spans="1:12" ht="12.75">
      <c r="A173" s="260"/>
      <c r="B173" s="260" t="s">
        <v>683</v>
      </c>
      <c r="C173" s="61" t="s">
        <v>465</v>
      </c>
      <c r="D173" s="343">
        <v>187890</v>
      </c>
      <c r="E173" s="343">
        <v>22980</v>
      </c>
      <c r="F173" s="344">
        <v>7240</v>
      </c>
      <c r="G173" s="341">
        <f t="shared" si="4"/>
        <v>12.230560434296663</v>
      </c>
      <c r="H173" s="342">
        <f t="shared" si="5"/>
        <v>3.85331843099686</v>
      </c>
      <c r="I173" s="260"/>
      <c r="J173" s="260"/>
      <c r="K173" s="260"/>
      <c r="L173" s="260"/>
    </row>
    <row r="174" spans="1:12" ht="12.75">
      <c r="A174" s="260"/>
      <c r="B174" s="260" t="s">
        <v>684</v>
      </c>
      <c r="C174" s="61" t="s">
        <v>466</v>
      </c>
      <c r="D174" s="343">
        <v>911680</v>
      </c>
      <c r="E174" s="343">
        <v>60680</v>
      </c>
      <c r="F174" s="344">
        <v>15260</v>
      </c>
      <c r="G174" s="341">
        <f t="shared" si="4"/>
        <v>6.6558441558441555</v>
      </c>
      <c r="H174" s="342">
        <f t="shared" si="5"/>
        <v>1.6738329238329237</v>
      </c>
      <c r="I174" s="260"/>
      <c r="J174" s="260"/>
      <c r="K174" s="260"/>
      <c r="L174" s="260"/>
    </row>
    <row r="175" spans="1:12" ht="12.75">
      <c r="A175" s="260"/>
      <c r="B175" s="260" t="s">
        <v>685</v>
      </c>
      <c r="C175" s="61" t="s">
        <v>467</v>
      </c>
      <c r="D175" s="343">
        <v>7410</v>
      </c>
      <c r="E175" s="343">
        <v>1990</v>
      </c>
      <c r="F175" s="344">
        <v>830</v>
      </c>
      <c r="G175" s="341">
        <f t="shared" si="4"/>
        <v>26.855600539811064</v>
      </c>
      <c r="H175" s="342">
        <f t="shared" si="5"/>
        <v>11.201079622132253</v>
      </c>
      <c r="I175" s="260"/>
      <c r="J175" s="260"/>
      <c r="K175" s="260"/>
      <c r="L175" s="260"/>
    </row>
    <row r="176" spans="1:12" ht="12.75">
      <c r="A176" s="260"/>
      <c r="B176" s="260" t="s">
        <v>686</v>
      </c>
      <c r="C176" s="61" t="s">
        <v>468</v>
      </c>
      <c r="D176" s="343">
        <v>253570</v>
      </c>
      <c r="E176" s="343">
        <v>640</v>
      </c>
      <c r="F176" s="344">
        <v>130</v>
      </c>
      <c r="G176" s="341">
        <f t="shared" si="4"/>
        <v>0.25239578814528535</v>
      </c>
      <c r="H176" s="342">
        <f t="shared" si="5"/>
        <v>0.051267894467011084</v>
      </c>
      <c r="I176" s="260"/>
      <c r="J176" s="260"/>
      <c r="K176" s="260"/>
      <c r="L176" s="260"/>
    </row>
    <row r="177" spans="1:12" ht="12.75">
      <c r="A177" s="260"/>
      <c r="B177" s="260" t="s">
        <v>687</v>
      </c>
      <c r="C177" s="61" t="s">
        <v>469</v>
      </c>
      <c r="D177" s="343">
        <v>407260</v>
      </c>
      <c r="E177" s="343">
        <v>1970</v>
      </c>
      <c r="F177" s="344">
        <v>1140</v>
      </c>
      <c r="G177" s="341">
        <f t="shared" si="4"/>
        <v>0.4837204734076512</v>
      </c>
      <c r="H177" s="342">
        <f t="shared" si="5"/>
        <v>0.27991946176889454</v>
      </c>
      <c r="I177" s="260"/>
      <c r="J177" s="260"/>
      <c r="K177" s="260"/>
      <c r="L177" s="260"/>
    </row>
    <row r="178" spans="1:12" ht="12.75">
      <c r="A178" s="260"/>
      <c r="B178" s="260" t="s">
        <v>688</v>
      </c>
      <c r="C178" s="61" t="s">
        <v>470</v>
      </c>
      <c r="D178" s="343">
        <v>529460</v>
      </c>
      <c r="E178" s="343">
        <v>1550</v>
      </c>
      <c r="F178" s="344">
        <v>390</v>
      </c>
      <c r="G178" s="341">
        <f t="shared" si="4"/>
        <v>0.2927511048993314</v>
      </c>
      <c r="H178" s="342">
        <f t="shared" si="5"/>
        <v>0.07365995542628338</v>
      </c>
      <c r="I178" s="260"/>
      <c r="J178" s="260"/>
      <c r="K178" s="260"/>
      <c r="L178" s="260"/>
    </row>
    <row r="179" spans="1:12" ht="12.75">
      <c r="A179" s="260"/>
      <c r="B179" s="260" t="s">
        <v>689</v>
      </c>
      <c r="C179" s="61" t="s">
        <v>471</v>
      </c>
      <c r="D179" s="343">
        <v>195110</v>
      </c>
      <c r="E179" s="343">
        <v>130</v>
      </c>
      <c r="F179" s="344">
        <v>50</v>
      </c>
      <c r="G179" s="341">
        <f t="shared" si="4"/>
        <v>0.06662908103121315</v>
      </c>
      <c r="H179" s="342">
        <f t="shared" si="5"/>
        <v>0.025626569627389677</v>
      </c>
      <c r="I179" s="260"/>
      <c r="J179" s="260"/>
      <c r="K179" s="260"/>
      <c r="L179" s="260"/>
    </row>
    <row r="180" spans="1:12" ht="12.75">
      <c r="A180" s="260"/>
      <c r="B180" s="260" t="s">
        <v>690</v>
      </c>
      <c r="C180" s="61" t="s">
        <v>472</v>
      </c>
      <c r="D180" s="343">
        <v>290720</v>
      </c>
      <c r="E180" s="343">
        <v>1970</v>
      </c>
      <c r="F180" s="344">
        <v>1400</v>
      </c>
      <c r="G180" s="341">
        <f t="shared" si="4"/>
        <v>0.6776279581728124</v>
      </c>
      <c r="H180" s="342">
        <f t="shared" si="5"/>
        <v>0.4815630159603742</v>
      </c>
      <c r="I180" s="260"/>
      <c r="J180" s="260"/>
      <c r="K180" s="260"/>
      <c r="L180" s="260"/>
    </row>
    <row r="181" spans="1:12" ht="12.75">
      <c r="A181" s="260"/>
      <c r="B181" s="260" t="s">
        <v>691</v>
      </c>
      <c r="C181" s="61" t="s">
        <v>473</v>
      </c>
      <c r="D181" s="343">
        <v>95070</v>
      </c>
      <c r="E181" s="343">
        <v>70</v>
      </c>
      <c r="F181" s="344">
        <v>40</v>
      </c>
      <c r="G181" s="341">
        <f t="shared" si="4"/>
        <v>0.0736299568738824</v>
      </c>
      <c r="H181" s="342">
        <f t="shared" si="5"/>
        <v>0.042074261070789945</v>
      </c>
      <c r="I181" s="260"/>
      <c r="J181" s="260"/>
      <c r="K181" s="260"/>
      <c r="L181" s="260"/>
    </row>
    <row r="182" spans="1:12" ht="12.75">
      <c r="A182" s="260"/>
      <c r="B182" s="260" t="s">
        <v>692</v>
      </c>
      <c r="C182" s="61" t="s">
        <v>474</v>
      </c>
      <c r="D182" s="343">
        <v>957060</v>
      </c>
      <c r="E182" s="343">
        <v>14060</v>
      </c>
      <c r="F182" s="344">
        <v>8450</v>
      </c>
      <c r="G182" s="341">
        <f t="shared" si="4"/>
        <v>1.4690823981777528</v>
      </c>
      <c r="H182" s="342">
        <f t="shared" si="5"/>
        <v>0.8829122521054061</v>
      </c>
      <c r="I182" s="260"/>
      <c r="J182" s="260"/>
      <c r="K182" s="260"/>
      <c r="L182" s="260"/>
    </row>
    <row r="183" spans="1:12" ht="12.75">
      <c r="A183" s="260"/>
      <c r="B183" s="260" t="s">
        <v>693</v>
      </c>
      <c r="C183" s="61" t="s">
        <v>475</v>
      </c>
      <c r="D183" s="343">
        <v>1834790</v>
      </c>
      <c r="E183" s="343">
        <v>16860</v>
      </c>
      <c r="F183" s="344">
        <v>9500</v>
      </c>
      <c r="G183" s="341">
        <f t="shared" si="4"/>
        <v>0.9189062508515962</v>
      </c>
      <c r="H183" s="342">
        <f t="shared" si="5"/>
        <v>0.5177704260433075</v>
      </c>
      <c r="I183" s="260"/>
      <c r="J183" s="260"/>
      <c r="K183" s="260"/>
      <c r="L183" s="260"/>
    </row>
    <row r="184" spans="1:12" ht="12.75">
      <c r="A184" s="260"/>
      <c r="B184" s="260" t="s">
        <v>694</v>
      </c>
      <c r="C184" s="61" t="s">
        <v>476</v>
      </c>
      <c r="D184" s="343">
        <v>565200</v>
      </c>
      <c r="E184" s="343">
        <v>780</v>
      </c>
      <c r="F184" s="344">
        <v>410</v>
      </c>
      <c r="G184" s="341">
        <f t="shared" si="4"/>
        <v>0.13800424628450106</v>
      </c>
      <c r="H184" s="342">
        <f t="shared" si="5"/>
        <v>0.07254069355980183</v>
      </c>
      <c r="I184" s="260"/>
      <c r="J184" s="260"/>
      <c r="K184" s="260"/>
      <c r="L184" s="260"/>
    </row>
    <row r="185" spans="1:12" ht="12.75">
      <c r="A185" s="260"/>
      <c r="B185" s="260" t="s">
        <v>695</v>
      </c>
      <c r="C185" s="61" t="s">
        <v>477</v>
      </c>
      <c r="D185" s="343">
        <v>357310</v>
      </c>
      <c r="E185" s="343">
        <v>790</v>
      </c>
      <c r="F185" s="344">
        <v>490</v>
      </c>
      <c r="G185" s="341">
        <f t="shared" si="4"/>
        <v>0.2210965268254457</v>
      </c>
      <c r="H185" s="342">
        <f t="shared" si="5"/>
        <v>0.13713582043603595</v>
      </c>
      <c r="I185" s="260"/>
      <c r="J185" s="260"/>
      <c r="K185" s="260"/>
      <c r="L185" s="260"/>
    </row>
    <row r="186" spans="1:12" ht="12.75">
      <c r="A186" s="260"/>
      <c r="B186" s="260" t="s">
        <v>696</v>
      </c>
      <c r="C186" s="61" t="s">
        <v>478</v>
      </c>
      <c r="D186" s="343">
        <v>1356740</v>
      </c>
      <c r="E186" s="343">
        <v>3310</v>
      </c>
      <c r="F186" s="344">
        <v>2380</v>
      </c>
      <c r="G186" s="341">
        <f t="shared" si="4"/>
        <v>0.2439671565664755</v>
      </c>
      <c r="H186" s="342">
        <f t="shared" si="5"/>
        <v>0.17542049324115158</v>
      </c>
      <c r="I186" s="260"/>
      <c r="J186" s="260"/>
      <c r="K186" s="260"/>
      <c r="L186" s="260"/>
    </row>
    <row r="187" spans="1:12" ht="12.75">
      <c r="A187" s="260"/>
      <c r="B187" s="260" t="s">
        <v>697</v>
      </c>
      <c r="C187" s="61" t="s">
        <v>479</v>
      </c>
      <c r="D187" s="343">
        <v>569520</v>
      </c>
      <c r="E187" s="343">
        <v>290</v>
      </c>
      <c r="F187" s="344">
        <v>120</v>
      </c>
      <c r="G187" s="341">
        <f t="shared" si="4"/>
        <v>0.050920073043966854</v>
      </c>
      <c r="H187" s="342">
        <f t="shared" si="5"/>
        <v>0.02107037505267594</v>
      </c>
      <c r="I187" s="260"/>
      <c r="J187" s="260"/>
      <c r="K187" s="260"/>
      <c r="L187" s="260"/>
    </row>
    <row r="188" spans="1:12" ht="12.75">
      <c r="A188" s="260"/>
      <c r="B188" s="260" t="s">
        <v>698</v>
      </c>
      <c r="C188" s="61" t="s">
        <v>480</v>
      </c>
      <c r="D188" s="343">
        <v>503000</v>
      </c>
      <c r="E188" s="343">
        <v>1130</v>
      </c>
      <c r="F188" s="344">
        <v>540</v>
      </c>
      <c r="G188" s="341">
        <f t="shared" si="4"/>
        <v>0.2246520874751491</v>
      </c>
      <c r="H188" s="342">
        <f t="shared" si="5"/>
        <v>0.1073558648111332</v>
      </c>
      <c r="I188" s="260"/>
      <c r="J188" s="260"/>
      <c r="K188" s="260"/>
      <c r="L188" s="260"/>
    </row>
    <row r="189" spans="1:12" ht="12.75">
      <c r="A189" s="260"/>
      <c r="B189" s="260" t="s">
        <v>699</v>
      </c>
      <c r="C189" s="61" t="s">
        <v>481</v>
      </c>
      <c r="D189" s="343">
        <v>1031750</v>
      </c>
      <c r="E189" s="343">
        <v>1680</v>
      </c>
      <c r="F189" s="344">
        <v>440</v>
      </c>
      <c r="G189" s="341">
        <f t="shared" si="4"/>
        <v>0.1628301429609886</v>
      </c>
      <c r="H189" s="342">
        <f t="shared" si="5"/>
        <v>0.042645989823116064</v>
      </c>
      <c r="I189" s="260"/>
      <c r="J189" s="260"/>
      <c r="K189" s="260"/>
      <c r="L189" s="260"/>
    </row>
    <row r="190" spans="1:12" ht="12.75">
      <c r="A190" s="260"/>
      <c r="B190" s="260" t="s">
        <v>700</v>
      </c>
      <c r="C190" s="61" t="s">
        <v>482</v>
      </c>
      <c r="D190" s="343">
        <v>1722000</v>
      </c>
      <c r="E190" s="343">
        <v>13420</v>
      </c>
      <c r="F190" s="344">
        <v>6620</v>
      </c>
      <c r="G190" s="341">
        <f t="shared" si="4"/>
        <v>0.7793263646922183</v>
      </c>
      <c r="H190" s="342">
        <f t="shared" si="5"/>
        <v>0.38443670150987225</v>
      </c>
      <c r="I190" s="260"/>
      <c r="J190" s="260"/>
      <c r="K190" s="260"/>
      <c r="L190" s="260"/>
    </row>
    <row r="191" spans="1:12" ht="12.75">
      <c r="A191" s="260"/>
      <c r="B191" s="260" t="s">
        <v>701</v>
      </c>
      <c r="C191" s="61" t="s">
        <v>483</v>
      </c>
      <c r="D191" s="343">
        <v>897290</v>
      </c>
      <c r="E191" s="343">
        <v>2560</v>
      </c>
      <c r="F191" s="344">
        <v>1230</v>
      </c>
      <c r="G191" s="341">
        <f t="shared" si="4"/>
        <v>0.28530352505878814</v>
      </c>
      <c r="H191" s="342">
        <f t="shared" si="5"/>
        <v>0.1370794280555896</v>
      </c>
      <c r="I191" s="260"/>
      <c r="J191" s="260"/>
      <c r="K191" s="260"/>
      <c r="L191" s="260"/>
    </row>
    <row r="192" spans="1:12" ht="12.75">
      <c r="A192" s="260"/>
      <c r="B192" s="260" t="s">
        <v>702</v>
      </c>
      <c r="C192" s="61" t="s">
        <v>484</v>
      </c>
      <c r="D192" s="343">
        <v>417700</v>
      </c>
      <c r="E192" s="343">
        <v>2530</v>
      </c>
      <c r="F192" s="344">
        <v>1390</v>
      </c>
      <c r="G192" s="341">
        <f t="shared" si="4"/>
        <v>0.6056978692841752</v>
      </c>
      <c r="H192" s="342">
        <f t="shared" si="5"/>
        <v>0.33277471869762987</v>
      </c>
      <c r="I192" s="260"/>
      <c r="J192" s="260"/>
      <c r="K192" s="260"/>
      <c r="L192" s="260"/>
    </row>
    <row r="193" spans="1:12" ht="12.75">
      <c r="A193" s="260"/>
      <c r="B193" s="260" t="s">
        <v>703</v>
      </c>
      <c r="C193" s="61" t="s">
        <v>485</v>
      </c>
      <c r="D193" s="343">
        <v>909470</v>
      </c>
      <c r="E193" s="343">
        <v>4580</v>
      </c>
      <c r="F193" s="344">
        <v>1740</v>
      </c>
      <c r="G193" s="341">
        <f t="shared" si="4"/>
        <v>0.5035900029687621</v>
      </c>
      <c r="H193" s="342">
        <f t="shared" si="5"/>
        <v>0.19132021946848163</v>
      </c>
      <c r="I193" s="260"/>
      <c r="J193" s="260"/>
      <c r="K193" s="260"/>
      <c r="L193" s="260"/>
    </row>
    <row r="194" spans="1:12" ht="12.75">
      <c r="A194" s="260"/>
      <c r="B194" s="260" t="s">
        <v>704</v>
      </c>
      <c r="C194" s="61" t="s">
        <v>486</v>
      </c>
      <c r="D194" s="343">
        <v>509060</v>
      </c>
      <c r="E194" s="343">
        <v>2500</v>
      </c>
      <c r="F194" s="344">
        <v>620</v>
      </c>
      <c r="G194" s="341">
        <f t="shared" si="4"/>
        <v>0.49110124543275846</v>
      </c>
      <c r="H194" s="342">
        <f t="shared" si="5"/>
        <v>0.12179310886732408</v>
      </c>
      <c r="I194" s="260"/>
      <c r="J194" s="260"/>
      <c r="K194" s="260"/>
      <c r="L194" s="260"/>
    </row>
    <row r="195" spans="1:12" ht="12.75">
      <c r="A195" s="260"/>
      <c r="B195" s="260" t="s">
        <v>705</v>
      </c>
      <c r="C195" s="61" t="s">
        <v>487</v>
      </c>
      <c r="D195" s="343">
        <v>1055670</v>
      </c>
      <c r="E195" s="343">
        <v>13220</v>
      </c>
      <c r="F195" s="344">
        <v>8100</v>
      </c>
      <c r="G195" s="341">
        <f t="shared" si="4"/>
        <v>1.2522852785434844</v>
      </c>
      <c r="H195" s="342">
        <f t="shared" si="5"/>
        <v>0.7672852311801983</v>
      </c>
      <c r="I195" s="260"/>
      <c r="J195" s="260"/>
      <c r="K195" s="260"/>
      <c r="L195" s="260"/>
    </row>
    <row r="196" spans="1:12" ht="12.75">
      <c r="A196" s="260"/>
      <c r="B196" s="260" t="s">
        <v>706</v>
      </c>
      <c r="C196" s="61" t="s">
        <v>488</v>
      </c>
      <c r="D196" s="343">
        <v>1028820</v>
      </c>
      <c r="E196" s="343">
        <v>1760</v>
      </c>
      <c r="F196" s="344">
        <v>590</v>
      </c>
      <c r="G196" s="341">
        <f t="shared" si="4"/>
        <v>0.17106976925020898</v>
      </c>
      <c r="H196" s="342">
        <f t="shared" si="5"/>
        <v>0.05734725219183142</v>
      </c>
      <c r="I196" s="260"/>
      <c r="J196" s="260"/>
      <c r="K196" s="260"/>
      <c r="L196" s="260"/>
    </row>
    <row r="197" spans="1:12" ht="12.75">
      <c r="A197" s="260"/>
      <c r="B197" s="260" t="s">
        <v>707</v>
      </c>
      <c r="C197" s="61" t="s">
        <v>489</v>
      </c>
      <c r="D197" s="343">
        <v>731930</v>
      </c>
      <c r="E197" s="343">
        <v>5720</v>
      </c>
      <c r="F197" s="344">
        <v>2920</v>
      </c>
      <c r="G197" s="341">
        <f t="shared" si="4"/>
        <v>0.78149549820338</v>
      </c>
      <c r="H197" s="342">
        <f t="shared" si="5"/>
        <v>0.39894525432759964</v>
      </c>
      <c r="I197" s="260"/>
      <c r="J197" s="260"/>
      <c r="K197" s="260"/>
      <c r="L197" s="260"/>
    </row>
    <row r="198" spans="1:12" ht="12.75">
      <c r="A198" s="260"/>
      <c r="B198" s="260" t="s">
        <v>708</v>
      </c>
      <c r="C198" s="61" t="s">
        <v>490</v>
      </c>
      <c r="D198" s="343">
        <v>644030</v>
      </c>
      <c r="E198" s="343">
        <v>141490</v>
      </c>
      <c r="F198" s="344">
        <v>121110</v>
      </c>
      <c r="G198" s="341">
        <f t="shared" si="4"/>
        <v>21.969473471732684</v>
      </c>
      <c r="H198" s="342">
        <f t="shared" si="5"/>
        <v>18.805024610654783</v>
      </c>
      <c r="I198" s="260"/>
      <c r="J198" s="260"/>
      <c r="K198" s="260"/>
      <c r="L198" s="260"/>
    </row>
    <row r="199" spans="1:12" ht="12.75">
      <c r="A199" s="260"/>
      <c r="B199" s="260" t="s">
        <v>709</v>
      </c>
      <c r="C199" s="61" t="s">
        <v>491</v>
      </c>
      <c r="D199" s="343">
        <v>88300</v>
      </c>
      <c r="E199" s="343">
        <v>16270</v>
      </c>
      <c r="F199" s="344">
        <v>15790</v>
      </c>
      <c r="G199" s="341">
        <f t="shared" si="4"/>
        <v>18.42582106455266</v>
      </c>
      <c r="H199" s="342">
        <f t="shared" si="5"/>
        <v>17.88221970554926</v>
      </c>
      <c r="I199" s="260"/>
      <c r="J199" s="260"/>
      <c r="K199" s="260"/>
      <c r="L199" s="260"/>
    </row>
    <row r="200" spans="1:12" ht="12.75">
      <c r="A200" s="260"/>
      <c r="B200" s="260" t="s">
        <v>710</v>
      </c>
      <c r="C200" s="61" t="s">
        <v>492</v>
      </c>
      <c r="D200" s="343">
        <v>570000</v>
      </c>
      <c r="E200" s="343">
        <v>135060</v>
      </c>
      <c r="F200" s="344">
        <v>108630</v>
      </c>
      <c r="G200" s="341">
        <f t="shared" si="4"/>
        <v>23.694736842105264</v>
      </c>
      <c r="H200" s="342">
        <f t="shared" si="5"/>
        <v>19.057894736842105</v>
      </c>
      <c r="I200" s="260"/>
      <c r="J200" s="260"/>
      <c r="K200" s="260"/>
      <c r="L200" s="260"/>
    </row>
    <row r="201" spans="1:12" ht="12.75">
      <c r="A201" s="260"/>
      <c r="B201" s="260" t="s">
        <v>711</v>
      </c>
      <c r="C201" s="61" t="s">
        <v>493</v>
      </c>
      <c r="D201" s="343">
        <v>87590</v>
      </c>
      <c r="E201" s="343">
        <v>27610</v>
      </c>
      <c r="F201" s="344">
        <v>22650</v>
      </c>
      <c r="G201" s="341">
        <f t="shared" si="4"/>
        <v>31.52186322639571</v>
      </c>
      <c r="H201" s="342">
        <f t="shared" si="5"/>
        <v>25.859116337481446</v>
      </c>
      <c r="I201" s="260"/>
      <c r="J201" s="260"/>
      <c r="K201" s="260"/>
      <c r="L201" s="260"/>
    </row>
    <row r="202" spans="1:12" ht="12.75">
      <c r="A202" s="260"/>
      <c r="B202" s="260" t="s">
        <v>712</v>
      </c>
      <c r="C202" s="61" t="s">
        <v>494</v>
      </c>
      <c r="D202" s="343">
        <v>2152390</v>
      </c>
      <c r="E202" s="343">
        <v>215690</v>
      </c>
      <c r="F202" s="344">
        <v>193800</v>
      </c>
      <c r="G202" s="341">
        <f t="shared" si="4"/>
        <v>10.02095345174434</v>
      </c>
      <c r="H202" s="342">
        <f t="shared" si="5"/>
        <v>9.003944452445886</v>
      </c>
      <c r="I202" s="260"/>
      <c r="J202" s="260"/>
      <c r="K202" s="260"/>
      <c r="L202" s="260"/>
    </row>
    <row r="203" spans="1:12" ht="12.75">
      <c r="A203" s="260"/>
      <c r="B203" s="260" t="s">
        <v>713</v>
      </c>
      <c r="C203" s="61" t="s">
        <v>495</v>
      </c>
      <c r="D203" s="343">
        <v>120410</v>
      </c>
      <c r="E203" s="343">
        <v>280</v>
      </c>
      <c r="F203" s="344">
        <v>260</v>
      </c>
      <c r="G203" s="341">
        <f t="shared" si="4"/>
        <v>0.23253882567893033</v>
      </c>
      <c r="H203" s="342">
        <f t="shared" si="5"/>
        <v>0.2159289095590067</v>
      </c>
      <c r="I203" s="260"/>
      <c r="J203" s="260"/>
      <c r="K203" s="260"/>
      <c r="L203" s="260"/>
    </row>
    <row r="204" spans="1:12" ht="12.75">
      <c r="A204" s="260"/>
      <c r="B204" s="260" t="s">
        <v>714</v>
      </c>
      <c r="C204" s="61" t="s">
        <v>496</v>
      </c>
      <c r="D204" s="343">
        <v>5430</v>
      </c>
      <c r="E204" s="343">
        <v>4470</v>
      </c>
      <c r="F204" s="344">
        <v>4090</v>
      </c>
      <c r="G204" s="341">
        <f t="shared" si="4"/>
        <v>82.32044198895028</v>
      </c>
      <c r="H204" s="342">
        <f t="shared" si="5"/>
        <v>75.32228360957643</v>
      </c>
      <c r="I204" s="260"/>
      <c r="J204" s="260"/>
      <c r="K204" s="260"/>
      <c r="L204" s="260"/>
    </row>
    <row r="205" spans="1:12" ht="12.75">
      <c r="A205" s="260"/>
      <c r="B205" s="260" t="s">
        <v>715</v>
      </c>
      <c r="C205" s="61" t="s">
        <v>497</v>
      </c>
      <c r="D205" s="343">
        <v>1808350</v>
      </c>
      <c r="E205" s="343">
        <v>330</v>
      </c>
      <c r="F205" s="344">
        <v>270</v>
      </c>
      <c r="G205" s="341">
        <f t="shared" si="4"/>
        <v>0.01824867973567064</v>
      </c>
      <c r="H205" s="342">
        <f t="shared" si="5"/>
        <v>0.014930737965548703</v>
      </c>
      <c r="I205" s="260"/>
      <c r="J205" s="260"/>
      <c r="K205" s="260"/>
      <c r="L205" s="260"/>
    </row>
    <row r="206" spans="1:12" ht="12.75">
      <c r="A206" s="260"/>
      <c r="B206" s="260" t="s">
        <v>716</v>
      </c>
      <c r="C206" s="61" t="s">
        <v>498</v>
      </c>
      <c r="D206" s="343">
        <v>1627290</v>
      </c>
      <c r="E206" s="343">
        <v>1550</v>
      </c>
      <c r="F206" s="344">
        <v>910</v>
      </c>
      <c r="G206" s="341">
        <f t="shared" si="4"/>
        <v>0.09525038561043207</v>
      </c>
      <c r="H206" s="342">
        <f t="shared" si="5"/>
        <v>0.05592119413257624</v>
      </c>
      <c r="I206" s="260"/>
      <c r="J206" s="260"/>
      <c r="K206" s="260"/>
      <c r="L206" s="260"/>
    </row>
    <row r="207" spans="1:12" ht="12.75">
      <c r="A207" s="260"/>
      <c r="B207" s="260" t="s">
        <v>717</v>
      </c>
      <c r="C207" s="61" t="s">
        <v>499</v>
      </c>
      <c r="D207" s="343">
        <v>1940160</v>
      </c>
      <c r="E207" s="343">
        <v>6510</v>
      </c>
      <c r="F207" s="344">
        <v>2420</v>
      </c>
      <c r="G207" s="341">
        <f t="shared" si="4"/>
        <v>0.3355393369619001</v>
      </c>
      <c r="H207" s="342">
        <f t="shared" si="5"/>
        <v>0.12473198086755731</v>
      </c>
      <c r="I207" s="260"/>
      <c r="J207" s="260"/>
      <c r="K207" s="260"/>
      <c r="L207" s="260"/>
    </row>
    <row r="208" spans="1:12" ht="12.75">
      <c r="A208" s="260"/>
      <c r="B208" s="260" t="s">
        <v>718</v>
      </c>
      <c r="C208" s="61" t="s">
        <v>500</v>
      </c>
      <c r="D208" s="343">
        <v>2194370</v>
      </c>
      <c r="E208" s="343">
        <v>276240</v>
      </c>
      <c r="F208" s="344">
        <v>93790</v>
      </c>
      <c r="G208" s="341">
        <f t="shared" si="4"/>
        <v>12.58857895432402</v>
      </c>
      <c r="H208" s="342">
        <f t="shared" si="5"/>
        <v>4.274119678996705</v>
      </c>
      <c r="I208" s="260"/>
      <c r="J208" s="260"/>
      <c r="K208" s="260"/>
      <c r="L208" s="260"/>
    </row>
    <row r="209" spans="1:12" ht="12.75">
      <c r="A209" s="260"/>
      <c r="B209" s="260" t="s">
        <v>719</v>
      </c>
      <c r="C209" s="61" t="s">
        <v>501</v>
      </c>
      <c r="D209" s="343">
        <v>2333680</v>
      </c>
      <c r="E209" s="343">
        <v>88110</v>
      </c>
      <c r="F209" s="344">
        <v>28360</v>
      </c>
      <c r="G209" s="341">
        <f t="shared" si="4"/>
        <v>3.775581913544274</v>
      </c>
      <c r="H209" s="342">
        <f t="shared" si="5"/>
        <v>1.2152480202941276</v>
      </c>
      <c r="I209" s="260"/>
      <c r="J209" s="260"/>
      <c r="K209" s="260"/>
      <c r="L209" s="260"/>
    </row>
    <row r="210" spans="1:12" ht="12.75">
      <c r="A210" s="260"/>
      <c r="B210" s="260" t="s">
        <v>720</v>
      </c>
      <c r="C210" s="61" t="s">
        <v>502</v>
      </c>
      <c r="D210" s="343">
        <v>62450</v>
      </c>
      <c r="E210" s="343">
        <v>240</v>
      </c>
      <c r="F210" s="344">
        <v>150</v>
      </c>
      <c r="G210" s="341">
        <f t="shared" si="4"/>
        <v>0.3843074459567654</v>
      </c>
      <c r="H210" s="342">
        <f t="shared" si="5"/>
        <v>0.24019215372297836</v>
      </c>
      <c r="I210" s="260"/>
      <c r="J210" s="260"/>
      <c r="K210" s="260"/>
      <c r="L210" s="260"/>
    </row>
    <row r="211" spans="1:12" ht="12.75">
      <c r="A211" s="260"/>
      <c r="B211" s="260" t="s">
        <v>721</v>
      </c>
      <c r="C211" s="61" t="s">
        <v>503</v>
      </c>
      <c r="D211" s="343">
        <v>1608410</v>
      </c>
      <c r="E211" s="343">
        <v>42030</v>
      </c>
      <c r="F211" s="344">
        <v>6550</v>
      </c>
      <c r="G211" s="341">
        <f t="shared" si="4"/>
        <v>2.6131396845331727</v>
      </c>
      <c r="H211" s="342">
        <f t="shared" si="5"/>
        <v>0.407234473797104</v>
      </c>
      <c r="I211" s="260"/>
      <c r="J211" s="260"/>
      <c r="K211" s="260"/>
      <c r="L211" s="260"/>
    </row>
    <row r="212" spans="1:12" ht="12.75">
      <c r="A212" s="260"/>
      <c r="B212" s="260" t="s">
        <v>722</v>
      </c>
      <c r="C212" s="61" t="s">
        <v>504</v>
      </c>
      <c r="D212" s="343">
        <v>1731410</v>
      </c>
      <c r="E212" s="343">
        <v>3720</v>
      </c>
      <c r="F212" s="344">
        <v>1020</v>
      </c>
      <c r="G212" s="341">
        <f aca="true" t="shared" si="6" ref="G212:G274">E212/D212*100</f>
        <v>0.21485378968586297</v>
      </c>
      <c r="H212" s="342">
        <f aca="true" t="shared" si="7" ref="H212:H274">F212/D212*100</f>
        <v>0.05891152297838178</v>
      </c>
      <c r="I212" s="260"/>
      <c r="J212" s="260"/>
      <c r="K212" s="260"/>
      <c r="L212" s="260"/>
    </row>
    <row r="213" spans="1:12" ht="12.75">
      <c r="A213" s="260"/>
      <c r="B213" s="260" t="s">
        <v>789</v>
      </c>
      <c r="C213" s="61" t="s">
        <v>505</v>
      </c>
      <c r="D213" s="343">
        <v>339090</v>
      </c>
      <c r="E213" s="343">
        <v>3310</v>
      </c>
      <c r="F213" s="344">
        <v>680</v>
      </c>
      <c r="G213" s="341">
        <f t="shared" si="6"/>
        <v>0.9761420271904214</v>
      </c>
      <c r="H213" s="342">
        <f t="shared" si="7"/>
        <v>0.20053673066147631</v>
      </c>
      <c r="I213" s="260"/>
      <c r="J213" s="260"/>
      <c r="K213" s="260"/>
      <c r="L213" s="260"/>
    </row>
    <row r="214" spans="1:12" ht="12.75">
      <c r="A214" s="260"/>
      <c r="B214" s="260" t="s">
        <v>790</v>
      </c>
      <c r="C214" s="61" t="s">
        <v>506</v>
      </c>
      <c r="D214" s="343">
        <v>143570</v>
      </c>
      <c r="E214" s="343">
        <v>1890</v>
      </c>
      <c r="F214" s="344">
        <v>580</v>
      </c>
      <c r="G214" s="341">
        <f t="shared" si="6"/>
        <v>1.3164310092637739</v>
      </c>
      <c r="H214" s="342">
        <f t="shared" si="7"/>
        <v>0.4039841192449676</v>
      </c>
      <c r="I214" s="260"/>
      <c r="J214" s="260"/>
      <c r="K214" s="260"/>
      <c r="L214" s="260"/>
    </row>
    <row r="215" spans="1:12" ht="12.75">
      <c r="A215" s="260"/>
      <c r="B215" s="260" t="s">
        <v>723</v>
      </c>
      <c r="C215" s="61" t="s">
        <v>507</v>
      </c>
      <c r="D215" s="343">
        <v>75810</v>
      </c>
      <c r="E215" s="343">
        <v>15290</v>
      </c>
      <c r="F215" s="344">
        <v>4170</v>
      </c>
      <c r="G215" s="341">
        <f t="shared" si="6"/>
        <v>20.168843160532912</v>
      </c>
      <c r="H215" s="342">
        <f t="shared" si="7"/>
        <v>5.5005935892362485</v>
      </c>
      <c r="I215" s="260"/>
      <c r="J215" s="260"/>
      <c r="K215" s="260"/>
      <c r="L215" s="260"/>
    </row>
    <row r="216" spans="1:12" ht="12.75">
      <c r="A216" s="260"/>
      <c r="B216" s="260" t="s">
        <v>724</v>
      </c>
      <c r="C216" s="61" t="s">
        <v>508</v>
      </c>
      <c r="D216" s="343">
        <v>812180</v>
      </c>
      <c r="E216" s="343">
        <v>87130</v>
      </c>
      <c r="F216" s="344">
        <v>9940</v>
      </c>
      <c r="G216" s="341">
        <f t="shared" si="6"/>
        <v>10.727917456721418</v>
      </c>
      <c r="H216" s="342">
        <f t="shared" si="7"/>
        <v>1.2238666305498782</v>
      </c>
      <c r="I216" s="260"/>
      <c r="J216" s="260"/>
      <c r="K216" s="260"/>
      <c r="L216" s="260"/>
    </row>
    <row r="217" spans="1:12" ht="12.75">
      <c r="A217" s="260"/>
      <c r="B217" s="260" t="s">
        <v>725</v>
      </c>
      <c r="C217" s="61" t="s">
        <v>509</v>
      </c>
      <c r="D217" s="343">
        <v>466030</v>
      </c>
      <c r="E217" s="343">
        <v>4810</v>
      </c>
      <c r="F217" s="344">
        <v>610</v>
      </c>
      <c r="G217" s="341">
        <f t="shared" si="6"/>
        <v>1.0321223955539343</v>
      </c>
      <c r="H217" s="342">
        <f t="shared" si="7"/>
        <v>0.1308928609746154</v>
      </c>
      <c r="I217" s="260"/>
      <c r="J217" s="260"/>
      <c r="K217" s="260"/>
      <c r="L217" s="260"/>
    </row>
    <row r="218" spans="1:12" ht="12.75">
      <c r="A218" s="260"/>
      <c r="B218" s="260" t="s">
        <v>726</v>
      </c>
      <c r="C218" s="61" t="s">
        <v>510</v>
      </c>
      <c r="D218" s="343">
        <v>541480</v>
      </c>
      <c r="E218" s="343">
        <v>1760</v>
      </c>
      <c r="F218" s="344">
        <v>0</v>
      </c>
      <c r="G218" s="341">
        <f t="shared" si="6"/>
        <v>0.32503508901529143</v>
      </c>
      <c r="H218" s="342">
        <f t="shared" si="7"/>
        <v>0</v>
      </c>
      <c r="I218" s="260"/>
      <c r="J218" s="260"/>
      <c r="K218" s="260"/>
      <c r="L218" s="260"/>
    </row>
    <row r="219" spans="1:12" ht="12.75">
      <c r="A219" s="260"/>
      <c r="B219" s="260" t="s">
        <v>727</v>
      </c>
      <c r="C219" s="61" t="s">
        <v>511</v>
      </c>
      <c r="D219" s="343">
        <v>793380</v>
      </c>
      <c r="E219" s="343">
        <v>17610</v>
      </c>
      <c r="F219" s="344">
        <v>3240</v>
      </c>
      <c r="G219" s="341">
        <f t="shared" si="6"/>
        <v>2.219617333434168</v>
      </c>
      <c r="H219" s="342">
        <f t="shared" si="7"/>
        <v>0.4083793390304772</v>
      </c>
      <c r="I219" s="260"/>
      <c r="J219" s="260"/>
      <c r="K219" s="260"/>
      <c r="L219" s="260"/>
    </row>
    <row r="220" spans="1:12" ht="12.75">
      <c r="A220" s="260"/>
      <c r="B220" s="260" t="s">
        <v>728</v>
      </c>
      <c r="C220" s="61" t="s">
        <v>512</v>
      </c>
      <c r="D220" s="343">
        <v>184760</v>
      </c>
      <c r="E220" s="343">
        <v>9720</v>
      </c>
      <c r="F220" s="344">
        <v>870</v>
      </c>
      <c r="G220" s="341">
        <f t="shared" si="6"/>
        <v>5.260878978133795</v>
      </c>
      <c r="H220" s="342">
        <f t="shared" si="7"/>
        <v>0.47088114310456813</v>
      </c>
      <c r="I220" s="260"/>
      <c r="J220" s="260"/>
      <c r="K220" s="260"/>
      <c r="L220" s="260"/>
    </row>
    <row r="221" spans="1:12" ht="12.75">
      <c r="A221" s="260"/>
      <c r="B221" s="260" t="s">
        <v>729</v>
      </c>
      <c r="C221" s="61" t="s">
        <v>513</v>
      </c>
      <c r="D221" s="343">
        <v>627220</v>
      </c>
      <c r="E221" s="343">
        <v>27340</v>
      </c>
      <c r="F221" s="344">
        <v>4510</v>
      </c>
      <c r="G221" s="341">
        <f t="shared" si="6"/>
        <v>4.358917126367144</v>
      </c>
      <c r="H221" s="342">
        <f t="shared" si="7"/>
        <v>0.7190459487898984</v>
      </c>
      <c r="I221" s="260"/>
      <c r="J221" s="260"/>
      <c r="K221" s="260"/>
      <c r="L221" s="260"/>
    </row>
    <row r="222" spans="1:12" ht="12.75">
      <c r="A222" s="260"/>
      <c r="B222" s="260" t="s">
        <v>730</v>
      </c>
      <c r="C222" s="61" t="s">
        <v>514</v>
      </c>
      <c r="D222" s="343">
        <v>665990</v>
      </c>
      <c r="E222" s="343">
        <v>11870</v>
      </c>
      <c r="F222" s="344">
        <v>3140</v>
      </c>
      <c r="G222" s="341">
        <f t="shared" si="6"/>
        <v>1.7823090436793345</v>
      </c>
      <c r="H222" s="342">
        <f t="shared" si="7"/>
        <v>0.4714785507289899</v>
      </c>
      <c r="I222" s="260"/>
      <c r="J222" s="260"/>
      <c r="K222" s="260"/>
      <c r="L222" s="260"/>
    </row>
    <row r="223" spans="1:12" ht="12.75">
      <c r="A223" s="260"/>
      <c r="B223" s="260" t="s">
        <v>731</v>
      </c>
      <c r="C223" s="61" t="s">
        <v>515</v>
      </c>
      <c r="D223" s="343">
        <v>19620</v>
      </c>
      <c r="E223" s="343">
        <v>2020</v>
      </c>
      <c r="F223" s="344">
        <v>850</v>
      </c>
      <c r="G223" s="341">
        <f t="shared" si="6"/>
        <v>10.295616717635065</v>
      </c>
      <c r="H223" s="342">
        <f t="shared" si="7"/>
        <v>4.332313965341488</v>
      </c>
      <c r="I223" s="260"/>
      <c r="J223" s="260"/>
      <c r="K223" s="260"/>
      <c r="L223" s="260"/>
    </row>
    <row r="224" spans="1:12" ht="12.75">
      <c r="A224" s="260"/>
      <c r="B224" s="260" t="s">
        <v>732</v>
      </c>
      <c r="C224" s="61" t="s">
        <v>516</v>
      </c>
      <c r="D224" s="343">
        <v>94840</v>
      </c>
      <c r="E224" s="343">
        <v>2190</v>
      </c>
      <c r="F224" s="344">
        <v>880</v>
      </c>
      <c r="G224" s="341">
        <f t="shared" si="6"/>
        <v>2.309152256431885</v>
      </c>
      <c r="H224" s="342">
        <f t="shared" si="7"/>
        <v>0.9278785322648672</v>
      </c>
      <c r="I224" s="260"/>
      <c r="J224" s="260"/>
      <c r="K224" s="260"/>
      <c r="L224" s="260"/>
    </row>
    <row r="225" spans="1:12" ht="12.75">
      <c r="A225" s="260"/>
      <c r="B225" s="260" t="s">
        <v>733</v>
      </c>
      <c r="C225" s="61" t="s">
        <v>517</v>
      </c>
      <c r="D225" s="343">
        <v>789860</v>
      </c>
      <c r="E225" s="343">
        <v>20660</v>
      </c>
      <c r="F225" s="344">
        <v>6600</v>
      </c>
      <c r="G225" s="341">
        <f t="shared" si="6"/>
        <v>2.615653406932874</v>
      </c>
      <c r="H225" s="342">
        <f t="shared" si="7"/>
        <v>0.8355911174132125</v>
      </c>
      <c r="I225" s="260"/>
      <c r="J225" s="260"/>
      <c r="K225" s="260"/>
      <c r="L225" s="260"/>
    </row>
    <row r="226" spans="1:12" ht="12.75">
      <c r="A226" s="260"/>
      <c r="B226" s="260" t="s">
        <v>734</v>
      </c>
      <c r="C226" s="61" t="s">
        <v>518</v>
      </c>
      <c r="D226" s="343">
        <v>502800</v>
      </c>
      <c r="E226" s="343">
        <v>25260</v>
      </c>
      <c r="F226" s="344">
        <v>9360</v>
      </c>
      <c r="G226" s="341">
        <f t="shared" si="6"/>
        <v>5.023866348448687</v>
      </c>
      <c r="H226" s="342">
        <f t="shared" si="7"/>
        <v>1.8615751789976134</v>
      </c>
      <c r="I226" s="260"/>
      <c r="J226" s="260"/>
      <c r="K226" s="260"/>
      <c r="L226" s="260"/>
    </row>
    <row r="227" spans="1:12" ht="12.75">
      <c r="A227" s="260"/>
      <c r="B227" s="260" t="s">
        <v>735</v>
      </c>
      <c r="C227" s="61" t="s">
        <v>519</v>
      </c>
      <c r="D227" s="343">
        <v>545800</v>
      </c>
      <c r="E227" s="343">
        <v>72780</v>
      </c>
      <c r="F227" s="344">
        <v>33550</v>
      </c>
      <c r="G227" s="341">
        <f t="shared" si="6"/>
        <v>13.33455478197142</v>
      </c>
      <c r="H227" s="342">
        <f t="shared" si="7"/>
        <v>6.146940271161597</v>
      </c>
      <c r="I227" s="260"/>
      <c r="J227" s="260"/>
      <c r="K227" s="260"/>
      <c r="L227" s="260"/>
    </row>
    <row r="228" spans="1:12" ht="12.75">
      <c r="A228" s="260"/>
      <c r="B228" s="260" t="s">
        <v>736</v>
      </c>
      <c r="C228" s="61" t="s">
        <v>520</v>
      </c>
      <c r="D228" s="343">
        <v>655380</v>
      </c>
      <c r="E228" s="343">
        <v>35130</v>
      </c>
      <c r="F228" s="344">
        <v>9820</v>
      </c>
      <c r="G228" s="341">
        <f t="shared" si="6"/>
        <v>5.360249015838139</v>
      </c>
      <c r="H228" s="342">
        <f t="shared" si="7"/>
        <v>1.49836735939455</v>
      </c>
      <c r="I228" s="260"/>
      <c r="J228" s="260"/>
      <c r="K228" s="260"/>
      <c r="L228" s="260"/>
    </row>
    <row r="229" spans="1:12" ht="12.75">
      <c r="A229" s="260"/>
      <c r="B229" s="260" t="s">
        <v>737</v>
      </c>
      <c r="C229" s="61" t="s">
        <v>521</v>
      </c>
      <c r="D229" s="343">
        <v>261230</v>
      </c>
      <c r="E229" s="343">
        <v>5740</v>
      </c>
      <c r="F229" s="344">
        <v>1750</v>
      </c>
      <c r="G229" s="341">
        <f t="shared" si="6"/>
        <v>2.197297400757953</v>
      </c>
      <c r="H229" s="342">
        <f t="shared" si="7"/>
        <v>0.6699077441335222</v>
      </c>
      <c r="I229" s="260"/>
      <c r="J229" s="260"/>
      <c r="K229" s="260"/>
      <c r="L229" s="260"/>
    </row>
    <row r="230" spans="1:12" ht="12.75">
      <c r="A230" s="260"/>
      <c r="B230" s="260" t="s">
        <v>738</v>
      </c>
      <c r="C230" s="61" t="s">
        <v>522</v>
      </c>
      <c r="D230" s="343">
        <v>106400</v>
      </c>
      <c r="E230" s="343">
        <v>1130</v>
      </c>
      <c r="F230" s="344">
        <v>670</v>
      </c>
      <c r="G230" s="341">
        <f t="shared" si="6"/>
        <v>1.06203007518797</v>
      </c>
      <c r="H230" s="342">
        <f t="shared" si="7"/>
        <v>0.6296992481203008</v>
      </c>
      <c r="I230" s="260"/>
      <c r="J230" s="260"/>
      <c r="K230" s="260"/>
      <c r="L230" s="260"/>
    </row>
    <row r="231" spans="1:12" ht="12.75">
      <c r="A231" s="260"/>
      <c r="B231" s="260" t="s">
        <v>739</v>
      </c>
      <c r="C231" s="61" t="s">
        <v>523</v>
      </c>
      <c r="D231" s="343">
        <v>110000</v>
      </c>
      <c r="E231" s="343">
        <v>1340</v>
      </c>
      <c r="F231" s="344">
        <v>630</v>
      </c>
      <c r="G231" s="341">
        <f t="shared" si="6"/>
        <v>1.2181818181818183</v>
      </c>
      <c r="H231" s="342">
        <f t="shared" si="7"/>
        <v>0.5727272727272728</v>
      </c>
      <c r="I231" s="260"/>
      <c r="J231" s="260"/>
      <c r="K231" s="260"/>
      <c r="L231" s="260"/>
    </row>
    <row r="232" spans="1:12" ht="12.75">
      <c r="A232" s="260"/>
      <c r="B232" s="260" t="s">
        <v>740</v>
      </c>
      <c r="C232" s="61" t="s">
        <v>524</v>
      </c>
      <c r="D232" s="343">
        <v>205130</v>
      </c>
      <c r="E232" s="343">
        <v>0</v>
      </c>
      <c r="F232" s="344">
        <v>0</v>
      </c>
      <c r="G232" s="341">
        <f t="shared" si="6"/>
        <v>0</v>
      </c>
      <c r="H232" s="342">
        <f t="shared" si="7"/>
        <v>0</v>
      </c>
      <c r="I232" s="260"/>
      <c r="J232" s="260"/>
      <c r="K232" s="260"/>
      <c r="L232" s="260"/>
    </row>
    <row r="233" spans="1:12" ht="12.75">
      <c r="A233" s="260"/>
      <c r="B233" s="260" t="s">
        <v>741</v>
      </c>
      <c r="C233" s="61" t="s">
        <v>525</v>
      </c>
      <c r="D233" s="343">
        <v>382920</v>
      </c>
      <c r="E233" s="343">
        <v>520</v>
      </c>
      <c r="F233" s="344">
        <v>410</v>
      </c>
      <c r="G233" s="341">
        <f t="shared" si="6"/>
        <v>0.13579860022981302</v>
      </c>
      <c r="H233" s="342">
        <f t="shared" si="7"/>
        <v>0.1070719732581218</v>
      </c>
      <c r="I233" s="260"/>
      <c r="J233" s="260"/>
      <c r="K233" s="260"/>
      <c r="L233" s="260"/>
    </row>
    <row r="234" spans="1:12" ht="12.75">
      <c r="A234" s="260"/>
      <c r="B234" s="260" t="s">
        <v>742</v>
      </c>
      <c r="C234" s="61" t="s">
        <v>526</v>
      </c>
      <c r="D234" s="343">
        <v>554930</v>
      </c>
      <c r="E234" s="343">
        <v>0</v>
      </c>
      <c r="F234" s="344">
        <v>0</v>
      </c>
      <c r="G234" s="341">
        <f t="shared" si="6"/>
        <v>0</v>
      </c>
      <c r="H234" s="342">
        <f t="shared" si="7"/>
        <v>0</v>
      </c>
      <c r="I234" s="260"/>
      <c r="J234" s="260"/>
      <c r="K234" s="260"/>
      <c r="L234" s="260"/>
    </row>
    <row r="235" spans="1:12" ht="12.75">
      <c r="A235" s="260"/>
      <c r="B235" s="260" t="s">
        <v>743</v>
      </c>
      <c r="C235" s="61" t="s">
        <v>527</v>
      </c>
      <c r="D235" s="343">
        <v>40720</v>
      </c>
      <c r="E235" s="343">
        <v>0</v>
      </c>
      <c r="F235" s="344">
        <v>0</v>
      </c>
      <c r="G235" s="341">
        <f t="shared" si="6"/>
        <v>0</v>
      </c>
      <c r="H235" s="342">
        <f t="shared" si="7"/>
        <v>0</v>
      </c>
      <c r="I235" s="260"/>
      <c r="J235" s="260"/>
      <c r="K235" s="260"/>
      <c r="L235" s="260"/>
    </row>
    <row r="236" spans="1:12" ht="12.75">
      <c r="A236" s="260"/>
      <c r="B236" s="260" t="s">
        <v>744</v>
      </c>
      <c r="C236" s="61" t="s">
        <v>528</v>
      </c>
      <c r="D236" s="343">
        <v>210630</v>
      </c>
      <c r="E236" s="343">
        <v>770</v>
      </c>
      <c r="F236" s="344">
        <v>770</v>
      </c>
      <c r="G236" s="341">
        <f t="shared" si="6"/>
        <v>0.36556995679627785</v>
      </c>
      <c r="H236" s="342">
        <f t="shared" si="7"/>
        <v>0.36556995679627785</v>
      </c>
      <c r="I236" s="260"/>
      <c r="J236" s="260"/>
      <c r="K236" s="260"/>
      <c r="L236" s="260"/>
    </row>
    <row r="237" spans="1:12" ht="12.75">
      <c r="A237" s="260"/>
      <c r="B237" s="260" t="s">
        <v>745</v>
      </c>
      <c r="C237" s="61" t="s">
        <v>529</v>
      </c>
      <c r="D237" s="343">
        <v>158500</v>
      </c>
      <c r="E237" s="343">
        <v>420</v>
      </c>
      <c r="F237" s="344">
        <v>420</v>
      </c>
      <c r="G237" s="341">
        <f t="shared" si="6"/>
        <v>0.2649842271293375</v>
      </c>
      <c r="H237" s="342">
        <f t="shared" si="7"/>
        <v>0.2649842271293375</v>
      </c>
      <c r="I237" s="260"/>
      <c r="J237" s="260"/>
      <c r="K237" s="260"/>
      <c r="L237" s="260"/>
    </row>
    <row r="238" spans="1:12" ht="12.75">
      <c r="A238" s="260"/>
      <c r="B238" s="260" t="s">
        <v>746</v>
      </c>
      <c r="C238" s="61" t="s">
        <v>530</v>
      </c>
      <c r="D238" s="343">
        <v>17970</v>
      </c>
      <c r="E238" s="343">
        <v>0</v>
      </c>
      <c r="F238" s="344">
        <v>0</v>
      </c>
      <c r="G238" s="341">
        <f t="shared" si="6"/>
        <v>0</v>
      </c>
      <c r="H238" s="342">
        <f t="shared" si="7"/>
        <v>0</v>
      </c>
      <c r="I238" s="260"/>
      <c r="J238" s="260"/>
      <c r="K238" s="260"/>
      <c r="L238" s="260"/>
    </row>
    <row r="239" spans="1:12" ht="12.75">
      <c r="A239" s="260"/>
      <c r="B239" s="260" t="s">
        <v>747</v>
      </c>
      <c r="C239" s="61" t="s">
        <v>531</v>
      </c>
      <c r="D239" s="343">
        <v>263640</v>
      </c>
      <c r="E239" s="343">
        <v>2630</v>
      </c>
      <c r="F239" s="344">
        <v>2360</v>
      </c>
      <c r="G239" s="341">
        <f t="shared" si="6"/>
        <v>0.9975724472765892</v>
      </c>
      <c r="H239" s="342">
        <f t="shared" si="7"/>
        <v>0.8951600667577</v>
      </c>
      <c r="I239" s="260"/>
      <c r="J239" s="260"/>
      <c r="K239" s="260"/>
      <c r="L239" s="260"/>
    </row>
    <row r="240" spans="1:12" ht="12.75">
      <c r="A240" s="260"/>
      <c r="B240" s="260" t="s">
        <v>748</v>
      </c>
      <c r="C240" s="61" t="s">
        <v>532</v>
      </c>
      <c r="D240" s="343">
        <v>674350</v>
      </c>
      <c r="E240" s="343">
        <v>2570</v>
      </c>
      <c r="F240" s="344">
        <v>2370</v>
      </c>
      <c r="G240" s="341">
        <f t="shared" si="6"/>
        <v>0.38110773337287757</v>
      </c>
      <c r="H240" s="342">
        <f t="shared" si="7"/>
        <v>0.35144954400533845</v>
      </c>
      <c r="I240" s="260"/>
      <c r="J240" s="260"/>
      <c r="K240" s="260"/>
      <c r="L240" s="260"/>
    </row>
    <row r="241" spans="1:12" ht="12.75">
      <c r="A241" s="260"/>
      <c r="B241" s="260" t="s">
        <v>749</v>
      </c>
      <c r="C241" s="61" t="s">
        <v>533</v>
      </c>
      <c r="D241" s="343">
        <v>78930</v>
      </c>
      <c r="E241" s="343">
        <v>480</v>
      </c>
      <c r="F241" s="344">
        <v>390</v>
      </c>
      <c r="G241" s="341">
        <f t="shared" si="6"/>
        <v>0.6081337894336754</v>
      </c>
      <c r="H241" s="342">
        <f t="shared" si="7"/>
        <v>0.4941087039148613</v>
      </c>
      <c r="I241" s="260"/>
      <c r="J241" s="260"/>
      <c r="K241" s="260"/>
      <c r="L241" s="260"/>
    </row>
    <row r="242" spans="1:12" ht="12.75">
      <c r="A242" s="260"/>
      <c r="B242" s="260" t="s">
        <v>750</v>
      </c>
      <c r="C242" s="61" t="s">
        <v>534</v>
      </c>
      <c r="D242" s="343">
        <v>101890</v>
      </c>
      <c r="E242" s="343">
        <v>140</v>
      </c>
      <c r="F242" s="344">
        <v>120</v>
      </c>
      <c r="G242" s="341">
        <f t="shared" si="6"/>
        <v>0.13740308175483362</v>
      </c>
      <c r="H242" s="342">
        <f t="shared" si="7"/>
        <v>0.1177740700755717</v>
      </c>
      <c r="I242" s="260"/>
      <c r="J242" s="260"/>
      <c r="K242" s="260"/>
      <c r="L242" s="260"/>
    </row>
    <row r="243" spans="1:12" ht="12.75">
      <c r="A243" s="260"/>
      <c r="B243" s="260" t="s">
        <v>751</v>
      </c>
      <c r="C243" s="61" t="s">
        <v>535</v>
      </c>
      <c r="D243" s="343">
        <v>309770</v>
      </c>
      <c r="E243" s="343">
        <v>4360</v>
      </c>
      <c r="F243" s="344">
        <v>3680</v>
      </c>
      <c r="G243" s="341">
        <f t="shared" si="6"/>
        <v>1.4074958840429996</v>
      </c>
      <c r="H243" s="342">
        <f t="shared" si="7"/>
        <v>1.187978177357394</v>
      </c>
      <c r="I243" s="260"/>
      <c r="J243" s="260"/>
      <c r="K243" s="260"/>
      <c r="L243" s="260"/>
    </row>
    <row r="244" spans="1:12" ht="12.75">
      <c r="A244" s="260"/>
      <c r="B244" s="260" t="s">
        <v>752</v>
      </c>
      <c r="C244" s="61" t="s">
        <v>536</v>
      </c>
      <c r="D244" s="343">
        <v>357990</v>
      </c>
      <c r="E244" s="343">
        <v>130</v>
      </c>
      <c r="F244" s="344">
        <v>110</v>
      </c>
      <c r="G244" s="341">
        <f t="shared" si="6"/>
        <v>0.03631386351574067</v>
      </c>
      <c r="H244" s="342">
        <f t="shared" si="7"/>
        <v>0.030727115282549795</v>
      </c>
      <c r="I244" s="260"/>
      <c r="J244" s="260"/>
      <c r="K244" s="260"/>
      <c r="L244" s="260"/>
    </row>
    <row r="245" spans="1:12" ht="12.75">
      <c r="A245" s="260"/>
      <c r="B245" s="260" t="s">
        <v>753</v>
      </c>
      <c r="C245" s="61" t="s">
        <v>537</v>
      </c>
      <c r="D245" s="343">
        <v>466680</v>
      </c>
      <c r="E245" s="343">
        <v>6110</v>
      </c>
      <c r="F245" s="344">
        <v>5030</v>
      </c>
      <c r="G245" s="341">
        <f t="shared" si="6"/>
        <v>1.309248307191223</v>
      </c>
      <c r="H245" s="342">
        <f t="shared" si="7"/>
        <v>1.0778263478186338</v>
      </c>
      <c r="I245" s="260"/>
      <c r="J245" s="260"/>
      <c r="K245" s="260"/>
      <c r="L245" s="260"/>
    </row>
    <row r="246" spans="1:12" ht="12.75">
      <c r="A246" s="260"/>
      <c r="B246" s="260" t="s">
        <v>754</v>
      </c>
      <c r="C246" s="61" t="s">
        <v>538</v>
      </c>
      <c r="D246" s="343">
        <v>421480</v>
      </c>
      <c r="E246" s="343">
        <v>2720</v>
      </c>
      <c r="F246" s="344">
        <v>2270</v>
      </c>
      <c r="G246" s="341">
        <f t="shared" si="6"/>
        <v>0.6453449748505268</v>
      </c>
      <c r="H246" s="342">
        <f t="shared" si="7"/>
        <v>0.5385783429818735</v>
      </c>
      <c r="I246" s="260"/>
      <c r="J246" s="260"/>
      <c r="K246" s="260"/>
      <c r="L246" s="260"/>
    </row>
    <row r="247" spans="1:12" ht="12.75">
      <c r="A247" s="260"/>
      <c r="B247" s="260" t="s">
        <v>755</v>
      </c>
      <c r="C247" s="61" t="s">
        <v>539</v>
      </c>
      <c r="D247" s="343">
        <v>449120</v>
      </c>
      <c r="E247" s="343">
        <v>5790</v>
      </c>
      <c r="F247" s="344">
        <v>4770</v>
      </c>
      <c r="G247" s="341">
        <f t="shared" si="6"/>
        <v>1.2891877449234057</v>
      </c>
      <c r="H247" s="342">
        <f t="shared" si="7"/>
        <v>1.0620769504809404</v>
      </c>
      <c r="I247" s="260"/>
      <c r="J247" s="260"/>
      <c r="K247" s="260"/>
      <c r="L247" s="260"/>
    </row>
    <row r="248" spans="1:12" ht="12.75">
      <c r="A248" s="260"/>
      <c r="B248" s="260" t="s">
        <v>756</v>
      </c>
      <c r="C248" s="61" t="s">
        <v>540</v>
      </c>
      <c r="D248" s="343">
        <v>14330</v>
      </c>
      <c r="E248" s="343">
        <v>0</v>
      </c>
      <c r="F248" s="344">
        <v>0</v>
      </c>
      <c r="G248" s="341">
        <f t="shared" si="6"/>
        <v>0</v>
      </c>
      <c r="H248" s="342">
        <f t="shared" si="7"/>
        <v>0</v>
      </c>
      <c r="I248" s="260"/>
      <c r="J248" s="260"/>
      <c r="K248" s="260"/>
      <c r="L248" s="260"/>
    </row>
    <row r="249" spans="1:12" ht="12.75">
      <c r="A249" s="260"/>
      <c r="B249" s="260" t="s">
        <v>757</v>
      </c>
      <c r="C249" s="61" t="s">
        <v>541</v>
      </c>
      <c r="D249" s="343">
        <v>894570</v>
      </c>
      <c r="E249" s="343">
        <v>31330</v>
      </c>
      <c r="F249" s="344">
        <v>26520</v>
      </c>
      <c r="G249" s="341">
        <f t="shared" si="6"/>
        <v>3.502241300289525</v>
      </c>
      <c r="H249" s="342">
        <f t="shared" si="7"/>
        <v>2.9645528019048255</v>
      </c>
      <c r="I249" s="260"/>
      <c r="J249" s="260"/>
      <c r="K249" s="260"/>
      <c r="L249" s="260"/>
    </row>
    <row r="250" spans="1:12" ht="12.75">
      <c r="A250" s="260"/>
      <c r="B250" s="260" t="s">
        <v>758</v>
      </c>
      <c r="C250" s="61" t="s">
        <v>542</v>
      </c>
      <c r="D250" s="343">
        <v>169330</v>
      </c>
      <c r="E250" s="343">
        <v>950</v>
      </c>
      <c r="F250" s="344">
        <v>840</v>
      </c>
      <c r="G250" s="341">
        <f t="shared" si="6"/>
        <v>0.561034666036733</v>
      </c>
      <c r="H250" s="342">
        <f t="shared" si="7"/>
        <v>0.49607275733774286</v>
      </c>
      <c r="I250" s="260"/>
      <c r="J250" s="260"/>
      <c r="K250" s="260"/>
      <c r="L250" s="260"/>
    </row>
    <row r="251" spans="1:12" ht="12.75">
      <c r="A251" s="260"/>
      <c r="B251" s="260" t="s">
        <v>759</v>
      </c>
      <c r="C251" s="61" t="s">
        <v>543</v>
      </c>
      <c r="D251" s="343">
        <v>241880</v>
      </c>
      <c r="E251" s="343">
        <v>3820</v>
      </c>
      <c r="F251" s="344">
        <v>3340</v>
      </c>
      <c r="G251" s="341">
        <f t="shared" si="6"/>
        <v>1.5792955184388953</v>
      </c>
      <c r="H251" s="342">
        <f t="shared" si="7"/>
        <v>1.3808500082685629</v>
      </c>
      <c r="I251" s="260"/>
      <c r="J251" s="260"/>
      <c r="K251" s="260"/>
      <c r="L251" s="260"/>
    </row>
    <row r="252" spans="1:12" ht="12.75">
      <c r="A252" s="260"/>
      <c r="B252" s="260" t="s">
        <v>760</v>
      </c>
      <c r="C252" s="61" t="s">
        <v>544</v>
      </c>
      <c r="D252" s="343">
        <v>0</v>
      </c>
      <c r="E252" s="343">
        <v>0</v>
      </c>
      <c r="F252" s="344">
        <v>0</v>
      </c>
      <c r="G252" s="341">
        <v>0</v>
      </c>
      <c r="H252" s="342">
        <v>0</v>
      </c>
      <c r="I252" s="260"/>
      <c r="J252" s="260"/>
      <c r="K252" s="260"/>
      <c r="L252" s="260"/>
    </row>
    <row r="253" spans="1:12" ht="12.75">
      <c r="A253" s="260"/>
      <c r="B253" s="260" t="s">
        <v>761</v>
      </c>
      <c r="C253" s="61" t="s">
        <v>545</v>
      </c>
      <c r="D253" s="343">
        <v>11270</v>
      </c>
      <c r="E253" s="343">
        <v>170</v>
      </c>
      <c r="F253" s="344">
        <v>140</v>
      </c>
      <c r="G253" s="341">
        <f t="shared" si="6"/>
        <v>1.5084294587400178</v>
      </c>
      <c r="H253" s="342">
        <f t="shared" si="7"/>
        <v>1.2422360248447204</v>
      </c>
      <c r="I253" s="260"/>
      <c r="J253" s="260"/>
      <c r="K253" s="260"/>
      <c r="L253" s="260"/>
    </row>
    <row r="254" spans="1:12" ht="12.75">
      <c r="A254" s="260"/>
      <c r="B254" s="260" t="s">
        <v>762</v>
      </c>
      <c r="C254" s="61" t="s">
        <v>546</v>
      </c>
      <c r="D254" s="343">
        <v>354640</v>
      </c>
      <c r="E254" s="343">
        <v>270</v>
      </c>
      <c r="F254" s="344">
        <v>260</v>
      </c>
      <c r="G254" s="341">
        <f t="shared" si="6"/>
        <v>0.07613354387547935</v>
      </c>
      <c r="H254" s="342">
        <f t="shared" si="7"/>
        <v>0.07331378299120235</v>
      </c>
      <c r="I254" s="260"/>
      <c r="J254" s="260"/>
      <c r="K254" s="260"/>
      <c r="L254" s="260"/>
    </row>
    <row r="255" spans="1:12" ht="12.75">
      <c r="A255" s="260"/>
      <c r="B255" s="260" t="s">
        <v>763</v>
      </c>
      <c r="C255" s="61" t="s">
        <v>547</v>
      </c>
      <c r="D255" s="343">
        <v>273590</v>
      </c>
      <c r="E255" s="343">
        <v>1890</v>
      </c>
      <c r="F255" s="344">
        <v>1820</v>
      </c>
      <c r="G255" s="341">
        <f t="shared" si="6"/>
        <v>0.6908147227603348</v>
      </c>
      <c r="H255" s="342">
        <f t="shared" si="7"/>
        <v>0.6652289922877298</v>
      </c>
      <c r="I255" s="260"/>
      <c r="J255" s="260"/>
      <c r="K255" s="260"/>
      <c r="L255" s="260"/>
    </row>
    <row r="256" spans="1:12" ht="12.75">
      <c r="A256" s="260"/>
      <c r="B256" s="260" t="s">
        <v>764</v>
      </c>
      <c r="C256" s="61" t="s">
        <v>548</v>
      </c>
      <c r="D256" s="343">
        <v>231000</v>
      </c>
      <c r="E256" s="343">
        <v>1020</v>
      </c>
      <c r="F256" s="344">
        <v>860</v>
      </c>
      <c r="G256" s="341">
        <f t="shared" si="6"/>
        <v>0.4415584415584416</v>
      </c>
      <c r="H256" s="342">
        <f t="shared" si="7"/>
        <v>0.3722943722943723</v>
      </c>
      <c r="I256" s="260"/>
      <c r="J256" s="260"/>
      <c r="K256" s="260"/>
      <c r="L256" s="260"/>
    </row>
    <row r="257" spans="1:12" ht="12.75">
      <c r="A257" s="260"/>
      <c r="B257" s="260" t="s">
        <v>765</v>
      </c>
      <c r="C257" s="61" t="s">
        <v>549</v>
      </c>
      <c r="D257" s="343">
        <v>215050</v>
      </c>
      <c r="E257" s="343">
        <v>3270</v>
      </c>
      <c r="F257" s="344">
        <v>3120</v>
      </c>
      <c r="G257" s="341">
        <f t="shared" si="6"/>
        <v>1.5205766100906766</v>
      </c>
      <c r="H257" s="342">
        <f t="shared" si="7"/>
        <v>1.4508253894443153</v>
      </c>
      <c r="I257" s="260"/>
      <c r="J257" s="260"/>
      <c r="K257" s="260"/>
      <c r="L257" s="260"/>
    </row>
    <row r="258" spans="1:12" ht="12.75">
      <c r="A258" s="260"/>
      <c r="B258" s="260" t="s">
        <v>766</v>
      </c>
      <c r="C258" s="61" t="s">
        <v>550</v>
      </c>
      <c r="D258" s="343">
        <v>516110</v>
      </c>
      <c r="E258" s="343">
        <v>380</v>
      </c>
      <c r="F258" s="344">
        <v>370</v>
      </c>
      <c r="G258" s="341">
        <f t="shared" si="6"/>
        <v>0.07362771502199143</v>
      </c>
      <c r="H258" s="342">
        <f t="shared" si="7"/>
        <v>0.0716901435740443</v>
      </c>
      <c r="I258" s="260"/>
      <c r="J258" s="260"/>
      <c r="K258" s="260"/>
      <c r="L258" s="260"/>
    </row>
    <row r="259" spans="1:12" ht="12.75">
      <c r="A259" s="260"/>
      <c r="B259" s="260" t="s">
        <v>767</v>
      </c>
      <c r="C259" s="61" t="s">
        <v>551</v>
      </c>
      <c r="D259" s="343">
        <v>448790</v>
      </c>
      <c r="E259" s="343">
        <v>510</v>
      </c>
      <c r="F259" s="344">
        <v>490</v>
      </c>
      <c r="G259" s="341">
        <f t="shared" si="6"/>
        <v>0.11363889569731946</v>
      </c>
      <c r="H259" s="342">
        <f t="shared" si="7"/>
        <v>0.10918246841507165</v>
      </c>
      <c r="I259" s="260"/>
      <c r="J259" s="260"/>
      <c r="K259" s="260"/>
      <c r="L259" s="260"/>
    </row>
    <row r="260" spans="1:12" ht="12.75">
      <c r="A260" s="260"/>
      <c r="B260" s="260" t="s">
        <v>768</v>
      </c>
      <c r="C260" s="61" t="s">
        <v>552</v>
      </c>
      <c r="D260" s="343">
        <v>260970</v>
      </c>
      <c r="E260" s="343">
        <v>140</v>
      </c>
      <c r="F260" s="344">
        <v>130</v>
      </c>
      <c r="G260" s="341">
        <f t="shared" si="6"/>
        <v>0.05364601295168027</v>
      </c>
      <c r="H260" s="342">
        <f t="shared" si="7"/>
        <v>0.04981415488370311</v>
      </c>
      <c r="I260" s="260"/>
      <c r="J260" s="260"/>
      <c r="K260" s="260"/>
      <c r="L260" s="260"/>
    </row>
    <row r="261" spans="1:12" ht="12.75">
      <c r="A261" s="260"/>
      <c r="B261" s="260" t="s">
        <v>769</v>
      </c>
      <c r="C261" s="61" t="s">
        <v>553</v>
      </c>
      <c r="D261" s="343">
        <v>504410</v>
      </c>
      <c r="E261" s="343">
        <v>200</v>
      </c>
      <c r="F261" s="344">
        <v>190</v>
      </c>
      <c r="G261" s="341">
        <f t="shared" si="6"/>
        <v>0.03965028449079122</v>
      </c>
      <c r="H261" s="342">
        <f t="shared" si="7"/>
        <v>0.03766777026625166</v>
      </c>
      <c r="I261" s="260"/>
      <c r="J261" s="260"/>
      <c r="K261" s="260"/>
      <c r="L261" s="260"/>
    </row>
    <row r="262" spans="1:12" ht="12.75">
      <c r="A262" s="260"/>
      <c r="B262" s="260" t="s">
        <v>770</v>
      </c>
      <c r="C262" s="61" t="s">
        <v>554</v>
      </c>
      <c r="D262" s="343">
        <v>990050</v>
      </c>
      <c r="E262" s="343">
        <v>0</v>
      </c>
      <c r="F262" s="344">
        <v>0</v>
      </c>
      <c r="G262" s="341">
        <f t="shared" si="6"/>
        <v>0</v>
      </c>
      <c r="H262" s="342">
        <f t="shared" si="7"/>
        <v>0</v>
      </c>
      <c r="I262" s="260"/>
      <c r="J262" s="260"/>
      <c r="K262" s="260"/>
      <c r="L262" s="260"/>
    </row>
    <row r="263" spans="1:12" ht="12.75">
      <c r="A263" s="260"/>
      <c r="B263" s="260" t="s">
        <v>771</v>
      </c>
      <c r="C263" s="61" t="s">
        <v>555</v>
      </c>
      <c r="D263" s="343">
        <v>609600</v>
      </c>
      <c r="E263" s="343">
        <v>0</v>
      </c>
      <c r="F263" s="344">
        <v>0</v>
      </c>
      <c r="G263" s="341">
        <f t="shared" si="6"/>
        <v>0</v>
      </c>
      <c r="H263" s="342">
        <f t="shared" si="7"/>
        <v>0</v>
      </c>
      <c r="I263" s="260"/>
      <c r="J263" s="260"/>
      <c r="K263" s="260"/>
      <c r="L263" s="260"/>
    </row>
    <row r="264" spans="1:12" ht="12.75">
      <c r="A264" s="260"/>
      <c r="B264" s="260" t="s">
        <v>772</v>
      </c>
      <c r="C264" s="61" t="s">
        <v>556</v>
      </c>
      <c r="D264" s="343">
        <v>1288230</v>
      </c>
      <c r="E264" s="343">
        <v>21790</v>
      </c>
      <c r="F264" s="344">
        <v>4860</v>
      </c>
      <c r="G264" s="341">
        <f t="shared" si="6"/>
        <v>1.691468138453537</v>
      </c>
      <c r="H264" s="342">
        <f t="shared" si="7"/>
        <v>0.37726182436366174</v>
      </c>
      <c r="I264" s="260"/>
      <c r="J264" s="260"/>
      <c r="K264" s="260"/>
      <c r="L264" s="260"/>
    </row>
    <row r="265" spans="1:12" ht="12.75">
      <c r="A265" s="260"/>
      <c r="B265" s="260" t="s">
        <v>773</v>
      </c>
      <c r="C265" s="61" t="s">
        <v>557</v>
      </c>
      <c r="D265" s="343">
        <v>813210</v>
      </c>
      <c r="E265" s="343">
        <v>400</v>
      </c>
      <c r="F265" s="344">
        <v>120</v>
      </c>
      <c r="G265" s="341">
        <f t="shared" si="6"/>
        <v>0.049187786672569206</v>
      </c>
      <c r="H265" s="342">
        <f t="shared" si="7"/>
        <v>0.014756336001770759</v>
      </c>
      <c r="I265" s="260"/>
      <c r="J265" s="260"/>
      <c r="K265" s="260"/>
      <c r="L265" s="260"/>
    </row>
    <row r="266" spans="1:12" ht="12.75">
      <c r="A266" s="260"/>
      <c r="B266" s="260" t="s">
        <v>774</v>
      </c>
      <c r="C266" s="61" t="s">
        <v>558</v>
      </c>
      <c r="D266" s="343">
        <v>454640</v>
      </c>
      <c r="E266" s="343">
        <v>990</v>
      </c>
      <c r="F266" s="344">
        <v>210</v>
      </c>
      <c r="G266" s="341">
        <f t="shared" si="6"/>
        <v>0.21775470702093966</v>
      </c>
      <c r="H266" s="342">
        <f t="shared" si="7"/>
        <v>0.04619039239838114</v>
      </c>
      <c r="I266" s="260"/>
      <c r="J266" s="260"/>
      <c r="K266" s="260"/>
      <c r="L266" s="260"/>
    </row>
    <row r="267" spans="1:12" ht="12.75">
      <c r="A267" s="260"/>
      <c r="B267" s="260" t="s">
        <v>775</v>
      </c>
      <c r="C267" s="61" t="s">
        <v>559</v>
      </c>
      <c r="D267" s="343">
        <v>2880860</v>
      </c>
      <c r="E267" s="343">
        <v>1170</v>
      </c>
      <c r="F267" s="344">
        <v>160</v>
      </c>
      <c r="G267" s="341">
        <f t="shared" si="6"/>
        <v>0.040612872545003925</v>
      </c>
      <c r="H267" s="342">
        <f t="shared" si="7"/>
        <v>0.0055538971001714765</v>
      </c>
      <c r="I267" s="260"/>
      <c r="J267" s="260"/>
      <c r="K267" s="260"/>
      <c r="L267" s="260"/>
    </row>
    <row r="268" spans="1:12" ht="12.75">
      <c r="A268" s="260"/>
      <c r="B268" s="260" t="s">
        <v>776</v>
      </c>
      <c r="C268" s="61" t="s">
        <v>560</v>
      </c>
      <c r="D268" s="343">
        <v>1013650</v>
      </c>
      <c r="E268" s="343">
        <v>0</v>
      </c>
      <c r="F268" s="344">
        <v>0</v>
      </c>
      <c r="G268" s="341">
        <f t="shared" si="6"/>
        <v>0</v>
      </c>
      <c r="H268" s="342">
        <f t="shared" si="7"/>
        <v>0</v>
      </c>
      <c r="I268" s="260"/>
      <c r="J268" s="260"/>
      <c r="K268" s="260"/>
      <c r="L268" s="260"/>
    </row>
    <row r="269" spans="1:12" ht="12.75">
      <c r="A269" s="260"/>
      <c r="B269" s="260" t="s">
        <v>97</v>
      </c>
      <c r="C269" s="61" t="s">
        <v>562</v>
      </c>
      <c r="D269" s="343">
        <v>78210</v>
      </c>
      <c r="E269" s="343">
        <v>4960</v>
      </c>
      <c r="F269" s="344">
        <v>1240</v>
      </c>
      <c r="G269" s="341">
        <f t="shared" si="6"/>
        <v>6.341900012786089</v>
      </c>
      <c r="H269" s="342">
        <f t="shared" si="7"/>
        <v>1.5854750031965223</v>
      </c>
      <c r="I269" s="260"/>
      <c r="J269" s="260"/>
      <c r="K269" s="260"/>
      <c r="L269" s="260"/>
    </row>
    <row r="270" spans="1:12" ht="12.75">
      <c r="A270" s="260"/>
      <c r="B270" s="260" t="s">
        <v>98</v>
      </c>
      <c r="C270" s="61" t="s">
        <v>563</v>
      </c>
      <c r="D270" s="343">
        <v>208120</v>
      </c>
      <c r="E270" s="343">
        <v>40010</v>
      </c>
      <c r="F270" s="344">
        <v>18840</v>
      </c>
      <c r="G270" s="341">
        <f t="shared" si="6"/>
        <v>19.2244858735345</v>
      </c>
      <c r="H270" s="342">
        <f t="shared" si="7"/>
        <v>9.0524697290025</v>
      </c>
      <c r="I270" s="260"/>
      <c r="J270" s="260"/>
      <c r="K270" s="260"/>
      <c r="L270" s="260"/>
    </row>
    <row r="271" spans="1:12" ht="12.75">
      <c r="A271" s="260"/>
      <c r="B271" s="260" t="s">
        <v>99</v>
      </c>
      <c r="C271" s="61" t="s">
        <v>564</v>
      </c>
      <c r="D271" s="343">
        <v>192310</v>
      </c>
      <c r="E271" s="343">
        <v>30430</v>
      </c>
      <c r="F271" s="344">
        <v>13070</v>
      </c>
      <c r="G271" s="341">
        <f t="shared" si="6"/>
        <v>15.82341011907857</v>
      </c>
      <c r="H271" s="342">
        <f t="shared" si="7"/>
        <v>6.79631844417867</v>
      </c>
      <c r="I271" s="260"/>
      <c r="J271" s="260"/>
      <c r="K271" s="260"/>
      <c r="L271" s="260"/>
    </row>
    <row r="272" spans="1:12" ht="12.75">
      <c r="A272" s="260"/>
      <c r="B272" s="260" t="s">
        <v>100</v>
      </c>
      <c r="C272" s="61" t="s">
        <v>565</v>
      </c>
      <c r="D272" s="343">
        <v>130100</v>
      </c>
      <c r="E272" s="343">
        <v>7440</v>
      </c>
      <c r="F272" s="344">
        <v>3450</v>
      </c>
      <c r="G272" s="341">
        <f t="shared" si="6"/>
        <v>5.718677940046119</v>
      </c>
      <c r="H272" s="342">
        <f t="shared" si="7"/>
        <v>2.651806302843966</v>
      </c>
      <c r="I272" s="260"/>
      <c r="J272" s="260"/>
      <c r="K272" s="260"/>
      <c r="L272" s="260"/>
    </row>
    <row r="273" spans="1:12" ht="12.75">
      <c r="A273" s="260"/>
      <c r="B273" s="260" t="s">
        <v>101</v>
      </c>
      <c r="C273" s="61" t="s">
        <v>566</v>
      </c>
      <c r="D273" s="343">
        <v>143330</v>
      </c>
      <c r="E273" s="343">
        <v>5770</v>
      </c>
      <c r="F273" s="344">
        <v>2540</v>
      </c>
      <c r="G273" s="341">
        <f t="shared" si="6"/>
        <v>4.02567501569804</v>
      </c>
      <c r="H273" s="342">
        <f t="shared" si="7"/>
        <v>1.7721342356798995</v>
      </c>
      <c r="I273" s="260"/>
      <c r="J273" s="260"/>
      <c r="K273" s="260"/>
      <c r="L273" s="260"/>
    </row>
    <row r="274" spans="1:12" ht="12.75">
      <c r="A274" s="260"/>
      <c r="B274" s="260" t="s">
        <v>102</v>
      </c>
      <c r="C274" s="61" t="s">
        <v>567</v>
      </c>
      <c r="D274" s="343">
        <v>161960</v>
      </c>
      <c r="E274" s="343">
        <v>2950</v>
      </c>
      <c r="F274" s="344">
        <v>1000</v>
      </c>
      <c r="G274" s="341">
        <f t="shared" si="6"/>
        <v>1.821437391948629</v>
      </c>
      <c r="H274" s="342">
        <f t="shared" si="7"/>
        <v>0.6174364040503828</v>
      </c>
      <c r="I274" s="260"/>
      <c r="J274" s="260"/>
      <c r="K274" s="260"/>
      <c r="L274" s="260"/>
    </row>
    <row r="275" spans="1:12" ht="12.75">
      <c r="A275" s="260"/>
      <c r="B275" s="260" t="s">
        <v>103</v>
      </c>
      <c r="C275" s="61" t="s">
        <v>568</v>
      </c>
      <c r="D275" s="343">
        <v>91910</v>
      </c>
      <c r="E275" s="343">
        <v>1700</v>
      </c>
      <c r="F275" s="344">
        <v>220</v>
      </c>
      <c r="G275" s="341">
        <f aca="true" t="shared" si="8" ref="G275:G283">E275/D275*100</f>
        <v>1.8496355130018496</v>
      </c>
      <c r="H275" s="342">
        <f aca="true" t="shared" si="9" ref="H275:H283">F275/D275*100</f>
        <v>0.2393645958002394</v>
      </c>
      <c r="I275" s="260"/>
      <c r="J275" s="260"/>
      <c r="K275" s="260"/>
      <c r="L275" s="260"/>
    </row>
    <row r="276" spans="1:12" ht="12.75">
      <c r="A276" s="260"/>
      <c r="B276" s="260" t="s">
        <v>778</v>
      </c>
      <c r="C276" s="61" t="s">
        <v>569</v>
      </c>
      <c r="D276" s="343">
        <v>157670</v>
      </c>
      <c r="E276" s="343">
        <v>15660</v>
      </c>
      <c r="F276" s="344">
        <v>15660</v>
      </c>
      <c r="G276" s="341">
        <f t="shared" si="8"/>
        <v>9.93213674129511</v>
      </c>
      <c r="H276" s="342">
        <f t="shared" si="9"/>
        <v>9.93213674129511</v>
      </c>
      <c r="I276" s="260"/>
      <c r="J276" s="260"/>
      <c r="K276" s="260"/>
      <c r="L276" s="260"/>
    </row>
    <row r="277" spans="1:12" ht="12.75">
      <c r="A277" s="260"/>
      <c r="B277" s="260" t="s">
        <v>779</v>
      </c>
      <c r="C277" s="61" t="s">
        <v>570</v>
      </c>
      <c r="D277" s="343">
        <v>369650</v>
      </c>
      <c r="E277" s="343">
        <v>8920</v>
      </c>
      <c r="F277" s="344">
        <v>8920</v>
      </c>
      <c r="G277" s="341">
        <f t="shared" si="8"/>
        <v>2.4130934667929123</v>
      </c>
      <c r="H277" s="342">
        <f t="shared" si="9"/>
        <v>2.4130934667929123</v>
      </c>
      <c r="I277" s="260"/>
      <c r="J277" s="260"/>
      <c r="K277" s="260"/>
      <c r="L277" s="260"/>
    </row>
    <row r="278" spans="1:12" ht="12.75">
      <c r="A278" s="260"/>
      <c r="B278" s="260" t="s">
        <v>780</v>
      </c>
      <c r="C278" s="61" t="s">
        <v>571</v>
      </c>
      <c r="D278" s="343">
        <v>83120</v>
      </c>
      <c r="E278" s="343">
        <v>1870</v>
      </c>
      <c r="F278" s="344">
        <v>1870</v>
      </c>
      <c r="G278" s="341">
        <f t="shared" si="8"/>
        <v>2.249759384023099</v>
      </c>
      <c r="H278" s="342">
        <f t="shared" si="9"/>
        <v>2.249759384023099</v>
      </c>
      <c r="I278" s="260"/>
      <c r="J278" s="260"/>
      <c r="K278" s="260"/>
      <c r="L278" s="260"/>
    </row>
    <row r="279" spans="1:12" ht="12.75">
      <c r="A279" s="260"/>
      <c r="B279" s="260" t="s">
        <v>781</v>
      </c>
      <c r="C279" s="61" t="s">
        <v>572</v>
      </c>
      <c r="D279" s="343">
        <v>73470</v>
      </c>
      <c r="E279" s="343">
        <v>1790</v>
      </c>
      <c r="F279" s="344">
        <v>1790</v>
      </c>
      <c r="G279" s="341">
        <f t="shared" si="8"/>
        <v>2.4363685858173403</v>
      </c>
      <c r="H279" s="342">
        <f t="shared" si="9"/>
        <v>2.4363685858173403</v>
      </c>
      <c r="I279" s="260"/>
      <c r="J279" s="260"/>
      <c r="K279" s="260"/>
      <c r="L279" s="260"/>
    </row>
    <row r="280" spans="1:12" ht="12.75">
      <c r="A280" s="260"/>
      <c r="B280" s="260" t="s">
        <v>782</v>
      </c>
      <c r="C280" s="61" t="s">
        <v>573</v>
      </c>
      <c r="D280" s="343">
        <v>216820</v>
      </c>
      <c r="E280" s="343">
        <v>5590</v>
      </c>
      <c r="F280" s="344">
        <v>5590</v>
      </c>
      <c r="G280" s="341">
        <f t="shared" si="8"/>
        <v>2.578175445069643</v>
      </c>
      <c r="H280" s="342">
        <f t="shared" si="9"/>
        <v>2.578175445069643</v>
      </c>
      <c r="I280" s="260"/>
      <c r="J280" s="260"/>
      <c r="K280" s="260"/>
      <c r="L280" s="260"/>
    </row>
    <row r="281" spans="1:12" ht="12.75">
      <c r="A281" s="260"/>
      <c r="B281" s="260" t="s">
        <v>783</v>
      </c>
      <c r="C281" s="61" t="s">
        <v>574</v>
      </c>
      <c r="D281" s="343">
        <v>132860</v>
      </c>
      <c r="E281" s="343">
        <v>400</v>
      </c>
      <c r="F281" s="344">
        <v>400</v>
      </c>
      <c r="G281" s="341">
        <f t="shared" si="8"/>
        <v>0.30106879421947913</v>
      </c>
      <c r="H281" s="342">
        <f t="shared" si="9"/>
        <v>0.30106879421947913</v>
      </c>
      <c r="I281" s="260"/>
      <c r="J281" s="260"/>
      <c r="K281" s="260"/>
      <c r="L281" s="260"/>
    </row>
    <row r="282" spans="1:12" ht="12.75">
      <c r="A282" s="260"/>
      <c r="B282" s="260" t="s">
        <v>784</v>
      </c>
      <c r="C282" s="61" t="s">
        <v>575</v>
      </c>
      <c r="D282" s="343">
        <v>14220</v>
      </c>
      <c r="E282" s="343">
        <v>290</v>
      </c>
      <c r="F282" s="344">
        <v>290</v>
      </c>
      <c r="G282" s="341">
        <f t="shared" si="8"/>
        <v>2.0393811533052038</v>
      </c>
      <c r="H282" s="342">
        <f t="shared" si="9"/>
        <v>2.0393811533052038</v>
      </c>
      <c r="I282" s="260"/>
      <c r="J282" s="260"/>
      <c r="K282" s="260"/>
      <c r="L282" s="260"/>
    </row>
    <row r="283" spans="1:12" ht="12.75">
      <c r="A283" s="260"/>
      <c r="B283" s="260" t="s">
        <v>785</v>
      </c>
      <c r="C283" s="61" t="s">
        <v>576</v>
      </c>
      <c r="D283" s="343">
        <v>221300</v>
      </c>
      <c r="E283" s="343">
        <v>5050</v>
      </c>
      <c r="F283" s="344">
        <v>5050</v>
      </c>
      <c r="G283" s="341">
        <f t="shared" si="8"/>
        <v>2.2819701762313604</v>
      </c>
      <c r="H283" s="342">
        <f t="shared" si="9"/>
        <v>2.2819701762313604</v>
      </c>
      <c r="I283" s="260"/>
      <c r="J283" s="260"/>
      <c r="K283" s="260"/>
      <c r="L283" s="260"/>
    </row>
    <row r="284" spans="1:12" ht="12.75">
      <c r="A284" s="260"/>
      <c r="B284" s="260"/>
      <c r="C284" s="260"/>
      <c r="D284" s="260"/>
      <c r="E284" s="260"/>
      <c r="F284" s="260"/>
      <c r="G284" s="260"/>
      <c r="H284" s="260"/>
      <c r="I284" s="260"/>
      <c r="J284" s="260"/>
      <c r="K284" s="260"/>
      <c r="L284" s="260"/>
    </row>
  </sheetData>
  <mergeCells count="5">
    <mergeCell ref="D16:D17"/>
    <mergeCell ref="E16:E17"/>
    <mergeCell ref="F16:F17"/>
    <mergeCell ref="G16:G17"/>
    <mergeCell ref="H16:H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4:M94"/>
  <sheetViews>
    <sheetView zoomScale="90" zoomScaleNormal="90" workbookViewId="0" topLeftCell="A1">
      <selection activeCell="W74" sqref="W74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5" width="12.7109375" style="1" customWidth="1"/>
    <col min="6" max="7" width="15.7109375" style="1" customWidth="1"/>
    <col min="8" max="8" width="9.140625" style="1" customWidth="1"/>
    <col min="9" max="9" width="11.00390625" style="1" customWidth="1"/>
    <col min="10" max="11" width="10.421875" style="1" customWidth="1"/>
    <col min="12" max="16384" width="9.140625" style="1" customWidth="1"/>
  </cols>
  <sheetData>
    <row r="4" spans="2:9" ht="12.75">
      <c r="B4" s="33" t="s">
        <v>825</v>
      </c>
      <c r="C4" s="33"/>
      <c r="D4" s="266"/>
      <c r="E4" s="266"/>
      <c r="F4" s="266"/>
      <c r="G4" s="266"/>
      <c r="H4" s="266"/>
      <c r="I4" s="266"/>
    </row>
    <row r="6" ht="12.75" customHeight="1"/>
    <row r="7" spans="2:7" ht="12.75" customHeight="1">
      <c r="B7" s="34"/>
      <c r="C7" s="431" t="s">
        <v>32</v>
      </c>
      <c r="D7" s="559" t="s">
        <v>108</v>
      </c>
      <c r="E7" s="560"/>
      <c r="F7" s="559" t="s">
        <v>169</v>
      </c>
      <c r="G7" s="560"/>
    </row>
    <row r="8" spans="1:7" ht="11.25" customHeight="1">
      <c r="A8" s="35"/>
      <c r="B8" s="66"/>
      <c r="C8" s="432" t="s">
        <v>188</v>
      </c>
      <c r="D8" s="37" t="s">
        <v>188</v>
      </c>
      <c r="E8" s="37" t="s">
        <v>816</v>
      </c>
      <c r="F8" s="37" t="s">
        <v>188</v>
      </c>
      <c r="G8" s="37" t="s">
        <v>816</v>
      </c>
    </row>
    <row r="9" spans="1:11" ht="12.75">
      <c r="A9" s="8"/>
      <c r="B9" s="67" t="s">
        <v>28</v>
      </c>
      <c r="C9" s="546">
        <v>172794350</v>
      </c>
      <c r="D9" s="68">
        <v>16443280</v>
      </c>
      <c r="E9" s="233">
        <f>D9/C9</f>
        <v>0.09516098182608401</v>
      </c>
      <c r="F9" s="236">
        <v>11067910</v>
      </c>
      <c r="G9" s="239">
        <f>F9/C9</f>
        <v>0.06405249940174548</v>
      </c>
      <c r="K9" s="32"/>
    </row>
    <row r="10" spans="2:11" ht="12.75">
      <c r="B10" s="40" t="s">
        <v>0</v>
      </c>
      <c r="C10" s="547">
        <v>1394400</v>
      </c>
      <c r="D10" s="41">
        <v>21810</v>
      </c>
      <c r="E10" s="234">
        <f>D10/C10</f>
        <v>0.015641135972461275</v>
      </c>
      <c r="F10" s="237">
        <v>1850</v>
      </c>
      <c r="G10" s="240">
        <f>F10/C10</f>
        <v>0.0013267355134825014</v>
      </c>
      <c r="K10" s="32"/>
    </row>
    <row r="11" spans="2:11" ht="12.75">
      <c r="B11" s="43" t="s">
        <v>1</v>
      </c>
      <c r="C11" s="548">
        <v>2904480</v>
      </c>
      <c r="D11" s="44">
        <v>124480</v>
      </c>
      <c r="E11" s="234">
        <f aca="true" t="shared" si="0" ref="E11:E37">D11/C11</f>
        <v>0.04285792981876274</v>
      </c>
      <c r="F11" s="47">
        <v>79370</v>
      </c>
      <c r="G11" s="226">
        <f aca="true" t="shared" si="1" ref="G11:G36">F11/C11</f>
        <v>0.027326750399383024</v>
      </c>
      <c r="K11" s="32"/>
    </row>
    <row r="12" spans="2:11" ht="12.75">
      <c r="B12" s="43" t="s">
        <v>2</v>
      </c>
      <c r="C12" s="548">
        <v>3631550</v>
      </c>
      <c r="D12" s="44">
        <v>49090</v>
      </c>
      <c r="E12" s="234">
        <f t="shared" si="0"/>
        <v>0.013517643981220141</v>
      </c>
      <c r="F12" s="47">
        <v>16860</v>
      </c>
      <c r="G12" s="227">
        <f t="shared" si="1"/>
        <v>0.004642645702248351</v>
      </c>
      <c r="K12" s="32"/>
    </row>
    <row r="13" spans="2:11" ht="12.75">
      <c r="B13" s="43" t="s">
        <v>3</v>
      </c>
      <c r="C13" s="548">
        <v>2658210</v>
      </c>
      <c r="D13" s="44">
        <v>448820</v>
      </c>
      <c r="E13" s="234">
        <f t="shared" si="0"/>
        <v>0.1688429431835709</v>
      </c>
      <c r="F13" s="47">
        <v>201480</v>
      </c>
      <c r="G13" s="155">
        <f t="shared" si="1"/>
        <v>0.07579536605460065</v>
      </c>
      <c r="K13" s="32"/>
    </row>
    <row r="14" spans="2:11" ht="12.75">
      <c r="B14" s="43" t="s">
        <v>29</v>
      </c>
      <c r="C14" s="549">
        <v>16981750</v>
      </c>
      <c r="D14" s="44" t="s">
        <v>16</v>
      </c>
      <c r="E14" s="235" t="s">
        <v>16</v>
      </c>
      <c r="F14" s="47" t="s">
        <v>16</v>
      </c>
      <c r="G14" s="227" t="s">
        <v>16</v>
      </c>
      <c r="K14" s="32"/>
    </row>
    <row r="15" spans="2:11" ht="12.75">
      <c r="B15" s="43" t="s">
        <v>33</v>
      </c>
      <c r="C15" s="549">
        <v>795640</v>
      </c>
      <c r="D15" s="44" t="s">
        <v>16</v>
      </c>
      <c r="E15" s="235" t="s">
        <v>16</v>
      </c>
      <c r="F15" s="47" t="s">
        <v>16</v>
      </c>
      <c r="G15" s="227" t="s">
        <v>16</v>
      </c>
      <c r="K15" s="32"/>
    </row>
    <row r="16" spans="2:11" ht="12.75">
      <c r="B16" s="43" t="s">
        <v>4</v>
      </c>
      <c r="C16" s="549">
        <v>4298150</v>
      </c>
      <c r="D16" s="47">
        <v>0</v>
      </c>
      <c r="E16" s="234">
        <f t="shared" si="0"/>
        <v>0</v>
      </c>
      <c r="F16" s="47">
        <v>0</v>
      </c>
      <c r="G16" s="155">
        <f t="shared" si="1"/>
        <v>0</v>
      </c>
      <c r="K16" s="32"/>
    </row>
    <row r="17" spans="2:11" ht="12.75">
      <c r="B17" s="43" t="s">
        <v>5</v>
      </c>
      <c r="C17" s="549">
        <v>3967770</v>
      </c>
      <c r="D17" s="47">
        <v>1521600</v>
      </c>
      <c r="E17" s="234">
        <f t="shared" si="0"/>
        <v>0.38348997043679445</v>
      </c>
      <c r="F17" s="47">
        <v>1294400</v>
      </c>
      <c r="G17" s="155">
        <f t="shared" si="1"/>
        <v>0.3262285868384508</v>
      </c>
      <c r="K17" s="32"/>
    </row>
    <row r="18" spans="2:11" ht="12.75">
      <c r="B18" s="43" t="s">
        <v>6</v>
      </c>
      <c r="C18" s="549">
        <v>25175260</v>
      </c>
      <c r="D18" s="47">
        <v>3828110</v>
      </c>
      <c r="E18" s="234">
        <f t="shared" si="0"/>
        <v>0.1520584097244676</v>
      </c>
      <c r="F18" s="47">
        <v>3437370</v>
      </c>
      <c r="G18" s="155">
        <f t="shared" si="1"/>
        <v>0.1365376166919428</v>
      </c>
      <c r="K18" s="32"/>
    </row>
    <row r="19" spans="2:11" ht="12.75">
      <c r="B19" s="43" t="s">
        <v>7</v>
      </c>
      <c r="C19" s="549">
        <v>27795240</v>
      </c>
      <c r="D19" s="47">
        <v>2723700</v>
      </c>
      <c r="E19" s="234">
        <f t="shared" si="0"/>
        <v>0.0979915985614803</v>
      </c>
      <c r="F19" s="47">
        <v>1938730</v>
      </c>
      <c r="G19" s="155">
        <f t="shared" si="1"/>
        <v>0.06975043208837196</v>
      </c>
      <c r="K19" s="32"/>
    </row>
    <row r="20" spans="2:11" ht="12.75">
      <c r="B20" s="43" t="s">
        <v>8</v>
      </c>
      <c r="C20" s="549">
        <v>13115810</v>
      </c>
      <c r="D20" s="47">
        <v>3977210</v>
      </c>
      <c r="E20" s="234">
        <f t="shared" si="0"/>
        <v>0.30323784806275783</v>
      </c>
      <c r="F20" s="47">
        <v>2732730</v>
      </c>
      <c r="G20" s="155">
        <f t="shared" si="1"/>
        <v>0.2083538874076401</v>
      </c>
      <c r="K20" s="32"/>
    </row>
    <row r="21" spans="2:11" ht="12.75">
      <c r="B21" s="43" t="s">
        <v>9</v>
      </c>
      <c r="C21" s="549">
        <v>156380</v>
      </c>
      <c r="D21" s="47">
        <v>44930</v>
      </c>
      <c r="E21" s="234">
        <f t="shared" si="0"/>
        <v>0.2873129556209234</v>
      </c>
      <c r="F21" s="47">
        <v>35410</v>
      </c>
      <c r="G21" s="155">
        <f t="shared" si="1"/>
        <v>0.22643560557616063</v>
      </c>
      <c r="K21" s="32"/>
    </row>
    <row r="22" spans="2:11" ht="12.75">
      <c r="B22" s="43" t="s">
        <v>10</v>
      </c>
      <c r="C22" s="549">
        <v>1489350</v>
      </c>
      <c r="D22" s="47">
        <v>1150</v>
      </c>
      <c r="E22" s="234">
        <f t="shared" si="0"/>
        <v>0.0007721489240272603</v>
      </c>
      <c r="F22" s="47">
        <v>0</v>
      </c>
      <c r="G22" s="155">
        <f t="shared" si="1"/>
        <v>0</v>
      </c>
      <c r="K22" s="32"/>
    </row>
    <row r="23" spans="2:11" ht="12.75">
      <c r="B23" s="43" t="s">
        <v>11</v>
      </c>
      <c r="C23" s="549">
        <v>2490960</v>
      </c>
      <c r="D23" s="47">
        <v>740</v>
      </c>
      <c r="E23" s="234">
        <f t="shared" si="0"/>
        <v>0.0002970742203808973</v>
      </c>
      <c r="F23" s="47" t="s">
        <v>16</v>
      </c>
      <c r="G23" s="227" t="s">
        <v>16</v>
      </c>
      <c r="K23" s="32"/>
    </row>
    <row r="24" spans="2:11" ht="12.75">
      <c r="B24" s="43" t="s">
        <v>12</v>
      </c>
      <c r="C24" s="549">
        <v>128160</v>
      </c>
      <c r="D24" s="47">
        <v>0</v>
      </c>
      <c r="E24" s="234">
        <f t="shared" si="0"/>
        <v>0</v>
      </c>
      <c r="F24" s="47">
        <v>0</v>
      </c>
      <c r="G24" s="155">
        <f t="shared" si="1"/>
        <v>0</v>
      </c>
      <c r="K24" s="32"/>
    </row>
    <row r="25" spans="2:11" ht="12.75">
      <c r="B25" s="43" t="s">
        <v>13</v>
      </c>
      <c r="C25" s="549">
        <v>4352370</v>
      </c>
      <c r="D25" s="47">
        <v>242170</v>
      </c>
      <c r="E25" s="234">
        <f t="shared" si="0"/>
        <v>0.05564094964352755</v>
      </c>
      <c r="F25" s="47">
        <v>148690</v>
      </c>
      <c r="G25" s="155">
        <f t="shared" si="1"/>
        <v>0.03416299625261639</v>
      </c>
      <c r="K25" s="32"/>
    </row>
    <row r="26" spans="2:11" ht="12.75">
      <c r="B26" s="43" t="s">
        <v>14</v>
      </c>
      <c r="C26" s="549">
        <v>10790</v>
      </c>
      <c r="D26" s="47">
        <v>2300</v>
      </c>
      <c r="E26" s="234">
        <f t="shared" si="0"/>
        <v>0.21316033364226136</v>
      </c>
      <c r="F26" s="47">
        <v>2130</v>
      </c>
      <c r="G26" s="155">
        <f t="shared" si="1"/>
        <v>0.1974050046339203</v>
      </c>
      <c r="K26" s="32"/>
    </row>
    <row r="27" spans="2:11" ht="12.75">
      <c r="B27" s="43" t="s">
        <v>15</v>
      </c>
      <c r="C27" s="549">
        <v>2007250</v>
      </c>
      <c r="D27" s="47">
        <v>350570</v>
      </c>
      <c r="E27" s="234">
        <f t="shared" si="0"/>
        <v>0.17465188690995143</v>
      </c>
      <c r="F27" s="47">
        <v>62190</v>
      </c>
      <c r="G27" s="155">
        <f t="shared" si="1"/>
        <v>0.030982687756881306</v>
      </c>
      <c r="K27" s="32"/>
    </row>
    <row r="28" spans="2:11" ht="12.75">
      <c r="B28" s="43" t="s">
        <v>17</v>
      </c>
      <c r="C28" s="549">
        <v>3257220</v>
      </c>
      <c r="D28" s="47">
        <v>90420</v>
      </c>
      <c r="E28" s="234">
        <f t="shared" si="0"/>
        <v>0.02775986884521156</v>
      </c>
      <c r="F28" s="47">
        <v>34230</v>
      </c>
      <c r="G28" s="155">
        <f t="shared" si="1"/>
        <v>0.010508961629856135</v>
      </c>
      <c r="K28" s="32"/>
    </row>
    <row r="29" spans="2:11" ht="12.75">
      <c r="B29" s="43" t="s">
        <v>18</v>
      </c>
      <c r="C29" s="549">
        <v>14426320</v>
      </c>
      <c r="D29" s="47">
        <v>98420</v>
      </c>
      <c r="E29" s="234">
        <f t="shared" si="0"/>
        <v>0.00682225266041513</v>
      </c>
      <c r="F29" s="47">
        <v>46910</v>
      </c>
      <c r="G29" s="155">
        <f t="shared" si="1"/>
        <v>0.003251695512091788</v>
      </c>
      <c r="K29" s="32"/>
    </row>
    <row r="30" spans="2:11" ht="12.75">
      <c r="B30" s="43" t="s">
        <v>19</v>
      </c>
      <c r="C30" s="549">
        <v>3725190</v>
      </c>
      <c r="D30" s="47">
        <v>674800</v>
      </c>
      <c r="E30" s="234">
        <f t="shared" si="0"/>
        <v>0.18114512279910555</v>
      </c>
      <c r="F30" s="47">
        <v>248040</v>
      </c>
      <c r="G30" s="155">
        <f t="shared" si="1"/>
        <v>0.06658452320552777</v>
      </c>
      <c r="K30" s="32"/>
    </row>
    <row r="31" spans="2:11" ht="12.75">
      <c r="B31" s="43" t="s">
        <v>20</v>
      </c>
      <c r="C31" s="549">
        <v>13930710</v>
      </c>
      <c r="D31" s="47">
        <v>1510820</v>
      </c>
      <c r="E31" s="234">
        <f t="shared" si="0"/>
        <v>0.10845247657872427</v>
      </c>
      <c r="F31" s="47">
        <v>400520</v>
      </c>
      <c r="G31" s="155">
        <f t="shared" si="1"/>
        <v>0.02875086768728945</v>
      </c>
      <c r="K31" s="32"/>
    </row>
    <row r="32" spans="2:11" ht="12.75">
      <c r="B32" s="43" t="s">
        <v>21</v>
      </c>
      <c r="C32" s="549">
        <v>486470</v>
      </c>
      <c r="D32" s="47">
        <v>1880</v>
      </c>
      <c r="E32" s="234">
        <f t="shared" si="0"/>
        <v>0.0038645754106111374</v>
      </c>
      <c r="F32" s="47">
        <v>1880</v>
      </c>
      <c r="G32" s="155">
        <f t="shared" si="1"/>
        <v>0.0038645754106111374</v>
      </c>
      <c r="K32" s="32"/>
    </row>
    <row r="33" spans="2:11" ht="12.75">
      <c r="B33" s="43" t="s">
        <v>22</v>
      </c>
      <c r="C33" s="550">
        <v>2137500</v>
      </c>
      <c r="D33" s="47">
        <v>209070</v>
      </c>
      <c r="E33" s="234">
        <f t="shared" si="0"/>
        <v>0.09781052631578947</v>
      </c>
      <c r="F33" s="47">
        <v>104560</v>
      </c>
      <c r="G33" s="155">
        <f t="shared" si="1"/>
        <v>0.048916959064327484</v>
      </c>
      <c r="K33" s="32"/>
    </row>
    <row r="34" spans="2:11" ht="12.75">
      <c r="B34" s="43" t="s">
        <v>23</v>
      </c>
      <c r="C34" s="549">
        <v>2244700</v>
      </c>
      <c r="D34" s="47">
        <v>103800</v>
      </c>
      <c r="E34" s="234">
        <f t="shared" si="0"/>
        <v>0.0462422595447053</v>
      </c>
      <c r="F34" s="238">
        <v>0</v>
      </c>
      <c r="G34" s="155">
        <f t="shared" si="1"/>
        <v>0</v>
      </c>
      <c r="K34" s="32"/>
    </row>
    <row r="35" spans="2:11" ht="12.75">
      <c r="B35" s="43" t="s">
        <v>24</v>
      </c>
      <c r="C35" s="549">
        <v>3126910</v>
      </c>
      <c r="D35" s="47">
        <v>188460</v>
      </c>
      <c r="E35" s="395">
        <f t="shared" si="0"/>
        <v>0.06027036275428458</v>
      </c>
      <c r="F35" s="47">
        <v>53440</v>
      </c>
      <c r="G35" s="155">
        <f t="shared" si="1"/>
        <v>0.017090354375405754</v>
      </c>
      <c r="K35" s="32"/>
    </row>
    <row r="36" spans="2:11" ht="12.75">
      <c r="B36" s="49" t="s">
        <v>25</v>
      </c>
      <c r="C36" s="551">
        <v>16105810</v>
      </c>
      <c r="D36" s="238">
        <v>228930</v>
      </c>
      <c r="E36" s="389">
        <f t="shared" si="0"/>
        <v>0.014214125213199461</v>
      </c>
      <c r="F36" s="387">
        <v>227120</v>
      </c>
      <c r="G36" s="226">
        <f t="shared" si="1"/>
        <v>0.014101743408124149</v>
      </c>
      <c r="K36" s="32"/>
    </row>
    <row r="37" spans="2:11" ht="12.75">
      <c r="B37" s="22" t="s">
        <v>26</v>
      </c>
      <c r="C37" s="552">
        <v>1040350</v>
      </c>
      <c r="D37" s="394">
        <v>122510</v>
      </c>
      <c r="E37" s="398">
        <f t="shared" si="0"/>
        <v>0.11775844667659922</v>
      </c>
      <c r="F37" s="397" t="s">
        <v>16</v>
      </c>
      <c r="G37" s="396" t="s">
        <v>16</v>
      </c>
      <c r="K37" s="32"/>
    </row>
    <row r="38" spans="4:7" ht="12.75">
      <c r="D38" s="53"/>
      <c r="E38" s="53"/>
      <c r="F38" s="53"/>
      <c r="G38" s="53"/>
    </row>
    <row r="39" spans="2:7" ht="12.75">
      <c r="B39" s="5" t="s">
        <v>27</v>
      </c>
      <c r="D39" s="53"/>
      <c r="E39" s="53"/>
      <c r="F39" s="53"/>
      <c r="G39" s="53"/>
    </row>
    <row r="40" spans="2:3" ht="12.75">
      <c r="B40" s="6" t="s">
        <v>254</v>
      </c>
      <c r="C40" s="6"/>
    </row>
    <row r="41" spans="2:3" ht="12.75">
      <c r="B41" s="7" t="s">
        <v>255</v>
      </c>
      <c r="C41" s="7"/>
    </row>
    <row r="43" ht="12.75">
      <c r="B43" s="1" t="s">
        <v>256</v>
      </c>
    </row>
    <row r="45" spans="2:9" ht="12" customHeight="1">
      <c r="B45" s="70" t="s">
        <v>864</v>
      </c>
      <c r="C45" s="266"/>
      <c r="D45" s="266"/>
      <c r="E45" s="266"/>
      <c r="F45" s="266"/>
      <c r="G45" s="266"/>
      <c r="H45" s="266"/>
      <c r="I45" s="266"/>
    </row>
    <row r="46" spans="2:3" ht="12" customHeight="1">
      <c r="B46" s="70" t="s">
        <v>206</v>
      </c>
      <c r="C46" s="9"/>
    </row>
    <row r="55" spans="10:11" ht="12.75">
      <c r="J55" s="56" t="s">
        <v>163</v>
      </c>
      <c r="K55" s="57"/>
    </row>
    <row r="56" spans="2:5" ht="12.75">
      <c r="B56" s="56" t="s">
        <v>156</v>
      </c>
      <c r="C56" s="57"/>
      <c r="D56" s="57"/>
      <c r="E56" s="57"/>
    </row>
    <row r="57" spans="10:11" ht="12.75">
      <c r="J57" s="56" t="s">
        <v>115</v>
      </c>
      <c r="K57" s="59">
        <v>42122.52381944444</v>
      </c>
    </row>
    <row r="58" spans="2:11" ht="12.75">
      <c r="B58" s="56" t="s">
        <v>115</v>
      </c>
      <c r="C58" s="59">
        <v>42122.52023148148</v>
      </c>
      <c r="D58" s="57"/>
      <c r="E58" s="57"/>
      <c r="J58" s="56" t="s">
        <v>116</v>
      </c>
      <c r="K58" s="59">
        <v>42184.72260784722</v>
      </c>
    </row>
    <row r="59" spans="2:11" ht="15" customHeight="1">
      <c r="B59" s="56" t="s">
        <v>116</v>
      </c>
      <c r="C59" s="59">
        <v>42184.715279282405</v>
      </c>
      <c r="D59" s="57"/>
      <c r="E59" s="57"/>
      <c r="J59" s="56" t="s">
        <v>117</v>
      </c>
      <c r="K59" s="56" t="s">
        <v>118</v>
      </c>
    </row>
    <row r="60" spans="2:5" ht="15" customHeight="1">
      <c r="B60" s="56" t="s">
        <v>117</v>
      </c>
      <c r="C60" s="56" t="s">
        <v>118</v>
      </c>
      <c r="D60" s="57"/>
      <c r="E60" s="57"/>
    </row>
    <row r="61" spans="10:11" ht="12.75">
      <c r="J61" s="56" t="s">
        <v>154</v>
      </c>
      <c r="K61" s="56" t="s">
        <v>47</v>
      </c>
    </row>
    <row r="62" spans="2:11" ht="12.75">
      <c r="B62" s="56" t="s">
        <v>119</v>
      </c>
      <c r="C62" s="56" t="s">
        <v>157</v>
      </c>
      <c r="D62" s="57"/>
      <c r="E62" s="57"/>
      <c r="J62" s="56" t="s">
        <v>164</v>
      </c>
      <c r="K62" s="56" t="s">
        <v>161</v>
      </c>
    </row>
    <row r="63" spans="2:11" ht="12.75">
      <c r="B63" s="56" t="s">
        <v>158</v>
      </c>
      <c r="C63" s="56" t="s">
        <v>159</v>
      </c>
      <c r="D63" s="57"/>
      <c r="E63" s="57"/>
      <c r="J63" s="56" t="s">
        <v>158</v>
      </c>
      <c r="K63" s="56" t="s">
        <v>159</v>
      </c>
    </row>
    <row r="65" spans="2:13" ht="12.75">
      <c r="B65" s="60" t="s">
        <v>160</v>
      </c>
      <c r="C65" s="60" t="s">
        <v>161</v>
      </c>
      <c r="D65" s="60" t="s">
        <v>108</v>
      </c>
      <c r="E65" s="60" t="s">
        <v>162</v>
      </c>
      <c r="J65" s="60" t="s">
        <v>155</v>
      </c>
      <c r="K65" s="60" t="s">
        <v>157</v>
      </c>
      <c r="M65" s="31"/>
    </row>
    <row r="66" spans="2:13" ht="12.75">
      <c r="B66" s="60" t="s">
        <v>126</v>
      </c>
      <c r="C66" s="62">
        <v>1394400</v>
      </c>
      <c r="D66" s="62">
        <v>21810</v>
      </c>
      <c r="E66" s="62">
        <v>1850</v>
      </c>
      <c r="J66" s="60" t="s">
        <v>126</v>
      </c>
      <c r="K66" s="62">
        <v>1394400</v>
      </c>
      <c r="M66" s="31"/>
    </row>
    <row r="67" spans="2:13" ht="12.75">
      <c r="B67" s="60" t="s">
        <v>127</v>
      </c>
      <c r="C67" s="62">
        <v>2904480</v>
      </c>
      <c r="D67" s="62">
        <v>124480</v>
      </c>
      <c r="E67" s="62">
        <v>79370</v>
      </c>
      <c r="J67" s="60" t="s">
        <v>127</v>
      </c>
      <c r="K67" s="62">
        <v>2904480</v>
      </c>
      <c r="M67" s="31"/>
    </row>
    <row r="68" spans="2:13" ht="12.75">
      <c r="B68" s="60" t="s">
        <v>128</v>
      </c>
      <c r="C68" s="62">
        <v>3631550</v>
      </c>
      <c r="D68" s="62">
        <v>49090</v>
      </c>
      <c r="E68" s="62">
        <v>16860</v>
      </c>
      <c r="J68" s="60" t="s">
        <v>128</v>
      </c>
      <c r="K68" s="62">
        <v>3631550</v>
      </c>
      <c r="M68" s="31"/>
    </row>
    <row r="69" spans="2:13" ht="12.75">
      <c r="B69" s="60" t="s">
        <v>129</v>
      </c>
      <c r="C69" s="62">
        <v>2658210</v>
      </c>
      <c r="D69" s="62">
        <v>448820</v>
      </c>
      <c r="E69" s="62">
        <v>201480</v>
      </c>
      <c r="J69" s="60" t="s">
        <v>129</v>
      </c>
      <c r="K69" s="62">
        <v>2658210</v>
      </c>
      <c r="M69" s="31"/>
    </row>
    <row r="70" spans="2:13" ht="12.75">
      <c r="B70" s="60" t="s">
        <v>130</v>
      </c>
      <c r="C70" s="65" t="s">
        <v>16</v>
      </c>
      <c r="D70" s="65" t="s">
        <v>16</v>
      </c>
      <c r="E70" s="65" t="s">
        <v>16</v>
      </c>
      <c r="J70" s="60" t="s">
        <v>130</v>
      </c>
      <c r="K70" s="62">
        <v>16981750</v>
      </c>
      <c r="M70" s="31"/>
    </row>
    <row r="71" spans="2:13" ht="12.75">
      <c r="B71" s="60" t="s">
        <v>131</v>
      </c>
      <c r="C71" s="62">
        <v>795640</v>
      </c>
      <c r="D71" s="65" t="s">
        <v>16</v>
      </c>
      <c r="E71" s="65" t="s">
        <v>16</v>
      </c>
      <c r="J71" s="60" t="s">
        <v>131</v>
      </c>
      <c r="K71" s="62">
        <v>795640</v>
      </c>
      <c r="M71" s="31"/>
    </row>
    <row r="72" spans="2:13" ht="12.75">
      <c r="B72" s="60" t="s">
        <v>132</v>
      </c>
      <c r="C72" s="62">
        <v>4298150</v>
      </c>
      <c r="D72" s="62">
        <v>0</v>
      </c>
      <c r="E72" s="62">
        <v>0</v>
      </c>
      <c r="J72" s="60" t="s">
        <v>132</v>
      </c>
      <c r="K72" s="62">
        <v>4298150</v>
      </c>
      <c r="M72" s="31"/>
    </row>
    <row r="73" spans="2:13" ht="12.75">
      <c r="B73" s="60" t="s">
        <v>133</v>
      </c>
      <c r="C73" s="62">
        <v>3967770</v>
      </c>
      <c r="D73" s="62">
        <v>1521600</v>
      </c>
      <c r="E73" s="62">
        <v>1294400</v>
      </c>
      <c r="J73" s="60" t="s">
        <v>133</v>
      </c>
      <c r="K73" s="62">
        <v>3967770</v>
      </c>
      <c r="M73" s="31"/>
    </row>
    <row r="74" spans="2:13" ht="12.75">
      <c r="B74" s="60" t="s">
        <v>134</v>
      </c>
      <c r="C74" s="62">
        <v>25175260</v>
      </c>
      <c r="D74" s="62">
        <v>3828110</v>
      </c>
      <c r="E74" s="62">
        <v>3437370</v>
      </c>
      <c r="J74" s="60" t="s">
        <v>134</v>
      </c>
      <c r="K74" s="62">
        <v>25175260</v>
      </c>
      <c r="M74" s="31"/>
    </row>
    <row r="75" spans="2:13" ht="12.75">
      <c r="B75" s="60" t="s">
        <v>135</v>
      </c>
      <c r="C75" s="62">
        <v>27795240</v>
      </c>
      <c r="D75" s="62">
        <v>2723700</v>
      </c>
      <c r="E75" s="62">
        <v>1938730</v>
      </c>
      <c r="J75" s="60" t="s">
        <v>135</v>
      </c>
      <c r="K75" s="62">
        <v>27795240</v>
      </c>
      <c r="M75" s="31"/>
    </row>
    <row r="76" spans="2:13" ht="12.75">
      <c r="B76" s="60" t="s">
        <v>137</v>
      </c>
      <c r="C76" s="62">
        <v>13115810</v>
      </c>
      <c r="D76" s="62">
        <v>3977210</v>
      </c>
      <c r="E76" s="62">
        <v>2732730</v>
      </c>
      <c r="J76" s="60" t="s">
        <v>137</v>
      </c>
      <c r="K76" s="62">
        <v>13115810</v>
      </c>
      <c r="M76" s="31"/>
    </row>
    <row r="77" spans="2:13" ht="12.75">
      <c r="B77" s="60" t="s">
        <v>138</v>
      </c>
      <c r="C77" s="62">
        <v>156380</v>
      </c>
      <c r="D77" s="62">
        <v>44930</v>
      </c>
      <c r="E77" s="62">
        <v>35410</v>
      </c>
      <c r="J77" s="60" t="s">
        <v>138</v>
      </c>
      <c r="K77" s="62">
        <v>156380</v>
      </c>
      <c r="M77" s="31"/>
    </row>
    <row r="78" spans="2:13" ht="12.75">
      <c r="B78" s="60" t="s">
        <v>139</v>
      </c>
      <c r="C78" s="62">
        <v>1489350</v>
      </c>
      <c r="D78" s="62">
        <v>1150</v>
      </c>
      <c r="E78" s="62">
        <v>0</v>
      </c>
      <c r="J78" s="60" t="s">
        <v>139</v>
      </c>
      <c r="K78" s="62">
        <v>1489350</v>
      </c>
      <c r="M78" s="31"/>
    </row>
    <row r="79" spans="2:13" ht="12.75">
      <c r="B79" s="60" t="s">
        <v>140</v>
      </c>
      <c r="C79" s="62">
        <v>2490960</v>
      </c>
      <c r="D79" s="62">
        <v>740</v>
      </c>
      <c r="E79" s="65" t="s">
        <v>16</v>
      </c>
      <c r="J79" s="60" t="s">
        <v>140</v>
      </c>
      <c r="K79" s="62">
        <v>2490960</v>
      </c>
      <c r="M79" s="31"/>
    </row>
    <row r="80" spans="2:13" ht="12.75">
      <c r="B80" s="60" t="s">
        <v>141</v>
      </c>
      <c r="C80" s="62">
        <v>128160</v>
      </c>
      <c r="D80" s="62">
        <v>0</v>
      </c>
      <c r="E80" s="62">
        <v>0</v>
      </c>
      <c r="J80" s="60" t="s">
        <v>141</v>
      </c>
      <c r="K80" s="62">
        <v>128160</v>
      </c>
      <c r="M80" s="31"/>
    </row>
    <row r="81" spans="2:13" ht="12.75">
      <c r="B81" s="60" t="s">
        <v>142</v>
      </c>
      <c r="C81" s="62">
        <v>4352370</v>
      </c>
      <c r="D81" s="62">
        <v>242170</v>
      </c>
      <c r="E81" s="62">
        <v>148690</v>
      </c>
      <c r="J81" s="60" t="s">
        <v>142</v>
      </c>
      <c r="K81" s="62">
        <v>4352370</v>
      </c>
      <c r="M81" s="31"/>
    </row>
    <row r="82" spans="2:13" ht="12.75">
      <c r="B82" s="60" t="s">
        <v>143</v>
      </c>
      <c r="C82" s="62">
        <v>10790</v>
      </c>
      <c r="D82" s="62">
        <v>2300</v>
      </c>
      <c r="E82" s="62">
        <v>2130</v>
      </c>
      <c r="J82" s="60" t="s">
        <v>143</v>
      </c>
      <c r="K82" s="62">
        <v>10790</v>
      </c>
      <c r="M82" s="31"/>
    </row>
    <row r="83" spans="2:13" ht="12.75">
      <c r="B83" s="60" t="s">
        <v>144</v>
      </c>
      <c r="C83" s="62">
        <v>2007250</v>
      </c>
      <c r="D83" s="62">
        <v>350570</v>
      </c>
      <c r="E83" s="62">
        <v>62190</v>
      </c>
      <c r="J83" s="60" t="s">
        <v>144</v>
      </c>
      <c r="K83" s="62">
        <v>2007250</v>
      </c>
      <c r="M83" s="31"/>
    </row>
    <row r="84" spans="2:13" ht="12.75">
      <c r="B84" s="60" t="s">
        <v>145</v>
      </c>
      <c r="C84" s="62">
        <v>3257220</v>
      </c>
      <c r="D84" s="62">
        <v>90420</v>
      </c>
      <c r="E84" s="62">
        <v>34230</v>
      </c>
      <c r="J84" s="60" t="s">
        <v>145</v>
      </c>
      <c r="K84" s="62">
        <v>3257220</v>
      </c>
      <c r="M84" s="31"/>
    </row>
    <row r="85" spans="2:13" ht="12.75">
      <c r="B85" s="60" t="s">
        <v>146</v>
      </c>
      <c r="C85" s="62">
        <v>14426320</v>
      </c>
      <c r="D85" s="62">
        <v>98420</v>
      </c>
      <c r="E85" s="62">
        <v>46910</v>
      </c>
      <c r="J85" s="60" t="s">
        <v>146</v>
      </c>
      <c r="K85" s="62">
        <v>14426320</v>
      </c>
      <c r="M85" s="31"/>
    </row>
    <row r="86" spans="2:13" ht="12.75">
      <c r="B86" s="60" t="s">
        <v>147</v>
      </c>
      <c r="C86" s="62">
        <v>3725190</v>
      </c>
      <c r="D86" s="62">
        <v>674800</v>
      </c>
      <c r="E86" s="62">
        <v>248040</v>
      </c>
      <c r="J86" s="60" t="s">
        <v>147</v>
      </c>
      <c r="K86" s="62">
        <v>3725190</v>
      </c>
      <c r="M86" s="31"/>
    </row>
    <row r="87" spans="2:13" ht="12.75">
      <c r="B87" s="60" t="s">
        <v>148</v>
      </c>
      <c r="C87" s="62">
        <v>13930710</v>
      </c>
      <c r="D87" s="62">
        <v>1510820</v>
      </c>
      <c r="E87" s="62">
        <v>400520</v>
      </c>
      <c r="J87" s="60" t="s">
        <v>148</v>
      </c>
      <c r="K87" s="62">
        <v>13930710</v>
      </c>
      <c r="M87" s="31"/>
    </row>
    <row r="88" spans="2:13" ht="12.75">
      <c r="B88" s="60" t="s">
        <v>149</v>
      </c>
      <c r="C88" s="62">
        <v>486470</v>
      </c>
      <c r="D88" s="62">
        <v>1880</v>
      </c>
      <c r="E88" s="62">
        <v>1880</v>
      </c>
      <c r="J88" s="60" t="s">
        <v>149</v>
      </c>
      <c r="K88" s="62">
        <v>486470</v>
      </c>
      <c r="M88" s="31"/>
    </row>
    <row r="89" spans="2:13" ht="12.75">
      <c r="B89" s="60" t="s">
        <v>150</v>
      </c>
      <c r="C89" s="62">
        <v>2137500</v>
      </c>
      <c r="D89" s="62">
        <v>209070</v>
      </c>
      <c r="E89" s="62">
        <v>104560</v>
      </c>
      <c r="J89" s="60" t="s">
        <v>150</v>
      </c>
      <c r="K89" s="62">
        <v>2137500</v>
      </c>
      <c r="M89" s="31"/>
    </row>
    <row r="90" spans="2:13" ht="12.75">
      <c r="B90" s="60" t="s">
        <v>151</v>
      </c>
      <c r="C90" s="62">
        <v>2244700</v>
      </c>
      <c r="D90" s="62">
        <v>103800</v>
      </c>
      <c r="E90" s="62">
        <v>0</v>
      </c>
      <c r="J90" s="60" t="s">
        <v>151</v>
      </c>
      <c r="K90" s="62">
        <v>2244700</v>
      </c>
      <c r="M90" s="31"/>
    </row>
    <row r="91" spans="2:13" ht="12.75">
      <c r="B91" s="60" t="s">
        <v>152</v>
      </c>
      <c r="C91" s="62">
        <v>3126910</v>
      </c>
      <c r="D91" s="62">
        <v>188460</v>
      </c>
      <c r="E91" s="62">
        <v>53440</v>
      </c>
      <c r="J91" s="60" t="s">
        <v>152</v>
      </c>
      <c r="K91" s="62">
        <v>3126910</v>
      </c>
      <c r="M91" s="31"/>
    </row>
    <row r="92" spans="2:13" ht="12.75">
      <c r="B92" s="60" t="s">
        <v>153</v>
      </c>
      <c r="C92" s="62">
        <v>16105810</v>
      </c>
      <c r="D92" s="62">
        <v>228930</v>
      </c>
      <c r="E92" s="62">
        <v>227120</v>
      </c>
      <c r="J92" s="60" t="s">
        <v>153</v>
      </c>
      <c r="K92" s="62">
        <v>16105810</v>
      </c>
      <c r="M92" s="31"/>
    </row>
    <row r="93" spans="2:13" ht="12.75">
      <c r="B93" s="60" t="s">
        <v>165</v>
      </c>
      <c r="C93" s="62">
        <v>1040350</v>
      </c>
      <c r="D93" s="62">
        <v>122510</v>
      </c>
      <c r="E93" s="65" t="s">
        <v>16</v>
      </c>
      <c r="J93" s="60" t="s">
        <v>165</v>
      </c>
      <c r="K93" s="62">
        <v>1040350</v>
      </c>
      <c r="M93" s="31"/>
    </row>
    <row r="94" spans="2:13" ht="12.75">
      <c r="B94" s="60" t="s">
        <v>166</v>
      </c>
      <c r="C94" s="65" t="s">
        <v>16</v>
      </c>
      <c r="D94" s="65" t="s">
        <v>16</v>
      </c>
      <c r="E94" s="65" t="s">
        <v>16</v>
      </c>
      <c r="J94" s="60" t="s">
        <v>166</v>
      </c>
      <c r="K94" s="65" t="s">
        <v>16</v>
      </c>
      <c r="M94" s="31"/>
    </row>
  </sheetData>
  <mergeCells count="2">
    <mergeCell ref="D7:E7"/>
    <mergeCell ref="F7:G7"/>
  </mergeCells>
  <printOptions/>
  <pageMargins left="0.75" right="0.75" top="1" bottom="1" header="0.5" footer="0.5"/>
  <pageSetup horizontalDpi="600" verticalDpi="600" orientation="portrait" paperSize="9" r:id="rId1"/>
  <ignoredErrors>
    <ignoredError sqref="C6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4:AJ93"/>
  <sheetViews>
    <sheetView showGridLines="0" zoomScale="90" zoomScaleNormal="90" workbookViewId="0" topLeftCell="A1">
      <selection activeCell="X68" sqref="X68"/>
    </sheetView>
  </sheetViews>
  <sheetFormatPr defaultColWidth="9.140625" defaultRowHeight="12.75"/>
  <cols>
    <col min="1" max="1" width="9.140625" style="260" customWidth="1"/>
    <col min="2" max="2" width="7.7109375" style="260" customWidth="1"/>
    <col min="3" max="12" width="9.140625" style="260" customWidth="1"/>
    <col min="13" max="13" width="9.421875" style="260" bestFit="1" customWidth="1"/>
    <col min="14" max="16384" width="9.140625" style="260" customWidth="1"/>
  </cols>
  <sheetData>
    <row r="4" ht="12.75">
      <c r="B4" s="268" t="s">
        <v>826</v>
      </c>
    </row>
    <row r="7" spans="1:11" ht="12.75">
      <c r="A7" s="347"/>
      <c r="B7" s="407"/>
      <c r="C7" s="561" t="s">
        <v>290</v>
      </c>
      <c r="D7" s="562"/>
      <c r="E7" s="562"/>
      <c r="F7" s="563" t="s">
        <v>291</v>
      </c>
      <c r="G7" s="562"/>
      <c r="H7" s="562"/>
      <c r="I7" s="563" t="s">
        <v>292</v>
      </c>
      <c r="J7" s="562"/>
      <c r="K7" s="562"/>
    </row>
    <row r="8" spans="1:11" ht="24">
      <c r="A8" s="347"/>
      <c r="B8" s="408"/>
      <c r="C8" s="296" t="s">
        <v>293</v>
      </c>
      <c r="D8" s="289" t="s">
        <v>295</v>
      </c>
      <c r="E8" s="290" t="s">
        <v>294</v>
      </c>
      <c r="F8" s="296" t="s">
        <v>293</v>
      </c>
      <c r="G8" s="289" t="s">
        <v>295</v>
      </c>
      <c r="H8" s="290" t="s">
        <v>294</v>
      </c>
      <c r="I8" s="296" t="s">
        <v>293</v>
      </c>
      <c r="J8" s="289" t="s">
        <v>295</v>
      </c>
      <c r="K8" s="297" t="s">
        <v>294</v>
      </c>
    </row>
    <row r="9" spans="1:13" ht="12.75">
      <c r="A9" s="347"/>
      <c r="B9" s="409" t="s">
        <v>0</v>
      </c>
      <c r="C9" s="298">
        <f>C62+D62+E62</f>
        <v>50</v>
      </c>
      <c r="D9" s="291">
        <f>F62+G62+H62</f>
        <v>120</v>
      </c>
      <c r="E9" s="292">
        <f>I62+J62+K62</f>
        <v>240</v>
      </c>
      <c r="F9" s="298">
        <f>O62+P62+Q62</f>
        <v>340</v>
      </c>
      <c r="G9" s="291">
        <f>R62+S62+T62</f>
        <v>990</v>
      </c>
      <c r="H9" s="292">
        <f>U62+V62+W62</f>
        <v>500</v>
      </c>
      <c r="I9" s="298">
        <f>AA62+AB62+AC62</f>
        <v>370</v>
      </c>
      <c r="J9" s="291">
        <f>AD62+AE62+AF62</f>
        <v>110</v>
      </c>
      <c r="K9" s="291">
        <f>AG62+AH62+AI62</f>
        <v>80</v>
      </c>
      <c r="L9" s="261"/>
      <c r="M9" s="261"/>
    </row>
    <row r="10" spans="1:13" ht="12.75">
      <c r="A10" s="347"/>
      <c r="B10" s="410" t="s">
        <v>1</v>
      </c>
      <c r="C10" s="299">
        <f aca="true" t="shared" si="0" ref="C10:C36">C63+D63+E63</f>
        <v>74930</v>
      </c>
      <c r="D10" s="293">
        <f aca="true" t="shared" si="1" ref="D10:D36">F63+G63+H63</f>
        <v>8370</v>
      </c>
      <c r="E10" s="293">
        <f aca="true" t="shared" si="2" ref="E10:E36">I63+J63+K63</f>
        <v>790</v>
      </c>
      <c r="F10" s="301">
        <f aca="true" t="shared" si="3" ref="F10:F36">O63+P63+Q63</f>
        <v>1950</v>
      </c>
      <c r="G10" s="293">
        <f aca="true" t="shared" si="4" ref="G10:G35">R63+S63+T63</f>
        <v>370</v>
      </c>
      <c r="H10" s="294">
        <f>U63+V63+W63</f>
        <v>90</v>
      </c>
      <c r="I10" s="299">
        <f aca="true" t="shared" si="5" ref="I10:I36">AA63+AB63+AC63</f>
        <v>1820</v>
      </c>
      <c r="J10" s="293">
        <f aca="true" t="shared" si="6" ref="J10:J36">AD63+AE63+AF63</f>
        <v>1220</v>
      </c>
      <c r="K10" s="293">
        <f aca="true" t="shared" si="7" ref="K10:K36">AG63+AH63+AI63</f>
        <v>190</v>
      </c>
      <c r="L10" s="261"/>
      <c r="M10" s="261"/>
    </row>
    <row r="11" spans="1:13" ht="12.75">
      <c r="A11" s="347"/>
      <c r="B11" s="410" t="s">
        <v>2</v>
      </c>
      <c r="C11" s="299">
        <f t="shared" si="0"/>
        <v>50</v>
      </c>
      <c r="D11" s="293">
        <f t="shared" si="1"/>
        <v>60</v>
      </c>
      <c r="E11" s="293">
        <f t="shared" si="2"/>
        <v>20</v>
      </c>
      <c r="F11" s="301">
        <f t="shared" si="3"/>
        <v>240</v>
      </c>
      <c r="G11" s="293">
        <f t="shared" si="4"/>
        <v>220</v>
      </c>
      <c r="H11" s="294">
        <f>U64+V64+W64</f>
        <v>140</v>
      </c>
      <c r="I11" s="299">
        <f t="shared" si="5"/>
        <v>90</v>
      </c>
      <c r="J11" s="293">
        <f t="shared" si="6"/>
        <v>110</v>
      </c>
      <c r="K11" s="293">
        <f t="shared" si="7"/>
        <v>100</v>
      </c>
      <c r="L11" s="261"/>
      <c r="M11" s="261"/>
    </row>
    <row r="12" spans="1:13" ht="12.75">
      <c r="A12" s="347"/>
      <c r="B12" s="410" t="s">
        <v>3</v>
      </c>
      <c r="C12" s="299">
        <f t="shared" si="0"/>
        <v>0</v>
      </c>
      <c r="D12" s="293">
        <f t="shared" si="1"/>
        <v>0</v>
      </c>
      <c r="E12" s="293">
        <f t="shared" si="2"/>
        <v>0</v>
      </c>
      <c r="F12" s="301">
        <f t="shared" si="3"/>
        <v>90</v>
      </c>
      <c r="G12" s="293">
        <f t="shared" si="4"/>
        <v>700</v>
      </c>
      <c r="H12" s="294">
        <f>U65+V65+W65</f>
        <v>4520</v>
      </c>
      <c r="I12" s="299">
        <f t="shared" si="5"/>
        <v>30</v>
      </c>
      <c r="J12" s="293">
        <f t="shared" si="6"/>
        <v>150</v>
      </c>
      <c r="K12" s="293">
        <f t="shared" si="7"/>
        <v>70</v>
      </c>
      <c r="L12" s="261"/>
      <c r="M12" s="261"/>
    </row>
    <row r="13" spans="1:13" ht="12.75">
      <c r="A13" s="347"/>
      <c r="B13" s="410" t="s">
        <v>208</v>
      </c>
      <c r="C13" s="299">
        <f t="shared" si="0"/>
        <v>0</v>
      </c>
      <c r="D13" s="293">
        <f t="shared" si="1"/>
        <v>0</v>
      </c>
      <c r="E13" s="293">
        <f t="shared" si="2"/>
        <v>0</v>
      </c>
      <c r="F13" s="301">
        <f t="shared" si="3"/>
        <v>1910</v>
      </c>
      <c r="G13" s="293">
        <f t="shared" si="4"/>
        <v>4500</v>
      </c>
      <c r="H13" s="294">
        <f>U66+V66+W66</f>
        <v>5720</v>
      </c>
      <c r="I13" s="299">
        <f t="shared" si="5"/>
        <v>1120</v>
      </c>
      <c r="J13" s="293">
        <f t="shared" si="6"/>
        <v>1350</v>
      </c>
      <c r="K13" s="293">
        <f t="shared" si="7"/>
        <v>720</v>
      </c>
      <c r="L13" s="261"/>
      <c r="M13" s="261"/>
    </row>
    <row r="14" spans="1:13" ht="12.75">
      <c r="A14" s="347"/>
      <c r="B14" s="410" t="s">
        <v>112</v>
      </c>
      <c r="C14" s="299">
        <f t="shared" si="0"/>
        <v>0</v>
      </c>
      <c r="D14" s="293">
        <f t="shared" si="1"/>
        <v>0</v>
      </c>
      <c r="E14" s="293" t="s">
        <v>16</v>
      </c>
      <c r="F14" s="301">
        <f t="shared" si="3"/>
        <v>80</v>
      </c>
      <c r="G14" s="293">
        <f t="shared" si="4"/>
        <v>30</v>
      </c>
      <c r="H14" s="294" t="s">
        <v>16</v>
      </c>
      <c r="I14" s="299">
        <f t="shared" si="5"/>
        <v>60</v>
      </c>
      <c r="J14" s="293">
        <f t="shared" si="6"/>
        <v>40</v>
      </c>
      <c r="K14" s="293" t="s">
        <v>16</v>
      </c>
      <c r="L14" s="261"/>
      <c r="M14" s="261"/>
    </row>
    <row r="15" spans="1:13" ht="12.75">
      <c r="A15" s="347"/>
      <c r="B15" s="410" t="s">
        <v>298</v>
      </c>
      <c r="C15" s="299">
        <v>0</v>
      </c>
      <c r="D15" s="293">
        <v>0</v>
      </c>
      <c r="E15" s="293">
        <v>0</v>
      </c>
      <c r="F15" s="301">
        <v>0</v>
      </c>
      <c r="G15" s="293">
        <v>0</v>
      </c>
      <c r="H15" s="294">
        <v>0</v>
      </c>
      <c r="I15" s="299">
        <v>0</v>
      </c>
      <c r="J15" s="293">
        <v>0</v>
      </c>
      <c r="K15" s="293">
        <v>0</v>
      </c>
      <c r="L15" s="261"/>
      <c r="M15" s="261"/>
    </row>
    <row r="16" spans="1:13" ht="12.75">
      <c r="A16" s="347"/>
      <c r="B16" s="410" t="s">
        <v>5</v>
      </c>
      <c r="C16" s="299">
        <f t="shared" si="0"/>
        <v>88360</v>
      </c>
      <c r="D16" s="293">
        <f t="shared" si="1"/>
        <v>55310</v>
      </c>
      <c r="E16" s="293">
        <f t="shared" si="2"/>
        <v>6220</v>
      </c>
      <c r="F16" s="301">
        <f t="shared" si="3"/>
        <v>37520</v>
      </c>
      <c r="G16" s="293">
        <f t="shared" si="4"/>
        <v>88060</v>
      </c>
      <c r="H16" s="294">
        <f aca="true" t="shared" si="8" ref="H16:H23">U69+V69+W69</f>
        <v>15470</v>
      </c>
      <c r="I16" s="299">
        <f t="shared" si="5"/>
        <v>85450</v>
      </c>
      <c r="J16" s="293">
        <f t="shared" si="6"/>
        <v>95220</v>
      </c>
      <c r="K16" s="293">
        <f t="shared" si="7"/>
        <v>8670</v>
      </c>
      <c r="L16" s="261"/>
      <c r="M16" s="261"/>
    </row>
    <row r="17" spans="1:13" ht="12.75">
      <c r="A17" s="347"/>
      <c r="B17" s="410" t="s">
        <v>6</v>
      </c>
      <c r="C17" s="299">
        <f t="shared" si="0"/>
        <v>45550</v>
      </c>
      <c r="D17" s="293">
        <f t="shared" si="1"/>
        <v>85330</v>
      </c>
      <c r="E17" s="293">
        <f t="shared" si="2"/>
        <v>31020</v>
      </c>
      <c r="F17" s="301">
        <f t="shared" si="3"/>
        <v>9690</v>
      </c>
      <c r="G17" s="293">
        <f t="shared" si="4"/>
        <v>29930</v>
      </c>
      <c r="H17" s="294">
        <f t="shared" si="8"/>
        <v>24700</v>
      </c>
      <c r="I17" s="299">
        <f t="shared" si="5"/>
        <v>59000</v>
      </c>
      <c r="J17" s="293">
        <f t="shared" si="6"/>
        <v>112150</v>
      </c>
      <c r="K17" s="293">
        <f t="shared" si="7"/>
        <v>32820</v>
      </c>
      <c r="L17" s="261"/>
      <c r="M17" s="261"/>
    </row>
    <row r="18" spans="1:13" ht="12.75">
      <c r="A18" s="347"/>
      <c r="B18" s="410" t="s">
        <v>7</v>
      </c>
      <c r="C18" s="299">
        <f t="shared" si="0"/>
        <v>1250</v>
      </c>
      <c r="D18" s="293">
        <f t="shared" si="1"/>
        <v>2780</v>
      </c>
      <c r="E18" s="293">
        <f t="shared" si="2"/>
        <v>1770</v>
      </c>
      <c r="F18" s="301">
        <f t="shared" si="3"/>
        <v>7180</v>
      </c>
      <c r="G18" s="293">
        <f t="shared" si="4"/>
        <v>20490</v>
      </c>
      <c r="H18" s="294">
        <f t="shared" si="8"/>
        <v>32690</v>
      </c>
      <c r="I18" s="299">
        <f t="shared" si="5"/>
        <v>6040</v>
      </c>
      <c r="J18" s="293">
        <f t="shared" si="6"/>
        <v>9160</v>
      </c>
      <c r="K18" s="293">
        <f t="shared" si="7"/>
        <v>4370</v>
      </c>
      <c r="L18" s="261"/>
      <c r="M18" s="261"/>
    </row>
    <row r="19" spans="1:13" ht="12.75">
      <c r="A19" s="347"/>
      <c r="B19" s="410" t="s">
        <v>110</v>
      </c>
      <c r="C19" s="299">
        <f t="shared" si="0"/>
        <v>4210</v>
      </c>
      <c r="D19" s="293">
        <f t="shared" si="1"/>
        <v>640</v>
      </c>
      <c r="E19" s="293">
        <f t="shared" si="2"/>
        <v>10</v>
      </c>
      <c r="F19" s="301">
        <f t="shared" si="3"/>
        <v>2450</v>
      </c>
      <c r="G19" s="293">
        <f t="shared" si="4"/>
        <v>510</v>
      </c>
      <c r="H19" s="294">
        <f t="shared" si="8"/>
        <v>80</v>
      </c>
      <c r="I19" s="299">
        <f t="shared" si="5"/>
        <v>4460</v>
      </c>
      <c r="J19" s="293">
        <f t="shared" si="6"/>
        <v>2280</v>
      </c>
      <c r="K19" s="293">
        <f t="shared" si="7"/>
        <v>60</v>
      </c>
      <c r="L19" s="261"/>
      <c r="M19" s="261"/>
    </row>
    <row r="20" spans="1:13" ht="12.75">
      <c r="A20" s="347"/>
      <c r="B20" s="410" t="s">
        <v>8</v>
      </c>
      <c r="C20" s="299">
        <f t="shared" si="0"/>
        <v>61470</v>
      </c>
      <c r="D20" s="293">
        <f t="shared" si="1"/>
        <v>57790</v>
      </c>
      <c r="E20" s="293">
        <f t="shared" si="2"/>
        <v>24730</v>
      </c>
      <c r="F20" s="301">
        <f t="shared" si="3"/>
        <v>48630</v>
      </c>
      <c r="G20" s="293">
        <f t="shared" si="4"/>
        <v>93070</v>
      </c>
      <c r="H20" s="294">
        <f t="shared" si="8"/>
        <v>25800</v>
      </c>
      <c r="I20" s="299">
        <f t="shared" si="5"/>
        <v>40830</v>
      </c>
      <c r="J20" s="293">
        <f t="shared" si="6"/>
        <v>61810</v>
      </c>
      <c r="K20" s="293">
        <f t="shared" si="7"/>
        <v>11160</v>
      </c>
      <c r="L20" s="261"/>
      <c r="M20" s="261"/>
    </row>
    <row r="21" spans="1:13" ht="12.75">
      <c r="A21" s="347"/>
      <c r="B21" s="410" t="s">
        <v>9</v>
      </c>
      <c r="C21" s="299">
        <f t="shared" si="0"/>
        <v>5180</v>
      </c>
      <c r="D21" s="293">
        <f t="shared" si="1"/>
        <v>1060</v>
      </c>
      <c r="E21" s="293">
        <f t="shared" si="2"/>
        <v>30</v>
      </c>
      <c r="F21" s="301">
        <f t="shared" si="3"/>
        <v>460</v>
      </c>
      <c r="G21" s="293">
        <f t="shared" si="4"/>
        <v>860</v>
      </c>
      <c r="H21" s="294">
        <f t="shared" si="8"/>
        <v>80</v>
      </c>
      <c r="I21" s="299">
        <f t="shared" si="5"/>
        <v>15720</v>
      </c>
      <c r="J21" s="293">
        <f t="shared" si="6"/>
        <v>8300</v>
      </c>
      <c r="K21" s="293">
        <f t="shared" si="7"/>
        <v>250</v>
      </c>
      <c r="L21" s="261"/>
      <c r="M21" s="261"/>
    </row>
    <row r="22" spans="1:13" ht="12.75">
      <c r="A22" s="347"/>
      <c r="B22" s="410" t="s">
        <v>10</v>
      </c>
      <c r="C22" s="299">
        <f t="shared" si="0"/>
        <v>0</v>
      </c>
      <c r="D22" s="293">
        <f t="shared" si="1"/>
        <v>0</v>
      </c>
      <c r="E22" s="293">
        <f t="shared" si="2"/>
        <v>0</v>
      </c>
      <c r="F22" s="301">
        <f t="shared" si="3"/>
        <v>160</v>
      </c>
      <c r="G22" s="293">
        <f t="shared" si="4"/>
        <v>60</v>
      </c>
      <c r="H22" s="294">
        <f t="shared" si="8"/>
        <v>10</v>
      </c>
      <c r="I22" s="299">
        <f t="shared" si="5"/>
        <v>60</v>
      </c>
      <c r="J22" s="293">
        <f t="shared" si="6"/>
        <v>60</v>
      </c>
      <c r="K22" s="293">
        <f t="shared" si="7"/>
        <v>10</v>
      </c>
      <c r="L22" s="261"/>
      <c r="M22" s="261"/>
    </row>
    <row r="23" spans="1:13" ht="12.75">
      <c r="A23" s="347"/>
      <c r="B23" s="410" t="s">
        <v>11</v>
      </c>
      <c r="C23" s="299">
        <f t="shared" si="0"/>
        <v>30</v>
      </c>
      <c r="D23" s="293">
        <f t="shared" si="1"/>
        <v>0</v>
      </c>
      <c r="E23" s="293">
        <f t="shared" si="2"/>
        <v>20</v>
      </c>
      <c r="F23" s="301">
        <f t="shared" si="3"/>
        <v>10</v>
      </c>
      <c r="G23" s="293">
        <f t="shared" si="4"/>
        <v>10</v>
      </c>
      <c r="H23" s="294">
        <f t="shared" si="8"/>
        <v>10</v>
      </c>
      <c r="I23" s="299">
        <f t="shared" si="5"/>
        <v>20</v>
      </c>
      <c r="J23" s="293">
        <f t="shared" si="6"/>
        <v>10</v>
      </c>
      <c r="K23" s="293">
        <f t="shared" si="7"/>
        <v>0</v>
      </c>
      <c r="L23" s="261"/>
      <c r="M23" s="261"/>
    </row>
    <row r="24" spans="1:13" ht="12.75">
      <c r="A24" s="347"/>
      <c r="B24" s="410" t="s">
        <v>299</v>
      </c>
      <c r="C24" s="299" t="s">
        <v>16</v>
      </c>
      <c r="D24" s="293" t="s">
        <v>16</v>
      </c>
      <c r="E24" s="293" t="s">
        <v>16</v>
      </c>
      <c r="F24" s="301" t="s">
        <v>16</v>
      </c>
      <c r="G24" s="293" t="s">
        <v>16</v>
      </c>
      <c r="H24" s="294" t="s">
        <v>16</v>
      </c>
      <c r="I24" s="299" t="s">
        <v>16</v>
      </c>
      <c r="J24" s="293" t="s">
        <v>16</v>
      </c>
      <c r="K24" s="293" t="s">
        <v>16</v>
      </c>
      <c r="L24" s="261"/>
      <c r="M24" s="261"/>
    </row>
    <row r="25" spans="1:13" ht="12.75">
      <c r="A25" s="347"/>
      <c r="B25" s="410" t="s">
        <v>13</v>
      </c>
      <c r="C25" s="299">
        <f t="shared" si="0"/>
        <v>2980</v>
      </c>
      <c r="D25" s="293">
        <f t="shared" si="1"/>
        <v>760</v>
      </c>
      <c r="E25" s="293">
        <f t="shared" si="2"/>
        <v>160</v>
      </c>
      <c r="F25" s="301">
        <f t="shared" si="3"/>
        <v>6490</v>
      </c>
      <c r="G25" s="293">
        <f t="shared" si="4"/>
        <v>4000</v>
      </c>
      <c r="H25" s="294">
        <f>U78+V78+W78</f>
        <v>960</v>
      </c>
      <c r="I25" s="299">
        <f t="shared" si="5"/>
        <v>2120</v>
      </c>
      <c r="J25" s="293">
        <f t="shared" si="6"/>
        <v>1340</v>
      </c>
      <c r="K25" s="293">
        <f t="shared" si="7"/>
        <v>250</v>
      </c>
      <c r="L25" s="261"/>
      <c r="M25" s="261"/>
    </row>
    <row r="26" spans="1:13" ht="12.75">
      <c r="A26" s="347"/>
      <c r="B26" s="410" t="s">
        <v>14</v>
      </c>
      <c r="C26" s="299">
        <f t="shared" si="0"/>
        <v>740</v>
      </c>
      <c r="D26" s="293">
        <f t="shared" si="1"/>
        <v>120</v>
      </c>
      <c r="E26" s="293" t="s">
        <v>16</v>
      </c>
      <c r="F26" s="301">
        <f t="shared" si="3"/>
        <v>900</v>
      </c>
      <c r="G26" s="293">
        <f t="shared" si="4"/>
        <v>430</v>
      </c>
      <c r="H26" s="294" t="s">
        <v>16</v>
      </c>
      <c r="I26" s="299">
        <f t="shared" si="5"/>
        <v>1700</v>
      </c>
      <c r="J26" s="293">
        <f t="shared" si="6"/>
        <v>720</v>
      </c>
      <c r="K26" s="293" t="s">
        <v>16</v>
      </c>
      <c r="L26" s="261"/>
      <c r="M26" s="261"/>
    </row>
    <row r="27" spans="1:13" ht="12.75">
      <c r="A27" s="347"/>
      <c r="B27" s="410" t="s">
        <v>15</v>
      </c>
      <c r="C27" s="299">
        <f t="shared" si="0"/>
        <v>10</v>
      </c>
      <c r="D27" s="293">
        <f t="shared" si="1"/>
        <v>60</v>
      </c>
      <c r="E27" s="293">
        <f t="shared" si="2"/>
        <v>50</v>
      </c>
      <c r="F27" s="301">
        <f t="shared" si="3"/>
        <v>940</v>
      </c>
      <c r="G27" s="293">
        <f t="shared" si="4"/>
        <v>4190</v>
      </c>
      <c r="H27" s="294">
        <f>U80+V80+W80</f>
        <v>4600</v>
      </c>
      <c r="I27" s="299">
        <f t="shared" si="5"/>
        <v>80</v>
      </c>
      <c r="J27" s="293">
        <f t="shared" si="6"/>
        <v>290</v>
      </c>
      <c r="K27" s="293">
        <f t="shared" si="7"/>
        <v>220</v>
      </c>
      <c r="L27" s="261"/>
      <c r="M27" s="261"/>
    </row>
    <row r="28" spans="1:13" ht="12.75">
      <c r="A28" s="347"/>
      <c r="B28" s="410" t="s">
        <v>17</v>
      </c>
      <c r="C28" s="299">
        <f t="shared" si="0"/>
        <v>180</v>
      </c>
      <c r="D28" s="293">
        <f t="shared" si="1"/>
        <v>220</v>
      </c>
      <c r="E28" s="293">
        <f t="shared" si="2"/>
        <v>100</v>
      </c>
      <c r="F28" s="301">
        <f t="shared" si="3"/>
        <v>370</v>
      </c>
      <c r="G28" s="293">
        <f t="shared" si="4"/>
        <v>930</v>
      </c>
      <c r="H28" s="294">
        <f>U81+V81+W81</f>
        <v>630</v>
      </c>
      <c r="I28" s="299">
        <f t="shared" si="5"/>
        <v>450</v>
      </c>
      <c r="J28" s="293">
        <f t="shared" si="6"/>
        <v>440</v>
      </c>
      <c r="K28" s="293">
        <f t="shared" si="7"/>
        <v>100</v>
      </c>
      <c r="L28" s="261"/>
      <c r="M28" s="261"/>
    </row>
    <row r="29" spans="1:13" ht="12.75">
      <c r="A29" s="347"/>
      <c r="B29" s="410" t="s">
        <v>18</v>
      </c>
      <c r="C29" s="299">
        <f t="shared" si="0"/>
        <v>1620</v>
      </c>
      <c r="D29" s="293">
        <f t="shared" si="1"/>
        <v>1790</v>
      </c>
      <c r="E29" s="293">
        <f t="shared" si="2"/>
        <v>220</v>
      </c>
      <c r="F29" s="301">
        <f t="shared" si="3"/>
        <v>830</v>
      </c>
      <c r="G29" s="293">
        <f t="shared" si="4"/>
        <v>1470</v>
      </c>
      <c r="H29" s="294">
        <f>U82+V82+W82</f>
        <v>360</v>
      </c>
      <c r="I29" s="299">
        <f t="shared" si="5"/>
        <v>1700</v>
      </c>
      <c r="J29" s="293">
        <f t="shared" si="6"/>
        <v>2050</v>
      </c>
      <c r="K29" s="293">
        <f t="shared" si="7"/>
        <v>340</v>
      </c>
      <c r="L29" s="261"/>
      <c r="M29" s="261"/>
    </row>
    <row r="30" spans="1:13" ht="12.75">
      <c r="A30" s="347"/>
      <c r="B30" s="410" t="s">
        <v>19</v>
      </c>
      <c r="C30" s="299">
        <f t="shared" si="0"/>
        <v>67340</v>
      </c>
      <c r="D30" s="293">
        <f t="shared" si="1"/>
        <v>29120</v>
      </c>
      <c r="E30" s="294">
        <f t="shared" si="2"/>
        <v>1460</v>
      </c>
      <c r="F30" s="299">
        <f t="shared" si="3"/>
        <v>17900</v>
      </c>
      <c r="G30" s="293">
        <f t="shared" si="4"/>
        <v>16850</v>
      </c>
      <c r="H30" s="294">
        <f>U83+V83+W83</f>
        <v>2750</v>
      </c>
      <c r="I30" s="299">
        <f t="shared" si="5"/>
        <v>7640</v>
      </c>
      <c r="J30" s="293">
        <f t="shared" si="6"/>
        <v>10330</v>
      </c>
      <c r="K30" s="293">
        <f t="shared" si="7"/>
        <v>3260</v>
      </c>
      <c r="L30" s="261"/>
      <c r="M30" s="261"/>
    </row>
    <row r="31" spans="1:13" ht="12.75">
      <c r="A31" s="347"/>
      <c r="B31" s="410" t="s">
        <v>20</v>
      </c>
      <c r="C31" s="299">
        <f t="shared" si="0"/>
        <v>5580</v>
      </c>
      <c r="D31" s="293">
        <f t="shared" si="1"/>
        <v>2200</v>
      </c>
      <c r="E31" s="294">
        <f t="shared" si="2"/>
        <v>70</v>
      </c>
      <c r="F31" s="299">
        <f t="shared" si="3"/>
        <v>3790</v>
      </c>
      <c r="G31" s="293">
        <f t="shared" si="4"/>
        <v>4150</v>
      </c>
      <c r="H31" s="294">
        <f>U84+V84+W84</f>
        <v>490</v>
      </c>
      <c r="I31" s="299">
        <f t="shared" si="5"/>
        <v>2340</v>
      </c>
      <c r="J31" s="293">
        <f t="shared" si="6"/>
        <v>1260</v>
      </c>
      <c r="K31" s="293">
        <f t="shared" si="7"/>
        <v>60</v>
      </c>
      <c r="L31" s="261"/>
      <c r="M31" s="261"/>
    </row>
    <row r="32" spans="1:13" ht="12.75">
      <c r="A32" s="347"/>
      <c r="B32" s="410" t="s">
        <v>21</v>
      </c>
      <c r="C32" s="299">
        <f t="shared" si="0"/>
        <v>80</v>
      </c>
      <c r="D32" s="293">
        <f t="shared" si="1"/>
        <v>40</v>
      </c>
      <c r="E32" s="294"/>
      <c r="F32" s="299">
        <f t="shared" si="3"/>
        <v>140</v>
      </c>
      <c r="G32" s="293">
        <f t="shared" si="4"/>
        <v>100</v>
      </c>
      <c r="H32" s="293" t="s">
        <v>16</v>
      </c>
      <c r="I32" s="405">
        <f t="shared" si="5"/>
        <v>250</v>
      </c>
      <c r="J32" s="293">
        <f t="shared" si="6"/>
        <v>130</v>
      </c>
      <c r="K32" s="293" t="s">
        <v>16</v>
      </c>
      <c r="L32" s="261"/>
      <c r="M32" s="261"/>
    </row>
    <row r="33" spans="1:13" ht="12.75">
      <c r="A33" s="347"/>
      <c r="B33" s="410" t="s">
        <v>22</v>
      </c>
      <c r="C33" s="299">
        <f t="shared" si="0"/>
        <v>30</v>
      </c>
      <c r="D33" s="293">
        <f t="shared" si="1"/>
        <v>80</v>
      </c>
      <c r="E33" s="294">
        <f t="shared" si="2"/>
        <v>60</v>
      </c>
      <c r="F33" s="299">
        <f t="shared" si="3"/>
        <v>20</v>
      </c>
      <c r="G33" s="293">
        <f t="shared" si="4"/>
        <v>50</v>
      </c>
      <c r="H33" s="399">
        <f>U86+V86+W86</f>
        <v>110</v>
      </c>
      <c r="I33" s="405">
        <f t="shared" si="5"/>
        <v>0</v>
      </c>
      <c r="J33" s="293">
        <f t="shared" si="6"/>
        <v>20</v>
      </c>
      <c r="K33" s="293">
        <f t="shared" si="7"/>
        <v>30</v>
      </c>
      <c r="L33" s="261"/>
      <c r="M33" s="261"/>
    </row>
    <row r="34" spans="1:13" ht="12.75">
      <c r="A34" s="347"/>
      <c r="B34" s="410" t="s">
        <v>23</v>
      </c>
      <c r="C34" s="401">
        <f t="shared" si="0"/>
        <v>0</v>
      </c>
      <c r="D34" s="399">
        <f t="shared" si="1"/>
        <v>0</v>
      </c>
      <c r="E34" s="399">
        <f t="shared" si="2"/>
        <v>0</v>
      </c>
      <c r="F34" s="301">
        <f t="shared" si="3"/>
        <v>440</v>
      </c>
      <c r="G34" s="399">
        <f t="shared" si="4"/>
        <v>1200</v>
      </c>
      <c r="H34" s="294">
        <f>U87+V87+W87</f>
        <v>430</v>
      </c>
      <c r="I34" s="299">
        <f t="shared" si="5"/>
        <v>160</v>
      </c>
      <c r="J34" s="399">
        <f t="shared" si="6"/>
        <v>330</v>
      </c>
      <c r="K34" s="399">
        <f t="shared" si="7"/>
        <v>100</v>
      </c>
      <c r="L34" s="261"/>
      <c r="M34" s="261"/>
    </row>
    <row r="35" spans="1:13" ht="12.75">
      <c r="A35" s="347"/>
      <c r="B35" s="413" t="s">
        <v>24</v>
      </c>
      <c r="C35" s="405">
        <f t="shared" si="0"/>
        <v>50</v>
      </c>
      <c r="D35" s="293">
        <f t="shared" si="1"/>
        <v>80</v>
      </c>
      <c r="E35" s="399">
        <f t="shared" si="2"/>
        <v>90</v>
      </c>
      <c r="F35" s="414">
        <f t="shared" si="3"/>
        <v>40</v>
      </c>
      <c r="G35" s="399">
        <f t="shared" si="4"/>
        <v>1010</v>
      </c>
      <c r="H35" s="400">
        <f>U88+V88+W88</f>
        <v>2180</v>
      </c>
      <c r="I35" s="401">
        <f t="shared" si="5"/>
        <v>30</v>
      </c>
      <c r="J35" s="399">
        <f t="shared" si="6"/>
        <v>100</v>
      </c>
      <c r="K35" s="399">
        <f t="shared" si="7"/>
        <v>180</v>
      </c>
      <c r="L35" s="261"/>
      <c r="M35" s="261"/>
    </row>
    <row r="36" spans="1:13" ht="12.75">
      <c r="A36" s="347"/>
      <c r="B36" s="413" t="s">
        <v>25</v>
      </c>
      <c r="C36" s="406">
        <f t="shared" si="0"/>
        <v>0</v>
      </c>
      <c r="D36" s="399">
        <f t="shared" si="1"/>
        <v>80</v>
      </c>
      <c r="E36" s="399">
        <f t="shared" si="2"/>
        <v>60</v>
      </c>
      <c r="F36" s="414">
        <f t="shared" si="3"/>
        <v>0</v>
      </c>
      <c r="G36" s="399">
        <f>R89+S89+T89</f>
        <v>700</v>
      </c>
      <c r="H36" s="400">
        <f>U89+V89+W89</f>
        <v>1440</v>
      </c>
      <c r="I36" s="401">
        <f t="shared" si="5"/>
        <v>0</v>
      </c>
      <c r="J36" s="399">
        <f t="shared" si="6"/>
        <v>220</v>
      </c>
      <c r="K36" s="399">
        <f t="shared" si="7"/>
        <v>120</v>
      </c>
      <c r="L36" s="261"/>
      <c r="M36" s="261"/>
    </row>
    <row r="37" spans="1:13" ht="12.75">
      <c r="A37" s="347"/>
      <c r="B37" s="411" t="s">
        <v>26</v>
      </c>
      <c r="C37" s="403">
        <f>C91+D91+E91</f>
        <v>0</v>
      </c>
      <c r="D37" s="404">
        <f>F91+G91+H91</f>
        <v>0</v>
      </c>
      <c r="E37" s="404">
        <f>I91+J91+K91</f>
        <v>0</v>
      </c>
      <c r="F37" s="416">
        <f>O91+P91+Q91</f>
        <v>190</v>
      </c>
      <c r="G37" s="404">
        <f>R91+S91+T91</f>
        <v>2070</v>
      </c>
      <c r="H37" s="404">
        <f>U91+V91+W91</f>
        <v>1470</v>
      </c>
      <c r="I37" s="416">
        <f>AA91+AB91+AC91</f>
        <v>60</v>
      </c>
      <c r="J37" s="404">
        <f>AD91+AE91+AF91</f>
        <v>240</v>
      </c>
      <c r="K37" s="404">
        <f>AG91+AH91+AI91</f>
        <v>40</v>
      </c>
      <c r="L37" s="261"/>
      <c r="M37" s="261"/>
    </row>
    <row r="38" spans="1:13" ht="12.75">
      <c r="A38" s="347"/>
      <c r="B38" s="412" t="s">
        <v>823</v>
      </c>
      <c r="C38" s="300">
        <f>C92+D92+E92</f>
        <v>210</v>
      </c>
      <c r="D38" s="295">
        <f>F92+G92+H92</f>
        <v>440</v>
      </c>
      <c r="E38" s="295">
        <f>I92+J92+K92</f>
        <v>120</v>
      </c>
      <c r="F38" s="415">
        <f>O92+P92+Q92</f>
        <v>3140</v>
      </c>
      <c r="G38" s="295">
        <f>R92+S92+T92</f>
        <v>3900</v>
      </c>
      <c r="H38" s="295">
        <f>U92+V92+W92</f>
        <v>970</v>
      </c>
      <c r="I38" s="415">
        <f>AA92+AB92+AC92</f>
        <v>630</v>
      </c>
      <c r="J38" s="295">
        <f>AD92+AE92+AF92</f>
        <v>810</v>
      </c>
      <c r="K38" s="295">
        <f>AG92+AH92+AI92</f>
        <v>160</v>
      </c>
      <c r="L38" s="261"/>
      <c r="M38" s="261"/>
    </row>
    <row r="40" spans="2:8" ht="12.75">
      <c r="B40" s="5" t="s">
        <v>27</v>
      </c>
      <c r="H40" s="261"/>
    </row>
    <row r="41" spans="2:8" ht="12.75">
      <c r="B41" s="6" t="s">
        <v>250</v>
      </c>
      <c r="H41" s="261"/>
    </row>
    <row r="42" ht="12.75">
      <c r="B42" s="7" t="s">
        <v>251</v>
      </c>
    </row>
    <row r="43" ht="12.75">
      <c r="B43" s="7"/>
    </row>
    <row r="44" ht="12.75">
      <c r="B44" s="260" t="s">
        <v>296</v>
      </c>
    </row>
    <row r="45" ht="12.75">
      <c r="B45" s="260" t="s">
        <v>297</v>
      </c>
    </row>
    <row r="52" spans="2:36" ht="12.75">
      <c r="B52" s="54" t="s">
        <v>114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N52" s="54" t="s">
        <v>114</v>
      </c>
      <c r="O52" s="55"/>
      <c r="P52" s="55"/>
      <c r="Q52" s="55"/>
      <c r="R52" s="55"/>
      <c r="S52" s="55"/>
      <c r="T52" s="55"/>
      <c r="U52" s="55"/>
      <c r="V52" s="55"/>
      <c r="W52" s="55"/>
      <c r="X52" s="55"/>
      <c r="Z52" s="54" t="s">
        <v>114</v>
      </c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4" spans="2:36" ht="12.75">
      <c r="B54" s="54" t="s">
        <v>115</v>
      </c>
      <c r="C54" s="58">
        <v>42188.7828587963</v>
      </c>
      <c r="D54" s="55"/>
      <c r="E54" s="55"/>
      <c r="F54" s="55"/>
      <c r="G54" s="55"/>
      <c r="H54" s="55"/>
      <c r="I54" s="55"/>
      <c r="J54" s="55"/>
      <c r="K54" s="55"/>
      <c r="L54" s="55"/>
      <c r="N54" s="54" t="s">
        <v>115</v>
      </c>
      <c r="O54" s="58">
        <v>42188.7828587963</v>
      </c>
      <c r="P54" s="55"/>
      <c r="Q54" s="55"/>
      <c r="R54" s="55"/>
      <c r="S54" s="55"/>
      <c r="T54" s="55"/>
      <c r="U54" s="55"/>
      <c r="V54" s="55"/>
      <c r="W54" s="55"/>
      <c r="X54" s="55"/>
      <c r="Z54" s="54" t="s">
        <v>115</v>
      </c>
      <c r="AA54" s="58">
        <v>42188.7828587963</v>
      </c>
      <c r="AB54" s="55"/>
      <c r="AC54" s="55"/>
      <c r="AD54" s="55"/>
      <c r="AE54" s="55"/>
      <c r="AF54" s="55"/>
      <c r="AG54" s="55"/>
      <c r="AH54" s="55"/>
      <c r="AI54" s="55"/>
      <c r="AJ54" s="55"/>
    </row>
    <row r="55" spans="2:36" ht="12.75">
      <c r="B55" s="54" t="s">
        <v>116</v>
      </c>
      <c r="C55" s="58">
        <v>42191.64359344907</v>
      </c>
      <c r="D55" s="55"/>
      <c r="E55" s="55"/>
      <c r="F55" s="55"/>
      <c r="G55" s="55"/>
      <c r="H55" s="55"/>
      <c r="I55" s="55"/>
      <c r="J55" s="55"/>
      <c r="K55" s="55"/>
      <c r="L55" s="55"/>
      <c r="N55" s="54" t="s">
        <v>116</v>
      </c>
      <c r="O55" s="58">
        <v>42191.644471168984</v>
      </c>
      <c r="P55" s="55"/>
      <c r="Q55" s="55"/>
      <c r="R55" s="55"/>
      <c r="S55" s="55"/>
      <c r="T55" s="55"/>
      <c r="U55" s="55"/>
      <c r="V55" s="55"/>
      <c r="W55" s="55"/>
      <c r="X55" s="55"/>
      <c r="Z55" s="54" t="s">
        <v>116</v>
      </c>
      <c r="AA55" s="58">
        <v>42191.64509071759</v>
      </c>
      <c r="AB55" s="55"/>
      <c r="AC55" s="55"/>
      <c r="AD55" s="55"/>
      <c r="AE55" s="55"/>
      <c r="AF55" s="55"/>
      <c r="AG55" s="55"/>
      <c r="AH55" s="55"/>
      <c r="AI55" s="55"/>
      <c r="AJ55" s="55"/>
    </row>
    <row r="56" spans="2:36" ht="12.75">
      <c r="B56" s="54" t="s">
        <v>117</v>
      </c>
      <c r="C56" s="54" t="s">
        <v>118</v>
      </c>
      <c r="D56" s="55"/>
      <c r="E56" s="55"/>
      <c r="F56" s="55"/>
      <c r="G56" s="55"/>
      <c r="H56" s="55"/>
      <c r="I56" s="55"/>
      <c r="J56" s="55"/>
      <c r="K56" s="55"/>
      <c r="L56" s="55"/>
      <c r="N56" s="54" t="s">
        <v>117</v>
      </c>
      <c r="O56" s="54" t="s">
        <v>118</v>
      </c>
      <c r="P56" s="55"/>
      <c r="Q56" s="55"/>
      <c r="R56" s="55"/>
      <c r="S56" s="55"/>
      <c r="T56" s="55"/>
      <c r="U56" s="55"/>
      <c r="V56" s="55"/>
      <c r="W56" s="55"/>
      <c r="X56" s="55"/>
      <c r="Z56" s="54" t="s">
        <v>117</v>
      </c>
      <c r="AA56" s="54" t="s">
        <v>118</v>
      </c>
      <c r="AB56" s="55"/>
      <c r="AC56" s="55"/>
      <c r="AD56" s="55"/>
      <c r="AE56" s="55"/>
      <c r="AF56" s="55"/>
      <c r="AG56" s="55"/>
      <c r="AH56" s="55"/>
      <c r="AI56" s="55"/>
      <c r="AJ56" s="55"/>
    </row>
    <row r="58" spans="2:36" ht="12.75">
      <c r="B58" s="54" t="s">
        <v>176</v>
      </c>
      <c r="C58" s="54" t="s">
        <v>269</v>
      </c>
      <c r="D58" s="55"/>
      <c r="E58" s="55"/>
      <c r="F58" s="55"/>
      <c r="G58" s="55"/>
      <c r="H58" s="55"/>
      <c r="I58" s="55"/>
      <c r="J58" s="55"/>
      <c r="K58" s="55"/>
      <c r="L58" s="55"/>
      <c r="N58" s="54" t="s">
        <v>176</v>
      </c>
      <c r="O58" s="54" t="s">
        <v>267</v>
      </c>
      <c r="P58" s="55"/>
      <c r="Q58" s="55"/>
      <c r="R58" s="55"/>
      <c r="S58" s="55"/>
      <c r="T58" s="55"/>
      <c r="U58" s="55"/>
      <c r="V58" s="55"/>
      <c r="W58" s="55"/>
      <c r="X58" s="55"/>
      <c r="Z58" s="54" t="s">
        <v>176</v>
      </c>
      <c r="AA58" s="54" t="s">
        <v>268</v>
      </c>
      <c r="AB58" s="55"/>
      <c r="AC58" s="55"/>
      <c r="AD58" s="55"/>
      <c r="AE58" s="55"/>
      <c r="AF58" s="55"/>
      <c r="AG58" s="55"/>
      <c r="AH58" s="55"/>
      <c r="AI58" s="55"/>
      <c r="AJ58" s="55"/>
    </row>
    <row r="59" spans="2:36" ht="12.75">
      <c r="B59" s="54" t="s">
        <v>119</v>
      </c>
      <c r="C59" s="54" t="s">
        <v>120</v>
      </c>
      <c r="D59" s="55"/>
      <c r="E59" s="55"/>
      <c r="F59" s="55"/>
      <c r="G59" s="55"/>
      <c r="H59" s="55"/>
      <c r="I59" s="55"/>
      <c r="J59" s="55"/>
      <c r="K59" s="55"/>
      <c r="L59" s="55"/>
      <c r="N59" s="54" t="s">
        <v>119</v>
      </c>
      <c r="O59" s="54" t="s">
        <v>120</v>
      </c>
      <c r="P59" s="55"/>
      <c r="Q59" s="55"/>
      <c r="R59" s="55"/>
      <c r="S59" s="55"/>
      <c r="T59" s="55"/>
      <c r="U59" s="55"/>
      <c r="V59" s="55"/>
      <c r="W59" s="55"/>
      <c r="X59" s="55"/>
      <c r="Z59" s="54" t="s">
        <v>119</v>
      </c>
      <c r="AA59" s="54" t="s">
        <v>120</v>
      </c>
      <c r="AB59" s="55"/>
      <c r="AC59" s="55"/>
      <c r="AD59" s="55"/>
      <c r="AE59" s="55"/>
      <c r="AF59" s="55"/>
      <c r="AG59" s="55"/>
      <c r="AH59" s="55"/>
      <c r="AI59" s="55"/>
      <c r="AJ59" s="55"/>
    </row>
    <row r="61" spans="2:35" ht="12.75">
      <c r="B61" s="61" t="s">
        <v>278</v>
      </c>
      <c r="C61" s="61" t="s">
        <v>279</v>
      </c>
      <c r="D61" s="61" t="s">
        <v>280</v>
      </c>
      <c r="E61" s="61" t="s">
        <v>281</v>
      </c>
      <c r="F61" s="61" t="s">
        <v>282</v>
      </c>
      <c r="G61" s="61" t="s">
        <v>283</v>
      </c>
      <c r="H61" s="61" t="s">
        <v>284</v>
      </c>
      <c r="I61" s="61" t="s">
        <v>276</v>
      </c>
      <c r="J61" s="61" t="s">
        <v>285</v>
      </c>
      <c r="K61" s="61" t="s">
        <v>286</v>
      </c>
      <c r="N61" s="61" t="s">
        <v>278</v>
      </c>
      <c r="O61" s="61" t="s">
        <v>279</v>
      </c>
      <c r="P61" s="61" t="s">
        <v>280</v>
      </c>
      <c r="Q61" s="61" t="s">
        <v>281</v>
      </c>
      <c r="R61" s="61" t="s">
        <v>282</v>
      </c>
      <c r="S61" s="61" t="s">
        <v>283</v>
      </c>
      <c r="T61" s="61" t="s">
        <v>284</v>
      </c>
      <c r="U61" s="61" t="s">
        <v>276</v>
      </c>
      <c r="V61" s="61" t="s">
        <v>285</v>
      </c>
      <c r="W61" s="61" t="s">
        <v>286</v>
      </c>
      <c r="Z61" s="61" t="s">
        <v>278</v>
      </c>
      <c r="AA61" s="61" t="s">
        <v>279</v>
      </c>
      <c r="AB61" s="61" t="s">
        <v>280</v>
      </c>
      <c r="AC61" s="61" t="s">
        <v>281</v>
      </c>
      <c r="AD61" s="61" t="s">
        <v>282</v>
      </c>
      <c r="AE61" s="61" t="s">
        <v>283</v>
      </c>
      <c r="AF61" s="61" t="s">
        <v>284</v>
      </c>
      <c r="AG61" s="61" t="s">
        <v>276</v>
      </c>
      <c r="AH61" s="61" t="s">
        <v>285</v>
      </c>
      <c r="AI61" s="61" t="s">
        <v>286</v>
      </c>
    </row>
    <row r="62" spans="2:35" ht="12.75">
      <c r="B62" s="61" t="s">
        <v>126</v>
      </c>
      <c r="C62" s="63">
        <v>0</v>
      </c>
      <c r="D62" s="63">
        <v>50</v>
      </c>
      <c r="E62" s="63">
        <v>0</v>
      </c>
      <c r="F62" s="63">
        <v>0</v>
      </c>
      <c r="G62" s="63">
        <v>120</v>
      </c>
      <c r="H62" s="63">
        <v>0</v>
      </c>
      <c r="I62" s="63">
        <v>100</v>
      </c>
      <c r="J62" s="63">
        <v>130</v>
      </c>
      <c r="K62" s="63">
        <v>10</v>
      </c>
      <c r="N62" s="61" t="s">
        <v>126</v>
      </c>
      <c r="O62" s="63">
        <v>0</v>
      </c>
      <c r="P62" s="63">
        <v>240</v>
      </c>
      <c r="Q62" s="63">
        <v>100</v>
      </c>
      <c r="R62" s="63">
        <v>280</v>
      </c>
      <c r="S62" s="63">
        <v>490</v>
      </c>
      <c r="T62" s="63">
        <v>220</v>
      </c>
      <c r="U62" s="63">
        <v>340</v>
      </c>
      <c r="V62" s="63">
        <v>70</v>
      </c>
      <c r="W62" s="63">
        <v>90</v>
      </c>
      <c r="Z62" s="61" t="s">
        <v>126</v>
      </c>
      <c r="AA62" s="63">
        <v>0</v>
      </c>
      <c r="AB62" s="63">
        <v>300</v>
      </c>
      <c r="AC62" s="63">
        <v>70</v>
      </c>
      <c r="AD62" s="63">
        <v>30</v>
      </c>
      <c r="AE62" s="63">
        <v>30</v>
      </c>
      <c r="AF62" s="63">
        <v>50</v>
      </c>
      <c r="AG62" s="63">
        <v>40</v>
      </c>
      <c r="AH62" s="63">
        <v>0</v>
      </c>
      <c r="AI62" s="63">
        <v>40</v>
      </c>
    </row>
    <row r="63" spans="2:35" ht="12.75">
      <c r="B63" s="61" t="s">
        <v>127</v>
      </c>
      <c r="C63" s="63">
        <v>0</v>
      </c>
      <c r="D63" s="63">
        <v>64870</v>
      </c>
      <c r="E63" s="63">
        <v>10060</v>
      </c>
      <c r="F63" s="63">
        <v>5210</v>
      </c>
      <c r="G63" s="63">
        <v>2520</v>
      </c>
      <c r="H63" s="63">
        <v>640</v>
      </c>
      <c r="I63" s="63">
        <v>360</v>
      </c>
      <c r="J63" s="63">
        <v>220</v>
      </c>
      <c r="K63" s="63">
        <v>210</v>
      </c>
      <c r="N63" s="61" t="s">
        <v>127</v>
      </c>
      <c r="O63" s="63">
        <v>0</v>
      </c>
      <c r="P63" s="63">
        <v>1500</v>
      </c>
      <c r="Q63" s="63">
        <v>450</v>
      </c>
      <c r="R63" s="63">
        <v>190</v>
      </c>
      <c r="S63" s="63">
        <v>130</v>
      </c>
      <c r="T63" s="63">
        <v>50</v>
      </c>
      <c r="U63" s="63">
        <v>30</v>
      </c>
      <c r="V63" s="63">
        <v>30</v>
      </c>
      <c r="W63" s="63">
        <v>30</v>
      </c>
      <c r="Z63" s="61" t="s">
        <v>127</v>
      </c>
      <c r="AA63" s="63">
        <v>0</v>
      </c>
      <c r="AB63" s="63">
        <v>1180</v>
      </c>
      <c r="AC63" s="63">
        <v>640</v>
      </c>
      <c r="AD63" s="63">
        <v>550</v>
      </c>
      <c r="AE63" s="63">
        <v>530</v>
      </c>
      <c r="AF63" s="63">
        <v>140</v>
      </c>
      <c r="AG63" s="63">
        <v>90</v>
      </c>
      <c r="AH63" s="63">
        <v>60</v>
      </c>
      <c r="AI63" s="63">
        <v>40</v>
      </c>
    </row>
    <row r="64" spans="2:35" ht="12.75">
      <c r="B64" s="61" t="s">
        <v>128</v>
      </c>
      <c r="C64" s="63">
        <v>0</v>
      </c>
      <c r="D64" s="63">
        <v>30</v>
      </c>
      <c r="E64" s="63">
        <v>20</v>
      </c>
      <c r="F64" s="63">
        <v>30</v>
      </c>
      <c r="G64" s="63">
        <v>20</v>
      </c>
      <c r="H64" s="63">
        <v>10</v>
      </c>
      <c r="I64" s="63">
        <v>10</v>
      </c>
      <c r="J64" s="63">
        <v>10</v>
      </c>
      <c r="K64" s="63">
        <v>0</v>
      </c>
      <c r="N64" s="61" t="s">
        <v>128</v>
      </c>
      <c r="O64" s="63">
        <v>0</v>
      </c>
      <c r="P64" s="63">
        <v>160</v>
      </c>
      <c r="Q64" s="63">
        <v>80</v>
      </c>
      <c r="R64" s="63">
        <v>90</v>
      </c>
      <c r="S64" s="63">
        <v>80</v>
      </c>
      <c r="T64" s="63">
        <v>50</v>
      </c>
      <c r="U64" s="63">
        <v>50</v>
      </c>
      <c r="V64" s="63">
        <v>40</v>
      </c>
      <c r="W64" s="63">
        <v>50</v>
      </c>
      <c r="Z64" s="61" t="s">
        <v>128</v>
      </c>
      <c r="AA64" s="63">
        <v>0</v>
      </c>
      <c r="AB64" s="63">
        <v>50</v>
      </c>
      <c r="AC64" s="63">
        <v>40</v>
      </c>
      <c r="AD64" s="63">
        <v>40</v>
      </c>
      <c r="AE64" s="63">
        <v>40</v>
      </c>
      <c r="AF64" s="63">
        <v>30</v>
      </c>
      <c r="AG64" s="63">
        <v>40</v>
      </c>
      <c r="AH64" s="63">
        <v>40</v>
      </c>
      <c r="AI64" s="63">
        <v>20</v>
      </c>
    </row>
    <row r="65" spans="2:35" ht="12.75">
      <c r="B65" s="61" t="s">
        <v>129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N65" s="61" t="s">
        <v>129</v>
      </c>
      <c r="O65" s="63">
        <v>0</v>
      </c>
      <c r="P65" s="63">
        <v>70</v>
      </c>
      <c r="Q65" s="63">
        <v>20</v>
      </c>
      <c r="R65" s="63">
        <v>70</v>
      </c>
      <c r="S65" s="63">
        <v>250</v>
      </c>
      <c r="T65" s="63">
        <v>380</v>
      </c>
      <c r="U65" s="63">
        <v>750</v>
      </c>
      <c r="V65" s="63">
        <v>1510</v>
      </c>
      <c r="W65" s="63">
        <v>2260</v>
      </c>
      <c r="Z65" s="61" t="s">
        <v>129</v>
      </c>
      <c r="AA65" s="63">
        <v>0</v>
      </c>
      <c r="AB65" s="63">
        <v>10</v>
      </c>
      <c r="AC65" s="63">
        <v>20</v>
      </c>
      <c r="AD65" s="63">
        <v>30</v>
      </c>
      <c r="AE65" s="63">
        <v>40</v>
      </c>
      <c r="AF65" s="63">
        <v>80</v>
      </c>
      <c r="AG65" s="63">
        <v>30</v>
      </c>
      <c r="AH65" s="63">
        <v>20</v>
      </c>
      <c r="AI65" s="63">
        <v>20</v>
      </c>
    </row>
    <row r="66" spans="2:35" ht="12.75">
      <c r="B66" s="61" t="s">
        <v>130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N66" s="61" t="s">
        <v>130</v>
      </c>
      <c r="O66" s="63">
        <v>0</v>
      </c>
      <c r="P66" s="63">
        <v>1140</v>
      </c>
      <c r="Q66" s="63">
        <v>770</v>
      </c>
      <c r="R66" s="63">
        <v>1150</v>
      </c>
      <c r="S66" s="63">
        <v>1840</v>
      </c>
      <c r="T66" s="63">
        <v>1510</v>
      </c>
      <c r="U66" s="63">
        <v>1620</v>
      </c>
      <c r="V66" s="63">
        <v>1960</v>
      </c>
      <c r="W66" s="63">
        <v>2140</v>
      </c>
      <c r="Z66" s="61" t="s">
        <v>130</v>
      </c>
      <c r="AA66" s="63">
        <v>0</v>
      </c>
      <c r="AB66" s="63">
        <v>680</v>
      </c>
      <c r="AC66" s="63">
        <v>440</v>
      </c>
      <c r="AD66" s="63">
        <v>440</v>
      </c>
      <c r="AE66" s="63">
        <v>540</v>
      </c>
      <c r="AF66" s="63">
        <v>370</v>
      </c>
      <c r="AG66" s="63">
        <v>310</v>
      </c>
      <c r="AH66" s="63">
        <v>260</v>
      </c>
      <c r="AI66" s="63">
        <v>150</v>
      </c>
    </row>
    <row r="67" spans="2:35" ht="12.75">
      <c r="B67" s="61" t="s">
        <v>131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4" t="s">
        <v>16</v>
      </c>
      <c r="N67" s="61" t="s">
        <v>131</v>
      </c>
      <c r="O67" s="63">
        <v>0</v>
      </c>
      <c r="P67" s="63">
        <v>60</v>
      </c>
      <c r="Q67" s="63">
        <v>20</v>
      </c>
      <c r="R67" s="63">
        <v>20</v>
      </c>
      <c r="S67" s="63">
        <v>10</v>
      </c>
      <c r="T67" s="63">
        <v>0</v>
      </c>
      <c r="U67" s="63">
        <v>0</v>
      </c>
      <c r="V67" s="63">
        <v>0</v>
      </c>
      <c r="W67" s="64" t="s">
        <v>16</v>
      </c>
      <c r="Z67" s="61" t="s">
        <v>131</v>
      </c>
      <c r="AA67" s="63">
        <v>0</v>
      </c>
      <c r="AB67" s="63">
        <v>40</v>
      </c>
      <c r="AC67" s="63">
        <v>20</v>
      </c>
      <c r="AD67" s="63">
        <v>20</v>
      </c>
      <c r="AE67" s="63">
        <v>10</v>
      </c>
      <c r="AF67" s="63">
        <v>10</v>
      </c>
      <c r="AG67" s="63">
        <v>0</v>
      </c>
      <c r="AH67" s="63">
        <v>0</v>
      </c>
      <c r="AI67" s="64" t="s">
        <v>16</v>
      </c>
    </row>
    <row r="68" spans="2:35" ht="12.75">
      <c r="B68" s="61" t="s">
        <v>132</v>
      </c>
      <c r="C68" s="63">
        <v>0</v>
      </c>
      <c r="D68" s="64" t="s">
        <v>16</v>
      </c>
      <c r="E68" s="64" t="s">
        <v>16</v>
      </c>
      <c r="F68" s="64" t="s">
        <v>16</v>
      </c>
      <c r="G68" s="64" t="s">
        <v>16</v>
      </c>
      <c r="H68" s="64" t="s">
        <v>16</v>
      </c>
      <c r="I68" s="64" t="s">
        <v>16</v>
      </c>
      <c r="J68" s="64" t="s">
        <v>16</v>
      </c>
      <c r="K68" s="64" t="s">
        <v>16</v>
      </c>
      <c r="N68" s="61" t="s">
        <v>132</v>
      </c>
      <c r="O68" s="63">
        <v>0</v>
      </c>
      <c r="P68" s="64" t="s">
        <v>16</v>
      </c>
      <c r="Q68" s="64" t="s">
        <v>16</v>
      </c>
      <c r="R68" s="64" t="s">
        <v>16</v>
      </c>
      <c r="S68" s="64" t="s">
        <v>16</v>
      </c>
      <c r="T68" s="64" t="s">
        <v>16</v>
      </c>
      <c r="U68" s="64" t="s">
        <v>16</v>
      </c>
      <c r="V68" s="64" t="s">
        <v>16</v>
      </c>
      <c r="W68" s="64" t="s">
        <v>16</v>
      </c>
      <c r="Z68" s="61" t="s">
        <v>132</v>
      </c>
      <c r="AA68" s="63">
        <v>0</v>
      </c>
      <c r="AB68" s="64" t="s">
        <v>16</v>
      </c>
      <c r="AC68" s="64" t="s">
        <v>16</v>
      </c>
      <c r="AD68" s="64" t="s">
        <v>16</v>
      </c>
      <c r="AE68" s="64" t="s">
        <v>16</v>
      </c>
      <c r="AF68" s="64" t="s">
        <v>16</v>
      </c>
      <c r="AG68" s="64" t="s">
        <v>16</v>
      </c>
      <c r="AH68" s="64" t="s">
        <v>16</v>
      </c>
      <c r="AI68" s="64" t="s">
        <v>16</v>
      </c>
    </row>
    <row r="69" spans="2:35" ht="12.75">
      <c r="B69" s="61" t="s">
        <v>133</v>
      </c>
      <c r="C69" s="63">
        <v>0</v>
      </c>
      <c r="D69" s="63">
        <v>63640</v>
      </c>
      <c r="E69" s="63">
        <v>24720</v>
      </c>
      <c r="F69" s="63">
        <v>22270</v>
      </c>
      <c r="G69" s="63">
        <v>23290</v>
      </c>
      <c r="H69" s="63">
        <v>9750</v>
      </c>
      <c r="I69" s="63">
        <v>4560</v>
      </c>
      <c r="J69" s="63">
        <v>1550</v>
      </c>
      <c r="K69" s="63">
        <v>110</v>
      </c>
      <c r="N69" s="61" t="s">
        <v>133</v>
      </c>
      <c r="O69" s="63">
        <v>0</v>
      </c>
      <c r="P69" s="63">
        <v>17240</v>
      </c>
      <c r="Q69" s="63">
        <v>20280</v>
      </c>
      <c r="R69" s="63">
        <v>27890</v>
      </c>
      <c r="S69" s="63">
        <v>38550</v>
      </c>
      <c r="T69" s="63">
        <v>21620</v>
      </c>
      <c r="U69" s="63">
        <v>11320</v>
      </c>
      <c r="V69" s="63">
        <v>3810</v>
      </c>
      <c r="W69" s="63">
        <v>340</v>
      </c>
      <c r="Z69" s="61" t="s">
        <v>133</v>
      </c>
      <c r="AA69" s="63">
        <v>0</v>
      </c>
      <c r="AB69" s="63">
        <v>52490</v>
      </c>
      <c r="AC69" s="63">
        <v>32960</v>
      </c>
      <c r="AD69" s="63">
        <v>36560</v>
      </c>
      <c r="AE69" s="63">
        <v>41780</v>
      </c>
      <c r="AF69" s="63">
        <v>16880</v>
      </c>
      <c r="AG69" s="63">
        <v>6330</v>
      </c>
      <c r="AH69" s="63">
        <v>2110</v>
      </c>
      <c r="AI69" s="63">
        <v>230</v>
      </c>
    </row>
    <row r="70" spans="2:35" ht="12.75">
      <c r="B70" s="61" t="s">
        <v>134</v>
      </c>
      <c r="C70" s="63">
        <v>0</v>
      </c>
      <c r="D70" s="63">
        <v>28780</v>
      </c>
      <c r="E70" s="63">
        <v>16770</v>
      </c>
      <c r="F70" s="63">
        <v>32670</v>
      </c>
      <c r="G70" s="63">
        <v>32680</v>
      </c>
      <c r="H70" s="63">
        <v>19980</v>
      </c>
      <c r="I70" s="63">
        <v>16930</v>
      </c>
      <c r="J70" s="63">
        <v>10570</v>
      </c>
      <c r="K70" s="63">
        <v>3520</v>
      </c>
      <c r="N70" s="61" t="s">
        <v>134</v>
      </c>
      <c r="O70" s="63">
        <v>0</v>
      </c>
      <c r="P70" s="63">
        <v>5160</v>
      </c>
      <c r="Q70" s="63">
        <v>4530</v>
      </c>
      <c r="R70" s="63">
        <v>6720</v>
      </c>
      <c r="S70" s="63">
        <v>11820</v>
      </c>
      <c r="T70" s="63">
        <v>11390</v>
      </c>
      <c r="U70" s="63">
        <v>10570</v>
      </c>
      <c r="V70" s="63">
        <v>9410</v>
      </c>
      <c r="W70" s="63">
        <v>4720</v>
      </c>
      <c r="Z70" s="61" t="s">
        <v>134</v>
      </c>
      <c r="AA70" s="63">
        <v>0</v>
      </c>
      <c r="AB70" s="63">
        <v>40700</v>
      </c>
      <c r="AC70" s="63">
        <v>18300</v>
      </c>
      <c r="AD70" s="63">
        <v>41040</v>
      </c>
      <c r="AE70" s="63">
        <v>47400</v>
      </c>
      <c r="AF70" s="63">
        <v>23710</v>
      </c>
      <c r="AG70" s="63">
        <v>15670</v>
      </c>
      <c r="AH70" s="63">
        <v>11960</v>
      </c>
      <c r="AI70" s="63">
        <v>5190</v>
      </c>
    </row>
    <row r="71" spans="2:35" ht="12.75">
      <c r="B71" s="61" t="s">
        <v>135</v>
      </c>
      <c r="C71" s="63">
        <v>0</v>
      </c>
      <c r="D71" s="63">
        <v>730</v>
      </c>
      <c r="E71" s="63">
        <v>520</v>
      </c>
      <c r="F71" s="63">
        <v>760</v>
      </c>
      <c r="G71" s="63">
        <v>1180</v>
      </c>
      <c r="H71" s="63">
        <v>840</v>
      </c>
      <c r="I71" s="63">
        <v>710</v>
      </c>
      <c r="J71" s="63">
        <v>670</v>
      </c>
      <c r="K71" s="63">
        <v>390</v>
      </c>
      <c r="N71" s="61" t="s">
        <v>135</v>
      </c>
      <c r="O71" s="63">
        <v>0</v>
      </c>
      <c r="P71" s="63">
        <v>4070</v>
      </c>
      <c r="Q71" s="63">
        <v>3110</v>
      </c>
      <c r="R71" s="63">
        <v>4520</v>
      </c>
      <c r="S71" s="63">
        <v>7800</v>
      </c>
      <c r="T71" s="63">
        <v>8170</v>
      </c>
      <c r="U71" s="63">
        <v>10610</v>
      </c>
      <c r="V71" s="63">
        <v>13520</v>
      </c>
      <c r="W71" s="63">
        <v>8560</v>
      </c>
      <c r="Z71" s="61" t="s">
        <v>135</v>
      </c>
      <c r="AA71" s="63">
        <v>0</v>
      </c>
      <c r="AB71" s="63">
        <v>3590</v>
      </c>
      <c r="AC71" s="63">
        <v>2450</v>
      </c>
      <c r="AD71" s="63">
        <v>2920</v>
      </c>
      <c r="AE71" s="63">
        <v>3770</v>
      </c>
      <c r="AF71" s="63">
        <v>2470</v>
      </c>
      <c r="AG71" s="63">
        <v>2080</v>
      </c>
      <c r="AH71" s="63">
        <v>1630</v>
      </c>
      <c r="AI71" s="63">
        <v>660</v>
      </c>
    </row>
    <row r="72" spans="2:35" ht="12.75">
      <c r="B72" s="61" t="s">
        <v>136</v>
      </c>
      <c r="C72" s="63">
        <v>0</v>
      </c>
      <c r="D72" s="63">
        <v>3380</v>
      </c>
      <c r="E72" s="63">
        <v>830</v>
      </c>
      <c r="F72" s="63">
        <v>400</v>
      </c>
      <c r="G72" s="63">
        <v>160</v>
      </c>
      <c r="H72" s="63">
        <v>80</v>
      </c>
      <c r="I72" s="63">
        <v>0</v>
      </c>
      <c r="J72" s="63">
        <v>0</v>
      </c>
      <c r="K72" s="63">
        <v>10</v>
      </c>
      <c r="N72" s="61" t="s">
        <v>136</v>
      </c>
      <c r="O72" s="63">
        <v>0</v>
      </c>
      <c r="P72" s="63">
        <v>1900</v>
      </c>
      <c r="Q72" s="63">
        <v>550</v>
      </c>
      <c r="R72" s="63">
        <v>170</v>
      </c>
      <c r="S72" s="63">
        <v>280</v>
      </c>
      <c r="T72" s="63">
        <v>60</v>
      </c>
      <c r="U72" s="63">
        <v>50</v>
      </c>
      <c r="V72" s="63">
        <v>20</v>
      </c>
      <c r="W72" s="63">
        <v>10</v>
      </c>
      <c r="Z72" s="61" t="s">
        <v>136</v>
      </c>
      <c r="AA72" s="63">
        <v>0</v>
      </c>
      <c r="AB72" s="63">
        <v>2980</v>
      </c>
      <c r="AC72" s="63">
        <v>1480</v>
      </c>
      <c r="AD72" s="63">
        <v>1470</v>
      </c>
      <c r="AE72" s="63">
        <v>700</v>
      </c>
      <c r="AF72" s="63">
        <v>110</v>
      </c>
      <c r="AG72" s="63">
        <v>40</v>
      </c>
      <c r="AH72" s="63">
        <v>10</v>
      </c>
      <c r="AI72" s="63">
        <v>10</v>
      </c>
    </row>
    <row r="73" spans="2:35" ht="12.75">
      <c r="B73" s="61" t="s">
        <v>137</v>
      </c>
      <c r="C73" s="63">
        <v>0</v>
      </c>
      <c r="D73" s="63">
        <v>39290</v>
      </c>
      <c r="E73" s="63">
        <v>22180</v>
      </c>
      <c r="F73" s="63">
        <v>21740</v>
      </c>
      <c r="G73" s="63">
        <v>22850</v>
      </c>
      <c r="H73" s="63">
        <v>13200</v>
      </c>
      <c r="I73" s="63">
        <v>10540</v>
      </c>
      <c r="J73" s="63">
        <v>9210</v>
      </c>
      <c r="K73" s="63">
        <v>4980</v>
      </c>
      <c r="N73" s="61" t="s">
        <v>137</v>
      </c>
      <c r="O73" s="63">
        <v>0</v>
      </c>
      <c r="P73" s="63">
        <v>23930</v>
      </c>
      <c r="Q73" s="63">
        <v>24700</v>
      </c>
      <c r="R73" s="63">
        <v>31400</v>
      </c>
      <c r="S73" s="63">
        <v>39940</v>
      </c>
      <c r="T73" s="63">
        <v>21730</v>
      </c>
      <c r="U73" s="63">
        <v>13960</v>
      </c>
      <c r="V73" s="63">
        <v>8590</v>
      </c>
      <c r="W73" s="63">
        <v>3250</v>
      </c>
      <c r="Z73" s="61" t="s">
        <v>137</v>
      </c>
      <c r="AA73" s="63">
        <v>0</v>
      </c>
      <c r="AB73" s="63">
        <v>21480</v>
      </c>
      <c r="AC73" s="63">
        <v>19350</v>
      </c>
      <c r="AD73" s="63">
        <v>22270</v>
      </c>
      <c r="AE73" s="63">
        <v>26520</v>
      </c>
      <c r="AF73" s="63">
        <v>13020</v>
      </c>
      <c r="AG73" s="63">
        <v>6830</v>
      </c>
      <c r="AH73" s="63">
        <v>3360</v>
      </c>
      <c r="AI73" s="63">
        <v>970</v>
      </c>
    </row>
    <row r="74" spans="2:35" ht="12.75">
      <c r="B74" s="61" t="s">
        <v>138</v>
      </c>
      <c r="C74" s="63">
        <v>0</v>
      </c>
      <c r="D74" s="63">
        <v>4020</v>
      </c>
      <c r="E74" s="63">
        <v>1160</v>
      </c>
      <c r="F74" s="63">
        <v>670</v>
      </c>
      <c r="G74" s="63">
        <v>320</v>
      </c>
      <c r="H74" s="63">
        <v>70</v>
      </c>
      <c r="I74" s="63">
        <v>10</v>
      </c>
      <c r="J74" s="63">
        <v>20</v>
      </c>
      <c r="K74" s="63">
        <v>0</v>
      </c>
      <c r="N74" s="61" t="s">
        <v>138</v>
      </c>
      <c r="O74" s="63">
        <v>0</v>
      </c>
      <c r="P74" s="63">
        <v>270</v>
      </c>
      <c r="Q74" s="63">
        <v>190</v>
      </c>
      <c r="R74" s="63">
        <v>370</v>
      </c>
      <c r="S74" s="63">
        <v>350</v>
      </c>
      <c r="T74" s="63">
        <v>140</v>
      </c>
      <c r="U74" s="63">
        <v>50</v>
      </c>
      <c r="V74" s="63">
        <v>20</v>
      </c>
      <c r="W74" s="63">
        <v>10</v>
      </c>
      <c r="Z74" s="61" t="s">
        <v>138</v>
      </c>
      <c r="AA74" s="63">
        <v>0</v>
      </c>
      <c r="AB74" s="63">
        <v>9690</v>
      </c>
      <c r="AC74" s="63">
        <v>6030</v>
      </c>
      <c r="AD74" s="63">
        <v>5030</v>
      </c>
      <c r="AE74" s="63">
        <v>2690</v>
      </c>
      <c r="AF74" s="63">
        <v>580</v>
      </c>
      <c r="AG74" s="63">
        <v>180</v>
      </c>
      <c r="AH74" s="63">
        <v>50</v>
      </c>
      <c r="AI74" s="63">
        <v>20</v>
      </c>
    </row>
    <row r="75" spans="2:35" ht="12.75">
      <c r="B75" s="61" t="s">
        <v>139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N75" s="61" t="s">
        <v>139</v>
      </c>
      <c r="O75" s="63">
        <v>0</v>
      </c>
      <c r="P75" s="63">
        <v>120</v>
      </c>
      <c r="Q75" s="63">
        <v>40</v>
      </c>
      <c r="R75" s="63">
        <v>10</v>
      </c>
      <c r="S75" s="63">
        <v>30</v>
      </c>
      <c r="T75" s="63">
        <v>20</v>
      </c>
      <c r="U75" s="63">
        <v>10</v>
      </c>
      <c r="V75" s="63">
        <v>0</v>
      </c>
      <c r="W75" s="63">
        <v>0</v>
      </c>
      <c r="Z75" s="61" t="s">
        <v>139</v>
      </c>
      <c r="AA75" s="63">
        <v>0</v>
      </c>
      <c r="AB75" s="63">
        <v>40</v>
      </c>
      <c r="AC75" s="63">
        <v>20</v>
      </c>
      <c r="AD75" s="63">
        <v>30</v>
      </c>
      <c r="AE75" s="63">
        <v>30</v>
      </c>
      <c r="AF75" s="63">
        <v>0</v>
      </c>
      <c r="AG75" s="63">
        <v>10</v>
      </c>
      <c r="AH75" s="63">
        <v>0</v>
      </c>
      <c r="AI75" s="63">
        <v>0</v>
      </c>
    </row>
    <row r="76" spans="2:35" ht="12.75">
      <c r="B76" s="61" t="s">
        <v>140</v>
      </c>
      <c r="C76" s="63">
        <v>0</v>
      </c>
      <c r="D76" s="63">
        <v>20</v>
      </c>
      <c r="E76" s="63">
        <v>10</v>
      </c>
      <c r="F76" s="63">
        <v>0</v>
      </c>
      <c r="G76" s="63">
        <v>0</v>
      </c>
      <c r="H76" s="63">
        <v>0</v>
      </c>
      <c r="I76" s="63">
        <v>10</v>
      </c>
      <c r="J76" s="63">
        <v>0</v>
      </c>
      <c r="K76" s="63">
        <v>10</v>
      </c>
      <c r="N76" s="61" t="s">
        <v>140</v>
      </c>
      <c r="O76" s="63">
        <v>0</v>
      </c>
      <c r="P76" s="63">
        <v>10</v>
      </c>
      <c r="Q76" s="63">
        <v>0</v>
      </c>
      <c r="R76" s="63">
        <v>10</v>
      </c>
      <c r="S76" s="63">
        <v>0</v>
      </c>
      <c r="T76" s="63">
        <v>0</v>
      </c>
      <c r="U76" s="63">
        <v>0</v>
      </c>
      <c r="V76" s="63">
        <v>0</v>
      </c>
      <c r="W76" s="63">
        <v>10</v>
      </c>
      <c r="Z76" s="61" t="s">
        <v>140</v>
      </c>
      <c r="AA76" s="63">
        <v>0</v>
      </c>
      <c r="AB76" s="63">
        <v>10</v>
      </c>
      <c r="AC76" s="63">
        <v>10</v>
      </c>
      <c r="AD76" s="63">
        <v>10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</row>
    <row r="77" spans="2:35" ht="12.75">
      <c r="B77" s="61" t="s">
        <v>141</v>
      </c>
      <c r="C77" s="64" t="s">
        <v>16</v>
      </c>
      <c r="D77" s="64" t="s">
        <v>16</v>
      </c>
      <c r="E77" s="64" t="s">
        <v>16</v>
      </c>
      <c r="F77" s="64" t="s">
        <v>16</v>
      </c>
      <c r="G77" s="64" t="s">
        <v>16</v>
      </c>
      <c r="H77" s="64" t="s">
        <v>16</v>
      </c>
      <c r="I77" s="64" t="s">
        <v>16</v>
      </c>
      <c r="J77" s="64" t="s">
        <v>16</v>
      </c>
      <c r="K77" s="64" t="s">
        <v>16</v>
      </c>
      <c r="N77" s="61" t="s">
        <v>141</v>
      </c>
      <c r="O77" s="64" t="s">
        <v>16</v>
      </c>
      <c r="P77" s="64" t="s">
        <v>16</v>
      </c>
      <c r="Q77" s="64" t="s">
        <v>16</v>
      </c>
      <c r="R77" s="64" t="s">
        <v>16</v>
      </c>
      <c r="S77" s="64" t="s">
        <v>16</v>
      </c>
      <c r="T77" s="64" t="s">
        <v>16</v>
      </c>
      <c r="U77" s="64" t="s">
        <v>16</v>
      </c>
      <c r="V77" s="64" t="s">
        <v>16</v>
      </c>
      <c r="W77" s="64" t="s">
        <v>16</v>
      </c>
      <c r="Z77" s="61" t="s">
        <v>141</v>
      </c>
      <c r="AA77" s="64" t="s">
        <v>16</v>
      </c>
      <c r="AB77" s="64" t="s">
        <v>16</v>
      </c>
      <c r="AC77" s="64" t="s">
        <v>16</v>
      </c>
      <c r="AD77" s="64" t="s">
        <v>16</v>
      </c>
      <c r="AE77" s="64" t="s">
        <v>16</v>
      </c>
      <c r="AF77" s="64" t="s">
        <v>16</v>
      </c>
      <c r="AG77" s="64" t="s">
        <v>16</v>
      </c>
      <c r="AH77" s="64" t="s">
        <v>16</v>
      </c>
      <c r="AI77" s="64" t="s">
        <v>16</v>
      </c>
    </row>
    <row r="78" spans="2:35" ht="12.75">
      <c r="B78" s="61" t="s">
        <v>142</v>
      </c>
      <c r="C78" s="63">
        <v>0</v>
      </c>
      <c r="D78" s="63">
        <v>2620</v>
      </c>
      <c r="E78" s="63">
        <v>360</v>
      </c>
      <c r="F78" s="63">
        <v>370</v>
      </c>
      <c r="G78" s="63">
        <v>290</v>
      </c>
      <c r="H78" s="63">
        <v>100</v>
      </c>
      <c r="I78" s="63">
        <v>60</v>
      </c>
      <c r="J78" s="63">
        <v>60</v>
      </c>
      <c r="K78" s="63">
        <v>40</v>
      </c>
      <c r="N78" s="61" t="s">
        <v>142</v>
      </c>
      <c r="O78" s="63">
        <v>0</v>
      </c>
      <c r="P78" s="63">
        <v>4990</v>
      </c>
      <c r="Q78" s="63">
        <v>1500</v>
      </c>
      <c r="R78" s="63">
        <v>1770</v>
      </c>
      <c r="S78" s="63">
        <v>1670</v>
      </c>
      <c r="T78" s="63">
        <v>560</v>
      </c>
      <c r="U78" s="63">
        <v>370</v>
      </c>
      <c r="V78" s="63">
        <v>290</v>
      </c>
      <c r="W78" s="63">
        <v>300</v>
      </c>
      <c r="Z78" s="61" t="s">
        <v>142</v>
      </c>
      <c r="AA78" s="63">
        <v>0</v>
      </c>
      <c r="AB78" s="63">
        <v>1750</v>
      </c>
      <c r="AC78" s="63">
        <v>370</v>
      </c>
      <c r="AD78" s="63">
        <v>550</v>
      </c>
      <c r="AE78" s="63">
        <v>560</v>
      </c>
      <c r="AF78" s="63">
        <v>230</v>
      </c>
      <c r="AG78" s="63">
        <v>120</v>
      </c>
      <c r="AH78" s="63">
        <v>80</v>
      </c>
      <c r="AI78" s="63">
        <v>50</v>
      </c>
    </row>
    <row r="79" spans="2:35" ht="12.75">
      <c r="B79" s="61" t="s">
        <v>143</v>
      </c>
      <c r="C79" s="63">
        <v>0</v>
      </c>
      <c r="D79" s="63">
        <v>590</v>
      </c>
      <c r="E79" s="63">
        <v>150</v>
      </c>
      <c r="F79" s="63">
        <v>80</v>
      </c>
      <c r="G79" s="63">
        <v>40</v>
      </c>
      <c r="H79" s="63">
        <v>0</v>
      </c>
      <c r="I79" s="63">
        <v>0</v>
      </c>
      <c r="J79" s="64" t="s">
        <v>16</v>
      </c>
      <c r="K79" s="64" t="s">
        <v>16</v>
      </c>
      <c r="N79" s="61" t="s">
        <v>143</v>
      </c>
      <c r="O79" s="63">
        <v>0</v>
      </c>
      <c r="P79" s="63">
        <v>570</v>
      </c>
      <c r="Q79" s="63">
        <v>330</v>
      </c>
      <c r="R79" s="63">
        <v>260</v>
      </c>
      <c r="S79" s="63">
        <v>150</v>
      </c>
      <c r="T79" s="63">
        <v>20</v>
      </c>
      <c r="U79" s="63">
        <v>0</v>
      </c>
      <c r="V79" s="64" t="s">
        <v>16</v>
      </c>
      <c r="W79" s="64" t="s">
        <v>16</v>
      </c>
      <c r="Z79" s="61" t="s">
        <v>143</v>
      </c>
      <c r="AA79" s="63">
        <v>0</v>
      </c>
      <c r="AB79" s="63">
        <v>1130</v>
      </c>
      <c r="AC79" s="63">
        <v>570</v>
      </c>
      <c r="AD79" s="63">
        <v>420</v>
      </c>
      <c r="AE79" s="63">
        <v>260</v>
      </c>
      <c r="AF79" s="63">
        <v>40</v>
      </c>
      <c r="AG79" s="63">
        <v>10</v>
      </c>
      <c r="AH79" s="64" t="s">
        <v>16</v>
      </c>
      <c r="AI79" s="64" t="s">
        <v>16</v>
      </c>
    </row>
    <row r="80" spans="2:35" ht="12.75">
      <c r="B80" s="61" t="s">
        <v>144</v>
      </c>
      <c r="C80" s="63">
        <v>0</v>
      </c>
      <c r="D80" s="63">
        <v>0</v>
      </c>
      <c r="E80" s="63">
        <v>10</v>
      </c>
      <c r="F80" s="63">
        <v>10</v>
      </c>
      <c r="G80" s="63">
        <v>20</v>
      </c>
      <c r="H80" s="63">
        <v>30</v>
      </c>
      <c r="I80" s="63">
        <v>20</v>
      </c>
      <c r="J80" s="63">
        <v>20</v>
      </c>
      <c r="K80" s="63">
        <v>10</v>
      </c>
      <c r="N80" s="61" t="s">
        <v>144</v>
      </c>
      <c r="O80" s="63">
        <v>0</v>
      </c>
      <c r="P80" s="63">
        <v>410</v>
      </c>
      <c r="Q80" s="63">
        <v>530</v>
      </c>
      <c r="R80" s="63">
        <v>920</v>
      </c>
      <c r="S80" s="63">
        <v>1570</v>
      </c>
      <c r="T80" s="63">
        <v>1700</v>
      </c>
      <c r="U80" s="63">
        <v>2180</v>
      </c>
      <c r="V80" s="63">
        <v>2030</v>
      </c>
      <c r="W80" s="63">
        <v>390</v>
      </c>
      <c r="Z80" s="61" t="s">
        <v>144</v>
      </c>
      <c r="AA80" s="63">
        <v>0</v>
      </c>
      <c r="AB80" s="63">
        <v>40</v>
      </c>
      <c r="AC80" s="63">
        <v>40</v>
      </c>
      <c r="AD80" s="63">
        <v>70</v>
      </c>
      <c r="AE80" s="63">
        <v>110</v>
      </c>
      <c r="AF80" s="63">
        <v>110</v>
      </c>
      <c r="AG80" s="63">
        <v>120</v>
      </c>
      <c r="AH80" s="63">
        <v>80</v>
      </c>
      <c r="AI80" s="63">
        <v>20</v>
      </c>
    </row>
    <row r="81" spans="2:35" ht="12.75">
      <c r="B81" s="61" t="s">
        <v>145</v>
      </c>
      <c r="C81" s="63">
        <v>0</v>
      </c>
      <c r="D81" s="63">
        <v>130</v>
      </c>
      <c r="E81" s="63">
        <v>50</v>
      </c>
      <c r="F81" s="63">
        <v>80</v>
      </c>
      <c r="G81" s="63">
        <v>90</v>
      </c>
      <c r="H81" s="63">
        <v>50</v>
      </c>
      <c r="I81" s="63">
        <v>40</v>
      </c>
      <c r="J81" s="63">
        <v>50</v>
      </c>
      <c r="K81" s="63">
        <v>10</v>
      </c>
      <c r="N81" s="61" t="s">
        <v>145</v>
      </c>
      <c r="O81" s="63">
        <v>0</v>
      </c>
      <c r="P81" s="63">
        <v>230</v>
      </c>
      <c r="Q81" s="63">
        <v>140</v>
      </c>
      <c r="R81" s="63">
        <v>240</v>
      </c>
      <c r="S81" s="63">
        <v>400</v>
      </c>
      <c r="T81" s="63">
        <v>290</v>
      </c>
      <c r="U81" s="63">
        <v>340</v>
      </c>
      <c r="V81" s="63">
        <v>240</v>
      </c>
      <c r="W81" s="63">
        <v>50</v>
      </c>
      <c r="Z81" s="61" t="s">
        <v>145</v>
      </c>
      <c r="AA81" s="63">
        <v>0</v>
      </c>
      <c r="AB81" s="63">
        <v>290</v>
      </c>
      <c r="AC81" s="63">
        <v>160</v>
      </c>
      <c r="AD81" s="63">
        <v>170</v>
      </c>
      <c r="AE81" s="63">
        <v>170</v>
      </c>
      <c r="AF81" s="63">
        <v>100</v>
      </c>
      <c r="AG81" s="63">
        <v>60</v>
      </c>
      <c r="AH81" s="63">
        <v>30</v>
      </c>
      <c r="AI81" s="63">
        <v>10</v>
      </c>
    </row>
    <row r="82" spans="2:35" ht="12.75">
      <c r="B82" s="61" t="s">
        <v>146</v>
      </c>
      <c r="C82" s="63">
        <v>0</v>
      </c>
      <c r="D82" s="63">
        <v>1240</v>
      </c>
      <c r="E82" s="63">
        <v>380</v>
      </c>
      <c r="F82" s="63">
        <v>660</v>
      </c>
      <c r="G82" s="63">
        <v>790</v>
      </c>
      <c r="H82" s="63">
        <v>340</v>
      </c>
      <c r="I82" s="63">
        <v>150</v>
      </c>
      <c r="J82" s="63">
        <v>40</v>
      </c>
      <c r="K82" s="63">
        <v>30</v>
      </c>
      <c r="N82" s="61" t="s">
        <v>146</v>
      </c>
      <c r="O82" s="63">
        <v>0</v>
      </c>
      <c r="P82" s="63">
        <v>470</v>
      </c>
      <c r="Q82" s="63">
        <v>360</v>
      </c>
      <c r="R82" s="63">
        <v>430</v>
      </c>
      <c r="S82" s="63">
        <v>540</v>
      </c>
      <c r="T82" s="63">
        <v>500</v>
      </c>
      <c r="U82" s="63">
        <v>220</v>
      </c>
      <c r="V82" s="63">
        <v>100</v>
      </c>
      <c r="W82" s="63">
        <v>40</v>
      </c>
      <c r="Z82" s="61" t="s">
        <v>146</v>
      </c>
      <c r="AA82" s="63">
        <v>0</v>
      </c>
      <c r="AB82" s="63">
        <v>1180</v>
      </c>
      <c r="AC82" s="63">
        <v>520</v>
      </c>
      <c r="AD82" s="63">
        <v>720</v>
      </c>
      <c r="AE82" s="63">
        <v>780</v>
      </c>
      <c r="AF82" s="63">
        <v>550</v>
      </c>
      <c r="AG82" s="63">
        <v>290</v>
      </c>
      <c r="AH82" s="63">
        <v>40</v>
      </c>
      <c r="AI82" s="63">
        <v>10</v>
      </c>
    </row>
    <row r="83" spans="2:35" ht="12.75">
      <c r="B83" s="61" t="s">
        <v>147</v>
      </c>
      <c r="C83" s="63">
        <v>0</v>
      </c>
      <c r="D83" s="63">
        <v>45780</v>
      </c>
      <c r="E83" s="63">
        <v>21560</v>
      </c>
      <c r="F83" s="63">
        <v>17490</v>
      </c>
      <c r="G83" s="63">
        <v>9310</v>
      </c>
      <c r="H83" s="63">
        <v>2320</v>
      </c>
      <c r="I83" s="63">
        <v>780</v>
      </c>
      <c r="J83" s="63">
        <v>430</v>
      </c>
      <c r="K83" s="63">
        <v>250</v>
      </c>
      <c r="N83" s="61" t="s">
        <v>147</v>
      </c>
      <c r="O83" s="63">
        <v>0</v>
      </c>
      <c r="P83" s="63">
        <v>9860</v>
      </c>
      <c r="Q83" s="63">
        <v>8040</v>
      </c>
      <c r="R83" s="63">
        <v>8290</v>
      </c>
      <c r="S83" s="63">
        <v>5980</v>
      </c>
      <c r="T83" s="63">
        <v>2580</v>
      </c>
      <c r="U83" s="63">
        <v>1490</v>
      </c>
      <c r="V83" s="63">
        <v>760</v>
      </c>
      <c r="W83" s="63">
        <v>500</v>
      </c>
      <c r="Z83" s="61" t="s">
        <v>147</v>
      </c>
      <c r="AA83" s="63">
        <v>0</v>
      </c>
      <c r="AB83" s="63">
        <v>4370</v>
      </c>
      <c r="AC83" s="63">
        <v>3270</v>
      </c>
      <c r="AD83" s="63">
        <v>3940</v>
      </c>
      <c r="AE83" s="63">
        <v>4210</v>
      </c>
      <c r="AF83" s="63">
        <v>2180</v>
      </c>
      <c r="AG83" s="63">
        <v>1400</v>
      </c>
      <c r="AH83" s="63">
        <v>1050</v>
      </c>
      <c r="AI83" s="63">
        <v>810</v>
      </c>
    </row>
    <row r="84" spans="2:35" ht="12.75">
      <c r="B84" s="61" t="s">
        <v>148</v>
      </c>
      <c r="C84" s="63">
        <v>0</v>
      </c>
      <c r="D84" s="63">
        <v>3580</v>
      </c>
      <c r="E84" s="63">
        <v>2000</v>
      </c>
      <c r="F84" s="63">
        <v>1430</v>
      </c>
      <c r="G84" s="63">
        <v>680</v>
      </c>
      <c r="H84" s="63">
        <v>90</v>
      </c>
      <c r="I84" s="63">
        <v>30</v>
      </c>
      <c r="J84" s="63">
        <v>10</v>
      </c>
      <c r="K84" s="63">
        <v>30</v>
      </c>
      <c r="N84" s="61" t="s">
        <v>148</v>
      </c>
      <c r="O84" s="63">
        <v>0</v>
      </c>
      <c r="P84" s="63">
        <v>1750</v>
      </c>
      <c r="Q84" s="63">
        <v>2040</v>
      </c>
      <c r="R84" s="63">
        <v>2410</v>
      </c>
      <c r="S84" s="63">
        <v>1480</v>
      </c>
      <c r="T84" s="63">
        <v>260</v>
      </c>
      <c r="U84" s="63">
        <v>140</v>
      </c>
      <c r="V84" s="63">
        <v>130</v>
      </c>
      <c r="W84" s="63">
        <v>220</v>
      </c>
      <c r="Z84" s="61" t="s">
        <v>148</v>
      </c>
      <c r="AA84" s="63">
        <v>0</v>
      </c>
      <c r="AB84" s="63">
        <v>1400</v>
      </c>
      <c r="AC84" s="63">
        <v>940</v>
      </c>
      <c r="AD84" s="63">
        <v>880</v>
      </c>
      <c r="AE84" s="63">
        <v>340</v>
      </c>
      <c r="AF84" s="63">
        <v>40</v>
      </c>
      <c r="AG84" s="63">
        <v>20</v>
      </c>
      <c r="AH84" s="63">
        <v>20</v>
      </c>
      <c r="AI84" s="63">
        <v>20</v>
      </c>
    </row>
    <row r="85" spans="2:35" ht="12.75">
      <c r="B85" s="61" t="s">
        <v>149</v>
      </c>
      <c r="C85" s="63">
        <v>0</v>
      </c>
      <c r="D85" s="63">
        <v>50</v>
      </c>
      <c r="E85" s="63">
        <v>30</v>
      </c>
      <c r="F85" s="63">
        <v>10</v>
      </c>
      <c r="G85" s="63">
        <v>20</v>
      </c>
      <c r="H85" s="63">
        <v>10</v>
      </c>
      <c r="I85" s="63">
        <v>0</v>
      </c>
      <c r="J85" s="63">
        <v>0</v>
      </c>
      <c r="K85" s="64" t="s">
        <v>16</v>
      </c>
      <c r="N85" s="61" t="s">
        <v>149</v>
      </c>
      <c r="O85" s="63">
        <v>0</v>
      </c>
      <c r="P85" s="63">
        <v>100</v>
      </c>
      <c r="Q85" s="63">
        <v>40</v>
      </c>
      <c r="R85" s="63">
        <v>50</v>
      </c>
      <c r="S85" s="63">
        <v>30</v>
      </c>
      <c r="T85" s="63">
        <v>20</v>
      </c>
      <c r="U85" s="63">
        <v>0</v>
      </c>
      <c r="V85" s="63">
        <v>0</v>
      </c>
      <c r="W85" s="64" t="s">
        <v>16</v>
      </c>
      <c r="Z85" s="61" t="s">
        <v>149</v>
      </c>
      <c r="AA85" s="63">
        <v>0</v>
      </c>
      <c r="AB85" s="63">
        <v>170</v>
      </c>
      <c r="AC85" s="63">
        <v>80</v>
      </c>
      <c r="AD85" s="63">
        <v>80</v>
      </c>
      <c r="AE85" s="63">
        <v>40</v>
      </c>
      <c r="AF85" s="63">
        <v>10</v>
      </c>
      <c r="AG85" s="63">
        <v>0</v>
      </c>
      <c r="AH85" s="63">
        <v>0</v>
      </c>
      <c r="AI85" s="64" t="s">
        <v>16</v>
      </c>
    </row>
    <row r="86" spans="2:35" ht="12.75">
      <c r="B86" s="61" t="s">
        <v>150</v>
      </c>
      <c r="C86" s="63">
        <v>0</v>
      </c>
      <c r="D86" s="63">
        <v>20</v>
      </c>
      <c r="E86" s="63">
        <v>10</v>
      </c>
      <c r="F86" s="63">
        <v>20</v>
      </c>
      <c r="G86" s="63">
        <v>30</v>
      </c>
      <c r="H86" s="63">
        <v>30</v>
      </c>
      <c r="I86" s="63">
        <v>20</v>
      </c>
      <c r="J86" s="63">
        <v>20</v>
      </c>
      <c r="K86" s="63">
        <v>20</v>
      </c>
      <c r="N86" s="61" t="s">
        <v>150</v>
      </c>
      <c r="O86" s="63">
        <v>0</v>
      </c>
      <c r="P86" s="63">
        <v>10</v>
      </c>
      <c r="Q86" s="63">
        <v>10</v>
      </c>
      <c r="R86" s="63">
        <v>10</v>
      </c>
      <c r="S86" s="63">
        <v>20</v>
      </c>
      <c r="T86" s="63">
        <v>20</v>
      </c>
      <c r="U86" s="63">
        <v>30</v>
      </c>
      <c r="V86" s="63">
        <v>30</v>
      </c>
      <c r="W86" s="63">
        <v>50</v>
      </c>
      <c r="Z86" s="61" t="s">
        <v>150</v>
      </c>
      <c r="AA86" s="63">
        <v>0</v>
      </c>
      <c r="AB86" s="63">
        <v>0</v>
      </c>
      <c r="AC86" s="63">
        <v>0</v>
      </c>
      <c r="AD86" s="63">
        <v>0</v>
      </c>
      <c r="AE86" s="63">
        <v>10</v>
      </c>
      <c r="AF86" s="63">
        <v>10</v>
      </c>
      <c r="AG86" s="63">
        <v>10</v>
      </c>
      <c r="AH86" s="63">
        <v>10</v>
      </c>
      <c r="AI86" s="63">
        <v>10</v>
      </c>
    </row>
    <row r="87" spans="2:35" ht="12.75">
      <c r="B87" s="61" t="s">
        <v>151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N87" s="61" t="s">
        <v>151</v>
      </c>
      <c r="O87" s="63">
        <v>0</v>
      </c>
      <c r="P87" s="63">
        <v>280</v>
      </c>
      <c r="Q87" s="63">
        <v>160</v>
      </c>
      <c r="R87" s="63">
        <v>360</v>
      </c>
      <c r="S87" s="63">
        <v>500</v>
      </c>
      <c r="T87" s="63">
        <v>340</v>
      </c>
      <c r="U87" s="63">
        <v>240</v>
      </c>
      <c r="V87" s="63">
        <v>170</v>
      </c>
      <c r="W87" s="63">
        <v>20</v>
      </c>
      <c r="Z87" s="61" t="s">
        <v>151</v>
      </c>
      <c r="AA87" s="63">
        <v>0</v>
      </c>
      <c r="AB87" s="63">
        <v>80</v>
      </c>
      <c r="AC87" s="63">
        <v>80</v>
      </c>
      <c r="AD87" s="63">
        <v>90</v>
      </c>
      <c r="AE87" s="63">
        <v>130</v>
      </c>
      <c r="AF87" s="63">
        <v>110</v>
      </c>
      <c r="AG87" s="63">
        <v>50</v>
      </c>
      <c r="AH87" s="63">
        <v>50</v>
      </c>
      <c r="AI87" s="63">
        <v>0</v>
      </c>
    </row>
    <row r="88" spans="2:35" ht="12.75">
      <c r="B88" s="61" t="s">
        <v>152</v>
      </c>
      <c r="C88" s="63">
        <v>0</v>
      </c>
      <c r="D88" s="63">
        <v>0</v>
      </c>
      <c r="E88" s="63">
        <v>50</v>
      </c>
      <c r="F88" s="63">
        <v>30</v>
      </c>
      <c r="G88" s="63">
        <v>50</v>
      </c>
      <c r="H88" s="63">
        <v>0</v>
      </c>
      <c r="I88" s="63">
        <v>30</v>
      </c>
      <c r="J88" s="63">
        <v>0</v>
      </c>
      <c r="K88" s="63">
        <v>60</v>
      </c>
      <c r="N88" s="61" t="s">
        <v>152</v>
      </c>
      <c r="O88" s="63">
        <v>0</v>
      </c>
      <c r="P88" s="63">
        <v>30</v>
      </c>
      <c r="Q88" s="63">
        <v>10</v>
      </c>
      <c r="R88" s="63">
        <v>220</v>
      </c>
      <c r="S88" s="63">
        <v>300</v>
      </c>
      <c r="T88" s="63">
        <v>490</v>
      </c>
      <c r="U88" s="63">
        <v>690</v>
      </c>
      <c r="V88" s="63">
        <v>810</v>
      </c>
      <c r="W88" s="63">
        <v>680</v>
      </c>
      <c r="Z88" s="61" t="s">
        <v>152</v>
      </c>
      <c r="AA88" s="63">
        <v>0</v>
      </c>
      <c r="AB88" s="63">
        <v>30</v>
      </c>
      <c r="AC88" s="63">
        <v>0</v>
      </c>
      <c r="AD88" s="63">
        <v>20</v>
      </c>
      <c r="AE88" s="63">
        <v>30</v>
      </c>
      <c r="AF88" s="63">
        <v>50</v>
      </c>
      <c r="AG88" s="63">
        <v>80</v>
      </c>
      <c r="AH88" s="63">
        <v>50</v>
      </c>
      <c r="AI88" s="63">
        <v>50</v>
      </c>
    </row>
    <row r="89" spans="2:35" ht="12.75">
      <c r="B89" s="61" t="s">
        <v>153</v>
      </c>
      <c r="C89" s="63">
        <v>0</v>
      </c>
      <c r="D89" s="63">
        <v>0</v>
      </c>
      <c r="E89" s="63">
        <v>0</v>
      </c>
      <c r="F89" s="63">
        <v>10</v>
      </c>
      <c r="G89" s="63">
        <v>30</v>
      </c>
      <c r="H89" s="63">
        <v>40</v>
      </c>
      <c r="I89" s="63">
        <v>30</v>
      </c>
      <c r="J89" s="63">
        <v>30</v>
      </c>
      <c r="K89" s="63">
        <v>0</v>
      </c>
      <c r="N89" s="61" t="s">
        <v>153</v>
      </c>
      <c r="O89" s="63">
        <v>0</v>
      </c>
      <c r="P89" s="63">
        <v>0</v>
      </c>
      <c r="Q89" s="63">
        <v>0</v>
      </c>
      <c r="R89" s="63">
        <v>120</v>
      </c>
      <c r="S89" s="63">
        <v>310</v>
      </c>
      <c r="T89" s="63">
        <v>270</v>
      </c>
      <c r="U89" s="63">
        <v>430</v>
      </c>
      <c r="V89" s="63">
        <v>560</v>
      </c>
      <c r="W89" s="63">
        <v>450</v>
      </c>
      <c r="Z89" s="61" t="s">
        <v>153</v>
      </c>
      <c r="AA89" s="63">
        <v>0</v>
      </c>
      <c r="AB89" s="63">
        <v>0</v>
      </c>
      <c r="AC89" s="63">
        <v>0</v>
      </c>
      <c r="AD89" s="63">
        <v>30</v>
      </c>
      <c r="AE89" s="63">
        <v>190</v>
      </c>
      <c r="AF89" s="63">
        <v>0</v>
      </c>
      <c r="AG89" s="63">
        <v>30</v>
      </c>
      <c r="AH89" s="63">
        <v>30</v>
      </c>
      <c r="AI89" s="63">
        <v>60</v>
      </c>
    </row>
    <row r="90" spans="2:35" ht="12.75">
      <c r="B90" s="61" t="s">
        <v>167</v>
      </c>
      <c r="C90" s="64" t="s">
        <v>16</v>
      </c>
      <c r="D90" s="64" t="s">
        <v>16</v>
      </c>
      <c r="E90" s="64" t="s">
        <v>16</v>
      </c>
      <c r="F90" s="64" t="s">
        <v>16</v>
      </c>
      <c r="G90" s="64" t="s">
        <v>16</v>
      </c>
      <c r="H90" s="64" t="s">
        <v>16</v>
      </c>
      <c r="I90" s="64" t="s">
        <v>16</v>
      </c>
      <c r="J90" s="64" t="s">
        <v>16</v>
      </c>
      <c r="K90" s="64" t="s">
        <v>16</v>
      </c>
      <c r="N90" s="61" t="s">
        <v>167</v>
      </c>
      <c r="O90" s="64" t="s">
        <v>16</v>
      </c>
      <c r="P90" s="64" t="s">
        <v>16</v>
      </c>
      <c r="Q90" s="64" t="s">
        <v>16</v>
      </c>
      <c r="R90" s="64" t="s">
        <v>16</v>
      </c>
      <c r="S90" s="64" t="s">
        <v>16</v>
      </c>
      <c r="T90" s="64" t="s">
        <v>16</v>
      </c>
      <c r="U90" s="64" t="s">
        <v>16</v>
      </c>
      <c r="V90" s="64" t="s">
        <v>16</v>
      </c>
      <c r="W90" s="64" t="s">
        <v>16</v>
      </c>
      <c r="Z90" s="61" t="s">
        <v>167</v>
      </c>
      <c r="AA90" s="64" t="s">
        <v>16</v>
      </c>
      <c r="AB90" s="64" t="s">
        <v>16</v>
      </c>
      <c r="AC90" s="64" t="s">
        <v>16</v>
      </c>
      <c r="AD90" s="64" t="s">
        <v>16</v>
      </c>
      <c r="AE90" s="64" t="s">
        <v>16</v>
      </c>
      <c r="AF90" s="64" t="s">
        <v>16</v>
      </c>
      <c r="AG90" s="64" t="s">
        <v>16</v>
      </c>
      <c r="AH90" s="64" t="s">
        <v>16</v>
      </c>
      <c r="AI90" s="64" t="s">
        <v>16</v>
      </c>
    </row>
    <row r="91" spans="2:35" ht="12.75">
      <c r="B91" s="61" t="s">
        <v>165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N91" s="61" t="s">
        <v>165</v>
      </c>
      <c r="O91" s="63">
        <v>0</v>
      </c>
      <c r="P91" s="63">
        <v>90</v>
      </c>
      <c r="Q91" s="63">
        <v>100</v>
      </c>
      <c r="R91" s="63">
        <v>360</v>
      </c>
      <c r="S91" s="63">
        <v>820</v>
      </c>
      <c r="T91" s="63">
        <v>890</v>
      </c>
      <c r="U91" s="63">
        <v>850</v>
      </c>
      <c r="V91" s="63">
        <v>520</v>
      </c>
      <c r="W91" s="63">
        <v>100</v>
      </c>
      <c r="X91" s="262"/>
      <c r="Z91" s="61" t="s">
        <v>165</v>
      </c>
      <c r="AA91" s="63">
        <v>0</v>
      </c>
      <c r="AB91" s="63">
        <v>0</v>
      </c>
      <c r="AC91" s="63">
        <v>60</v>
      </c>
      <c r="AD91" s="63">
        <v>80</v>
      </c>
      <c r="AE91" s="63">
        <v>130</v>
      </c>
      <c r="AF91" s="63">
        <v>30</v>
      </c>
      <c r="AG91" s="63">
        <v>20</v>
      </c>
      <c r="AH91" s="63">
        <v>20</v>
      </c>
      <c r="AI91" s="63">
        <v>0</v>
      </c>
    </row>
    <row r="92" spans="2:35" ht="12.75">
      <c r="B92" s="61" t="s">
        <v>166</v>
      </c>
      <c r="C92" s="63">
        <v>0</v>
      </c>
      <c r="D92" s="63">
        <v>110</v>
      </c>
      <c r="E92" s="63">
        <v>100</v>
      </c>
      <c r="F92" s="63">
        <v>140</v>
      </c>
      <c r="G92" s="63">
        <v>200</v>
      </c>
      <c r="H92" s="63">
        <v>100</v>
      </c>
      <c r="I92" s="63">
        <v>70</v>
      </c>
      <c r="J92" s="63">
        <v>50</v>
      </c>
      <c r="K92" s="63">
        <v>0</v>
      </c>
      <c r="N92" s="61" t="s">
        <v>166</v>
      </c>
      <c r="O92" s="63">
        <v>0</v>
      </c>
      <c r="P92" s="63">
        <v>2350</v>
      </c>
      <c r="Q92" s="63">
        <v>790</v>
      </c>
      <c r="R92" s="63">
        <v>1160</v>
      </c>
      <c r="S92" s="63">
        <v>1670</v>
      </c>
      <c r="T92" s="63">
        <v>1070</v>
      </c>
      <c r="U92" s="63">
        <v>650</v>
      </c>
      <c r="V92" s="63">
        <v>270</v>
      </c>
      <c r="W92" s="63">
        <v>50</v>
      </c>
      <c r="X92" s="262"/>
      <c r="Z92" s="61" t="s">
        <v>166</v>
      </c>
      <c r="AA92" s="63">
        <v>0</v>
      </c>
      <c r="AB92" s="63">
        <v>390</v>
      </c>
      <c r="AC92" s="63">
        <v>240</v>
      </c>
      <c r="AD92" s="63">
        <v>300</v>
      </c>
      <c r="AE92" s="63">
        <v>300</v>
      </c>
      <c r="AF92" s="63">
        <v>210</v>
      </c>
      <c r="AG92" s="63">
        <v>100</v>
      </c>
      <c r="AH92" s="63">
        <v>50</v>
      </c>
      <c r="AI92" s="63">
        <v>10</v>
      </c>
    </row>
    <row r="93" spans="2:23" ht="12.75">
      <c r="B93" s="61" t="s">
        <v>168</v>
      </c>
      <c r="C93" s="63">
        <v>0</v>
      </c>
      <c r="D93" s="63">
        <v>5230</v>
      </c>
      <c r="E93" s="63">
        <v>680</v>
      </c>
      <c r="F93" s="63">
        <v>410</v>
      </c>
      <c r="G93" s="63">
        <v>120</v>
      </c>
      <c r="H93" s="63">
        <v>20</v>
      </c>
      <c r="I93" s="63">
        <v>0</v>
      </c>
      <c r="J93" s="63">
        <v>0</v>
      </c>
      <c r="K93" s="63">
        <v>0</v>
      </c>
      <c r="N93" s="61" t="s">
        <v>168</v>
      </c>
      <c r="O93" s="63">
        <v>0</v>
      </c>
      <c r="P93" s="63">
        <v>2120</v>
      </c>
      <c r="Q93" s="63">
        <v>310</v>
      </c>
      <c r="R93" s="63">
        <v>110</v>
      </c>
      <c r="S93" s="63">
        <v>40</v>
      </c>
      <c r="T93" s="63">
        <v>10</v>
      </c>
      <c r="U93" s="63">
        <v>0</v>
      </c>
      <c r="V93" s="63">
        <v>0</v>
      </c>
      <c r="W93" s="63">
        <v>0</v>
      </c>
    </row>
  </sheetData>
  <mergeCells count="3">
    <mergeCell ref="C7:E7"/>
    <mergeCell ref="F7:H7"/>
    <mergeCell ref="I7:K7"/>
  </mergeCells>
  <printOptions/>
  <pageMargins left="0.7" right="0.7" top="0.75" bottom="0.75" header="0.3" footer="0.3"/>
  <pageSetup horizontalDpi="600" verticalDpi="600" orientation="portrait" paperSize="9" r:id="rId1"/>
  <ignoredErrors>
    <ignoredError sqref="AA59 O59 C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4:G93"/>
  <sheetViews>
    <sheetView showGridLines="0" zoomScale="90" zoomScaleNormal="90" workbookViewId="0" topLeftCell="A1">
      <selection activeCell="W65" sqref="W65"/>
    </sheetView>
  </sheetViews>
  <sheetFormatPr defaultColWidth="9.140625" defaultRowHeight="12.75"/>
  <cols>
    <col min="1" max="1" width="9.140625" style="260" customWidth="1"/>
    <col min="2" max="2" width="7.7109375" style="260" customWidth="1"/>
    <col min="3" max="5" width="23.28125" style="260" customWidth="1"/>
    <col min="6" max="16384" width="9.140625" style="260" customWidth="1"/>
  </cols>
  <sheetData>
    <row r="4" ht="12.75">
      <c r="B4" s="268" t="s">
        <v>827</v>
      </c>
    </row>
    <row r="7" spans="1:5" ht="46.5" customHeight="1">
      <c r="A7" s="347"/>
      <c r="B7" s="305"/>
      <c r="C7" s="374" t="s">
        <v>861</v>
      </c>
      <c r="D7" s="306" t="s">
        <v>300</v>
      </c>
      <c r="E7" s="307" t="s">
        <v>817</v>
      </c>
    </row>
    <row r="8" spans="1:5" ht="13.5" customHeight="1">
      <c r="A8" s="347"/>
      <c r="B8" s="308" t="s">
        <v>109</v>
      </c>
      <c r="C8" s="375">
        <v>9984330</v>
      </c>
      <c r="D8" s="314">
        <v>39863942.690000005</v>
      </c>
      <c r="E8" s="322">
        <f>D8/C8*1000</f>
        <v>3992.650752729528</v>
      </c>
    </row>
    <row r="9" spans="1:6" ht="12.75">
      <c r="A9" s="347"/>
      <c r="B9" s="420" t="s">
        <v>0</v>
      </c>
      <c r="C9" s="376">
        <v>4260</v>
      </c>
      <c r="D9" s="321" t="s">
        <v>16</v>
      </c>
      <c r="E9" s="425" t="s">
        <v>16</v>
      </c>
      <c r="F9" s="347"/>
    </row>
    <row r="10" spans="1:5" ht="12.75">
      <c r="A10" s="347"/>
      <c r="B10" s="421" t="s">
        <v>1</v>
      </c>
      <c r="C10" s="377">
        <v>90400</v>
      </c>
      <c r="D10" s="317">
        <v>355609.76</v>
      </c>
      <c r="E10" s="318">
        <f>D10/C10*1000</f>
        <v>3933.736283185841</v>
      </c>
    </row>
    <row r="11" spans="1:5" ht="12.75">
      <c r="A11" s="347"/>
      <c r="B11" s="422" t="s">
        <v>2</v>
      </c>
      <c r="C11" s="378">
        <v>19200</v>
      </c>
      <c r="D11" s="319">
        <v>11146.9</v>
      </c>
      <c r="E11" s="320">
        <f aca="true" t="shared" si="0" ref="E11:E35">D11/C11*1000</f>
        <v>580.5677083333333</v>
      </c>
    </row>
    <row r="12" spans="1:5" ht="12.75">
      <c r="A12" s="347"/>
      <c r="B12" s="423" t="s">
        <v>3</v>
      </c>
      <c r="C12" s="379">
        <v>320180</v>
      </c>
      <c r="D12" s="309">
        <v>219246</v>
      </c>
      <c r="E12" s="310">
        <f t="shared" si="0"/>
        <v>684.7585733025173</v>
      </c>
    </row>
    <row r="13" spans="1:5" ht="12.75">
      <c r="A13" s="347"/>
      <c r="B13" s="423" t="s">
        <v>208</v>
      </c>
      <c r="C13" s="379">
        <v>372750</v>
      </c>
      <c r="D13" s="309">
        <v>293373.76</v>
      </c>
      <c r="E13" s="310">
        <f t="shared" si="0"/>
        <v>787.0523407109323</v>
      </c>
    </row>
    <row r="14" spans="1:5" ht="12.75">
      <c r="A14" s="347"/>
      <c r="B14" s="423" t="s">
        <v>112</v>
      </c>
      <c r="C14" s="379">
        <v>330</v>
      </c>
      <c r="D14" s="309">
        <v>60.21</v>
      </c>
      <c r="E14" s="310">
        <f t="shared" si="0"/>
        <v>182.45454545454544</v>
      </c>
    </row>
    <row r="15" spans="1:5" ht="12.75">
      <c r="A15" s="347"/>
      <c r="B15" s="423" t="s">
        <v>298</v>
      </c>
      <c r="C15" s="379">
        <v>0</v>
      </c>
      <c r="D15" s="309">
        <v>0</v>
      </c>
      <c r="E15" s="310">
        <v>0</v>
      </c>
    </row>
    <row r="16" spans="1:5" ht="12.75">
      <c r="A16" s="347"/>
      <c r="B16" s="423" t="s">
        <v>5</v>
      </c>
      <c r="C16" s="379">
        <v>1025210</v>
      </c>
      <c r="D16" s="309">
        <v>3896682.81</v>
      </c>
      <c r="E16" s="310">
        <f t="shared" si="0"/>
        <v>3800.8630524477912</v>
      </c>
    </row>
    <row r="17" spans="1:5" ht="12.75">
      <c r="A17" s="347"/>
      <c r="B17" s="423" t="s">
        <v>6</v>
      </c>
      <c r="C17" s="379">
        <v>3044710</v>
      </c>
      <c r="D17" s="309">
        <v>16658537.5</v>
      </c>
      <c r="E17" s="310">
        <f t="shared" si="0"/>
        <v>5471.30514893044</v>
      </c>
    </row>
    <row r="18" spans="1:5" ht="12.75">
      <c r="A18" s="347"/>
      <c r="B18" s="423" t="s">
        <v>7</v>
      </c>
      <c r="C18" s="379">
        <v>1583610</v>
      </c>
      <c r="D18" s="309">
        <v>2711480.65</v>
      </c>
      <c r="E18" s="310">
        <f t="shared" si="0"/>
        <v>1712.2149077108631</v>
      </c>
    </row>
    <row r="19" spans="1:5" ht="12.75">
      <c r="A19" s="347"/>
      <c r="B19" s="423" t="s">
        <v>110</v>
      </c>
      <c r="C19" s="379">
        <v>14480</v>
      </c>
      <c r="D19" s="309">
        <v>30281.17</v>
      </c>
      <c r="E19" s="310">
        <f t="shared" si="0"/>
        <v>2091.2410220994475</v>
      </c>
    </row>
    <row r="20" spans="1:5" ht="12.75">
      <c r="A20" s="347"/>
      <c r="B20" s="423" t="s">
        <v>8</v>
      </c>
      <c r="C20" s="379">
        <v>2408350</v>
      </c>
      <c r="D20" s="309">
        <v>11570290.3</v>
      </c>
      <c r="E20" s="310">
        <f t="shared" si="0"/>
        <v>4804.239541594869</v>
      </c>
    </row>
    <row r="21" spans="1:5" ht="12.75">
      <c r="A21" s="347"/>
      <c r="B21" s="423" t="s">
        <v>9</v>
      </c>
      <c r="C21" s="379">
        <v>28290</v>
      </c>
      <c r="D21" s="309">
        <v>91509.6</v>
      </c>
      <c r="E21" s="310">
        <f t="shared" si="0"/>
        <v>3234.6977730646877</v>
      </c>
    </row>
    <row r="22" spans="1:5" ht="12.75">
      <c r="A22" s="347"/>
      <c r="B22" s="423" t="s">
        <v>10</v>
      </c>
      <c r="C22" s="379">
        <v>710</v>
      </c>
      <c r="D22" s="309">
        <v>72.97</v>
      </c>
      <c r="E22" s="310">
        <f t="shared" si="0"/>
        <v>102.77464788732395</v>
      </c>
    </row>
    <row r="23" spans="1:5" ht="12.75">
      <c r="A23" s="347"/>
      <c r="B23" s="423" t="s">
        <v>11</v>
      </c>
      <c r="C23" s="379">
        <v>1530</v>
      </c>
      <c r="D23" s="309">
        <v>1214.67</v>
      </c>
      <c r="E23" s="310">
        <f t="shared" si="0"/>
        <v>793.9019607843137</v>
      </c>
    </row>
    <row r="24" spans="1:5" ht="12.75">
      <c r="A24" s="347"/>
      <c r="B24" s="423" t="s">
        <v>299</v>
      </c>
      <c r="C24" s="380" t="s">
        <v>16</v>
      </c>
      <c r="D24" s="311" t="s">
        <v>16</v>
      </c>
      <c r="E24" s="312" t="s">
        <v>16</v>
      </c>
    </row>
    <row r="25" spans="1:5" ht="12.75">
      <c r="A25" s="347"/>
      <c r="B25" s="423" t="s">
        <v>13</v>
      </c>
      <c r="C25" s="379">
        <v>114550</v>
      </c>
      <c r="D25" s="309">
        <v>48907.37</v>
      </c>
      <c r="E25" s="310">
        <f t="shared" si="0"/>
        <v>426.9521606285465</v>
      </c>
    </row>
    <row r="26" spans="1:5" ht="12.75">
      <c r="A26" s="347"/>
      <c r="B26" s="423" t="s">
        <v>14</v>
      </c>
      <c r="C26" s="379">
        <v>2830</v>
      </c>
      <c r="D26" s="309">
        <v>28176.06</v>
      </c>
      <c r="E26" s="310">
        <f t="shared" si="0"/>
        <v>9956.204946996466</v>
      </c>
    </row>
    <row r="27" spans="1:5" ht="12.75">
      <c r="A27" s="347"/>
      <c r="B27" s="423" t="s">
        <v>15</v>
      </c>
      <c r="C27" s="379">
        <v>137310</v>
      </c>
      <c r="D27" s="309">
        <v>64856.65</v>
      </c>
      <c r="E27" s="310">
        <f t="shared" si="0"/>
        <v>472.337411696162</v>
      </c>
    </row>
    <row r="28" spans="1:5" ht="12.75">
      <c r="A28" s="347"/>
      <c r="B28" s="423" t="s">
        <v>17</v>
      </c>
      <c r="C28" s="379">
        <v>26480</v>
      </c>
      <c r="D28" s="309">
        <v>18316.23</v>
      </c>
      <c r="E28" s="310">
        <f t="shared" si="0"/>
        <v>691.7005287009064</v>
      </c>
    </row>
    <row r="29" spans="1:5" ht="12.75">
      <c r="A29" s="347"/>
      <c r="B29" s="423" t="s">
        <v>18</v>
      </c>
      <c r="C29" s="379">
        <v>45530</v>
      </c>
      <c r="D29" s="309">
        <v>12854.86</v>
      </c>
      <c r="E29" s="310">
        <f t="shared" si="0"/>
        <v>282.3382385240501</v>
      </c>
    </row>
    <row r="30" spans="1:7" ht="12.75">
      <c r="A30" s="347"/>
      <c r="B30" s="423" t="s">
        <v>19</v>
      </c>
      <c r="C30" s="379">
        <v>466330</v>
      </c>
      <c r="D30" s="309">
        <v>3437365.77</v>
      </c>
      <c r="E30" s="310">
        <f t="shared" si="0"/>
        <v>7371.101516093753</v>
      </c>
      <c r="G30" s="313"/>
    </row>
    <row r="31" spans="1:5" ht="12.75">
      <c r="A31" s="347"/>
      <c r="B31" s="423" t="s">
        <v>20</v>
      </c>
      <c r="C31" s="379">
        <v>133460</v>
      </c>
      <c r="D31" s="309">
        <v>203667.43</v>
      </c>
      <c r="E31" s="310">
        <f t="shared" si="0"/>
        <v>1526.0559718267646</v>
      </c>
    </row>
    <row r="32" spans="1:5" ht="12.75">
      <c r="A32" s="347"/>
      <c r="B32" s="423" t="s">
        <v>21</v>
      </c>
      <c r="C32" s="379">
        <v>1260</v>
      </c>
      <c r="D32" s="309">
        <v>2643.85</v>
      </c>
      <c r="E32" s="310">
        <f t="shared" si="0"/>
        <v>2098.293650793651</v>
      </c>
    </row>
    <row r="33" spans="1:5" ht="12.75">
      <c r="A33" s="347"/>
      <c r="B33" s="423" t="s">
        <v>22</v>
      </c>
      <c r="C33" s="379">
        <v>14840</v>
      </c>
      <c r="D33" s="309">
        <v>5579.13</v>
      </c>
      <c r="E33" s="310">
        <f t="shared" si="0"/>
        <v>375.9521563342318</v>
      </c>
    </row>
    <row r="34" spans="1:5" ht="12.75">
      <c r="A34" s="347"/>
      <c r="B34" s="423" t="s">
        <v>23</v>
      </c>
      <c r="C34" s="379">
        <v>12610</v>
      </c>
      <c r="D34" s="418">
        <v>4369.23</v>
      </c>
      <c r="E34" s="310">
        <f t="shared" si="0"/>
        <v>346.4892942109436</v>
      </c>
    </row>
    <row r="35" spans="1:5" ht="12.75">
      <c r="A35" s="347"/>
      <c r="B35" s="413" t="s">
        <v>24</v>
      </c>
      <c r="C35" s="417">
        <v>63250</v>
      </c>
      <c r="D35" s="309">
        <v>111052.56</v>
      </c>
      <c r="E35" s="419">
        <f t="shared" si="0"/>
        <v>1755.771699604743</v>
      </c>
    </row>
    <row r="36" spans="1:5" ht="12.75">
      <c r="A36" s="347"/>
      <c r="B36" s="424" t="s">
        <v>25</v>
      </c>
      <c r="C36" s="426">
        <v>66350</v>
      </c>
      <c r="D36" s="427">
        <v>86647.25</v>
      </c>
      <c r="E36" s="428">
        <f>D36/C36*1000</f>
        <v>1305.9118311981915</v>
      </c>
    </row>
    <row r="37" spans="1:5" ht="12.75">
      <c r="A37" s="347"/>
      <c r="B37" s="402" t="s">
        <v>26</v>
      </c>
      <c r="C37" s="429">
        <v>40370</v>
      </c>
      <c r="D37" s="430">
        <v>25262.2</v>
      </c>
      <c r="E37" s="430">
        <f>D37/C37*1000</f>
        <v>625.7666584097102</v>
      </c>
    </row>
    <row r="38" spans="3:4" ht="12.75">
      <c r="C38" s="313"/>
      <c r="D38" s="313"/>
    </row>
    <row r="39" ht="12.75">
      <c r="B39" s="5" t="s">
        <v>27</v>
      </c>
    </row>
    <row r="40" ht="12.75">
      <c r="B40" s="6" t="s">
        <v>250</v>
      </c>
    </row>
    <row r="41" ht="12.75">
      <c r="B41" s="7" t="s">
        <v>251</v>
      </c>
    </row>
    <row r="42" ht="12.75">
      <c r="B42" s="7"/>
    </row>
    <row r="44" s="8" customFormat="1" ht="12.75">
      <c r="B44" s="152" t="s">
        <v>272</v>
      </c>
    </row>
    <row r="45" s="8" customFormat="1" ht="12.75">
      <c r="B45" s="21" t="s">
        <v>304</v>
      </c>
    </row>
    <row r="52" spans="2:4" ht="12.75">
      <c r="B52" s="54" t="s">
        <v>114</v>
      </c>
      <c r="C52" s="55"/>
      <c r="D52" s="55"/>
    </row>
    <row r="54" spans="2:4" ht="12.75">
      <c r="B54" s="54" t="s">
        <v>115</v>
      </c>
      <c r="C54" s="58">
        <v>42188.7828587963</v>
      </c>
      <c r="D54" s="55"/>
    </row>
    <row r="55" spans="2:4" ht="12.75">
      <c r="B55" s="54" t="s">
        <v>116</v>
      </c>
      <c r="C55" s="58">
        <v>42192.47477965278</v>
      </c>
      <c r="D55" s="55"/>
    </row>
    <row r="56" spans="2:4" ht="12.75">
      <c r="B56" s="54" t="s">
        <v>117</v>
      </c>
      <c r="C56" s="54" t="s">
        <v>118</v>
      </c>
      <c r="D56" s="55"/>
    </row>
    <row r="58" spans="2:4" ht="12.75">
      <c r="B58" s="54" t="s">
        <v>119</v>
      </c>
      <c r="C58" s="54" t="s">
        <v>120</v>
      </c>
      <c r="D58" s="55"/>
    </row>
    <row r="59" spans="2:4" ht="12.75">
      <c r="B59" s="54" t="s">
        <v>121</v>
      </c>
      <c r="C59" s="54" t="s">
        <v>47</v>
      </c>
      <c r="D59" s="55"/>
    </row>
    <row r="61" spans="2:4" ht="12.75">
      <c r="B61" s="61" t="s">
        <v>122</v>
      </c>
      <c r="C61" s="61" t="s">
        <v>125</v>
      </c>
      <c r="D61" s="61" t="s">
        <v>301</v>
      </c>
    </row>
    <row r="62" spans="2:4" ht="12.75">
      <c r="B62" s="61" t="s">
        <v>126</v>
      </c>
      <c r="C62" s="63">
        <v>4260</v>
      </c>
      <c r="D62" s="64" t="s">
        <v>16</v>
      </c>
    </row>
    <row r="63" spans="2:4" ht="12.75">
      <c r="B63" s="61" t="s">
        <v>127</v>
      </c>
      <c r="C63" s="63">
        <v>90400</v>
      </c>
      <c r="D63" s="63">
        <v>355609760</v>
      </c>
    </row>
    <row r="64" spans="2:4" ht="12.75">
      <c r="B64" s="61" t="s">
        <v>128</v>
      </c>
      <c r="C64" s="63">
        <v>19200</v>
      </c>
      <c r="D64" s="63">
        <v>11146900</v>
      </c>
    </row>
    <row r="65" spans="2:4" ht="12.75">
      <c r="B65" s="61" t="s">
        <v>129</v>
      </c>
      <c r="C65" s="63">
        <v>320180</v>
      </c>
      <c r="D65" s="63">
        <v>219246000</v>
      </c>
    </row>
    <row r="66" spans="2:4" ht="12.75">
      <c r="B66" s="61" t="s">
        <v>130</v>
      </c>
      <c r="C66" s="63">
        <v>372750</v>
      </c>
      <c r="D66" s="63">
        <v>293373760</v>
      </c>
    </row>
    <row r="67" spans="2:4" ht="12.75">
      <c r="B67" s="61" t="s">
        <v>131</v>
      </c>
      <c r="C67" s="63">
        <v>330</v>
      </c>
      <c r="D67" s="63">
        <v>60210</v>
      </c>
    </row>
    <row r="68" spans="2:4" ht="12.75">
      <c r="B68" s="61" t="s">
        <v>132</v>
      </c>
      <c r="C68" s="63">
        <v>0</v>
      </c>
      <c r="D68" s="63">
        <v>0</v>
      </c>
    </row>
    <row r="69" spans="2:4" ht="12.75">
      <c r="B69" s="61" t="s">
        <v>133</v>
      </c>
      <c r="C69" s="63">
        <v>1025210</v>
      </c>
      <c r="D69" s="63">
        <v>3896682810</v>
      </c>
    </row>
    <row r="70" spans="2:4" ht="12.75">
      <c r="B70" s="61" t="s">
        <v>134</v>
      </c>
      <c r="C70" s="63">
        <v>3044710</v>
      </c>
      <c r="D70" s="63">
        <v>16658537500</v>
      </c>
    </row>
    <row r="71" spans="2:4" ht="12.75">
      <c r="B71" s="61" t="s">
        <v>135</v>
      </c>
      <c r="C71" s="63">
        <v>1583610</v>
      </c>
      <c r="D71" s="63">
        <v>2711480650</v>
      </c>
    </row>
    <row r="72" spans="2:4" ht="12.75">
      <c r="B72" s="61" t="s">
        <v>136</v>
      </c>
      <c r="C72" s="63">
        <v>14480</v>
      </c>
      <c r="D72" s="63">
        <v>30281170</v>
      </c>
    </row>
    <row r="73" spans="2:4" ht="12.75">
      <c r="B73" s="61" t="s">
        <v>137</v>
      </c>
      <c r="C73" s="63">
        <v>2408350</v>
      </c>
      <c r="D73" s="63">
        <v>11570290300</v>
      </c>
    </row>
    <row r="74" spans="2:4" ht="12.75">
      <c r="B74" s="61" t="s">
        <v>138</v>
      </c>
      <c r="C74" s="63">
        <v>28290</v>
      </c>
      <c r="D74" s="63">
        <v>91509600</v>
      </c>
    </row>
    <row r="75" spans="2:4" ht="12.75">
      <c r="B75" s="61" t="s">
        <v>139</v>
      </c>
      <c r="C75" s="63">
        <v>710</v>
      </c>
      <c r="D75" s="63">
        <v>72970</v>
      </c>
    </row>
    <row r="76" spans="2:4" ht="12.75">
      <c r="B76" s="61" t="s">
        <v>140</v>
      </c>
      <c r="C76" s="63">
        <v>1530</v>
      </c>
      <c r="D76" s="63">
        <v>1214670</v>
      </c>
    </row>
    <row r="77" spans="2:4" ht="12.75">
      <c r="B77" s="61" t="s">
        <v>141</v>
      </c>
      <c r="C77" s="64" t="s">
        <v>16</v>
      </c>
      <c r="D77" s="64" t="s">
        <v>16</v>
      </c>
    </row>
    <row r="78" spans="2:4" ht="12.75">
      <c r="B78" s="61" t="s">
        <v>142</v>
      </c>
      <c r="C78" s="63">
        <v>114550</v>
      </c>
      <c r="D78" s="63">
        <v>48907370</v>
      </c>
    </row>
    <row r="79" spans="2:4" ht="12.75">
      <c r="B79" s="61" t="s">
        <v>143</v>
      </c>
      <c r="C79" s="63">
        <v>2830</v>
      </c>
      <c r="D79" s="63">
        <v>28176060</v>
      </c>
    </row>
    <row r="80" spans="2:4" ht="12.75">
      <c r="B80" s="61" t="s">
        <v>144</v>
      </c>
      <c r="C80" s="63">
        <v>137310</v>
      </c>
      <c r="D80" s="63">
        <v>64856650</v>
      </c>
    </row>
    <row r="81" spans="2:4" ht="12.75">
      <c r="B81" s="61" t="s">
        <v>145</v>
      </c>
      <c r="C81" s="63">
        <v>26480</v>
      </c>
      <c r="D81" s="63">
        <v>18316230</v>
      </c>
    </row>
    <row r="82" spans="2:4" ht="12.75">
      <c r="B82" s="61" t="s">
        <v>146</v>
      </c>
      <c r="C82" s="63">
        <v>45530</v>
      </c>
      <c r="D82" s="63">
        <v>12854860</v>
      </c>
    </row>
    <row r="83" spans="2:4" ht="12.75">
      <c r="B83" s="61" t="s">
        <v>147</v>
      </c>
      <c r="C83" s="63">
        <v>466330</v>
      </c>
      <c r="D83" s="63">
        <v>3437365770</v>
      </c>
    </row>
    <row r="84" spans="2:4" ht="12.75">
      <c r="B84" s="61" t="s">
        <v>148</v>
      </c>
      <c r="C84" s="63">
        <v>133460</v>
      </c>
      <c r="D84" s="63">
        <v>203667430</v>
      </c>
    </row>
    <row r="85" spans="2:4" ht="12.75">
      <c r="B85" s="61" t="s">
        <v>149</v>
      </c>
      <c r="C85" s="63">
        <v>1260</v>
      </c>
      <c r="D85" s="63">
        <v>2643850</v>
      </c>
    </row>
    <row r="86" spans="2:4" ht="12.75">
      <c r="B86" s="61" t="s">
        <v>150</v>
      </c>
      <c r="C86" s="63">
        <v>14840</v>
      </c>
      <c r="D86" s="63">
        <v>5579130</v>
      </c>
    </row>
    <row r="87" spans="2:4" ht="12.75">
      <c r="B87" s="61" t="s">
        <v>151</v>
      </c>
      <c r="C87" s="63">
        <v>12610</v>
      </c>
      <c r="D87" s="63">
        <v>4369230</v>
      </c>
    </row>
    <row r="88" spans="2:4" ht="12.75">
      <c r="B88" s="61" t="s">
        <v>152</v>
      </c>
      <c r="C88" s="63">
        <v>63250</v>
      </c>
      <c r="D88" s="63">
        <v>111052560</v>
      </c>
    </row>
    <row r="89" spans="2:4" ht="12.75">
      <c r="B89" s="61" t="s">
        <v>153</v>
      </c>
      <c r="C89" s="63">
        <v>66350</v>
      </c>
      <c r="D89" s="63">
        <v>86647250</v>
      </c>
    </row>
    <row r="90" spans="2:4" ht="12.75">
      <c r="B90" s="61" t="s">
        <v>167</v>
      </c>
      <c r="C90" s="64" t="s">
        <v>16</v>
      </c>
      <c r="D90" s="64" t="s">
        <v>16</v>
      </c>
    </row>
    <row r="91" spans="2:4" ht="12.75">
      <c r="B91" s="61" t="s">
        <v>165</v>
      </c>
      <c r="C91" s="63">
        <v>40370</v>
      </c>
      <c r="D91" s="63">
        <v>25262200</v>
      </c>
    </row>
    <row r="92" spans="2:4" ht="12.75">
      <c r="B92" s="61" t="s">
        <v>166</v>
      </c>
      <c r="C92" s="63">
        <v>34520</v>
      </c>
      <c r="D92" s="63">
        <v>589310780</v>
      </c>
    </row>
    <row r="93" spans="2:4" ht="12.75">
      <c r="B93" s="61" t="s">
        <v>168</v>
      </c>
      <c r="C93" s="63">
        <v>5050</v>
      </c>
      <c r="D93" s="63">
        <v>23814430</v>
      </c>
    </row>
  </sheetData>
  <printOptions/>
  <pageMargins left="0.7" right="0.7" top="0.75" bottom="0.75" header="0.3" footer="0.3"/>
  <pageSetup orientation="portrait" paperSize="9"/>
  <ignoredErrors>
    <ignoredError sqref="C5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4:J51"/>
  <sheetViews>
    <sheetView zoomScale="90" zoomScaleNormal="90" workbookViewId="0" topLeftCell="A1">
      <selection activeCell="X77" sqref="X77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11.00390625" style="1" customWidth="1"/>
    <col min="4" max="5" width="12.7109375" style="1" customWidth="1"/>
    <col min="6" max="7" width="15.7109375" style="1" customWidth="1"/>
    <col min="8" max="9" width="9.140625" style="1" customWidth="1"/>
    <col min="10" max="11" width="12.7109375" style="1" customWidth="1"/>
    <col min="12" max="16384" width="9.140625" style="1" customWidth="1"/>
  </cols>
  <sheetData>
    <row r="4" spans="2:9" ht="12.75">
      <c r="B4" s="33" t="s">
        <v>828</v>
      </c>
      <c r="C4" s="33"/>
      <c r="D4" s="266"/>
      <c r="E4" s="266"/>
      <c r="F4" s="266"/>
      <c r="G4" s="266"/>
      <c r="H4" s="266"/>
      <c r="I4" s="266"/>
    </row>
    <row r="6" ht="12.75" customHeight="1"/>
    <row r="7" spans="2:7" ht="12.75" customHeight="1">
      <c r="B7" s="34"/>
      <c r="C7" s="431" t="s">
        <v>32</v>
      </c>
      <c r="D7" s="153" t="s">
        <v>181</v>
      </c>
      <c r="E7" s="154"/>
      <c r="F7" s="559" t="s">
        <v>180</v>
      </c>
      <c r="G7" s="560"/>
    </row>
    <row r="8" spans="2:7" ht="11.25" customHeight="1">
      <c r="B8" s="36"/>
      <c r="C8" s="432" t="s">
        <v>188</v>
      </c>
      <c r="D8" s="37" t="s">
        <v>188</v>
      </c>
      <c r="E8" s="37" t="s">
        <v>816</v>
      </c>
      <c r="F8" s="37" t="s">
        <v>188</v>
      </c>
      <c r="G8" s="37" t="s">
        <v>816</v>
      </c>
    </row>
    <row r="9" spans="2:7" ht="12.75">
      <c r="B9" s="80" t="s">
        <v>109</v>
      </c>
      <c r="C9" s="553">
        <f>SUM(C11:C38)</f>
        <v>173257648</v>
      </c>
      <c r="D9" s="554">
        <f>SUM(D11:D38)</f>
        <v>14635330</v>
      </c>
      <c r="E9" s="239">
        <f>D9/C9</f>
        <v>0.0844714803008292</v>
      </c>
      <c r="F9" s="554">
        <f>SUM(F11:F38)</f>
        <v>9998810</v>
      </c>
      <c r="G9" s="239">
        <f>F9/C9</f>
        <v>0.0577106414373119</v>
      </c>
    </row>
    <row r="10" spans="2:7" ht="12.75">
      <c r="B10" s="555"/>
      <c r="C10" s="556"/>
      <c r="D10" s="557"/>
      <c r="E10" s="558"/>
      <c r="F10" s="557"/>
      <c r="G10" s="558"/>
    </row>
    <row r="11" spans="1:7" ht="12.75">
      <c r="A11" s="71"/>
      <c r="B11" s="43" t="s">
        <v>5</v>
      </c>
      <c r="C11" s="435">
        <v>3478561</v>
      </c>
      <c r="D11" s="44">
        <v>1297260</v>
      </c>
      <c r="E11" s="227">
        <f>D11/C11</f>
        <v>0.37293007079651613</v>
      </c>
      <c r="F11" s="44">
        <v>1025210</v>
      </c>
      <c r="G11" s="227">
        <f>F11/C11</f>
        <v>0.2947224441371015</v>
      </c>
    </row>
    <row r="12" spans="1:7" ht="12.75">
      <c r="A12" s="71"/>
      <c r="B12" s="40" t="s">
        <v>9</v>
      </c>
      <c r="C12" s="434">
        <v>118400</v>
      </c>
      <c r="D12" s="41">
        <v>40310</v>
      </c>
      <c r="E12" s="155">
        <f aca="true" t="shared" si="0" ref="E12:E41">D12/C12</f>
        <v>0.3404560810810811</v>
      </c>
      <c r="F12" s="41">
        <v>28290</v>
      </c>
      <c r="G12" s="155">
        <f aca="true" t="shared" si="1" ref="G12:G41">F12/C12</f>
        <v>0.2389358108108108</v>
      </c>
    </row>
    <row r="13" spans="1:7" ht="12.75">
      <c r="A13" s="71"/>
      <c r="B13" s="43" t="s">
        <v>8</v>
      </c>
      <c r="C13" s="435">
        <v>12856050</v>
      </c>
      <c r="D13" s="44">
        <v>3734850</v>
      </c>
      <c r="E13" s="155">
        <f t="shared" si="0"/>
        <v>0.2905130269406233</v>
      </c>
      <c r="F13" s="44">
        <v>2408350</v>
      </c>
      <c r="G13" s="155">
        <f t="shared" si="1"/>
        <v>0.1873320343340295</v>
      </c>
    </row>
    <row r="14" spans="1:7" ht="12.75">
      <c r="A14" s="71"/>
      <c r="B14" s="43" t="s">
        <v>14</v>
      </c>
      <c r="C14" s="435">
        <v>11450</v>
      </c>
      <c r="D14" s="44">
        <v>3150</v>
      </c>
      <c r="E14" s="155">
        <f t="shared" si="0"/>
        <v>0.27510917030567683</v>
      </c>
      <c r="F14" s="44">
        <v>2830</v>
      </c>
      <c r="G14" s="155">
        <f t="shared" si="1"/>
        <v>0.24716157205240175</v>
      </c>
    </row>
    <row r="15" spans="1:7" ht="12.75">
      <c r="A15" s="72"/>
      <c r="B15" s="43" t="s">
        <v>15</v>
      </c>
      <c r="C15" s="435">
        <v>1872350</v>
      </c>
      <c r="D15" s="44">
        <v>486010</v>
      </c>
      <c r="E15" s="155">
        <f t="shared" si="0"/>
        <v>0.25957219536945547</v>
      </c>
      <c r="F15" s="44">
        <v>137310</v>
      </c>
      <c r="G15" s="155">
        <f t="shared" si="1"/>
        <v>0.07333564771543782</v>
      </c>
    </row>
    <row r="16" spans="1:7" ht="12.75">
      <c r="A16" s="71"/>
      <c r="B16" s="43" t="s">
        <v>3</v>
      </c>
      <c r="C16" s="435">
        <v>2646860</v>
      </c>
      <c r="D16" s="44">
        <v>480440</v>
      </c>
      <c r="E16" s="155">
        <f t="shared" si="0"/>
        <v>0.18151318921287865</v>
      </c>
      <c r="F16" s="44">
        <v>320180</v>
      </c>
      <c r="G16" s="155">
        <f t="shared" si="1"/>
        <v>0.12096597477766108</v>
      </c>
    </row>
    <row r="17" spans="1:7" ht="12.75">
      <c r="A17" s="71"/>
      <c r="B17" s="43" t="s">
        <v>6</v>
      </c>
      <c r="C17" s="436">
        <v>23752690</v>
      </c>
      <c r="D17" s="47">
        <v>3587770</v>
      </c>
      <c r="E17" s="155">
        <f t="shared" si="0"/>
        <v>0.15104689195202733</v>
      </c>
      <c r="F17" s="47">
        <v>3044710</v>
      </c>
      <c r="G17" s="155">
        <f t="shared" si="1"/>
        <v>0.12818379728780194</v>
      </c>
    </row>
    <row r="18" spans="1:7" ht="12.75">
      <c r="A18" s="71"/>
      <c r="B18" s="43" t="s">
        <v>19</v>
      </c>
      <c r="C18" s="436">
        <v>3668150</v>
      </c>
      <c r="D18" s="47">
        <v>540880</v>
      </c>
      <c r="E18" s="155">
        <f t="shared" si="0"/>
        <v>0.14745307580115316</v>
      </c>
      <c r="F18" s="47">
        <v>466330</v>
      </c>
      <c r="G18" s="155">
        <f t="shared" si="1"/>
        <v>0.12712947943786376</v>
      </c>
    </row>
    <row r="19" spans="1:7" ht="12.75">
      <c r="A19" s="71"/>
      <c r="B19" s="43" t="s">
        <v>7</v>
      </c>
      <c r="C19" s="436">
        <v>27837290</v>
      </c>
      <c r="D19" s="47">
        <v>2341200</v>
      </c>
      <c r="E19" s="155">
        <f t="shared" si="0"/>
        <v>0.08410301433796177</v>
      </c>
      <c r="F19" s="47">
        <v>1583610</v>
      </c>
      <c r="G19" s="155">
        <f t="shared" si="1"/>
        <v>0.05688808070038427</v>
      </c>
    </row>
    <row r="20" spans="1:7" ht="12.75">
      <c r="A20" s="71"/>
      <c r="B20" s="43" t="s">
        <v>22</v>
      </c>
      <c r="C20" s="436">
        <v>1895500</v>
      </c>
      <c r="D20" s="47">
        <v>108990</v>
      </c>
      <c r="E20" s="155">
        <f t="shared" si="0"/>
        <v>0.057499340543392244</v>
      </c>
      <c r="F20" s="47">
        <v>14840</v>
      </c>
      <c r="G20" s="155">
        <f t="shared" si="1"/>
        <v>0.00782906884726985</v>
      </c>
    </row>
    <row r="21" spans="1:7" ht="12.75">
      <c r="A21" s="71"/>
      <c r="B21" s="43" t="s">
        <v>24</v>
      </c>
      <c r="C21" s="436">
        <v>3066320</v>
      </c>
      <c r="D21" s="47">
        <v>164230</v>
      </c>
      <c r="E21" s="155">
        <f t="shared" si="0"/>
        <v>0.0535593154008714</v>
      </c>
      <c r="F21" s="47">
        <v>63250</v>
      </c>
      <c r="G21" s="155">
        <f t="shared" si="1"/>
        <v>0.020627331785332256</v>
      </c>
    </row>
    <row r="22" spans="1:7" ht="12.75">
      <c r="A22" s="71"/>
      <c r="B22" s="43" t="s">
        <v>13</v>
      </c>
      <c r="C22" s="436">
        <v>4686340</v>
      </c>
      <c r="D22" s="47">
        <v>235750</v>
      </c>
      <c r="E22" s="155">
        <f t="shared" si="0"/>
        <v>0.05030578233760248</v>
      </c>
      <c r="F22" s="47">
        <v>114550</v>
      </c>
      <c r="G22" s="155">
        <f t="shared" si="1"/>
        <v>0.024443382255662203</v>
      </c>
    </row>
    <row r="23" spans="1:7" ht="12.75">
      <c r="A23" s="71"/>
      <c r="B23" s="43" t="s">
        <v>111</v>
      </c>
      <c r="C23" s="436">
        <v>16704040</v>
      </c>
      <c r="D23" s="47">
        <v>639030</v>
      </c>
      <c r="E23" s="155">
        <f t="shared" si="0"/>
        <v>0.03825601471260845</v>
      </c>
      <c r="F23" s="47">
        <v>372750</v>
      </c>
      <c r="G23" s="155">
        <f t="shared" si="1"/>
        <v>0.022314960931606963</v>
      </c>
    </row>
    <row r="24" spans="1:7" ht="12.75">
      <c r="A24" s="71"/>
      <c r="B24" s="43" t="s">
        <v>1</v>
      </c>
      <c r="C24" s="436">
        <v>3616967</v>
      </c>
      <c r="D24" s="47">
        <v>137510</v>
      </c>
      <c r="E24" s="155">
        <f t="shared" si="0"/>
        <v>0.03801804108248707</v>
      </c>
      <c r="F24" s="47">
        <v>90400</v>
      </c>
      <c r="G24" s="155">
        <f t="shared" si="1"/>
        <v>0.024993316223233444</v>
      </c>
    </row>
    <row r="25" spans="1:7" ht="12.75">
      <c r="A25" s="71"/>
      <c r="B25" s="43" t="s">
        <v>17</v>
      </c>
      <c r="C25" s="436">
        <v>2878170</v>
      </c>
      <c r="D25" s="47">
        <v>91970</v>
      </c>
      <c r="E25" s="155">
        <f t="shared" si="0"/>
        <v>0.03195433209296185</v>
      </c>
      <c r="F25" s="47">
        <v>26480</v>
      </c>
      <c r="G25" s="155">
        <f t="shared" si="1"/>
        <v>0.009200290462342392</v>
      </c>
    </row>
    <row r="26" spans="1:7" ht="12.75">
      <c r="A26" s="71"/>
      <c r="B26" s="43" t="s">
        <v>20</v>
      </c>
      <c r="C26" s="436">
        <v>13306130</v>
      </c>
      <c r="D26" s="47">
        <v>418720</v>
      </c>
      <c r="E26" s="155">
        <f t="shared" si="0"/>
        <v>0.031468203001173145</v>
      </c>
      <c r="F26" s="47">
        <v>133460</v>
      </c>
      <c r="G26" s="155">
        <f t="shared" si="1"/>
        <v>0.010029963633302845</v>
      </c>
    </row>
    <row r="27" spans="1:7" ht="12.75">
      <c r="A27" s="71"/>
      <c r="B27" s="43" t="s">
        <v>23</v>
      </c>
      <c r="C27" s="436">
        <v>2290980</v>
      </c>
      <c r="D27" s="47">
        <v>68560</v>
      </c>
      <c r="E27" s="155">
        <f t="shared" si="0"/>
        <v>0.02992605784424133</v>
      </c>
      <c r="F27" s="47">
        <v>12610</v>
      </c>
      <c r="G27" s="155">
        <f t="shared" si="1"/>
        <v>0.005504194711433535</v>
      </c>
    </row>
    <row r="28" spans="1:7" ht="12" customHeight="1">
      <c r="A28" s="71"/>
      <c r="B28" s="43" t="s">
        <v>110</v>
      </c>
      <c r="C28" s="436">
        <v>1316010</v>
      </c>
      <c r="D28" s="47">
        <v>23270</v>
      </c>
      <c r="E28" s="155">
        <f t="shared" si="0"/>
        <v>0.017682236457169778</v>
      </c>
      <c r="F28" s="47">
        <v>14480</v>
      </c>
      <c r="G28" s="155">
        <f t="shared" si="1"/>
        <v>0.01100295590459039</v>
      </c>
    </row>
    <row r="29" spans="1:7" ht="12" customHeight="1">
      <c r="A29" s="71"/>
      <c r="B29" s="43" t="s">
        <v>21</v>
      </c>
      <c r="C29" s="436">
        <v>482650</v>
      </c>
      <c r="D29" s="47">
        <v>5210</v>
      </c>
      <c r="E29" s="155">
        <f t="shared" si="0"/>
        <v>0.010794571635760903</v>
      </c>
      <c r="F29" s="47">
        <v>1260</v>
      </c>
      <c r="G29" s="155">
        <f t="shared" si="1"/>
        <v>0.002610587382160986</v>
      </c>
    </row>
    <row r="30" spans="1:7" ht="12" customHeight="1">
      <c r="A30" s="71"/>
      <c r="B30" s="43" t="s">
        <v>0</v>
      </c>
      <c r="C30" s="436">
        <v>1358020</v>
      </c>
      <c r="D30" s="47">
        <v>13560</v>
      </c>
      <c r="E30" s="155">
        <f t="shared" si="0"/>
        <v>0.009985125403160483</v>
      </c>
      <c r="F30" s="47">
        <v>4260</v>
      </c>
      <c r="G30" s="155">
        <f t="shared" si="1"/>
        <v>0.003136919927541568</v>
      </c>
    </row>
    <row r="31" spans="1:7" ht="12.75">
      <c r="A31" s="71"/>
      <c r="B31" s="43" t="s">
        <v>2</v>
      </c>
      <c r="C31" s="436">
        <v>3483500</v>
      </c>
      <c r="D31" s="47">
        <v>32230</v>
      </c>
      <c r="E31" s="155">
        <f t="shared" si="0"/>
        <v>0.009252188890483709</v>
      </c>
      <c r="F31" s="47">
        <v>19200</v>
      </c>
      <c r="G31" s="155">
        <f t="shared" si="1"/>
        <v>0.005511698004880149</v>
      </c>
    </row>
    <row r="32" spans="1:7" ht="12.75">
      <c r="A32" s="71"/>
      <c r="B32" s="43" t="s">
        <v>18</v>
      </c>
      <c r="C32" s="436">
        <v>14447290</v>
      </c>
      <c r="D32" s="47">
        <v>85200</v>
      </c>
      <c r="E32" s="155">
        <f t="shared" si="0"/>
        <v>0.005897299770406769</v>
      </c>
      <c r="F32" s="44">
        <v>45530</v>
      </c>
      <c r="G32" s="155">
        <f t="shared" si="1"/>
        <v>0.003151456086227936</v>
      </c>
    </row>
    <row r="33" spans="1:7" ht="12.75">
      <c r="A33" s="71"/>
      <c r="B33" s="43" t="s">
        <v>25</v>
      </c>
      <c r="C33" s="436">
        <v>16881690</v>
      </c>
      <c r="D33" s="47">
        <v>95110</v>
      </c>
      <c r="E33" s="155">
        <f t="shared" si="0"/>
        <v>0.0056339146139989535</v>
      </c>
      <c r="F33" s="44">
        <v>66350</v>
      </c>
      <c r="G33" s="155">
        <f t="shared" si="1"/>
        <v>0.003930293708745984</v>
      </c>
    </row>
    <row r="34" spans="1:7" ht="12.75">
      <c r="A34" s="71"/>
      <c r="B34" s="43" t="s">
        <v>11</v>
      </c>
      <c r="C34" s="436">
        <v>2742560</v>
      </c>
      <c r="D34" s="47">
        <v>2520</v>
      </c>
      <c r="E34" s="155">
        <f t="shared" si="0"/>
        <v>0.0009188495420337203</v>
      </c>
      <c r="F34" s="44">
        <v>1530</v>
      </c>
      <c r="G34" s="155">
        <f t="shared" si="1"/>
        <v>0.0005578729362347587</v>
      </c>
    </row>
    <row r="35" spans="1:7" ht="12.75">
      <c r="A35" s="71"/>
      <c r="B35" s="43" t="s">
        <v>10</v>
      </c>
      <c r="C35" s="436">
        <v>1796290</v>
      </c>
      <c r="D35" s="238">
        <v>1140</v>
      </c>
      <c r="E35" s="226">
        <f t="shared" si="0"/>
        <v>0.0006346413997739786</v>
      </c>
      <c r="F35" s="44">
        <v>710</v>
      </c>
      <c r="G35" s="155">
        <f t="shared" si="1"/>
        <v>0.00039525911740309193</v>
      </c>
    </row>
    <row r="36" spans="1:7" ht="12.75">
      <c r="A36" s="71"/>
      <c r="B36" s="388" t="s">
        <v>112</v>
      </c>
      <c r="C36" s="439">
        <v>940930</v>
      </c>
      <c r="D36" s="69">
        <v>460</v>
      </c>
      <c r="E36" s="390">
        <f t="shared" si="0"/>
        <v>0.0004888780249327792</v>
      </c>
      <c r="F36" s="69">
        <v>330</v>
      </c>
      <c r="G36" s="226">
        <f t="shared" si="1"/>
        <v>0.0003507168439735156</v>
      </c>
    </row>
    <row r="37" spans="1:7" ht="12.75">
      <c r="A37" s="71"/>
      <c r="B37" s="43" t="s">
        <v>4</v>
      </c>
      <c r="C37" s="435">
        <v>4991350</v>
      </c>
      <c r="D37" s="44">
        <v>0</v>
      </c>
      <c r="E37" s="227">
        <f t="shared" si="0"/>
        <v>0</v>
      </c>
      <c r="F37" s="44">
        <v>0</v>
      </c>
      <c r="G37" s="227">
        <f t="shared" si="1"/>
        <v>0</v>
      </c>
    </row>
    <row r="38" spans="1:7" ht="12.75">
      <c r="A38" s="71"/>
      <c r="B38" s="388" t="s">
        <v>839</v>
      </c>
      <c r="C38" s="439">
        <v>131110</v>
      </c>
      <c r="D38" s="69" t="s">
        <v>16</v>
      </c>
      <c r="E38" s="69" t="s">
        <v>16</v>
      </c>
      <c r="F38" s="69" t="s">
        <v>16</v>
      </c>
      <c r="G38" s="69" t="s">
        <v>16</v>
      </c>
    </row>
    <row r="39" spans="1:7" ht="12.75">
      <c r="A39" s="71"/>
      <c r="B39" s="391"/>
      <c r="C39" s="437"/>
      <c r="D39" s="392"/>
      <c r="E39" s="392"/>
      <c r="F39" s="392"/>
      <c r="G39" s="392"/>
    </row>
    <row r="40" spans="1:7" ht="12.75">
      <c r="A40" s="71"/>
      <c r="B40" s="43" t="s">
        <v>26</v>
      </c>
      <c r="C40" s="435">
        <v>1005940</v>
      </c>
      <c r="D40" s="69">
        <v>93250</v>
      </c>
      <c r="E40" s="390">
        <f t="shared" si="0"/>
        <v>0.09269936576734199</v>
      </c>
      <c r="F40" s="69">
        <v>40370</v>
      </c>
      <c r="G40" s="390">
        <f t="shared" si="1"/>
        <v>0.0401316181879635</v>
      </c>
    </row>
    <row r="41" spans="1:7" ht="12.75">
      <c r="A41" s="71"/>
      <c r="B41" s="49" t="s">
        <v>823</v>
      </c>
      <c r="C41" s="438">
        <v>1047800</v>
      </c>
      <c r="D41" s="51">
        <v>34520</v>
      </c>
      <c r="E41" s="232">
        <f t="shared" si="0"/>
        <v>0.032945218553159</v>
      </c>
      <c r="F41" s="51">
        <v>34520</v>
      </c>
      <c r="G41" s="232">
        <f t="shared" si="1"/>
        <v>0.032945218553159</v>
      </c>
    </row>
    <row r="42" spans="3:7" ht="12.75">
      <c r="C42" s="52"/>
      <c r="D42" s="53"/>
      <c r="E42" s="53"/>
      <c r="F42" s="53"/>
      <c r="G42" s="53"/>
    </row>
    <row r="44" spans="2:7" ht="12.75">
      <c r="B44" s="5" t="s">
        <v>27</v>
      </c>
      <c r="D44" s="4"/>
      <c r="G44" s="53"/>
    </row>
    <row r="45" spans="2:4" ht="12.75">
      <c r="B45" s="6" t="s">
        <v>250</v>
      </c>
      <c r="C45" s="6"/>
      <c r="D45" s="4"/>
    </row>
    <row r="46" spans="2:4" ht="12.75">
      <c r="B46" s="7" t="s">
        <v>251</v>
      </c>
      <c r="C46" s="7"/>
      <c r="D46" s="4"/>
    </row>
    <row r="48" ht="12.75">
      <c r="B48" s="1" t="s">
        <v>113</v>
      </c>
    </row>
    <row r="49" ht="12.75">
      <c r="B49" s="70" t="s">
        <v>206</v>
      </c>
    </row>
    <row r="50" ht="12" customHeight="1"/>
    <row r="51" spans="3:10" ht="12" customHeight="1">
      <c r="C51" s="9"/>
      <c r="I51" s="9"/>
      <c r="J51" s="6" t="s">
        <v>252</v>
      </c>
    </row>
    <row r="62" ht="15" customHeight="1"/>
    <row r="63" ht="15" customHeight="1"/>
  </sheetData>
  <mergeCells count="1">
    <mergeCell ref="F7:G7"/>
  </mergeCells>
  <printOptions/>
  <pageMargins left="0.75" right="0.75" top="1" bottom="1" header="0.5" footer="0.5"/>
  <pageSetup horizontalDpi="600" verticalDpi="600" orientation="portrait" paperSize="9" r:id="rId2"/>
  <ignoredErrors>
    <ignoredError sqref="E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4:J51"/>
  <sheetViews>
    <sheetView zoomScale="90" zoomScaleNormal="90" workbookViewId="0" topLeftCell="A1">
      <selection activeCell="W70" sqref="W70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6" width="14.7109375" style="1" customWidth="1"/>
    <col min="7" max="8" width="16.7109375" style="1" customWidth="1"/>
    <col min="9" max="9" width="11.28125" style="1" customWidth="1"/>
    <col min="10" max="10" width="10.7109375" style="1" customWidth="1"/>
    <col min="11" max="16384" width="9.140625" style="1" customWidth="1"/>
  </cols>
  <sheetData>
    <row r="4" spans="2:7" ht="12.75">
      <c r="B4" s="33" t="s">
        <v>829</v>
      </c>
      <c r="C4" s="266"/>
      <c r="D4" s="266"/>
      <c r="E4" s="266"/>
      <c r="F4" s="266"/>
      <c r="G4" s="266"/>
    </row>
    <row r="6" ht="12.75" customHeight="1"/>
    <row r="7" spans="2:8" ht="12.75" customHeight="1">
      <c r="B7" s="73"/>
      <c r="C7" s="566" t="s">
        <v>171</v>
      </c>
      <c r="D7" s="567"/>
      <c r="E7" s="568" t="s">
        <v>172</v>
      </c>
      <c r="F7" s="569"/>
      <c r="G7" s="564" t="s">
        <v>173</v>
      </c>
      <c r="H7" s="565"/>
    </row>
    <row r="8" spans="2:8" ht="24" customHeight="1">
      <c r="B8" s="74"/>
      <c r="C8" s="442">
        <v>2003</v>
      </c>
      <c r="D8" s="75">
        <v>2010</v>
      </c>
      <c r="E8" s="76">
        <v>2003</v>
      </c>
      <c r="F8" s="77">
        <v>2010</v>
      </c>
      <c r="G8" s="78" t="s">
        <v>31</v>
      </c>
      <c r="H8" s="79" t="s">
        <v>180</v>
      </c>
    </row>
    <row r="9" spans="1:8" ht="12.75">
      <c r="A9" s="8"/>
      <c r="B9" s="80" t="s">
        <v>28</v>
      </c>
      <c r="C9" s="443">
        <v>9.5160981826084</v>
      </c>
      <c r="D9" s="81">
        <v>8.514972117252059</v>
      </c>
      <c r="E9" s="81">
        <v>6.405249940174548</v>
      </c>
      <c r="F9" s="81">
        <v>5.818227653010134</v>
      </c>
      <c r="G9" s="82">
        <f>D9-C9</f>
        <v>-1.0011260653563419</v>
      </c>
      <c r="H9" s="82">
        <f>F9-E9</f>
        <v>-0.5870222871644142</v>
      </c>
    </row>
    <row r="10" spans="1:8" ht="12.75">
      <c r="A10" s="8"/>
      <c r="B10" s="83"/>
      <c r="C10" s="444"/>
      <c r="D10" s="84"/>
      <c r="E10" s="84"/>
      <c r="F10" s="84"/>
      <c r="G10" s="85"/>
      <c r="H10" s="85"/>
    </row>
    <row r="11" spans="1:8" ht="12.75">
      <c r="A11" s="71"/>
      <c r="B11" s="43" t="s">
        <v>15</v>
      </c>
      <c r="C11" s="445">
        <v>17.46518869099514</v>
      </c>
      <c r="D11" s="45">
        <v>25.957219536945548</v>
      </c>
      <c r="E11" s="87">
        <v>3.0982687756881306</v>
      </c>
      <c r="F11" s="45">
        <v>7.333564771543783</v>
      </c>
      <c r="G11" s="88">
        <f aca="true" t="shared" si="0" ref="G11:G33">D11-C11</f>
        <v>8.492030845950406</v>
      </c>
      <c r="H11" s="88">
        <f aca="true" t="shared" si="1" ref="H11:H16">F11-E11</f>
        <v>4.235295995855652</v>
      </c>
    </row>
    <row r="12" spans="1:8" ht="12.75">
      <c r="A12" s="71"/>
      <c r="B12" s="43" t="s">
        <v>14</v>
      </c>
      <c r="C12" s="446">
        <v>21.316033364226136</v>
      </c>
      <c r="D12" s="90">
        <v>27.510917030567683</v>
      </c>
      <c r="E12" s="87">
        <v>19.74050046339203</v>
      </c>
      <c r="F12" s="45">
        <v>24.716157205240176</v>
      </c>
      <c r="G12" s="88">
        <f t="shared" si="0"/>
        <v>6.194883666341546</v>
      </c>
      <c r="H12" s="88">
        <f t="shared" si="1"/>
        <v>4.9756567418481445</v>
      </c>
    </row>
    <row r="13" spans="1:8" ht="12.75">
      <c r="A13" s="71"/>
      <c r="B13" s="43" t="s">
        <v>9</v>
      </c>
      <c r="C13" s="446">
        <v>28.731295562092342</v>
      </c>
      <c r="D13" s="90">
        <v>34.04560810810811</v>
      </c>
      <c r="E13" s="87">
        <v>22.643560557616063</v>
      </c>
      <c r="F13" s="45">
        <v>23.89358108108108</v>
      </c>
      <c r="G13" s="88">
        <f t="shared" si="0"/>
        <v>5.3143125460157705</v>
      </c>
      <c r="H13" s="88">
        <f t="shared" si="1"/>
        <v>1.2500205234650181</v>
      </c>
    </row>
    <row r="14" spans="1:8" ht="12.75">
      <c r="A14" s="71"/>
      <c r="B14" s="43" t="s">
        <v>3</v>
      </c>
      <c r="C14" s="446">
        <v>16.88429431835709</v>
      </c>
      <c r="D14" s="90">
        <v>18.151318921287864</v>
      </c>
      <c r="E14" s="86">
        <v>7.579536605460064</v>
      </c>
      <c r="F14" s="45">
        <v>12.096597477766108</v>
      </c>
      <c r="G14" s="88">
        <f t="shared" si="0"/>
        <v>1.2670246029307748</v>
      </c>
      <c r="H14" s="88">
        <f t="shared" si="1"/>
        <v>4.517060872306044</v>
      </c>
    </row>
    <row r="15" spans="1:8" ht="12.75">
      <c r="A15" s="71"/>
      <c r="B15" s="43" t="s">
        <v>21</v>
      </c>
      <c r="C15" s="446">
        <v>0.38645754106111374</v>
      </c>
      <c r="D15" s="90">
        <v>1.0794571635760903</v>
      </c>
      <c r="E15" s="91">
        <v>0.38645754106111374</v>
      </c>
      <c r="F15" s="90">
        <v>0.2610587382160986</v>
      </c>
      <c r="G15" s="88">
        <f t="shared" si="0"/>
        <v>0.6929996225149766</v>
      </c>
      <c r="H15" s="88">
        <f t="shared" si="1"/>
        <v>-0.12539880284501514</v>
      </c>
    </row>
    <row r="16" spans="1:8" ht="12.75">
      <c r="A16" s="71"/>
      <c r="B16" s="43" t="s">
        <v>17</v>
      </c>
      <c r="C16" s="446">
        <v>2.775986884521156</v>
      </c>
      <c r="D16" s="92">
        <v>3.195433209296185</v>
      </c>
      <c r="E16" s="93">
        <v>1.0508961629856135</v>
      </c>
      <c r="F16" s="90">
        <v>0.9200290462342392</v>
      </c>
      <c r="G16" s="88">
        <f t="shared" si="0"/>
        <v>0.41944632477502886</v>
      </c>
      <c r="H16" s="88">
        <f t="shared" si="1"/>
        <v>-0.1308671167513743</v>
      </c>
    </row>
    <row r="17" spans="1:8" ht="12.75">
      <c r="A17" s="71"/>
      <c r="B17" s="43" t="s">
        <v>840</v>
      </c>
      <c r="C17" s="446">
        <v>0.029707422038089733</v>
      </c>
      <c r="D17" s="92">
        <v>0.09188495420337203</v>
      </c>
      <c r="E17" s="93" t="s">
        <v>16</v>
      </c>
      <c r="F17" s="90">
        <v>0.05578729362347587</v>
      </c>
      <c r="G17" s="88">
        <f t="shared" si="0"/>
        <v>0.062177532165282295</v>
      </c>
      <c r="H17" s="94" t="s">
        <v>16</v>
      </c>
    </row>
    <row r="18" spans="1:8" ht="12.75">
      <c r="A18" s="71"/>
      <c r="B18" s="43" t="s">
        <v>4</v>
      </c>
      <c r="C18" s="446">
        <v>0</v>
      </c>
      <c r="D18" s="92">
        <v>0</v>
      </c>
      <c r="E18" s="95">
        <v>0</v>
      </c>
      <c r="F18" s="90">
        <v>0</v>
      </c>
      <c r="G18" s="88">
        <f t="shared" si="0"/>
        <v>0</v>
      </c>
      <c r="H18" s="88">
        <f aca="true" t="shared" si="2" ref="H18:H34">F18-E18</f>
        <v>0</v>
      </c>
    </row>
    <row r="19" spans="1:8" ht="12.75">
      <c r="A19" s="71"/>
      <c r="B19" s="43" t="s">
        <v>10</v>
      </c>
      <c r="C19" s="446">
        <v>0.07721489240272603</v>
      </c>
      <c r="D19" s="92">
        <v>0.06346413997739786</v>
      </c>
      <c r="E19" s="93">
        <v>0</v>
      </c>
      <c r="F19" s="90">
        <v>0.03952591174030919</v>
      </c>
      <c r="G19" s="88">
        <f t="shared" si="0"/>
        <v>-0.013750752425328167</v>
      </c>
      <c r="H19" s="88">
        <f t="shared" si="2"/>
        <v>0.03952591174030919</v>
      </c>
    </row>
    <row r="20" spans="1:8" ht="12.75">
      <c r="A20" s="71"/>
      <c r="B20" s="43" t="s">
        <v>18</v>
      </c>
      <c r="C20" s="446">
        <v>0.682225266041513</v>
      </c>
      <c r="D20" s="92">
        <v>0.5897299770406769</v>
      </c>
      <c r="E20" s="93">
        <v>0.3251695512091788</v>
      </c>
      <c r="F20" s="90">
        <v>0.3151456086227936</v>
      </c>
      <c r="G20" s="88">
        <f t="shared" si="0"/>
        <v>-0.09249528900083615</v>
      </c>
      <c r="H20" s="88">
        <f t="shared" si="2"/>
        <v>-0.01002394258638517</v>
      </c>
    </row>
    <row r="21" spans="1:9" ht="12.75">
      <c r="A21" s="71"/>
      <c r="B21" s="43" t="s">
        <v>6</v>
      </c>
      <c r="C21" s="446">
        <v>15.20584097244676</v>
      </c>
      <c r="D21" s="92">
        <v>15.104689195202733</v>
      </c>
      <c r="E21" s="95">
        <v>13.653761669194282</v>
      </c>
      <c r="F21" s="90">
        <v>12.818379728780194</v>
      </c>
      <c r="G21" s="88">
        <f t="shared" si="0"/>
        <v>-0.10115177724402713</v>
      </c>
      <c r="H21" s="88">
        <f t="shared" si="2"/>
        <v>-0.8353819404140879</v>
      </c>
      <c r="I21" s="32"/>
    </row>
    <row r="22" spans="1:9" ht="12.75">
      <c r="A22" s="71"/>
      <c r="B22" s="43" t="s">
        <v>2</v>
      </c>
      <c r="C22" s="446">
        <v>1.351764398122014</v>
      </c>
      <c r="D22" s="92">
        <v>0.9252188890483709</v>
      </c>
      <c r="E22" s="95">
        <v>0.46426457022483514</v>
      </c>
      <c r="F22" s="90">
        <v>0.5511698004880149</v>
      </c>
      <c r="G22" s="88">
        <f t="shared" si="0"/>
        <v>-0.4265455090736431</v>
      </c>
      <c r="H22" s="88">
        <f t="shared" si="2"/>
        <v>0.08690523026317976</v>
      </c>
      <c r="I22" s="32"/>
    </row>
    <row r="23" spans="1:9" ht="12.75">
      <c r="A23" s="71"/>
      <c r="B23" s="43" t="s">
        <v>1</v>
      </c>
      <c r="C23" s="446">
        <v>4.285792981876274</v>
      </c>
      <c r="D23" s="92">
        <v>3.8018041082487066</v>
      </c>
      <c r="E23" s="95">
        <v>2.7326750399383024</v>
      </c>
      <c r="F23" s="90">
        <v>2.499331622323344</v>
      </c>
      <c r="G23" s="88">
        <f t="shared" si="0"/>
        <v>-0.4839888736275677</v>
      </c>
      <c r="H23" s="88">
        <f t="shared" si="2"/>
        <v>-0.23334341761495825</v>
      </c>
      <c r="I23" s="32"/>
    </row>
    <row r="24" spans="1:9" ht="12.75">
      <c r="A24" s="71"/>
      <c r="B24" s="43" t="s">
        <v>13</v>
      </c>
      <c r="C24" s="446">
        <v>5.564094964352755</v>
      </c>
      <c r="D24" s="90">
        <v>5.030578233760248</v>
      </c>
      <c r="E24" s="91">
        <v>3.416299625261639</v>
      </c>
      <c r="F24" s="90">
        <v>2.4443382255662205</v>
      </c>
      <c r="G24" s="88">
        <f t="shared" si="0"/>
        <v>-0.533516730592507</v>
      </c>
      <c r="H24" s="88">
        <f t="shared" si="2"/>
        <v>-0.9719613996954184</v>
      </c>
      <c r="I24" s="32"/>
    </row>
    <row r="25" spans="1:9" ht="12.75">
      <c r="A25" s="71"/>
      <c r="B25" s="43" t="s">
        <v>0</v>
      </c>
      <c r="C25" s="446">
        <v>1.5641135972461275</v>
      </c>
      <c r="D25" s="90">
        <v>0.9985125403160483</v>
      </c>
      <c r="E25" s="89">
        <v>0.13267355134825015</v>
      </c>
      <c r="F25" s="90">
        <v>0.3136919927541568</v>
      </c>
      <c r="G25" s="88">
        <f t="shared" si="0"/>
        <v>-0.5656010569300792</v>
      </c>
      <c r="H25" s="88">
        <f t="shared" si="2"/>
        <v>0.18101844140590667</v>
      </c>
      <c r="I25" s="32"/>
    </row>
    <row r="26" spans="1:9" ht="12.75">
      <c r="A26" s="71"/>
      <c r="B26" s="43" t="s">
        <v>24</v>
      </c>
      <c r="C26" s="446">
        <v>6.027036275428458</v>
      </c>
      <c r="D26" s="90">
        <v>5.35593154008714</v>
      </c>
      <c r="E26" s="91">
        <v>1.7090354375405754</v>
      </c>
      <c r="F26" s="90">
        <v>2.0627331785332257</v>
      </c>
      <c r="G26" s="88">
        <f t="shared" si="0"/>
        <v>-0.6711047353413173</v>
      </c>
      <c r="H26" s="88">
        <f t="shared" si="2"/>
        <v>0.3536977409926503</v>
      </c>
      <c r="I26" s="32"/>
    </row>
    <row r="27" spans="1:9" ht="12.75">
      <c r="A27" s="71"/>
      <c r="B27" s="43" t="s">
        <v>25</v>
      </c>
      <c r="C27" s="446">
        <v>1.421412521319946</v>
      </c>
      <c r="D27" s="90">
        <v>0.5633914613998954</v>
      </c>
      <c r="E27" s="91">
        <v>1.410174340812415</v>
      </c>
      <c r="F27" s="90">
        <v>0.39302937087459844</v>
      </c>
      <c r="G27" s="88">
        <f t="shared" si="0"/>
        <v>-0.8580210599200506</v>
      </c>
      <c r="H27" s="88">
        <f t="shared" si="2"/>
        <v>-1.0171449699378166</v>
      </c>
      <c r="I27" s="32"/>
    </row>
    <row r="28" spans="1:8" ht="12.75">
      <c r="A28" s="71"/>
      <c r="B28" s="43" t="s">
        <v>5</v>
      </c>
      <c r="C28" s="445">
        <v>38.34899704367945</v>
      </c>
      <c r="D28" s="45">
        <v>37.293007079651616</v>
      </c>
      <c r="E28" s="86">
        <v>32.62285868384508</v>
      </c>
      <c r="F28" s="45">
        <v>29.472244413710154</v>
      </c>
      <c r="G28" s="88">
        <f t="shared" si="0"/>
        <v>-1.0559899640278303</v>
      </c>
      <c r="H28" s="88">
        <f t="shared" si="2"/>
        <v>-3.150614270134927</v>
      </c>
    </row>
    <row r="29" spans="1:9" ht="12.75">
      <c r="A29" s="71"/>
      <c r="B29" s="43" t="s">
        <v>8</v>
      </c>
      <c r="C29" s="446">
        <v>30.323784806275782</v>
      </c>
      <c r="D29" s="90">
        <v>29.05130269406233</v>
      </c>
      <c r="E29" s="91">
        <v>20.83538874076401</v>
      </c>
      <c r="F29" s="90">
        <v>18.733203433402952</v>
      </c>
      <c r="G29" s="88">
        <f t="shared" si="0"/>
        <v>-1.2724821122134529</v>
      </c>
      <c r="H29" s="88">
        <f t="shared" si="2"/>
        <v>-2.102185307361058</v>
      </c>
      <c r="I29" s="32"/>
    </row>
    <row r="30" spans="1:9" ht="12.75">
      <c r="A30" s="71"/>
      <c r="B30" s="43" t="s">
        <v>7</v>
      </c>
      <c r="C30" s="446">
        <v>9.79915985614803</v>
      </c>
      <c r="D30" s="90">
        <v>8.410301433796178</v>
      </c>
      <c r="E30" s="89">
        <v>6.975043208837197</v>
      </c>
      <c r="F30" s="90">
        <v>5.688808070038427</v>
      </c>
      <c r="G30" s="88">
        <f t="shared" si="0"/>
        <v>-1.388858422351852</v>
      </c>
      <c r="H30" s="88">
        <f t="shared" si="2"/>
        <v>-1.2862351387987694</v>
      </c>
      <c r="I30" s="32"/>
    </row>
    <row r="31" spans="1:9" ht="12.75">
      <c r="A31" s="71"/>
      <c r="B31" s="43" t="s">
        <v>23</v>
      </c>
      <c r="C31" s="446">
        <v>4.62422595447053</v>
      </c>
      <c r="D31" s="90">
        <v>2.992605784424133</v>
      </c>
      <c r="E31" s="91">
        <v>0</v>
      </c>
      <c r="F31" s="90">
        <v>0.5504194711433535</v>
      </c>
      <c r="G31" s="88">
        <f t="shared" si="0"/>
        <v>-1.6316201700463973</v>
      </c>
      <c r="H31" s="88">
        <f t="shared" si="2"/>
        <v>0.5504194711433535</v>
      </c>
      <c r="I31" s="32"/>
    </row>
    <row r="32" spans="1:9" ht="12.75">
      <c r="A32" s="71"/>
      <c r="B32" s="43" t="s">
        <v>19</v>
      </c>
      <c r="C32" s="446">
        <v>18.114512279910556</v>
      </c>
      <c r="D32" s="90">
        <v>14.745307580115316</v>
      </c>
      <c r="E32" s="91">
        <v>6.658452320552777</v>
      </c>
      <c r="F32" s="90">
        <v>12.712947943786377</v>
      </c>
      <c r="G32" s="88">
        <f t="shared" si="0"/>
        <v>-3.3692046997952403</v>
      </c>
      <c r="H32" s="88">
        <f t="shared" si="2"/>
        <v>6.0544956232336</v>
      </c>
      <c r="I32" s="32"/>
    </row>
    <row r="33" spans="1:9" ht="12.75">
      <c r="A33" s="71"/>
      <c r="B33" s="43" t="s">
        <v>22</v>
      </c>
      <c r="C33" s="446">
        <v>9.781052631578948</v>
      </c>
      <c r="D33" s="90">
        <v>5.749934054339224</v>
      </c>
      <c r="E33" s="91">
        <v>4.891695906432749</v>
      </c>
      <c r="F33" s="90">
        <v>0.782906884726985</v>
      </c>
      <c r="G33" s="88">
        <f t="shared" si="0"/>
        <v>-4.031118577239724</v>
      </c>
      <c r="H33" s="88">
        <f t="shared" si="2"/>
        <v>-4.108789021705764</v>
      </c>
      <c r="I33" s="32"/>
    </row>
    <row r="34" spans="1:9" ht="12.75">
      <c r="A34" s="71"/>
      <c r="B34" s="43" t="s">
        <v>20</v>
      </c>
      <c r="C34" s="446">
        <v>10.845247657872427</v>
      </c>
      <c r="D34" s="90">
        <v>3.1468203001173145</v>
      </c>
      <c r="E34" s="91">
        <v>2.875086768728945</v>
      </c>
      <c r="F34" s="90">
        <v>1.0029963633302845</v>
      </c>
      <c r="G34" s="88">
        <f>D34-C34</f>
        <v>-7.698427357755113</v>
      </c>
      <c r="H34" s="88">
        <f t="shared" si="2"/>
        <v>-1.8720904053986605</v>
      </c>
      <c r="I34" s="32"/>
    </row>
    <row r="35" spans="1:9" ht="12.75">
      <c r="A35" s="71"/>
      <c r="B35" s="43" t="s">
        <v>182</v>
      </c>
      <c r="C35" s="446" t="s">
        <v>16</v>
      </c>
      <c r="D35" s="448">
        <v>3.825601471260845</v>
      </c>
      <c r="E35" s="89" t="s">
        <v>16</v>
      </c>
      <c r="F35" s="90">
        <v>2.2314960931606964</v>
      </c>
      <c r="G35" s="94" t="s">
        <v>16</v>
      </c>
      <c r="H35" s="94" t="s">
        <v>16</v>
      </c>
      <c r="I35" s="32"/>
    </row>
    <row r="36" spans="1:9" ht="12.75">
      <c r="A36" s="71"/>
      <c r="B36" s="388" t="s">
        <v>841</v>
      </c>
      <c r="C36" s="447" t="s">
        <v>16</v>
      </c>
      <c r="D36" s="449">
        <v>0.048887802493277926</v>
      </c>
      <c r="E36" s="440" t="s">
        <v>16</v>
      </c>
      <c r="F36" s="448">
        <v>0.03507168439735156</v>
      </c>
      <c r="G36" s="441" t="s">
        <v>16</v>
      </c>
      <c r="H36" s="441" t="s">
        <v>16</v>
      </c>
      <c r="I36" s="32"/>
    </row>
    <row r="37" spans="1:9" ht="12.75">
      <c r="A37" s="71"/>
      <c r="B37" s="43" t="s">
        <v>832</v>
      </c>
      <c r="C37" s="445">
        <v>0</v>
      </c>
      <c r="D37" s="48" t="s">
        <v>16</v>
      </c>
      <c r="E37" s="93">
        <v>0</v>
      </c>
      <c r="F37" s="47" t="s">
        <v>16</v>
      </c>
      <c r="G37" s="450" t="s">
        <v>16</v>
      </c>
      <c r="H37" s="457" t="s">
        <v>16</v>
      </c>
      <c r="I37" s="32"/>
    </row>
    <row r="38" spans="1:10" ht="12.75">
      <c r="A38" s="71"/>
      <c r="B38" s="49"/>
      <c r="C38" s="458"/>
      <c r="D38" s="459"/>
      <c r="E38" s="460"/>
      <c r="F38" s="50"/>
      <c r="G38" s="451"/>
      <c r="H38" s="461"/>
      <c r="I38" s="32"/>
      <c r="J38" s="1" t="s">
        <v>257</v>
      </c>
    </row>
    <row r="39" spans="1:10" ht="12.75">
      <c r="A39" s="71"/>
      <c r="B39" s="22" t="s">
        <v>26</v>
      </c>
      <c r="C39" s="452">
        <v>11.8</v>
      </c>
      <c r="D39" s="453">
        <v>9.3</v>
      </c>
      <c r="E39" s="453" t="s">
        <v>16</v>
      </c>
      <c r="F39" s="454">
        <v>4</v>
      </c>
      <c r="G39" s="455">
        <f>D39-C39</f>
        <v>-2.5</v>
      </c>
      <c r="H39" s="456" t="s">
        <v>16</v>
      </c>
      <c r="I39" s="32"/>
      <c r="J39" s="1" t="s">
        <v>258</v>
      </c>
    </row>
    <row r="40" spans="3:10" ht="12.75">
      <c r="C40" s="53"/>
      <c r="D40" s="53"/>
      <c r="E40" s="53"/>
      <c r="F40" s="53"/>
      <c r="J40" s="1" t="s">
        <v>259</v>
      </c>
    </row>
    <row r="41" ht="8.25" customHeight="1"/>
    <row r="42" spans="2:6" ht="12.75">
      <c r="B42" s="5" t="s">
        <v>27</v>
      </c>
      <c r="C42" s="4"/>
      <c r="F42" s="53"/>
    </row>
    <row r="43" spans="2:3" ht="12.75">
      <c r="B43" s="6" t="s">
        <v>250</v>
      </c>
      <c r="C43" s="4"/>
    </row>
    <row r="44" spans="2:3" ht="12.75">
      <c r="B44" s="7" t="s">
        <v>251</v>
      </c>
      <c r="C44" s="4"/>
    </row>
    <row r="46" ht="12.75">
      <c r="B46" s="30" t="s">
        <v>257</v>
      </c>
    </row>
    <row r="47" spans="2:4" ht="12.75">
      <c r="B47" s="1" t="s">
        <v>258</v>
      </c>
      <c r="D47" s="4"/>
    </row>
    <row r="48" ht="12.75">
      <c r="B48" s="30" t="s">
        <v>259</v>
      </c>
    </row>
    <row r="49" ht="12.75">
      <c r="B49" s="23"/>
    </row>
    <row r="50" ht="12.75">
      <c r="B50" s="1" t="s">
        <v>863</v>
      </c>
    </row>
    <row r="51" spans="2:7" ht="12" customHeight="1">
      <c r="B51" s="30" t="s">
        <v>170</v>
      </c>
      <c r="G51" s="3"/>
    </row>
    <row r="52" ht="11.25" customHeight="1"/>
    <row r="53" ht="11.25" customHeight="1"/>
  </sheetData>
  <mergeCells count="3">
    <mergeCell ref="G7:H7"/>
    <mergeCell ref="C7:D7"/>
    <mergeCell ref="E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4:V125"/>
  <sheetViews>
    <sheetView zoomScale="90" zoomScaleNormal="90" workbookViewId="0" topLeftCell="A1">
      <selection activeCell="Y69" sqref="Y69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10.7109375" style="1" customWidth="1"/>
    <col min="4" max="4" width="9.7109375" style="4" customWidth="1"/>
    <col min="5" max="6" width="10.7109375" style="1" customWidth="1"/>
    <col min="7" max="8" width="13.7109375" style="1" customWidth="1"/>
    <col min="9" max="9" width="16.421875" style="1" customWidth="1"/>
    <col min="10" max="10" width="9.8515625" style="1" bestFit="1" customWidth="1"/>
    <col min="11" max="18" width="9.140625" style="1" customWidth="1"/>
    <col min="19" max="20" width="10.140625" style="1" customWidth="1"/>
    <col min="21" max="16384" width="9.140625" style="1" customWidth="1"/>
  </cols>
  <sheetData>
    <row r="4" spans="2:9" ht="12.75">
      <c r="B4" s="33" t="s">
        <v>241</v>
      </c>
      <c r="C4" s="33"/>
      <c r="D4" s="266"/>
      <c r="E4" s="266"/>
      <c r="F4" s="266"/>
      <c r="G4" s="266"/>
      <c r="H4" s="266"/>
      <c r="I4" s="266"/>
    </row>
    <row r="5" spans="2:9" ht="12.75">
      <c r="B5" s="33"/>
      <c r="C5" s="33"/>
      <c r="D5" s="370"/>
      <c r="E5" s="370"/>
      <c r="F5" s="370"/>
      <c r="G5" s="370"/>
      <c r="H5" s="370"/>
      <c r="I5" s="370"/>
    </row>
    <row r="6" spans="2:9" ht="12.75">
      <c r="B6" s="24"/>
      <c r="C6" s="24"/>
      <c r="D6" s="25"/>
      <c r="E6" s="2"/>
      <c r="F6" s="2"/>
      <c r="G6" s="2"/>
      <c r="H6" s="2"/>
      <c r="I6" s="2"/>
    </row>
    <row r="7" spans="2:9" ht="12.75" customHeight="1">
      <c r="B7" s="570"/>
      <c r="C7" s="577" t="s">
        <v>32</v>
      </c>
      <c r="D7" s="578"/>
      <c r="E7" s="577" t="s">
        <v>31</v>
      </c>
      <c r="F7" s="578"/>
      <c r="G7" s="577" t="s">
        <v>190</v>
      </c>
      <c r="H7" s="578"/>
      <c r="I7" s="573" t="s">
        <v>818</v>
      </c>
    </row>
    <row r="8" spans="2:9" ht="12.75" customHeight="1">
      <c r="B8" s="571"/>
      <c r="C8" s="575" t="s">
        <v>188</v>
      </c>
      <c r="D8" s="576"/>
      <c r="E8" s="575" t="s">
        <v>188</v>
      </c>
      <c r="F8" s="576"/>
      <c r="G8" s="575" t="s">
        <v>189</v>
      </c>
      <c r="H8" s="576"/>
      <c r="I8" s="574"/>
    </row>
    <row r="9" spans="2:9" ht="11.25" customHeight="1">
      <c r="B9" s="572"/>
      <c r="C9" s="366">
        <v>1995</v>
      </c>
      <c r="D9" s="367">
        <v>2010</v>
      </c>
      <c r="E9" s="368">
        <v>1995</v>
      </c>
      <c r="F9" s="367">
        <v>2010</v>
      </c>
      <c r="G9" s="368">
        <v>1995</v>
      </c>
      <c r="H9" s="367">
        <v>2010</v>
      </c>
      <c r="I9" s="368" t="s">
        <v>191</v>
      </c>
    </row>
    <row r="10" spans="2:9" ht="12.75">
      <c r="B10" s="96" t="s">
        <v>15</v>
      </c>
      <c r="C10" s="97">
        <v>1998880</v>
      </c>
      <c r="D10" s="98">
        <v>1872350</v>
      </c>
      <c r="E10" s="99">
        <v>329310</v>
      </c>
      <c r="F10" s="100">
        <v>486010</v>
      </c>
      <c r="G10" s="101">
        <f aca="true" t="shared" si="0" ref="G10:G20">E10/C10*100</f>
        <v>16.474725846474026</v>
      </c>
      <c r="H10" s="101">
        <f aca="true" t="shared" si="1" ref="H10:H20">F10/D10*100</f>
        <v>25.957219536945548</v>
      </c>
      <c r="I10" s="101">
        <f aca="true" t="shared" si="2" ref="I10:I20">H10-G10</f>
        <v>9.482493690471522</v>
      </c>
    </row>
    <row r="11" spans="2:9" ht="12.75">
      <c r="B11" s="102" t="s">
        <v>6</v>
      </c>
      <c r="C11" s="103">
        <v>25230340</v>
      </c>
      <c r="D11" s="12">
        <v>23752690</v>
      </c>
      <c r="E11" s="99">
        <v>2891050</v>
      </c>
      <c r="F11" s="100">
        <v>3587770</v>
      </c>
      <c r="G11" s="104">
        <f t="shared" si="0"/>
        <v>11.458624814409953</v>
      </c>
      <c r="H11" s="105">
        <f t="shared" si="1"/>
        <v>15.104689195202733</v>
      </c>
      <c r="I11" s="101">
        <f t="shared" si="2"/>
        <v>3.6460643807927795</v>
      </c>
    </row>
    <row r="12" spans="2:9" ht="12.75">
      <c r="B12" s="102" t="s">
        <v>865</v>
      </c>
      <c r="C12" s="103">
        <v>3578210</v>
      </c>
      <c r="D12" s="106">
        <v>3478561</v>
      </c>
      <c r="E12" s="99">
        <v>1235300</v>
      </c>
      <c r="F12" s="100">
        <v>1297260</v>
      </c>
      <c r="G12" s="104">
        <f t="shared" si="0"/>
        <v>34.52284801618686</v>
      </c>
      <c r="H12" s="107">
        <f t="shared" si="1"/>
        <v>37.293007079651616</v>
      </c>
      <c r="I12" s="101">
        <f t="shared" si="2"/>
        <v>2.770159063464753</v>
      </c>
    </row>
    <row r="13" spans="2:9" ht="12.75">
      <c r="B13" s="102" t="s">
        <v>34</v>
      </c>
      <c r="C13" s="103">
        <v>3059730</v>
      </c>
      <c r="D13" s="12">
        <v>3066320</v>
      </c>
      <c r="E13" s="99">
        <v>122700</v>
      </c>
      <c r="F13" s="100">
        <v>164230</v>
      </c>
      <c r="G13" s="104">
        <f t="shared" si="0"/>
        <v>4.010157759017952</v>
      </c>
      <c r="H13" s="107">
        <f t="shared" si="1"/>
        <v>5.35593154008714</v>
      </c>
      <c r="I13" s="101">
        <f t="shared" si="2"/>
        <v>1.3457737810691883</v>
      </c>
    </row>
    <row r="14" spans="2:9" ht="12.75">
      <c r="B14" s="102" t="s">
        <v>3</v>
      </c>
      <c r="C14" s="103">
        <v>2726610</v>
      </c>
      <c r="D14" s="12">
        <v>2646860</v>
      </c>
      <c r="E14" s="99">
        <v>480520</v>
      </c>
      <c r="F14" s="100">
        <v>480440</v>
      </c>
      <c r="G14" s="104">
        <f t="shared" si="0"/>
        <v>17.62334914050781</v>
      </c>
      <c r="H14" s="107">
        <f t="shared" si="1"/>
        <v>18.151318921287864</v>
      </c>
      <c r="I14" s="101">
        <f t="shared" si="2"/>
        <v>0.5279697807800545</v>
      </c>
    </row>
    <row r="15" spans="2:9" ht="12.75">
      <c r="B15" s="102" t="s">
        <v>17</v>
      </c>
      <c r="C15" s="103">
        <v>3425130</v>
      </c>
      <c r="D15" s="12">
        <v>2878170</v>
      </c>
      <c r="E15" s="99">
        <v>96140</v>
      </c>
      <c r="F15" s="100">
        <v>91970</v>
      </c>
      <c r="G15" s="104">
        <f t="shared" si="0"/>
        <v>2.8069007599711546</v>
      </c>
      <c r="H15" s="107">
        <f t="shared" si="1"/>
        <v>3.195433209296185</v>
      </c>
      <c r="I15" s="101">
        <f t="shared" si="2"/>
        <v>0.38853244932503017</v>
      </c>
    </row>
    <row r="16" spans="2:9" ht="12.75">
      <c r="B16" s="102" t="s">
        <v>4</v>
      </c>
      <c r="C16" s="103">
        <v>4324520</v>
      </c>
      <c r="D16" s="12">
        <v>4991350</v>
      </c>
      <c r="E16" s="99">
        <v>0</v>
      </c>
      <c r="F16" s="100">
        <v>0</v>
      </c>
      <c r="G16" s="104">
        <f t="shared" si="0"/>
        <v>0</v>
      </c>
      <c r="H16" s="107">
        <f t="shared" si="1"/>
        <v>0</v>
      </c>
      <c r="I16" s="101">
        <f t="shared" si="2"/>
        <v>0</v>
      </c>
    </row>
    <row r="17" spans="2:9" ht="12.75">
      <c r="B17" s="102" t="s">
        <v>25</v>
      </c>
      <c r="C17" s="103">
        <v>16446620</v>
      </c>
      <c r="D17" s="12">
        <v>16881690</v>
      </c>
      <c r="E17" s="99">
        <v>124620</v>
      </c>
      <c r="F17" s="100">
        <v>95110</v>
      </c>
      <c r="G17" s="104">
        <f t="shared" si="0"/>
        <v>0.7577240794765125</v>
      </c>
      <c r="H17" s="107">
        <f t="shared" si="1"/>
        <v>0.5633914613998954</v>
      </c>
      <c r="I17" s="101">
        <f t="shared" si="2"/>
        <v>-0.19433261807661717</v>
      </c>
    </row>
    <row r="18" spans="2:9" ht="12.75">
      <c r="B18" s="102" t="s">
        <v>0</v>
      </c>
      <c r="C18" s="103">
        <v>1354410</v>
      </c>
      <c r="D18" s="12">
        <v>1358020</v>
      </c>
      <c r="E18" s="99">
        <v>21950</v>
      </c>
      <c r="F18" s="100">
        <v>13560</v>
      </c>
      <c r="G18" s="104">
        <f t="shared" si="0"/>
        <v>1.6206318618439026</v>
      </c>
      <c r="H18" s="107">
        <f t="shared" si="1"/>
        <v>0.9985125403160483</v>
      </c>
      <c r="I18" s="101">
        <f t="shared" si="2"/>
        <v>-0.6221193215278543</v>
      </c>
    </row>
    <row r="19" spans="2:9" ht="12.75">
      <c r="B19" s="108" t="s">
        <v>23</v>
      </c>
      <c r="C19" s="103">
        <v>2191700</v>
      </c>
      <c r="D19" s="109">
        <v>2290980</v>
      </c>
      <c r="E19" s="110">
        <v>87890</v>
      </c>
      <c r="F19" s="111">
        <v>68560</v>
      </c>
      <c r="G19" s="112">
        <f t="shared" si="0"/>
        <v>4.01012912351143</v>
      </c>
      <c r="H19" s="113">
        <f t="shared" si="1"/>
        <v>2.992605784424133</v>
      </c>
      <c r="I19" s="114">
        <f t="shared" si="2"/>
        <v>-1.0175233390872966</v>
      </c>
    </row>
    <row r="20" spans="2:9" ht="12.75">
      <c r="B20" s="115" t="s">
        <v>19</v>
      </c>
      <c r="C20" s="103">
        <v>3924620</v>
      </c>
      <c r="D20" s="116">
        <v>3668150</v>
      </c>
      <c r="E20" s="117">
        <v>796540</v>
      </c>
      <c r="F20" s="118">
        <v>540880</v>
      </c>
      <c r="G20" s="119">
        <f t="shared" si="0"/>
        <v>20.295977699751823</v>
      </c>
      <c r="H20" s="119">
        <f t="shared" si="1"/>
        <v>14.745307580115316</v>
      </c>
      <c r="I20" s="120">
        <f t="shared" si="2"/>
        <v>-5.550670119636507</v>
      </c>
    </row>
    <row r="21" spans="2:9" ht="12.75">
      <c r="B21" s="115" t="s">
        <v>842</v>
      </c>
      <c r="C21" s="103" t="s">
        <v>16</v>
      </c>
      <c r="D21" s="116">
        <v>16704040</v>
      </c>
      <c r="E21" s="117" t="s">
        <v>16</v>
      </c>
      <c r="F21" s="118">
        <v>639030</v>
      </c>
      <c r="G21" s="117" t="s">
        <v>16</v>
      </c>
      <c r="H21" s="120">
        <f>F21/D21*100</f>
        <v>3.825601471260845</v>
      </c>
      <c r="I21" s="117" t="s">
        <v>16</v>
      </c>
    </row>
    <row r="22" spans="2:9" ht="12.75">
      <c r="B22" s="115" t="s">
        <v>843</v>
      </c>
      <c r="C22" s="103" t="s">
        <v>16</v>
      </c>
      <c r="D22" s="116">
        <v>27837290</v>
      </c>
      <c r="E22" s="117" t="s">
        <v>16</v>
      </c>
      <c r="F22" s="118">
        <v>2341200</v>
      </c>
      <c r="G22" s="117" t="s">
        <v>16</v>
      </c>
      <c r="H22" s="120">
        <f>F22/D22*100</f>
        <v>8.410301433796178</v>
      </c>
      <c r="I22" s="117" t="s">
        <v>16</v>
      </c>
    </row>
    <row r="23" spans="2:9" ht="12.75">
      <c r="B23" s="115" t="s">
        <v>844</v>
      </c>
      <c r="C23" s="103">
        <v>14685450</v>
      </c>
      <c r="D23" s="116">
        <v>12856050</v>
      </c>
      <c r="E23" s="117" t="s">
        <v>16</v>
      </c>
      <c r="F23" s="118">
        <v>3734850</v>
      </c>
      <c r="G23" s="117" t="s">
        <v>16</v>
      </c>
      <c r="H23" s="120">
        <f>F23/D23*100</f>
        <v>29.05130269406233</v>
      </c>
      <c r="I23" s="117" t="s">
        <v>16</v>
      </c>
    </row>
    <row r="24" spans="2:9" ht="12.75">
      <c r="B24" s="121" t="s">
        <v>845</v>
      </c>
      <c r="C24" s="122">
        <v>126860</v>
      </c>
      <c r="D24" s="123">
        <v>131110</v>
      </c>
      <c r="E24" s="124">
        <v>0</v>
      </c>
      <c r="F24" s="125" t="s">
        <v>16</v>
      </c>
      <c r="G24" s="126">
        <f>E24/C24*100</f>
        <v>0</v>
      </c>
      <c r="H24" s="127" t="s">
        <v>16</v>
      </c>
      <c r="I24" s="124" t="s">
        <v>16</v>
      </c>
    </row>
    <row r="26" ht="12.75">
      <c r="B26" s="5" t="s">
        <v>27</v>
      </c>
    </row>
    <row r="27" spans="2:3" ht="12.75">
      <c r="B27" s="6" t="s">
        <v>250</v>
      </c>
      <c r="C27" s="6"/>
    </row>
    <row r="28" spans="2:3" ht="12.75">
      <c r="B28" s="7" t="s">
        <v>251</v>
      </c>
      <c r="C28" s="7"/>
    </row>
    <row r="30" ht="12.75">
      <c r="B30" s="1" t="s">
        <v>260</v>
      </c>
    </row>
    <row r="31" spans="2:15" ht="12" customHeight="1">
      <c r="B31" s="30" t="s">
        <v>261</v>
      </c>
      <c r="C31" s="128"/>
      <c r="D31" s="128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2:15" ht="12.75">
      <c r="B32" s="30" t="s">
        <v>259</v>
      </c>
      <c r="C32" s="3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12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2:15" ht="12.75">
      <c r="B34" s="30" t="s">
        <v>193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</row>
    <row r="35" spans="2:3" ht="12.75">
      <c r="B35" s="30" t="s">
        <v>192</v>
      </c>
      <c r="C35" s="9"/>
    </row>
    <row r="37" ht="12.75">
      <c r="L37" s="1" t="s">
        <v>260</v>
      </c>
    </row>
    <row r="38" ht="12.75">
      <c r="L38" s="30" t="s">
        <v>261</v>
      </c>
    </row>
    <row r="39" ht="12.75">
      <c r="L39" s="30" t="s">
        <v>259</v>
      </c>
    </row>
    <row r="41" ht="12.75">
      <c r="L41" s="30"/>
    </row>
    <row r="42" ht="12.75">
      <c r="L42" s="30"/>
    </row>
    <row r="43" ht="12.75">
      <c r="L43" s="30"/>
    </row>
    <row r="45" spans="2:10" ht="12.75">
      <c r="B45" s="54" t="s">
        <v>156</v>
      </c>
      <c r="C45" s="55"/>
      <c r="D45" s="55"/>
      <c r="E45" s="55"/>
      <c r="F45" s="55"/>
      <c r="G45" s="55"/>
      <c r="H45" s="55"/>
      <c r="I45" s="55"/>
      <c r="J45" s="55"/>
    </row>
    <row r="47" spans="2:10" ht="12.75">
      <c r="B47" s="54" t="s">
        <v>115</v>
      </c>
      <c r="C47" s="58">
        <v>42122.52023148148</v>
      </c>
      <c r="D47" s="55"/>
      <c r="E47" s="55"/>
      <c r="F47" s="55"/>
      <c r="G47" s="55"/>
      <c r="H47" s="55"/>
      <c r="I47" s="55"/>
      <c r="J47" s="55"/>
    </row>
    <row r="48" spans="2:10" ht="12.75">
      <c r="B48" s="54" t="s">
        <v>116</v>
      </c>
      <c r="C48" s="58">
        <v>42186.590525312495</v>
      </c>
      <c r="D48" s="55"/>
      <c r="E48" s="55"/>
      <c r="F48" s="55"/>
      <c r="G48" s="55"/>
      <c r="H48" s="55"/>
      <c r="I48" s="55"/>
      <c r="J48" s="55"/>
    </row>
    <row r="49" spans="2:10" ht="12.75">
      <c r="B49" s="54" t="s">
        <v>117</v>
      </c>
      <c r="C49" s="54" t="s">
        <v>118</v>
      </c>
      <c r="D49" s="55"/>
      <c r="E49" s="55"/>
      <c r="F49" s="55"/>
      <c r="G49" s="55"/>
      <c r="H49" s="55"/>
      <c r="I49" s="55"/>
      <c r="J49" s="55"/>
    </row>
    <row r="51" spans="2:10" ht="12.75">
      <c r="B51" s="54" t="s">
        <v>164</v>
      </c>
      <c r="C51" s="54" t="s">
        <v>108</v>
      </c>
      <c r="D51" s="55"/>
      <c r="E51" s="55"/>
      <c r="F51" s="55"/>
      <c r="G51" s="55"/>
      <c r="H51" s="55"/>
      <c r="I51" s="55"/>
      <c r="J51" s="55"/>
    </row>
    <row r="52" spans="2:10" ht="12.75">
      <c r="B52" s="54" t="s">
        <v>158</v>
      </c>
      <c r="C52" s="54" t="s">
        <v>159</v>
      </c>
      <c r="D52" s="55"/>
      <c r="E52" s="55"/>
      <c r="F52" s="55"/>
      <c r="G52" s="55"/>
      <c r="H52" s="55"/>
      <c r="I52" s="55"/>
      <c r="J52" s="55"/>
    </row>
    <row r="54" spans="2:10" ht="12.75">
      <c r="B54" s="61" t="s">
        <v>155</v>
      </c>
      <c r="C54" s="61" t="s">
        <v>183</v>
      </c>
      <c r="D54" s="61" t="s">
        <v>184</v>
      </c>
      <c r="E54" s="61" t="s">
        <v>185</v>
      </c>
      <c r="F54" s="61" t="s">
        <v>186</v>
      </c>
      <c r="G54" s="61" t="s">
        <v>187</v>
      </c>
      <c r="H54" s="61" t="s">
        <v>157</v>
      </c>
      <c r="I54" s="61" t="s">
        <v>177</v>
      </c>
      <c r="J54" s="61" t="s">
        <v>178</v>
      </c>
    </row>
    <row r="55" spans="2:10" ht="12.75">
      <c r="B55" s="61" t="s">
        <v>126</v>
      </c>
      <c r="C55" s="63">
        <v>17880</v>
      </c>
      <c r="D55" s="63">
        <v>20870</v>
      </c>
      <c r="E55" s="63">
        <v>21950</v>
      </c>
      <c r="F55" s="63">
        <v>35110</v>
      </c>
      <c r="G55" s="63">
        <v>32590</v>
      </c>
      <c r="H55" s="63">
        <v>21810</v>
      </c>
      <c r="I55" s="63">
        <v>21710</v>
      </c>
      <c r="J55" s="63">
        <v>23350</v>
      </c>
    </row>
    <row r="56" spans="2:22" ht="12.75">
      <c r="B56" s="61" t="s">
        <v>129</v>
      </c>
      <c r="C56" s="63">
        <v>426520</v>
      </c>
      <c r="D56" s="63">
        <v>455030</v>
      </c>
      <c r="E56" s="63">
        <v>480520</v>
      </c>
      <c r="F56" s="63">
        <v>476000</v>
      </c>
      <c r="G56" s="63">
        <v>446920</v>
      </c>
      <c r="H56" s="63">
        <v>448820</v>
      </c>
      <c r="I56" s="63">
        <v>448950</v>
      </c>
      <c r="J56" s="63">
        <v>435350</v>
      </c>
      <c r="V56" s="30"/>
    </row>
    <row r="57" spans="2:22" ht="12.75">
      <c r="B57" s="61" t="s">
        <v>130</v>
      </c>
      <c r="C57" s="64" t="s">
        <v>16</v>
      </c>
      <c r="D57" s="64" t="s">
        <v>16</v>
      </c>
      <c r="E57" s="64" t="s">
        <v>16</v>
      </c>
      <c r="F57" s="64" t="s">
        <v>16</v>
      </c>
      <c r="G57" s="64" t="s">
        <v>16</v>
      </c>
      <c r="H57" s="64" t="s">
        <v>16</v>
      </c>
      <c r="I57" s="64" t="s">
        <v>16</v>
      </c>
      <c r="J57" s="64" t="s">
        <v>16</v>
      </c>
      <c r="V57" s="30"/>
    </row>
    <row r="58" spans="2:10" ht="12.75">
      <c r="B58" s="61" t="s">
        <v>132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</row>
    <row r="59" spans="2:10" ht="12.75">
      <c r="B59" s="61" t="s">
        <v>133</v>
      </c>
      <c r="C59" s="63">
        <v>1130570</v>
      </c>
      <c r="D59" s="63">
        <v>1233380</v>
      </c>
      <c r="E59" s="63">
        <v>1235300</v>
      </c>
      <c r="F59" s="63">
        <v>1276740</v>
      </c>
      <c r="G59" s="63">
        <v>1321300</v>
      </c>
      <c r="H59" s="63">
        <v>1521600</v>
      </c>
      <c r="I59" s="63">
        <v>1593780</v>
      </c>
      <c r="J59" s="63">
        <v>1555310</v>
      </c>
    </row>
    <row r="60" spans="2:10" ht="12.75">
      <c r="B60" s="61" t="s">
        <v>134</v>
      </c>
      <c r="C60" s="63">
        <v>2540310</v>
      </c>
      <c r="D60" s="63">
        <v>2768450</v>
      </c>
      <c r="E60" s="63">
        <v>2891050</v>
      </c>
      <c r="F60" s="63">
        <v>3268310</v>
      </c>
      <c r="G60" s="63">
        <v>3478050</v>
      </c>
      <c r="H60" s="63">
        <v>3828110</v>
      </c>
      <c r="I60" s="63">
        <v>3765130</v>
      </c>
      <c r="J60" s="63">
        <v>3671340</v>
      </c>
    </row>
    <row r="61" spans="2:10" ht="12.75">
      <c r="B61" s="61" t="s">
        <v>135</v>
      </c>
      <c r="C61" s="64" t="s">
        <v>16</v>
      </c>
      <c r="D61" s="64" t="s">
        <v>16</v>
      </c>
      <c r="E61" s="64" t="s">
        <v>16</v>
      </c>
      <c r="F61" s="64" t="s">
        <v>16</v>
      </c>
      <c r="G61" s="64" t="s">
        <v>16</v>
      </c>
      <c r="H61" s="63">
        <v>2723700</v>
      </c>
      <c r="I61" s="63">
        <v>2706480</v>
      </c>
      <c r="J61" s="63">
        <v>2670340</v>
      </c>
    </row>
    <row r="62" spans="2:10" ht="12.75">
      <c r="B62" s="61" t="s">
        <v>137</v>
      </c>
      <c r="C62" s="63">
        <v>3857710</v>
      </c>
      <c r="D62" s="63">
        <v>3648480</v>
      </c>
      <c r="E62" s="63">
        <v>2698010</v>
      </c>
      <c r="F62" s="63">
        <v>3639100</v>
      </c>
      <c r="G62" s="63">
        <v>3855920</v>
      </c>
      <c r="H62" s="63">
        <v>3977210</v>
      </c>
      <c r="I62" s="63">
        <v>3972670</v>
      </c>
      <c r="J62" s="63">
        <v>3950500</v>
      </c>
    </row>
    <row r="63" spans="2:10" ht="12.75">
      <c r="B63" s="61" t="s">
        <v>141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4" t="s">
        <v>16</v>
      </c>
      <c r="J63" s="63">
        <v>0</v>
      </c>
    </row>
    <row r="64" spans="2:10" ht="12.75">
      <c r="B64" s="61" t="s">
        <v>144</v>
      </c>
      <c r="C64" s="63">
        <v>753410</v>
      </c>
      <c r="D64" s="63">
        <v>401760</v>
      </c>
      <c r="E64" s="63">
        <v>329310</v>
      </c>
      <c r="F64" s="63">
        <v>352370</v>
      </c>
      <c r="G64" s="63">
        <v>498330</v>
      </c>
      <c r="H64" s="63">
        <v>350570</v>
      </c>
      <c r="I64" s="63">
        <v>407920</v>
      </c>
      <c r="J64" s="63">
        <v>457240</v>
      </c>
    </row>
    <row r="65" spans="2:10" ht="12.75">
      <c r="B65" s="61" t="s">
        <v>145</v>
      </c>
      <c r="C65" s="64" t="s">
        <v>16</v>
      </c>
      <c r="D65" s="64" t="s">
        <v>16</v>
      </c>
      <c r="E65" s="63">
        <v>96140</v>
      </c>
      <c r="F65" s="63">
        <v>96260</v>
      </c>
      <c r="G65" s="63">
        <v>95140</v>
      </c>
      <c r="H65" s="63">
        <v>90420</v>
      </c>
      <c r="I65" s="63">
        <v>119420</v>
      </c>
      <c r="J65" s="63">
        <v>116070</v>
      </c>
    </row>
    <row r="66" spans="2:10" ht="12.75">
      <c r="B66" s="61" t="s">
        <v>147</v>
      </c>
      <c r="C66" s="63">
        <v>877690</v>
      </c>
      <c r="D66" s="63">
        <v>834320</v>
      </c>
      <c r="E66" s="63">
        <v>796540</v>
      </c>
      <c r="F66" s="63">
        <v>798270</v>
      </c>
      <c r="G66" s="63">
        <v>791990</v>
      </c>
      <c r="H66" s="63">
        <v>674800</v>
      </c>
      <c r="I66" s="63">
        <v>616970</v>
      </c>
      <c r="J66" s="63">
        <v>583740</v>
      </c>
    </row>
    <row r="67" spans="2:10" ht="12.75">
      <c r="B67" s="61" t="s">
        <v>151</v>
      </c>
      <c r="C67" s="64" t="s">
        <v>16</v>
      </c>
      <c r="D67" s="64" t="s">
        <v>16</v>
      </c>
      <c r="E67" s="63">
        <v>87890</v>
      </c>
      <c r="F67" s="63">
        <v>85000</v>
      </c>
      <c r="G67" s="63">
        <v>88140</v>
      </c>
      <c r="H67" s="63">
        <v>103800</v>
      </c>
      <c r="I67" s="63">
        <v>70500</v>
      </c>
      <c r="J67" s="63">
        <v>76750</v>
      </c>
    </row>
    <row r="68" spans="2:10" ht="12.75">
      <c r="B68" s="61" t="s">
        <v>152</v>
      </c>
      <c r="C68" s="64" t="s">
        <v>16</v>
      </c>
      <c r="D68" s="64" t="s">
        <v>16</v>
      </c>
      <c r="E68" s="63">
        <v>122700</v>
      </c>
      <c r="F68" s="63">
        <v>124340</v>
      </c>
      <c r="G68" s="63">
        <v>136730</v>
      </c>
      <c r="H68" s="63">
        <v>188460</v>
      </c>
      <c r="I68" s="63">
        <v>167000</v>
      </c>
      <c r="J68" s="63">
        <v>159690</v>
      </c>
    </row>
    <row r="69" spans="2:10" ht="12.75">
      <c r="B69" s="61" t="s">
        <v>153</v>
      </c>
      <c r="C69" s="63">
        <v>157120</v>
      </c>
      <c r="D69" s="63">
        <v>120000</v>
      </c>
      <c r="E69" s="63">
        <v>124620</v>
      </c>
      <c r="F69" s="63">
        <v>267410</v>
      </c>
      <c r="G69" s="63">
        <v>960</v>
      </c>
      <c r="H69" s="63">
        <v>228930</v>
      </c>
      <c r="I69" s="63">
        <v>208380</v>
      </c>
      <c r="J69" s="63">
        <v>138190</v>
      </c>
    </row>
    <row r="70" ht="12.75">
      <c r="E70" s="46"/>
    </row>
    <row r="73" spans="2:10" ht="12.75">
      <c r="B73" s="54" t="s">
        <v>156</v>
      </c>
      <c r="C73" s="55"/>
      <c r="D73" s="55"/>
      <c r="E73" s="55"/>
      <c r="F73" s="55"/>
      <c r="G73" s="55"/>
      <c r="H73" s="55"/>
      <c r="I73" s="55"/>
      <c r="J73" s="55"/>
    </row>
    <row r="75" spans="2:10" ht="12.75">
      <c r="B75" s="54" t="s">
        <v>115</v>
      </c>
      <c r="C75" s="58">
        <v>42122.52023148148</v>
      </c>
      <c r="D75" s="55"/>
      <c r="E75" s="55"/>
      <c r="F75" s="55"/>
      <c r="G75" s="55"/>
      <c r="H75" s="55"/>
      <c r="I75" s="55"/>
      <c r="J75" s="55"/>
    </row>
    <row r="76" spans="2:10" ht="12.75">
      <c r="B76" s="54" t="s">
        <v>116</v>
      </c>
      <c r="C76" s="58">
        <v>42186.59165773148</v>
      </c>
      <c r="D76" s="55"/>
      <c r="E76" s="55"/>
      <c r="F76" s="55"/>
      <c r="G76" s="55"/>
      <c r="H76" s="55"/>
      <c r="I76" s="55"/>
      <c r="J76" s="55"/>
    </row>
    <row r="77" spans="2:10" ht="12.75">
      <c r="B77" s="54" t="s">
        <v>117</v>
      </c>
      <c r="C77" s="54" t="s">
        <v>118</v>
      </c>
      <c r="D77" s="55"/>
      <c r="E77" s="55"/>
      <c r="F77" s="55"/>
      <c r="G77" s="55"/>
      <c r="H77" s="55"/>
      <c r="I77" s="55"/>
      <c r="J77" s="55"/>
    </row>
    <row r="79" spans="2:10" ht="12.75">
      <c r="B79" s="54" t="s">
        <v>164</v>
      </c>
      <c r="C79" s="54" t="s">
        <v>161</v>
      </c>
      <c r="D79" s="55"/>
      <c r="E79" s="55"/>
      <c r="F79" s="55"/>
      <c r="G79" s="55"/>
      <c r="H79" s="55"/>
      <c r="I79" s="55"/>
      <c r="J79" s="55"/>
    </row>
    <row r="80" spans="2:10" ht="12.75">
      <c r="B80" s="54" t="s">
        <v>158</v>
      </c>
      <c r="C80" s="54" t="s">
        <v>159</v>
      </c>
      <c r="D80" s="55"/>
      <c r="E80" s="55"/>
      <c r="F80" s="55"/>
      <c r="G80" s="55"/>
      <c r="H80" s="55"/>
      <c r="I80" s="55"/>
      <c r="J80" s="55"/>
    </row>
    <row r="82" spans="2:10" ht="12.75">
      <c r="B82" s="61" t="s">
        <v>155</v>
      </c>
      <c r="C82" s="61" t="s">
        <v>183</v>
      </c>
      <c r="D82" s="61" t="s">
        <v>184</v>
      </c>
      <c r="E82" s="61" t="s">
        <v>185</v>
      </c>
      <c r="F82" s="61" t="s">
        <v>186</v>
      </c>
      <c r="G82" s="61" t="s">
        <v>187</v>
      </c>
      <c r="H82" s="61" t="s">
        <v>157</v>
      </c>
      <c r="I82" s="61" t="s">
        <v>177</v>
      </c>
      <c r="J82" s="61" t="s">
        <v>178</v>
      </c>
    </row>
    <row r="83" spans="2:10" ht="12.75">
      <c r="B83" s="61" t="s">
        <v>126</v>
      </c>
      <c r="C83" s="63">
        <v>1344500</v>
      </c>
      <c r="D83" s="63">
        <v>1344450</v>
      </c>
      <c r="E83" s="63">
        <v>1354410</v>
      </c>
      <c r="F83" s="63">
        <v>1382740</v>
      </c>
      <c r="G83" s="63">
        <v>1393780</v>
      </c>
      <c r="H83" s="63">
        <v>1394400</v>
      </c>
      <c r="I83" s="63">
        <v>1385580</v>
      </c>
      <c r="J83" s="63">
        <v>1374430</v>
      </c>
    </row>
    <row r="84" spans="2:10" ht="12.75">
      <c r="B84" s="61" t="s">
        <v>129</v>
      </c>
      <c r="C84" s="63">
        <v>2779020</v>
      </c>
      <c r="D84" s="63">
        <v>2739120</v>
      </c>
      <c r="E84" s="63">
        <v>2726610</v>
      </c>
      <c r="F84" s="63">
        <v>2688560</v>
      </c>
      <c r="G84" s="63">
        <v>2644580</v>
      </c>
      <c r="H84" s="63">
        <v>2658210</v>
      </c>
      <c r="I84" s="63">
        <v>2707690</v>
      </c>
      <c r="J84" s="63">
        <v>2662590</v>
      </c>
    </row>
    <row r="85" spans="2:10" ht="12.75">
      <c r="B85" s="61" t="s">
        <v>130</v>
      </c>
      <c r="C85" s="64" t="s">
        <v>16</v>
      </c>
      <c r="D85" s="64" t="s">
        <v>16</v>
      </c>
      <c r="E85" s="64" t="s">
        <v>16</v>
      </c>
      <c r="F85" s="64" t="s">
        <v>16</v>
      </c>
      <c r="G85" s="64" t="s">
        <v>16</v>
      </c>
      <c r="H85" s="64" t="s">
        <v>16</v>
      </c>
      <c r="I85" s="63">
        <v>17035220</v>
      </c>
      <c r="J85" s="63">
        <v>16931900</v>
      </c>
    </row>
    <row r="86" spans="2:10" ht="12.75">
      <c r="B86" s="61" t="s">
        <v>132</v>
      </c>
      <c r="C86" s="63">
        <v>4441760</v>
      </c>
      <c r="D86" s="63">
        <v>4277610</v>
      </c>
      <c r="E86" s="63">
        <v>4324520</v>
      </c>
      <c r="F86" s="63">
        <v>4342380</v>
      </c>
      <c r="G86" s="63">
        <v>4443970</v>
      </c>
      <c r="H86" s="63">
        <v>4298150</v>
      </c>
      <c r="I86" s="63">
        <v>4219380</v>
      </c>
      <c r="J86" s="63">
        <v>4139240</v>
      </c>
    </row>
    <row r="87" spans="2:10" ht="12.75">
      <c r="B87" s="61" t="s">
        <v>133</v>
      </c>
      <c r="C87" s="63">
        <v>3661210</v>
      </c>
      <c r="D87" s="63">
        <v>3538690</v>
      </c>
      <c r="E87" s="63">
        <v>3578210</v>
      </c>
      <c r="F87" s="63">
        <v>3498660</v>
      </c>
      <c r="G87" s="63">
        <v>3583190</v>
      </c>
      <c r="H87" s="63">
        <v>3967770</v>
      </c>
      <c r="I87" s="63">
        <v>3983790</v>
      </c>
      <c r="J87" s="63">
        <v>4076230</v>
      </c>
    </row>
    <row r="88" spans="2:10" ht="12.75">
      <c r="B88" s="61" t="s">
        <v>134</v>
      </c>
      <c r="C88" s="63">
        <v>24531060</v>
      </c>
      <c r="D88" s="63">
        <v>24713710</v>
      </c>
      <c r="E88" s="63">
        <v>25230340</v>
      </c>
      <c r="F88" s="63">
        <v>25630130</v>
      </c>
      <c r="G88" s="63">
        <v>26158410</v>
      </c>
      <c r="H88" s="63">
        <v>25175260</v>
      </c>
      <c r="I88" s="63">
        <v>24855130</v>
      </c>
      <c r="J88" s="63">
        <v>24892520</v>
      </c>
    </row>
    <row r="89" spans="2:10" ht="12.75">
      <c r="B89" s="61" t="s">
        <v>135</v>
      </c>
      <c r="C89" s="64" t="s">
        <v>16</v>
      </c>
      <c r="D89" s="64" t="s">
        <v>16</v>
      </c>
      <c r="E89" s="64" t="s">
        <v>16</v>
      </c>
      <c r="F89" s="64" t="s">
        <v>16</v>
      </c>
      <c r="G89" s="64" t="s">
        <v>16</v>
      </c>
      <c r="H89" s="63">
        <v>27795240</v>
      </c>
      <c r="I89" s="63">
        <v>27590940</v>
      </c>
      <c r="J89" s="63">
        <v>27476930</v>
      </c>
    </row>
    <row r="90" spans="2:10" ht="12.75">
      <c r="B90" s="61" t="s">
        <v>137</v>
      </c>
      <c r="C90" s="63">
        <v>14946720</v>
      </c>
      <c r="D90" s="63">
        <v>14736050</v>
      </c>
      <c r="E90" s="63">
        <v>14685450</v>
      </c>
      <c r="F90" s="63">
        <v>14833110</v>
      </c>
      <c r="G90" s="63">
        <v>13062260</v>
      </c>
      <c r="H90" s="63">
        <v>13115810</v>
      </c>
      <c r="I90" s="63">
        <v>12707850</v>
      </c>
      <c r="J90" s="63">
        <v>12744200</v>
      </c>
    </row>
    <row r="91" spans="2:10" ht="12.75">
      <c r="B91" s="61" t="s">
        <v>141</v>
      </c>
      <c r="C91" s="63">
        <v>126500</v>
      </c>
      <c r="D91" s="63">
        <v>127210</v>
      </c>
      <c r="E91" s="63">
        <v>126860</v>
      </c>
      <c r="F91" s="63">
        <v>126630</v>
      </c>
      <c r="G91" s="63">
        <v>127510</v>
      </c>
      <c r="H91" s="63">
        <v>128160</v>
      </c>
      <c r="I91" s="63">
        <v>129130</v>
      </c>
      <c r="J91" s="63">
        <v>130880</v>
      </c>
    </row>
    <row r="92" spans="2:10" ht="12.75">
      <c r="B92" s="61" t="s">
        <v>144</v>
      </c>
      <c r="C92" s="63">
        <v>2011360</v>
      </c>
      <c r="D92" s="63">
        <v>2014760</v>
      </c>
      <c r="E92" s="63">
        <v>1998880</v>
      </c>
      <c r="F92" s="63">
        <v>2010510</v>
      </c>
      <c r="G92" s="63">
        <v>2027800</v>
      </c>
      <c r="H92" s="63">
        <v>2007250</v>
      </c>
      <c r="I92" s="63">
        <v>1958060</v>
      </c>
      <c r="J92" s="63">
        <v>1914330</v>
      </c>
    </row>
    <row r="93" spans="2:10" ht="12.75">
      <c r="B93" s="61" t="s">
        <v>145</v>
      </c>
      <c r="C93" s="64" t="s">
        <v>16</v>
      </c>
      <c r="D93" s="64" t="s">
        <v>16</v>
      </c>
      <c r="E93" s="63">
        <v>3425130</v>
      </c>
      <c r="F93" s="63">
        <v>3415090</v>
      </c>
      <c r="G93" s="63">
        <v>3388230</v>
      </c>
      <c r="H93" s="63">
        <v>3257220</v>
      </c>
      <c r="I93" s="63">
        <v>3266240</v>
      </c>
      <c r="J93" s="63">
        <v>3189110</v>
      </c>
    </row>
    <row r="94" spans="2:10" ht="12.75">
      <c r="B94" s="61" t="s">
        <v>147</v>
      </c>
      <c r="C94" s="63">
        <v>4005570</v>
      </c>
      <c r="D94" s="63">
        <v>3949860</v>
      </c>
      <c r="E94" s="63">
        <v>3924620</v>
      </c>
      <c r="F94" s="63">
        <v>3822120</v>
      </c>
      <c r="G94" s="63">
        <v>3863090</v>
      </c>
      <c r="H94" s="63">
        <v>3725190</v>
      </c>
      <c r="I94" s="63">
        <v>3679590</v>
      </c>
      <c r="J94" s="63">
        <v>3472940</v>
      </c>
    </row>
    <row r="95" spans="2:10" ht="12.75">
      <c r="B95" s="61" t="s">
        <v>151</v>
      </c>
      <c r="C95" s="64" t="s">
        <v>16</v>
      </c>
      <c r="D95" s="64" t="s">
        <v>16</v>
      </c>
      <c r="E95" s="63">
        <v>2191700</v>
      </c>
      <c r="F95" s="63">
        <v>2171580</v>
      </c>
      <c r="G95" s="63">
        <v>2218410</v>
      </c>
      <c r="H95" s="63">
        <v>2244700</v>
      </c>
      <c r="I95" s="63">
        <v>2263560</v>
      </c>
      <c r="J95" s="63">
        <v>2292290</v>
      </c>
    </row>
    <row r="96" spans="2:10" ht="12.75">
      <c r="B96" s="61" t="s">
        <v>152</v>
      </c>
      <c r="C96" s="64" t="s">
        <v>16</v>
      </c>
      <c r="D96" s="64" t="s">
        <v>16</v>
      </c>
      <c r="E96" s="63">
        <v>3059730</v>
      </c>
      <c r="F96" s="63">
        <v>3109060</v>
      </c>
      <c r="G96" s="63">
        <v>3073200</v>
      </c>
      <c r="H96" s="63">
        <v>3126910</v>
      </c>
      <c r="I96" s="63">
        <v>3192450</v>
      </c>
      <c r="J96" s="63">
        <v>3118000</v>
      </c>
    </row>
    <row r="97" spans="2:10" ht="12.75">
      <c r="B97" s="61" t="s">
        <v>153</v>
      </c>
      <c r="C97" s="63">
        <v>16498530</v>
      </c>
      <c r="D97" s="63">
        <v>16382740</v>
      </c>
      <c r="E97" s="63">
        <v>16446620</v>
      </c>
      <c r="F97" s="63">
        <v>16168850</v>
      </c>
      <c r="G97" s="63">
        <v>15798510</v>
      </c>
      <c r="H97" s="63">
        <v>16105810</v>
      </c>
      <c r="I97" s="63">
        <v>15956960</v>
      </c>
      <c r="J97" s="63">
        <v>16130490</v>
      </c>
    </row>
    <row r="101" spans="2:5" ht="12.75">
      <c r="B101" s="56" t="s">
        <v>114</v>
      </c>
      <c r="C101" s="57"/>
      <c r="D101" s="57"/>
      <c r="E101" s="57"/>
    </row>
    <row r="102" ht="12.75">
      <c r="D102" s="1"/>
    </row>
    <row r="103" spans="2:5" ht="12.75">
      <c r="B103" s="56" t="s">
        <v>115</v>
      </c>
      <c r="C103" s="59">
        <v>42157.703946759255</v>
      </c>
      <c r="D103" s="57"/>
      <c r="E103" s="57"/>
    </row>
    <row r="104" spans="2:5" ht="12.75">
      <c r="B104" s="56" t="s">
        <v>116</v>
      </c>
      <c r="C104" s="59">
        <v>42184.69218439815</v>
      </c>
      <c r="D104" s="57"/>
      <c r="E104" s="57"/>
    </row>
    <row r="105" spans="2:5" ht="12.75">
      <c r="B105" s="56" t="s">
        <v>117</v>
      </c>
      <c r="C105" s="56" t="s">
        <v>118</v>
      </c>
      <c r="D105" s="57"/>
      <c r="E105" s="57"/>
    </row>
    <row r="106" ht="12.75">
      <c r="D106" s="1"/>
    </row>
    <row r="107" spans="2:5" ht="12.75">
      <c r="B107" s="56" t="s">
        <v>119</v>
      </c>
      <c r="C107" s="56" t="s">
        <v>120</v>
      </c>
      <c r="D107" s="57"/>
      <c r="E107" s="57"/>
    </row>
    <row r="108" spans="2:5" ht="12.75">
      <c r="B108" s="56" t="s">
        <v>121</v>
      </c>
      <c r="C108" s="56" t="s">
        <v>47</v>
      </c>
      <c r="D108" s="57"/>
      <c r="E108" s="57"/>
    </row>
    <row r="109" ht="12.75">
      <c r="D109" s="1"/>
    </row>
    <row r="110" spans="2:5" ht="12.75">
      <c r="B110" s="60" t="s">
        <v>122</v>
      </c>
      <c r="C110" s="60" t="s">
        <v>123</v>
      </c>
      <c r="D110" s="60" t="s">
        <v>124</v>
      </c>
      <c r="E110" s="60" t="s">
        <v>125</v>
      </c>
    </row>
    <row r="111" spans="2:5" ht="12.75">
      <c r="B111" s="60" t="s">
        <v>126</v>
      </c>
      <c r="C111" s="62">
        <v>1358020</v>
      </c>
      <c r="D111" s="62">
        <v>13560</v>
      </c>
      <c r="E111" s="62">
        <v>4260</v>
      </c>
    </row>
    <row r="112" spans="2:5" ht="12.75">
      <c r="B112" s="60" t="s">
        <v>129</v>
      </c>
      <c r="C112" s="62">
        <v>2646860</v>
      </c>
      <c r="D112" s="62">
        <v>480440</v>
      </c>
      <c r="E112" s="62">
        <v>320180</v>
      </c>
    </row>
    <row r="113" spans="2:5" ht="12.75">
      <c r="B113" s="60" t="s">
        <v>130</v>
      </c>
      <c r="C113" s="62">
        <v>16704040</v>
      </c>
      <c r="D113" s="62">
        <v>639030</v>
      </c>
      <c r="E113" s="62">
        <v>372750</v>
      </c>
    </row>
    <row r="114" spans="2:5" ht="12.75">
      <c r="B114" s="60" t="s">
        <v>132</v>
      </c>
      <c r="C114" s="62">
        <v>4991350</v>
      </c>
      <c r="D114" s="62">
        <v>0</v>
      </c>
      <c r="E114" s="62">
        <v>0</v>
      </c>
    </row>
    <row r="115" spans="2:5" ht="12.75">
      <c r="B115" s="60" t="s">
        <v>133</v>
      </c>
      <c r="C115" s="62">
        <v>5177510</v>
      </c>
      <c r="D115" s="62">
        <v>1297260</v>
      </c>
      <c r="E115" s="62">
        <v>1025210</v>
      </c>
    </row>
    <row r="116" spans="2:5" ht="12.75">
      <c r="B116" s="60" t="s">
        <v>134</v>
      </c>
      <c r="C116" s="62">
        <v>23752690</v>
      </c>
      <c r="D116" s="62">
        <v>3587770</v>
      </c>
      <c r="E116" s="62">
        <v>3044710</v>
      </c>
    </row>
    <row r="117" spans="2:5" ht="12.75">
      <c r="B117" s="60" t="s">
        <v>135</v>
      </c>
      <c r="C117" s="62">
        <v>27837290</v>
      </c>
      <c r="D117" s="62">
        <v>2341200</v>
      </c>
      <c r="E117" s="62">
        <v>1583610</v>
      </c>
    </row>
    <row r="118" spans="2:5" ht="12.75">
      <c r="B118" s="60" t="s">
        <v>137</v>
      </c>
      <c r="C118" s="62">
        <v>12856050</v>
      </c>
      <c r="D118" s="62">
        <v>3734850</v>
      </c>
      <c r="E118" s="62">
        <v>2408350</v>
      </c>
    </row>
    <row r="119" spans="2:5" ht="12.75">
      <c r="B119" s="60" t="s">
        <v>141</v>
      </c>
      <c r="C119" s="62">
        <v>131110</v>
      </c>
      <c r="D119" s="65" t="s">
        <v>16</v>
      </c>
      <c r="E119" s="65" t="s">
        <v>16</v>
      </c>
    </row>
    <row r="120" spans="2:5" ht="12.75">
      <c r="B120" s="60" t="s">
        <v>144</v>
      </c>
      <c r="C120" s="62">
        <v>1872350</v>
      </c>
      <c r="D120" s="62">
        <v>486010</v>
      </c>
      <c r="E120" s="62">
        <v>137310</v>
      </c>
    </row>
    <row r="121" spans="2:5" ht="12.75">
      <c r="B121" s="60" t="s">
        <v>145</v>
      </c>
      <c r="C121" s="62">
        <v>2878170</v>
      </c>
      <c r="D121" s="62">
        <v>91970</v>
      </c>
      <c r="E121" s="62">
        <v>26480</v>
      </c>
    </row>
    <row r="122" spans="2:5" ht="12.75">
      <c r="B122" s="60" t="s">
        <v>147</v>
      </c>
      <c r="C122" s="62">
        <v>3668150</v>
      </c>
      <c r="D122" s="62">
        <v>540880</v>
      </c>
      <c r="E122" s="62">
        <v>466330</v>
      </c>
    </row>
    <row r="123" spans="2:5" ht="12.75">
      <c r="B123" s="60" t="s">
        <v>151</v>
      </c>
      <c r="C123" s="62">
        <v>2290980</v>
      </c>
      <c r="D123" s="62">
        <v>68560</v>
      </c>
      <c r="E123" s="62">
        <v>12610</v>
      </c>
    </row>
    <row r="124" spans="2:5" ht="12.75">
      <c r="B124" s="60" t="s">
        <v>152</v>
      </c>
      <c r="C124" s="62">
        <v>3066320</v>
      </c>
      <c r="D124" s="62">
        <v>164230</v>
      </c>
      <c r="E124" s="62">
        <v>63250</v>
      </c>
    </row>
    <row r="125" spans="2:5" ht="12.75">
      <c r="B125" s="60" t="s">
        <v>153</v>
      </c>
      <c r="C125" s="62">
        <v>16881690</v>
      </c>
      <c r="D125" s="62">
        <v>95110</v>
      </c>
      <c r="E125" s="62">
        <v>66350</v>
      </c>
    </row>
  </sheetData>
  <mergeCells count="8">
    <mergeCell ref="B7:B9"/>
    <mergeCell ref="I7:I8"/>
    <mergeCell ref="G8:H8"/>
    <mergeCell ref="C7:D7"/>
    <mergeCell ref="E7:F7"/>
    <mergeCell ref="G7:H7"/>
    <mergeCell ref="C8:D8"/>
    <mergeCell ref="E8:F8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4:M99"/>
  <sheetViews>
    <sheetView showGridLines="0" zoomScale="90" zoomScaleNormal="90" workbookViewId="0" topLeftCell="A1">
      <selection activeCell="X73" sqref="X73"/>
    </sheetView>
  </sheetViews>
  <sheetFormatPr defaultColWidth="9.140625" defaultRowHeight="12.75"/>
  <cols>
    <col min="1" max="1" width="9.140625" style="260" customWidth="1"/>
    <col min="2" max="2" width="7.7109375" style="260" customWidth="1"/>
    <col min="3" max="3" width="13.28125" style="260" customWidth="1"/>
    <col min="4" max="5" width="15.7109375" style="260" customWidth="1"/>
    <col min="6" max="6" width="16.8515625" style="260" customWidth="1"/>
    <col min="7" max="7" width="15.7109375" style="260" customWidth="1"/>
    <col min="8" max="16384" width="9.140625" style="260" customWidth="1"/>
  </cols>
  <sheetData>
    <row r="4" ht="12.75">
      <c r="B4" s="268" t="s">
        <v>830</v>
      </c>
    </row>
    <row r="5" ht="12.75">
      <c r="E5" s="583"/>
    </row>
    <row r="6" ht="12.75">
      <c r="E6" s="584"/>
    </row>
    <row r="7" spans="2:7" ht="12" customHeight="1">
      <c r="B7" s="581"/>
      <c r="C7" s="585" t="s">
        <v>287</v>
      </c>
      <c r="D7" s="579" t="s">
        <v>273</v>
      </c>
      <c r="E7" s="580"/>
      <c r="F7" s="580"/>
      <c r="G7" s="580"/>
    </row>
    <row r="8" spans="2:10" ht="13.5" customHeight="1">
      <c r="B8" s="582"/>
      <c r="C8" s="586"/>
      <c r="D8" s="283" t="s">
        <v>274</v>
      </c>
      <c r="E8" s="284" t="s">
        <v>275</v>
      </c>
      <c r="F8" s="284" t="s">
        <v>288</v>
      </c>
      <c r="G8" s="284" t="s">
        <v>277</v>
      </c>
      <c r="J8" s="268"/>
    </row>
    <row r="9" spans="2:8" ht="12.75" customHeight="1">
      <c r="B9" s="285" t="s">
        <v>109</v>
      </c>
      <c r="C9" s="286">
        <v>2003090</v>
      </c>
      <c r="D9" s="287">
        <f>(D99+E99+F99)/C9</f>
        <v>0.5439945284535392</v>
      </c>
      <c r="E9" s="288">
        <f>(G99+H99+I99)/C9</f>
        <v>0.3531144381929918</v>
      </c>
      <c r="F9" s="288">
        <f>(J99+K99)/C9</f>
        <v>0.08488884673179938</v>
      </c>
      <c r="G9" s="288">
        <f>L99/C9</f>
        <v>0.01804212491700323</v>
      </c>
      <c r="H9" s="282"/>
    </row>
    <row r="10" spans="2:8" ht="12.75">
      <c r="B10" s="40"/>
      <c r="C10" s="275"/>
      <c r="D10" s="276"/>
      <c r="E10" s="277"/>
      <c r="F10" s="277"/>
      <c r="G10" s="277"/>
      <c r="H10" s="261"/>
    </row>
    <row r="11" spans="2:8" ht="12.75">
      <c r="B11" s="43" t="s">
        <v>0</v>
      </c>
      <c r="C11" s="269">
        <v>1430</v>
      </c>
      <c r="D11" s="270">
        <f aca="true" t="shared" si="0" ref="D11:D16">(D68+E68+F68)/C11</f>
        <v>0.6503496503496503</v>
      </c>
      <c r="E11" s="271">
        <f aca="true" t="shared" si="1" ref="E11:E16">(G68+H68+I68)/C11</f>
        <v>0.25874125874125875</v>
      </c>
      <c r="F11" s="271">
        <f aca="true" t="shared" si="2" ref="F11:F16">(J68+K68)/C11</f>
        <v>0.09090909090909091</v>
      </c>
      <c r="G11" s="304">
        <f>L68/C11</f>
        <v>0</v>
      </c>
      <c r="H11" s="369"/>
    </row>
    <row r="12" spans="2:8" ht="12.75">
      <c r="B12" s="40" t="s">
        <v>38</v>
      </c>
      <c r="C12" s="275">
        <v>104270</v>
      </c>
      <c r="D12" s="276">
        <f t="shared" si="0"/>
        <v>0.8992039896422749</v>
      </c>
      <c r="E12" s="302">
        <f t="shared" si="1"/>
        <v>0.09120552412007289</v>
      </c>
      <c r="F12" s="302">
        <f t="shared" si="2"/>
        <v>0.007096959815862665</v>
      </c>
      <c r="G12" s="271">
        <f>L69/C12</f>
        <v>0.0023976215594130623</v>
      </c>
      <c r="H12" s="369"/>
    </row>
    <row r="13" spans="2:8" ht="12.75">
      <c r="B13" s="43" t="s">
        <v>2</v>
      </c>
      <c r="C13" s="269">
        <v>960</v>
      </c>
      <c r="D13" s="270">
        <f t="shared" si="0"/>
        <v>0.40625</v>
      </c>
      <c r="E13" s="271">
        <f t="shared" si="1"/>
        <v>0.375</v>
      </c>
      <c r="F13" s="271">
        <f t="shared" si="2"/>
        <v>0.16666666666666666</v>
      </c>
      <c r="G13" s="271">
        <f>L70/C13</f>
        <v>0.07291666666666667</v>
      </c>
      <c r="H13" s="369"/>
    </row>
    <row r="14" spans="2:8" ht="12.75">
      <c r="B14" s="43" t="s">
        <v>3</v>
      </c>
      <c r="C14" s="269">
        <v>7930</v>
      </c>
      <c r="D14" s="270">
        <f t="shared" si="0"/>
        <v>0.2938209331651955</v>
      </c>
      <c r="E14" s="271">
        <f t="shared" si="1"/>
        <v>0.10718789407313997</v>
      </c>
      <c r="F14" s="271">
        <f t="shared" si="2"/>
        <v>0.3228247162673392</v>
      </c>
      <c r="G14" s="271">
        <f>L71/C14</f>
        <v>0.27742749054224464</v>
      </c>
      <c r="H14" s="369"/>
    </row>
    <row r="15" spans="2:8" ht="12.75">
      <c r="B15" s="43" t="s">
        <v>111</v>
      </c>
      <c r="C15" s="269">
        <v>17070</v>
      </c>
      <c r="D15" s="270">
        <f t="shared" si="0"/>
        <v>0.335676625659051</v>
      </c>
      <c r="E15" s="271">
        <f t="shared" si="1"/>
        <v>0.3110720562390158</v>
      </c>
      <c r="F15" s="271">
        <f t="shared" si="2"/>
        <v>0.2255418863503222</v>
      </c>
      <c r="G15" s="271">
        <f>L72/C15</f>
        <v>0.1282952548330404</v>
      </c>
      <c r="H15" s="369"/>
    </row>
    <row r="16" spans="2:8" ht="12.75">
      <c r="B16" s="43" t="s">
        <v>112</v>
      </c>
      <c r="C16" s="269">
        <v>230</v>
      </c>
      <c r="D16" s="270">
        <f t="shared" si="0"/>
        <v>0.6086956521739131</v>
      </c>
      <c r="E16" s="271">
        <f t="shared" si="1"/>
        <v>0.30434782608695654</v>
      </c>
      <c r="F16" s="271">
        <f t="shared" si="2"/>
        <v>0</v>
      </c>
      <c r="G16" s="303" t="s">
        <v>16</v>
      </c>
      <c r="H16" s="369"/>
    </row>
    <row r="17" spans="2:8" ht="12.75">
      <c r="B17" s="43" t="s">
        <v>835</v>
      </c>
      <c r="C17" s="269">
        <v>0</v>
      </c>
      <c r="D17" s="274">
        <v>0</v>
      </c>
      <c r="E17" s="274">
        <v>0</v>
      </c>
      <c r="F17" s="274">
        <v>0</v>
      </c>
      <c r="G17" s="274">
        <v>0</v>
      </c>
      <c r="H17" s="369"/>
    </row>
    <row r="18" spans="2:8" ht="12.75">
      <c r="B18" s="43" t="s">
        <v>289</v>
      </c>
      <c r="C18" s="269">
        <v>429820</v>
      </c>
      <c r="D18" s="270">
        <f aca="true" t="shared" si="3" ref="D18:D25">(D75+E75+F75)/C18</f>
        <v>0.5152854683355823</v>
      </c>
      <c r="E18" s="271">
        <f aca="true" t="shared" si="4" ref="E18:E25">(G75+H75+I75)/C18</f>
        <v>0.43618258806011817</v>
      </c>
      <c r="F18" s="271">
        <f aca="true" t="shared" si="5" ref="F18:F25">(J75+K75)/C18</f>
        <v>0.047484993718300686</v>
      </c>
      <c r="G18" s="271">
        <f aca="true" t="shared" si="6" ref="G18:G25">L75/C18</f>
        <v>0.00104694988599879</v>
      </c>
      <c r="H18" s="369"/>
    </row>
    <row r="19" spans="2:8" ht="12.75">
      <c r="B19" s="43" t="s">
        <v>6</v>
      </c>
      <c r="C19" s="269">
        <v>414850</v>
      </c>
      <c r="D19" s="270">
        <f t="shared" si="3"/>
        <v>0.3947209834880077</v>
      </c>
      <c r="E19" s="271">
        <f t="shared" si="4"/>
        <v>0.44958418705556225</v>
      </c>
      <c r="F19" s="271">
        <f t="shared" si="5"/>
        <v>0.12983005905749065</v>
      </c>
      <c r="G19" s="271">
        <f t="shared" si="6"/>
        <v>0.02588887549716765</v>
      </c>
      <c r="H19" s="369"/>
    </row>
    <row r="20" spans="2:8" ht="12.75">
      <c r="B20" s="43" t="s">
        <v>7</v>
      </c>
      <c r="C20" s="269">
        <v>157680</v>
      </c>
      <c r="D20" s="270">
        <f t="shared" si="3"/>
        <v>0.5991882293252156</v>
      </c>
      <c r="E20" s="271">
        <f t="shared" si="4"/>
        <v>0.17510147133434806</v>
      </c>
      <c r="F20" s="271">
        <f t="shared" si="5"/>
        <v>0.16844241501775747</v>
      </c>
      <c r="G20" s="271">
        <f t="shared" si="6"/>
        <v>0.05726788432267884</v>
      </c>
      <c r="H20" s="369"/>
    </row>
    <row r="21" spans="2:8" ht="12.75">
      <c r="B21" s="43" t="s">
        <v>110</v>
      </c>
      <c r="C21" s="269">
        <v>13820</v>
      </c>
      <c r="D21" s="270">
        <f t="shared" si="3"/>
        <v>0.7633863965267728</v>
      </c>
      <c r="E21" s="271">
        <f t="shared" si="4"/>
        <v>0.22793053545586106</v>
      </c>
      <c r="F21" s="271">
        <f t="shared" si="5"/>
        <v>0.007959479015918957</v>
      </c>
      <c r="G21" s="271">
        <f t="shared" si="6"/>
        <v>0.001447178002894356</v>
      </c>
      <c r="H21" s="369"/>
    </row>
    <row r="22" spans="2:8" ht="12.75">
      <c r="B22" s="43" t="s">
        <v>8</v>
      </c>
      <c r="C22" s="269">
        <v>544980</v>
      </c>
      <c r="D22" s="270">
        <f t="shared" si="3"/>
        <v>0.5380197438438108</v>
      </c>
      <c r="E22" s="271">
        <f t="shared" si="4"/>
        <v>0.36291240045506257</v>
      </c>
      <c r="F22" s="271">
        <f t="shared" si="5"/>
        <v>0.08477375316525378</v>
      </c>
      <c r="G22" s="271">
        <f t="shared" si="6"/>
        <v>0.014294102535872877</v>
      </c>
      <c r="H22" s="369"/>
    </row>
    <row r="23" spans="2:8" ht="12.75">
      <c r="B23" s="43" t="s">
        <v>9</v>
      </c>
      <c r="C23" s="269">
        <v>29370</v>
      </c>
      <c r="D23" s="270">
        <f t="shared" si="3"/>
        <v>0.7868573374191352</v>
      </c>
      <c r="E23" s="271">
        <f t="shared" si="4"/>
        <v>0.20394960844399046</v>
      </c>
      <c r="F23" s="271">
        <f t="shared" si="5"/>
        <v>0.008512087163772558</v>
      </c>
      <c r="G23" s="271">
        <f t="shared" si="6"/>
        <v>0.0006809669731018045</v>
      </c>
      <c r="H23" s="369"/>
    </row>
    <row r="24" spans="2:8" ht="12.75">
      <c r="B24" s="43" t="s">
        <v>10</v>
      </c>
      <c r="C24" s="269">
        <v>290</v>
      </c>
      <c r="D24" s="270">
        <f t="shared" si="3"/>
        <v>0.6551724137931034</v>
      </c>
      <c r="E24" s="271">
        <f t="shared" si="4"/>
        <v>0.3448275862068966</v>
      </c>
      <c r="F24" s="271">
        <f t="shared" si="5"/>
        <v>0.034482758620689655</v>
      </c>
      <c r="G24" s="271">
        <f t="shared" si="6"/>
        <v>0</v>
      </c>
      <c r="H24" s="369"/>
    </row>
    <row r="25" spans="2:8" ht="12.75">
      <c r="B25" s="43" t="s">
        <v>11</v>
      </c>
      <c r="C25" s="269">
        <v>200</v>
      </c>
      <c r="D25" s="270">
        <f t="shared" si="3"/>
        <v>0.65</v>
      </c>
      <c r="E25" s="271">
        <f t="shared" si="4"/>
        <v>0.25</v>
      </c>
      <c r="F25" s="271">
        <f t="shared" si="5"/>
        <v>0.05</v>
      </c>
      <c r="G25" s="271">
        <f t="shared" si="6"/>
        <v>0.05</v>
      </c>
      <c r="H25" s="369"/>
    </row>
    <row r="26" spans="2:8" ht="12.75">
      <c r="B26" s="43" t="s">
        <v>836</v>
      </c>
      <c r="C26" s="273" t="s">
        <v>16</v>
      </c>
      <c r="D26" s="274" t="s">
        <v>16</v>
      </c>
      <c r="E26" s="303" t="s">
        <v>16</v>
      </c>
      <c r="F26" s="303" t="s">
        <v>16</v>
      </c>
      <c r="G26" s="303" t="s">
        <v>16</v>
      </c>
      <c r="H26" s="369"/>
    </row>
    <row r="27" spans="2:8" ht="12.75">
      <c r="B27" s="43" t="s">
        <v>13</v>
      </c>
      <c r="C27" s="269">
        <v>20260</v>
      </c>
      <c r="D27" s="270">
        <f aca="true" t="shared" si="7" ref="D27:D38">(D84+E84+F84)/C27</f>
        <v>0.7156959526159921</v>
      </c>
      <c r="E27" s="271">
        <f aca="true" t="shared" si="8" ref="E27:E38">(G84+H84+I84)/C27</f>
        <v>0.2235932872655479</v>
      </c>
      <c r="F27" s="271">
        <f>(J84+K84)/C27</f>
        <v>0.043928923988154</v>
      </c>
      <c r="G27" s="271">
        <f>L84/C27</f>
        <v>0.017275419545903257</v>
      </c>
      <c r="H27" s="369"/>
    </row>
    <row r="28" spans="2:8" ht="12.75">
      <c r="B28" s="43" t="s">
        <v>14</v>
      </c>
      <c r="C28" s="269">
        <v>3950</v>
      </c>
      <c r="D28" s="270">
        <f t="shared" si="7"/>
        <v>0.7848101265822784</v>
      </c>
      <c r="E28" s="271">
        <f t="shared" si="8"/>
        <v>0.21012658227848102</v>
      </c>
      <c r="F28" s="303" t="s">
        <v>16</v>
      </c>
      <c r="G28" s="303" t="s">
        <v>16</v>
      </c>
      <c r="H28" s="369"/>
    </row>
    <row r="29" spans="2:8" ht="12.75">
      <c r="B29" s="43" t="s">
        <v>15</v>
      </c>
      <c r="C29" s="269">
        <v>19680</v>
      </c>
      <c r="D29" s="270">
        <f t="shared" si="7"/>
        <v>0.5442073170731707</v>
      </c>
      <c r="E29" s="271">
        <f t="shared" si="8"/>
        <v>0.2190040650406504</v>
      </c>
      <c r="F29" s="271">
        <f aca="true" t="shared" si="9" ref="F29:F38">(J86+K86)/C29</f>
        <v>0.21595528455284552</v>
      </c>
      <c r="G29" s="271">
        <f>L86/C29</f>
        <v>0.02032520325203252</v>
      </c>
      <c r="H29" s="369"/>
    </row>
    <row r="30" spans="2:8" ht="12.75">
      <c r="B30" s="43" t="s">
        <v>17</v>
      </c>
      <c r="C30" s="269">
        <v>4700</v>
      </c>
      <c r="D30" s="270">
        <f t="shared" si="7"/>
        <v>0.551063829787234</v>
      </c>
      <c r="E30" s="271">
        <f t="shared" si="8"/>
        <v>0.29148936170212764</v>
      </c>
      <c r="F30" s="271">
        <f t="shared" si="9"/>
        <v>0.14468085106382977</v>
      </c>
      <c r="G30" s="271">
        <f>L87/C30</f>
        <v>0.01276595744680851</v>
      </c>
      <c r="H30" s="369"/>
    </row>
    <row r="31" spans="2:8" ht="12.75">
      <c r="B31" s="43" t="s">
        <v>18</v>
      </c>
      <c r="C31" s="269">
        <v>19560</v>
      </c>
      <c r="D31" s="270">
        <f t="shared" si="7"/>
        <v>0.6400817995910021</v>
      </c>
      <c r="E31" s="271">
        <f t="shared" si="8"/>
        <v>0.30777096114519426</v>
      </c>
      <c r="F31" s="271">
        <f t="shared" si="9"/>
        <v>0.04754601226993865</v>
      </c>
      <c r="G31" s="271">
        <f>L88/C31</f>
        <v>0.00408997955010225</v>
      </c>
      <c r="H31" s="369"/>
    </row>
    <row r="32" spans="2:8" ht="12.75">
      <c r="B32" s="43" t="s">
        <v>19</v>
      </c>
      <c r="C32" s="269">
        <v>163060</v>
      </c>
      <c r="D32" s="270">
        <f t="shared" si="7"/>
        <v>0.6113087207163007</v>
      </c>
      <c r="E32" s="271">
        <f t="shared" si="8"/>
        <v>0.344167790997179</v>
      </c>
      <c r="F32" s="271">
        <f t="shared" si="9"/>
        <v>0.03575371029069054</v>
      </c>
      <c r="G32" s="271">
        <f>L89/C32</f>
        <v>0.008892432233533669</v>
      </c>
      <c r="H32" s="369"/>
    </row>
    <row r="33" spans="2:8" ht="12.75">
      <c r="B33" s="43" t="s">
        <v>20</v>
      </c>
      <c r="C33" s="269">
        <v>36480</v>
      </c>
      <c r="D33" s="270">
        <f t="shared" si="7"/>
        <v>0.815515350877193</v>
      </c>
      <c r="E33" s="271">
        <f t="shared" si="8"/>
        <v>0.16940789473684212</v>
      </c>
      <c r="F33" s="271">
        <f t="shared" si="9"/>
        <v>0.00849780701754386</v>
      </c>
      <c r="G33" s="271">
        <f>L90/C33</f>
        <v>0.006853070175438596</v>
      </c>
      <c r="H33" s="369"/>
    </row>
    <row r="34" spans="2:8" ht="12.75">
      <c r="B34" s="43" t="s">
        <v>21</v>
      </c>
      <c r="C34" s="269">
        <v>1620</v>
      </c>
      <c r="D34" s="270">
        <f t="shared" si="7"/>
        <v>0.8271604938271605</v>
      </c>
      <c r="E34" s="277">
        <f t="shared" si="8"/>
        <v>0.16049382716049382</v>
      </c>
      <c r="F34" s="277">
        <f t="shared" si="9"/>
        <v>0.018518518518518517</v>
      </c>
      <c r="G34" s="303" t="s">
        <v>16</v>
      </c>
      <c r="H34" s="369"/>
    </row>
    <row r="35" spans="2:8" ht="12.75">
      <c r="B35" s="43" t="s">
        <v>22</v>
      </c>
      <c r="C35" s="269">
        <v>630</v>
      </c>
      <c r="D35" s="462">
        <f t="shared" si="7"/>
        <v>0.47619047619047616</v>
      </c>
      <c r="E35" s="304">
        <f t="shared" si="8"/>
        <v>0.23809523809523808</v>
      </c>
      <c r="F35" s="271">
        <f t="shared" si="9"/>
        <v>0.15873015873015872</v>
      </c>
      <c r="G35" s="271">
        <f>L92/C35</f>
        <v>0.1111111111111111</v>
      </c>
      <c r="H35" s="369"/>
    </row>
    <row r="36" spans="2:8" ht="12.75">
      <c r="B36" s="388" t="s">
        <v>23</v>
      </c>
      <c r="C36" s="464">
        <v>4570</v>
      </c>
      <c r="D36" s="304">
        <f t="shared" si="7"/>
        <v>0.6389496717724289</v>
      </c>
      <c r="E36" s="304">
        <f t="shared" si="8"/>
        <v>0.2735229759299781</v>
      </c>
      <c r="F36" s="304">
        <f t="shared" si="9"/>
        <v>0.087527352297593</v>
      </c>
      <c r="G36" s="302">
        <f>L93/C36</f>
        <v>0.002188183807439825</v>
      </c>
      <c r="H36" s="369"/>
    </row>
    <row r="37" spans="2:8" ht="12.75">
      <c r="B37" s="43" t="s">
        <v>24</v>
      </c>
      <c r="C37" s="463">
        <v>3450</v>
      </c>
      <c r="D37" s="271">
        <f t="shared" si="7"/>
        <v>0.46956521739130436</v>
      </c>
      <c r="E37" s="271">
        <f t="shared" si="8"/>
        <v>0.19420289855072465</v>
      </c>
      <c r="F37" s="271">
        <f t="shared" si="9"/>
        <v>0.23768115942028986</v>
      </c>
      <c r="G37" s="271">
        <f>L94/C37</f>
        <v>0.10144927536231885</v>
      </c>
      <c r="H37" s="369"/>
    </row>
    <row r="38" spans="2:8" ht="12.75">
      <c r="B38" s="43" t="s">
        <v>25</v>
      </c>
      <c r="C38" s="463">
        <v>2230</v>
      </c>
      <c r="D38" s="271">
        <f t="shared" si="7"/>
        <v>0.2062780269058296</v>
      </c>
      <c r="E38" s="271">
        <f t="shared" si="8"/>
        <v>0.21973094170403587</v>
      </c>
      <c r="F38" s="271">
        <f t="shared" si="9"/>
        <v>0.42152466367713004</v>
      </c>
      <c r="G38" s="271">
        <f>L95/C38</f>
        <v>0.15695067264573992</v>
      </c>
      <c r="H38" s="369"/>
    </row>
    <row r="39" spans="2:8" ht="12.75">
      <c r="B39" s="49"/>
      <c r="C39" s="465"/>
      <c r="D39" s="272"/>
      <c r="E39" s="272"/>
      <c r="F39" s="272"/>
      <c r="G39" s="272"/>
      <c r="H39" s="369"/>
    </row>
    <row r="40" spans="2:8" ht="12.75">
      <c r="B40" s="40" t="s">
        <v>26</v>
      </c>
      <c r="C40" s="466">
        <v>6570</v>
      </c>
      <c r="D40" s="302">
        <f>(D97+E97+F97)/C40</f>
        <v>0.45662100456621</v>
      </c>
      <c r="E40" s="302">
        <f>(G97+H97+I97)/C40</f>
        <v>0.3287671232876712</v>
      </c>
      <c r="F40" s="302">
        <f>(J97+K97)/C36</f>
        <v>0.2910284463894967</v>
      </c>
      <c r="G40" s="302">
        <f>L97/C40</f>
        <v>0.015220700152207</v>
      </c>
      <c r="H40" s="369"/>
    </row>
    <row r="41" spans="2:8" ht="12.75">
      <c r="B41" s="49" t="s">
        <v>823</v>
      </c>
      <c r="C41" s="465">
        <v>8030</v>
      </c>
      <c r="D41" s="272">
        <f>(D98+E98+F98)/C41</f>
        <v>0.39352428393524286</v>
      </c>
      <c r="E41" s="272">
        <f>(G98+H98+I98)/C41</f>
        <v>0.48816936488169366</v>
      </c>
      <c r="F41" s="272">
        <f>(J98+K98)/C37</f>
        <v>0.26666666666666666</v>
      </c>
      <c r="G41" s="272">
        <f>L98/C41</f>
        <v>0.0062266500622665</v>
      </c>
      <c r="H41" s="369"/>
    </row>
    <row r="42" spans="3:8" ht="12.75">
      <c r="C42" s="278"/>
      <c r="H42" s="261"/>
    </row>
    <row r="43" spans="2:8" ht="12.75">
      <c r="B43" s="5" t="s">
        <v>27</v>
      </c>
      <c r="H43" s="261"/>
    </row>
    <row r="44" spans="2:8" ht="12.75">
      <c r="B44" s="6" t="s">
        <v>250</v>
      </c>
      <c r="H44" s="261"/>
    </row>
    <row r="45" ht="12.75">
      <c r="B45" s="7" t="s">
        <v>251</v>
      </c>
    </row>
    <row r="47" ht="12.75">
      <c r="B47" s="20" t="s">
        <v>270</v>
      </c>
    </row>
    <row r="48" ht="12.75">
      <c r="B48" s="8" t="s">
        <v>271</v>
      </c>
    </row>
    <row r="50" ht="12.75">
      <c r="B50" s="260" t="s">
        <v>193</v>
      </c>
    </row>
    <row r="51" spans="2:10" ht="12.75">
      <c r="B51" s="260" t="s">
        <v>297</v>
      </c>
      <c r="J51" s="20" t="s">
        <v>270</v>
      </c>
    </row>
    <row r="52" ht="12.75">
      <c r="J52" s="8" t="s">
        <v>271</v>
      </c>
    </row>
    <row r="58" spans="2:12" ht="12.75">
      <c r="B58" s="54" t="s">
        <v>114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60" spans="2:12" ht="12.75">
      <c r="B60" s="54" t="s">
        <v>115</v>
      </c>
      <c r="C60" s="58">
        <v>42188.7828587963</v>
      </c>
      <c r="D60" s="55"/>
      <c r="E60" s="55"/>
      <c r="F60" s="55"/>
      <c r="G60" s="55"/>
      <c r="H60" s="55"/>
      <c r="I60" s="55"/>
      <c r="J60" s="55"/>
      <c r="K60" s="55"/>
      <c r="L60" s="55"/>
    </row>
    <row r="61" spans="2:12" ht="12.75">
      <c r="B61" s="54" t="s">
        <v>116</v>
      </c>
      <c r="C61" s="58">
        <v>42191.5706758912</v>
      </c>
      <c r="D61" s="55"/>
      <c r="E61" s="55"/>
      <c r="F61" s="55"/>
      <c r="G61" s="55"/>
      <c r="H61" s="55"/>
      <c r="I61" s="55"/>
      <c r="J61" s="55"/>
      <c r="K61" s="55"/>
      <c r="L61" s="55"/>
    </row>
    <row r="62" spans="2:12" ht="12.75">
      <c r="B62" s="54" t="s">
        <v>117</v>
      </c>
      <c r="C62" s="54" t="s">
        <v>118</v>
      </c>
      <c r="D62" s="55"/>
      <c r="E62" s="55"/>
      <c r="F62" s="55"/>
      <c r="G62" s="55"/>
      <c r="H62" s="55"/>
      <c r="I62" s="55"/>
      <c r="J62" s="55"/>
      <c r="K62" s="55"/>
      <c r="L62" s="55"/>
    </row>
    <row r="64" spans="2:12" ht="12.75">
      <c r="B64" s="54" t="s">
        <v>176</v>
      </c>
      <c r="C64" s="54" t="s">
        <v>239</v>
      </c>
      <c r="D64" s="55"/>
      <c r="E64" s="55"/>
      <c r="F64" s="55"/>
      <c r="G64" s="55"/>
      <c r="H64" s="55"/>
      <c r="I64" s="55"/>
      <c r="J64" s="55"/>
      <c r="K64" s="55"/>
      <c r="L64" s="55"/>
    </row>
    <row r="65" spans="2:12" ht="12.75">
      <c r="B65" s="54" t="s">
        <v>119</v>
      </c>
      <c r="C65" s="54" t="s">
        <v>120</v>
      </c>
      <c r="D65" s="55"/>
      <c r="E65" s="55"/>
      <c r="F65" s="55"/>
      <c r="G65" s="55"/>
      <c r="H65" s="55"/>
      <c r="I65" s="55"/>
      <c r="J65" s="55"/>
      <c r="K65" s="55"/>
      <c r="L65" s="55"/>
    </row>
    <row r="67" spans="2:12" ht="12.75">
      <c r="B67" s="61" t="s">
        <v>278</v>
      </c>
      <c r="C67" s="61" t="s">
        <v>47</v>
      </c>
      <c r="D67" s="61" t="s">
        <v>279</v>
      </c>
      <c r="E67" s="61" t="s">
        <v>280</v>
      </c>
      <c r="F67" s="61" t="s">
        <v>281</v>
      </c>
      <c r="G67" s="61" t="s">
        <v>282</v>
      </c>
      <c r="H67" s="61" t="s">
        <v>283</v>
      </c>
      <c r="I67" s="61" t="s">
        <v>284</v>
      </c>
      <c r="J67" s="61" t="s">
        <v>276</v>
      </c>
      <c r="K67" s="61" t="s">
        <v>285</v>
      </c>
      <c r="L67" s="61" t="s">
        <v>286</v>
      </c>
    </row>
    <row r="68" spans="2:12" ht="12.75">
      <c r="B68" s="61" t="s">
        <v>126</v>
      </c>
      <c r="C68" s="63">
        <v>1430</v>
      </c>
      <c r="D68" s="63">
        <v>510</v>
      </c>
      <c r="E68" s="63">
        <v>350</v>
      </c>
      <c r="F68" s="63">
        <v>70</v>
      </c>
      <c r="G68" s="63">
        <v>100</v>
      </c>
      <c r="H68" s="63">
        <v>170</v>
      </c>
      <c r="I68" s="63">
        <v>100</v>
      </c>
      <c r="J68" s="63">
        <v>80</v>
      </c>
      <c r="K68" s="63">
        <v>50</v>
      </c>
      <c r="L68" s="63">
        <v>0</v>
      </c>
    </row>
    <row r="69" spans="2:12" ht="12.75">
      <c r="B69" s="61" t="s">
        <v>127</v>
      </c>
      <c r="C69" s="63">
        <v>104270</v>
      </c>
      <c r="D69" s="63">
        <v>15930</v>
      </c>
      <c r="E69" s="63">
        <v>67000</v>
      </c>
      <c r="F69" s="63">
        <v>10830</v>
      </c>
      <c r="G69" s="63">
        <v>5760</v>
      </c>
      <c r="H69" s="63">
        <v>2970</v>
      </c>
      <c r="I69" s="63">
        <v>780</v>
      </c>
      <c r="J69" s="63">
        <v>450</v>
      </c>
      <c r="K69" s="63">
        <v>290</v>
      </c>
      <c r="L69" s="63">
        <v>250</v>
      </c>
    </row>
    <row r="70" spans="2:12" ht="12.75">
      <c r="B70" s="61" t="s">
        <v>128</v>
      </c>
      <c r="C70" s="63">
        <v>960</v>
      </c>
      <c r="D70" s="63">
        <v>60</v>
      </c>
      <c r="E70" s="63">
        <v>210</v>
      </c>
      <c r="F70" s="63">
        <v>120</v>
      </c>
      <c r="G70" s="63">
        <v>140</v>
      </c>
      <c r="H70" s="63">
        <v>130</v>
      </c>
      <c r="I70" s="63">
        <v>90</v>
      </c>
      <c r="J70" s="63">
        <v>80</v>
      </c>
      <c r="K70" s="63">
        <v>80</v>
      </c>
      <c r="L70" s="63">
        <v>70</v>
      </c>
    </row>
    <row r="71" spans="2:12" ht="12.75">
      <c r="B71" s="61" t="s">
        <v>129</v>
      </c>
      <c r="C71" s="63">
        <v>7930</v>
      </c>
      <c r="D71" s="63">
        <v>2220</v>
      </c>
      <c r="E71" s="63">
        <v>60</v>
      </c>
      <c r="F71" s="63">
        <v>50</v>
      </c>
      <c r="G71" s="63">
        <v>110</v>
      </c>
      <c r="H71" s="63">
        <v>290</v>
      </c>
      <c r="I71" s="63">
        <v>450</v>
      </c>
      <c r="J71" s="63">
        <v>860</v>
      </c>
      <c r="K71" s="63">
        <v>1700</v>
      </c>
      <c r="L71" s="63">
        <v>2200</v>
      </c>
    </row>
    <row r="72" spans="2:12" ht="12.75">
      <c r="B72" s="61" t="s">
        <v>130</v>
      </c>
      <c r="C72" s="63">
        <v>17070</v>
      </c>
      <c r="D72" s="63">
        <v>2930</v>
      </c>
      <c r="E72" s="63">
        <v>1700</v>
      </c>
      <c r="F72" s="63">
        <v>1100</v>
      </c>
      <c r="G72" s="63">
        <v>1440</v>
      </c>
      <c r="H72" s="63">
        <v>2170</v>
      </c>
      <c r="I72" s="63">
        <v>1700</v>
      </c>
      <c r="J72" s="63">
        <v>1780</v>
      </c>
      <c r="K72" s="63">
        <v>2070</v>
      </c>
      <c r="L72" s="63">
        <v>2190</v>
      </c>
    </row>
    <row r="73" spans="2:12" ht="12.75">
      <c r="B73" s="61" t="s">
        <v>131</v>
      </c>
      <c r="C73" s="63">
        <v>230</v>
      </c>
      <c r="D73" s="63">
        <v>20</v>
      </c>
      <c r="E73" s="63">
        <v>90</v>
      </c>
      <c r="F73" s="63">
        <v>30</v>
      </c>
      <c r="G73" s="63">
        <v>40</v>
      </c>
      <c r="H73" s="63">
        <v>20</v>
      </c>
      <c r="I73" s="63">
        <v>10</v>
      </c>
      <c r="J73" s="63">
        <v>0</v>
      </c>
      <c r="K73" s="63">
        <v>0</v>
      </c>
      <c r="L73" s="64" t="s">
        <v>16</v>
      </c>
    </row>
    <row r="74" spans="2:12" ht="12.75">
      <c r="B74" s="61" t="s">
        <v>132</v>
      </c>
      <c r="C74" s="63">
        <v>0</v>
      </c>
      <c r="D74" s="63">
        <v>0</v>
      </c>
      <c r="E74" s="64" t="s">
        <v>16</v>
      </c>
      <c r="F74" s="64" t="s">
        <v>16</v>
      </c>
      <c r="G74" s="64" t="s">
        <v>16</v>
      </c>
      <c r="H74" s="64" t="s">
        <v>16</v>
      </c>
      <c r="I74" s="64" t="s">
        <v>16</v>
      </c>
      <c r="J74" s="64" t="s">
        <v>16</v>
      </c>
      <c r="K74" s="64" t="s">
        <v>16</v>
      </c>
      <c r="L74" s="64" t="s">
        <v>16</v>
      </c>
    </row>
    <row r="75" spans="2:12" ht="12.75">
      <c r="B75" s="61" t="s">
        <v>133</v>
      </c>
      <c r="C75" s="63">
        <v>429820</v>
      </c>
      <c r="D75" s="63">
        <v>49900</v>
      </c>
      <c r="E75" s="63">
        <v>107780</v>
      </c>
      <c r="F75" s="63">
        <v>63800</v>
      </c>
      <c r="G75" s="63">
        <v>73160</v>
      </c>
      <c r="H75" s="63">
        <v>80250</v>
      </c>
      <c r="I75" s="63">
        <v>34070</v>
      </c>
      <c r="J75" s="63">
        <v>15230</v>
      </c>
      <c r="K75" s="63">
        <v>5180</v>
      </c>
      <c r="L75" s="63">
        <v>450</v>
      </c>
    </row>
    <row r="76" spans="2:12" ht="12.75">
      <c r="B76" s="61" t="s">
        <v>134</v>
      </c>
      <c r="C76" s="63">
        <v>414850</v>
      </c>
      <c r="D76" s="63">
        <v>28410</v>
      </c>
      <c r="E76" s="63">
        <v>86520</v>
      </c>
      <c r="F76" s="63">
        <v>48820</v>
      </c>
      <c r="G76" s="63">
        <v>66900</v>
      </c>
      <c r="H76" s="63">
        <v>76460</v>
      </c>
      <c r="I76" s="63">
        <v>43150</v>
      </c>
      <c r="J76" s="63">
        <v>30910</v>
      </c>
      <c r="K76" s="63">
        <v>22950</v>
      </c>
      <c r="L76" s="63">
        <v>10740</v>
      </c>
    </row>
    <row r="77" spans="2:12" ht="12.75">
      <c r="B77" s="61" t="s">
        <v>135</v>
      </c>
      <c r="C77" s="63">
        <v>157680</v>
      </c>
      <c r="D77" s="63">
        <v>82520</v>
      </c>
      <c r="E77" s="63">
        <v>6940</v>
      </c>
      <c r="F77" s="63">
        <v>5020</v>
      </c>
      <c r="G77" s="63">
        <v>6810</v>
      </c>
      <c r="H77" s="63">
        <v>10790</v>
      </c>
      <c r="I77" s="63">
        <v>10010</v>
      </c>
      <c r="J77" s="63">
        <v>12010</v>
      </c>
      <c r="K77" s="63">
        <v>14550</v>
      </c>
      <c r="L77" s="63">
        <v>9030</v>
      </c>
    </row>
    <row r="78" spans="2:12" ht="12.75">
      <c r="B78" s="61" t="s">
        <v>136</v>
      </c>
      <c r="C78" s="63">
        <v>13820</v>
      </c>
      <c r="D78" s="63">
        <v>0</v>
      </c>
      <c r="E78" s="63">
        <v>7930</v>
      </c>
      <c r="F78" s="63">
        <v>2620</v>
      </c>
      <c r="G78" s="63">
        <v>1910</v>
      </c>
      <c r="H78" s="63">
        <v>1030</v>
      </c>
      <c r="I78" s="63">
        <v>210</v>
      </c>
      <c r="J78" s="63">
        <v>80</v>
      </c>
      <c r="K78" s="63">
        <v>30</v>
      </c>
      <c r="L78" s="63">
        <v>20</v>
      </c>
    </row>
    <row r="79" spans="2:12" ht="12.75">
      <c r="B79" s="61" t="s">
        <v>137</v>
      </c>
      <c r="C79" s="63">
        <v>544980</v>
      </c>
      <c r="D79" s="63">
        <v>146490</v>
      </c>
      <c r="E79" s="63">
        <v>82890</v>
      </c>
      <c r="F79" s="63">
        <v>63830</v>
      </c>
      <c r="G79" s="63">
        <v>71760</v>
      </c>
      <c r="H79" s="63">
        <v>82810</v>
      </c>
      <c r="I79" s="63">
        <v>43210</v>
      </c>
      <c r="J79" s="63">
        <v>27740</v>
      </c>
      <c r="K79" s="63">
        <v>18460</v>
      </c>
      <c r="L79" s="63">
        <v>7790</v>
      </c>
    </row>
    <row r="80" spans="2:12" ht="12.75">
      <c r="B80" s="61" t="s">
        <v>138</v>
      </c>
      <c r="C80" s="63">
        <v>29370</v>
      </c>
      <c r="D80" s="63">
        <v>1180</v>
      </c>
      <c r="E80" s="63">
        <v>16090</v>
      </c>
      <c r="F80" s="63">
        <v>5840</v>
      </c>
      <c r="G80" s="63">
        <v>3540</v>
      </c>
      <c r="H80" s="63">
        <v>1910</v>
      </c>
      <c r="I80" s="63">
        <v>540</v>
      </c>
      <c r="J80" s="63">
        <v>190</v>
      </c>
      <c r="K80" s="63">
        <v>60</v>
      </c>
      <c r="L80" s="63">
        <v>20</v>
      </c>
    </row>
    <row r="81" spans="2:12" ht="12.75">
      <c r="B81" s="61" t="s">
        <v>139</v>
      </c>
      <c r="C81" s="63">
        <v>290</v>
      </c>
      <c r="D81" s="63">
        <v>60</v>
      </c>
      <c r="E81" s="63">
        <v>100</v>
      </c>
      <c r="F81" s="63">
        <v>30</v>
      </c>
      <c r="G81" s="63">
        <v>40</v>
      </c>
      <c r="H81" s="63">
        <v>40</v>
      </c>
      <c r="I81" s="63">
        <v>20</v>
      </c>
      <c r="J81" s="63">
        <v>10</v>
      </c>
      <c r="K81" s="63">
        <v>0</v>
      </c>
      <c r="L81" s="63">
        <v>0</v>
      </c>
    </row>
    <row r="82" spans="2:12" ht="12.75">
      <c r="B82" s="61" t="s">
        <v>140</v>
      </c>
      <c r="C82" s="63">
        <v>200</v>
      </c>
      <c r="D82" s="63">
        <v>80</v>
      </c>
      <c r="E82" s="63">
        <v>30</v>
      </c>
      <c r="F82" s="63">
        <v>20</v>
      </c>
      <c r="G82" s="63">
        <v>20</v>
      </c>
      <c r="H82" s="63">
        <v>20</v>
      </c>
      <c r="I82" s="63">
        <v>10</v>
      </c>
      <c r="J82" s="63">
        <v>10</v>
      </c>
      <c r="K82" s="63">
        <v>0</v>
      </c>
      <c r="L82" s="63">
        <v>10</v>
      </c>
    </row>
    <row r="83" spans="2:12" ht="12.75">
      <c r="B83" s="61" t="s">
        <v>141</v>
      </c>
      <c r="C83" s="64" t="s">
        <v>16</v>
      </c>
      <c r="D83" s="64" t="s">
        <v>16</v>
      </c>
      <c r="E83" s="64" t="s">
        <v>16</v>
      </c>
      <c r="F83" s="64" t="s">
        <v>16</v>
      </c>
      <c r="G83" s="64" t="s">
        <v>16</v>
      </c>
      <c r="H83" s="64" t="s">
        <v>16</v>
      </c>
      <c r="I83" s="64" t="s">
        <v>16</v>
      </c>
      <c r="J83" s="64" t="s">
        <v>16</v>
      </c>
      <c r="K83" s="64" t="s">
        <v>16</v>
      </c>
      <c r="L83" s="64" t="s">
        <v>16</v>
      </c>
    </row>
    <row r="84" spans="2:12" ht="12.75">
      <c r="B84" s="61" t="s">
        <v>142</v>
      </c>
      <c r="C84" s="63">
        <v>20260</v>
      </c>
      <c r="D84" s="63">
        <v>6500</v>
      </c>
      <c r="E84" s="63">
        <v>6520</v>
      </c>
      <c r="F84" s="63">
        <v>1480</v>
      </c>
      <c r="G84" s="63">
        <v>1900</v>
      </c>
      <c r="H84" s="63">
        <v>1860</v>
      </c>
      <c r="I84" s="63">
        <v>770</v>
      </c>
      <c r="J84" s="63">
        <v>510</v>
      </c>
      <c r="K84" s="63">
        <v>380</v>
      </c>
      <c r="L84" s="63">
        <v>350</v>
      </c>
    </row>
    <row r="85" spans="2:12" ht="12.75">
      <c r="B85" s="61" t="s">
        <v>143</v>
      </c>
      <c r="C85" s="63">
        <v>3950</v>
      </c>
      <c r="D85" s="63">
        <v>510</v>
      </c>
      <c r="E85" s="63">
        <v>1870</v>
      </c>
      <c r="F85" s="63">
        <v>720</v>
      </c>
      <c r="G85" s="63">
        <v>500</v>
      </c>
      <c r="H85" s="63">
        <v>290</v>
      </c>
      <c r="I85" s="63">
        <v>40</v>
      </c>
      <c r="J85" s="63">
        <v>10</v>
      </c>
      <c r="K85" s="64" t="s">
        <v>16</v>
      </c>
      <c r="L85" s="64" t="s">
        <v>16</v>
      </c>
    </row>
    <row r="86" spans="2:12" ht="12.75">
      <c r="B86" s="61" t="s">
        <v>144</v>
      </c>
      <c r="C86" s="63">
        <v>19680</v>
      </c>
      <c r="D86" s="63">
        <v>9730</v>
      </c>
      <c r="E86" s="63">
        <v>430</v>
      </c>
      <c r="F86" s="63">
        <v>550</v>
      </c>
      <c r="G86" s="63">
        <v>960</v>
      </c>
      <c r="H86" s="63">
        <v>1610</v>
      </c>
      <c r="I86" s="63">
        <v>1740</v>
      </c>
      <c r="J86" s="63">
        <v>2210</v>
      </c>
      <c r="K86" s="63">
        <v>2040</v>
      </c>
      <c r="L86" s="63">
        <v>400</v>
      </c>
    </row>
    <row r="87" spans="2:12" ht="12.75">
      <c r="B87" s="61" t="s">
        <v>145</v>
      </c>
      <c r="C87" s="63">
        <v>4700</v>
      </c>
      <c r="D87" s="63">
        <v>1780</v>
      </c>
      <c r="E87" s="63">
        <v>530</v>
      </c>
      <c r="F87" s="63">
        <v>280</v>
      </c>
      <c r="G87" s="63">
        <v>400</v>
      </c>
      <c r="H87" s="63">
        <v>580</v>
      </c>
      <c r="I87" s="63">
        <v>390</v>
      </c>
      <c r="J87" s="63">
        <v>390</v>
      </c>
      <c r="K87" s="63">
        <v>290</v>
      </c>
      <c r="L87" s="63">
        <v>60</v>
      </c>
    </row>
    <row r="88" spans="2:12" ht="12.75">
      <c r="B88" s="61" t="s">
        <v>146</v>
      </c>
      <c r="C88" s="63">
        <v>19560</v>
      </c>
      <c r="D88" s="63">
        <v>7010</v>
      </c>
      <c r="E88" s="63">
        <v>3680</v>
      </c>
      <c r="F88" s="63">
        <v>1830</v>
      </c>
      <c r="G88" s="63">
        <v>2030</v>
      </c>
      <c r="H88" s="63">
        <v>2530</v>
      </c>
      <c r="I88" s="63">
        <v>1460</v>
      </c>
      <c r="J88" s="63">
        <v>690</v>
      </c>
      <c r="K88" s="63">
        <v>240</v>
      </c>
      <c r="L88" s="63">
        <v>80</v>
      </c>
    </row>
    <row r="89" spans="2:12" ht="12.75">
      <c r="B89" s="61" t="s">
        <v>147</v>
      </c>
      <c r="C89" s="63">
        <v>163060</v>
      </c>
      <c r="D89" s="63">
        <v>6800</v>
      </c>
      <c r="E89" s="63">
        <v>60010</v>
      </c>
      <c r="F89" s="63">
        <v>32870</v>
      </c>
      <c r="G89" s="63">
        <v>29680</v>
      </c>
      <c r="H89" s="63">
        <v>19420</v>
      </c>
      <c r="I89" s="63">
        <v>7020</v>
      </c>
      <c r="J89" s="63">
        <v>3650</v>
      </c>
      <c r="K89" s="63">
        <v>2180</v>
      </c>
      <c r="L89" s="63">
        <v>1450</v>
      </c>
    </row>
    <row r="90" spans="2:12" ht="12.75">
      <c r="B90" s="61" t="s">
        <v>148</v>
      </c>
      <c r="C90" s="63">
        <v>36480</v>
      </c>
      <c r="D90" s="63">
        <v>19150</v>
      </c>
      <c r="E90" s="63">
        <v>6220</v>
      </c>
      <c r="F90" s="63">
        <v>4380</v>
      </c>
      <c r="G90" s="63">
        <v>3940</v>
      </c>
      <c r="H90" s="63">
        <v>1930</v>
      </c>
      <c r="I90" s="63">
        <v>310</v>
      </c>
      <c r="J90" s="63">
        <v>160</v>
      </c>
      <c r="K90" s="63">
        <v>150</v>
      </c>
      <c r="L90" s="63">
        <v>250</v>
      </c>
    </row>
    <row r="91" spans="2:12" ht="12.75">
      <c r="B91" s="61" t="s">
        <v>149</v>
      </c>
      <c r="C91" s="63">
        <v>1620</v>
      </c>
      <c r="D91" s="63">
        <v>810</v>
      </c>
      <c r="E91" s="63">
        <v>380</v>
      </c>
      <c r="F91" s="63">
        <v>150</v>
      </c>
      <c r="G91" s="63">
        <v>130</v>
      </c>
      <c r="H91" s="63">
        <v>100</v>
      </c>
      <c r="I91" s="63">
        <v>30</v>
      </c>
      <c r="J91" s="63">
        <v>20</v>
      </c>
      <c r="K91" s="63">
        <v>10</v>
      </c>
      <c r="L91" s="64" t="s">
        <v>16</v>
      </c>
    </row>
    <row r="92" spans="2:12" ht="12.75">
      <c r="B92" s="61" t="s">
        <v>150</v>
      </c>
      <c r="C92" s="63">
        <v>630</v>
      </c>
      <c r="D92" s="63">
        <v>250</v>
      </c>
      <c r="E92" s="63">
        <v>30</v>
      </c>
      <c r="F92" s="63">
        <v>20</v>
      </c>
      <c r="G92" s="63">
        <v>30</v>
      </c>
      <c r="H92" s="63">
        <v>60</v>
      </c>
      <c r="I92" s="63">
        <v>60</v>
      </c>
      <c r="J92" s="63">
        <v>50</v>
      </c>
      <c r="K92" s="63">
        <v>50</v>
      </c>
      <c r="L92" s="63">
        <v>70</v>
      </c>
    </row>
    <row r="93" spans="2:12" ht="12.75">
      <c r="B93" s="61" t="s">
        <v>151</v>
      </c>
      <c r="C93" s="63">
        <v>4570</v>
      </c>
      <c r="D93" s="63">
        <v>2320</v>
      </c>
      <c r="E93" s="63">
        <v>350</v>
      </c>
      <c r="F93" s="63">
        <v>250</v>
      </c>
      <c r="G93" s="63">
        <v>340</v>
      </c>
      <c r="H93" s="63">
        <v>570</v>
      </c>
      <c r="I93" s="63">
        <v>340</v>
      </c>
      <c r="J93" s="63">
        <v>240</v>
      </c>
      <c r="K93" s="63">
        <v>160</v>
      </c>
      <c r="L93" s="63">
        <v>10</v>
      </c>
    </row>
    <row r="94" spans="2:12" ht="12.75">
      <c r="B94" s="61" t="s">
        <v>152</v>
      </c>
      <c r="C94" s="63">
        <v>3450</v>
      </c>
      <c r="D94" s="63">
        <v>1480</v>
      </c>
      <c r="E94" s="63">
        <v>70</v>
      </c>
      <c r="F94" s="63">
        <v>70</v>
      </c>
      <c r="G94" s="63">
        <v>120</v>
      </c>
      <c r="H94" s="63">
        <v>250</v>
      </c>
      <c r="I94" s="63">
        <v>300</v>
      </c>
      <c r="J94" s="63">
        <v>380</v>
      </c>
      <c r="K94" s="63">
        <v>440</v>
      </c>
      <c r="L94" s="63">
        <v>350</v>
      </c>
    </row>
    <row r="95" spans="2:12" ht="12.75">
      <c r="B95" s="61" t="s">
        <v>153</v>
      </c>
      <c r="C95" s="63">
        <v>2230</v>
      </c>
      <c r="D95" s="63">
        <v>310</v>
      </c>
      <c r="E95" s="63">
        <v>90</v>
      </c>
      <c r="F95" s="63">
        <v>60</v>
      </c>
      <c r="G95" s="63">
        <v>100</v>
      </c>
      <c r="H95" s="63">
        <v>190</v>
      </c>
      <c r="I95" s="63">
        <v>200</v>
      </c>
      <c r="J95" s="63">
        <v>410</v>
      </c>
      <c r="K95" s="63">
        <v>530</v>
      </c>
      <c r="L95" s="63">
        <v>350</v>
      </c>
    </row>
    <row r="96" spans="2:12" ht="12.75">
      <c r="B96" s="61" t="s">
        <v>167</v>
      </c>
      <c r="C96" s="64" t="s">
        <v>16</v>
      </c>
      <c r="D96" s="64" t="s">
        <v>16</v>
      </c>
      <c r="E96" s="64" t="s">
        <v>16</v>
      </c>
      <c r="F96" s="64" t="s">
        <v>16</v>
      </c>
      <c r="G96" s="64" t="s">
        <v>16</v>
      </c>
      <c r="H96" s="64" t="s">
        <v>16</v>
      </c>
      <c r="I96" s="64" t="s">
        <v>16</v>
      </c>
      <c r="J96" s="64" t="s">
        <v>16</v>
      </c>
      <c r="K96" s="64" t="s">
        <v>16</v>
      </c>
      <c r="L96" s="64" t="s">
        <v>16</v>
      </c>
    </row>
    <row r="97" spans="2:13" ht="12.75">
      <c r="B97" s="61" t="s">
        <v>165</v>
      </c>
      <c r="C97" s="63">
        <v>6570</v>
      </c>
      <c r="D97" s="63">
        <v>2660</v>
      </c>
      <c r="E97" s="63">
        <v>160</v>
      </c>
      <c r="F97" s="63">
        <v>180</v>
      </c>
      <c r="G97" s="63">
        <v>390</v>
      </c>
      <c r="H97" s="63">
        <v>900</v>
      </c>
      <c r="I97" s="63">
        <v>870</v>
      </c>
      <c r="J97" s="63">
        <v>830</v>
      </c>
      <c r="K97" s="63">
        <v>500</v>
      </c>
      <c r="L97" s="63">
        <v>100</v>
      </c>
      <c r="M97" s="262"/>
    </row>
    <row r="98" spans="2:13" ht="12.75">
      <c r="B98" s="61" t="s">
        <v>166</v>
      </c>
      <c r="C98" s="63">
        <v>8030</v>
      </c>
      <c r="D98" s="63">
        <v>0</v>
      </c>
      <c r="E98" s="63">
        <v>2360</v>
      </c>
      <c r="F98" s="63">
        <v>800</v>
      </c>
      <c r="G98" s="63">
        <v>1170</v>
      </c>
      <c r="H98" s="63">
        <v>1670</v>
      </c>
      <c r="I98" s="63">
        <v>1080</v>
      </c>
      <c r="J98" s="63">
        <v>650</v>
      </c>
      <c r="K98" s="63">
        <v>270</v>
      </c>
      <c r="L98" s="63">
        <v>50</v>
      </c>
      <c r="M98" s="262"/>
    </row>
    <row r="99" spans="3:12" ht="12.75">
      <c r="C99" s="262">
        <f aca="true" t="shared" si="10" ref="C99:L99">SUM(C68:C95)</f>
        <v>2003090</v>
      </c>
      <c r="D99" s="262">
        <f t="shared" si="10"/>
        <v>386960</v>
      </c>
      <c r="E99" s="262">
        <f t="shared" si="10"/>
        <v>457870</v>
      </c>
      <c r="F99" s="262">
        <f t="shared" si="10"/>
        <v>244840</v>
      </c>
      <c r="G99" s="262">
        <f t="shared" si="10"/>
        <v>271860</v>
      </c>
      <c r="H99" s="262">
        <f t="shared" si="10"/>
        <v>288450</v>
      </c>
      <c r="I99" s="262">
        <f t="shared" si="10"/>
        <v>147010</v>
      </c>
      <c r="J99" s="262">
        <f t="shared" si="10"/>
        <v>98150</v>
      </c>
      <c r="K99" s="262">
        <f t="shared" si="10"/>
        <v>71890</v>
      </c>
      <c r="L99" s="262">
        <f t="shared" si="10"/>
        <v>36140</v>
      </c>
    </row>
  </sheetData>
  <mergeCells count="4">
    <mergeCell ref="D7:G7"/>
    <mergeCell ref="B7:B8"/>
    <mergeCell ref="E5:E6"/>
    <mergeCell ref="C7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1:M158"/>
  <sheetViews>
    <sheetView zoomScale="90" zoomScaleNormal="90" workbookViewId="0" topLeftCell="A1">
      <selection activeCell="U65" sqref="U65"/>
    </sheetView>
  </sheetViews>
  <sheetFormatPr defaultColWidth="10.28125" defaultRowHeight="12" customHeight="1"/>
  <cols>
    <col min="1" max="1" width="9.140625" style="20" customWidth="1"/>
    <col min="2" max="2" width="7.7109375" style="28" customWidth="1"/>
    <col min="3" max="3" width="12.7109375" style="20" customWidth="1"/>
    <col min="4" max="4" width="16.421875" style="20" customWidth="1"/>
    <col min="5" max="6" width="12.7109375" style="20" customWidth="1"/>
    <col min="7" max="7" width="15.8515625" style="20" customWidth="1"/>
    <col min="8" max="8" width="12.7109375" style="20" customWidth="1"/>
    <col min="9" max="10" width="10.28125" style="20" customWidth="1"/>
    <col min="11" max="11" width="16.7109375" style="20" customWidth="1"/>
    <col min="12" max="12" width="10.57421875" style="20" customWidth="1"/>
    <col min="13" max="16384" width="10.28125" style="20" customWidth="1"/>
  </cols>
  <sheetData>
    <row r="1" spans="2:5" ht="12" customHeight="1">
      <c r="B1" s="21"/>
      <c r="C1" s="7"/>
      <c r="D1" s="7"/>
      <c r="E1" s="27"/>
    </row>
    <row r="2" spans="2:5" ht="12" customHeight="1">
      <c r="B2" s="587"/>
      <c r="C2" s="588"/>
      <c r="D2" s="588"/>
      <c r="E2" s="27"/>
    </row>
    <row r="3" spans="2:5" ht="12" customHeight="1">
      <c r="B3" s="587"/>
      <c r="C3" s="588"/>
      <c r="D3" s="588"/>
      <c r="E3" s="27"/>
    </row>
    <row r="4" spans="2:5" ht="12" customHeight="1">
      <c r="B4" s="147" t="s">
        <v>810</v>
      </c>
      <c r="C4" s="148"/>
      <c r="D4" s="148"/>
      <c r="E4" s="27"/>
    </row>
    <row r="5" spans="2:5" ht="12" customHeight="1">
      <c r="B5" s="587"/>
      <c r="C5" s="588"/>
      <c r="D5" s="588"/>
      <c r="E5" s="27"/>
    </row>
    <row r="7" spans="2:8" ht="12" customHeight="1">
      <c r="B7" s="594"/>
      <c r="C7" s="589" t="s">
        <v>202</v>
      </c>
      <c r="D7" s="590"/>
      <c r="E7" s="590"/>
      <c r="F7" s="589" t="s">
        <v>203</v>
      </c>
      <c r="G7" s="590"/>
      <c r="H7" s="590"/>
    </row>
    <row r="8" spans="2:8" ht="22.5" customHeight="1">
      <c r="B8" s="595"/>
      <c r="C8" s="139" t="s">
        <v>204</v>
      </c>
      <c r="D8" s="141" t="s">
        <v>205</v>
      </c>
      <c r="E8" s="140" t="s">
        <v>207</v>
      </c>
      <c r="F8" s="139" t="s">
        <v>204</v>
      </c>
      <c r="G8" s="142" t="s">
        <v>205</v>
      </c>
      <c r="H8" s="140" t="s">
        <v>207</v>
      </c>
    </row>
    <row r="9" spans="2:8" ht="12" customHeight="1">
      <c r="B9" s="596"/>
      <c r="C9" s="591" t="s">
        <v>188</v>
      </c>
      <c r="D9" s="592"/>
      <c r="E9" s="160" t="s">
        <v>189</v>
      </c>
      <c r="F9" s="591" t="s">
        <v>188</v>
      </c>
      <c r="G9" s="593"/>
      <c r="H9" s="371" t="s">
        <v>189</v>
      </c>
    </row>
    <row r="10" spans="2:8" ht="12" customHeight="1">
      <c r="B10" s="143" t="s">
        <v>9</v>
      </c>
      <c r="C10" s="129">
        <v>3760</v>
      </c>
      <c r="D10" s="131">
        <v>4350</v>
      </c>
      <c r="E10" s="158">
        <v>1</v>
      </c>
      <c r="F10" s="129">
        <v>7620</v>
      </c>
      <c r="G10" s="137">
        <v>1680</v>
      </c>
      <c r="H10" s="161">
        <f>G10/F10</f>
        <v>0.2204724409448819</v>
      </c>
    </row>
    <row r="11" spans="2:8" ht="12" customHeight="1">
      <c r="B11" s="143" t="s">
        <v>6</v>
      </c>
      <c r="C11" s="129">
        <v>287570</v>
      </c>
      <c r="D11" s="131">
        <v>302360</v>
      </c>
      <c r="E11" s="158">
        <v>1</v>
      </c>
      <c r="F11" s="129">
        <v>852620</v>
      </c>
      <c r="G11" s="137">
        <v>203080</v>
      </c>
      <c r="H11" s="161">
        <f aca="true" t="shared" si="0" ref="H11:H23">G11/F11</f>
        <v>0.23818348150406982</v>
      </c>
    </row>
    <row r="12" spans="2:8" ht="12" customHeight="1">
      <c r="B12" s="143" t="s">
        <v>5</v>
      </c>
      <c r="C12" s="129">
        <v>42770</v>
      </c>
      <c r="D12" s="131">
        <v>40680</v>
      </c>
      <c r="E12" s="158">
        <f aca="true" t="shared" si="1" ref="E12:E17">D12/C12</f>
        <v>0.9511339724105682</v>
      </c>
      <c r="F12" s="129">
        <v>86340</v>
      </c>
      <c r="G12" s="137">
        <v>36630</v>
      </c>
      <c r="H12" s="161">
        <f t="shared" si="0"/>
        <v>0.42425295343988884</v>
      </c>
    </row>
    <row r="13" spans="2:8" ht="12" customHeight="1">
      <c r="B13" s="143" t="s">
        <v>14</v>
      </c>
      <c r="C13" s="129">
        <v>110</v>
      </c>
      <c r="D13" s="133">
        <v>100</v>
      </c>
      <c r="E13" s="158">
        <f t="shared" si="1"/>
        <v>0.9090909090909091</v>
      </c>
      <c r="F13" s="129">
        <v>610</v>
      </c>
      <c r="G13" s="137">
        <v>430</v>
      </c>
      <c r="H13" s="161">
        <f t="shared" si="0"/>
        <v>0.7049180327868853</v>
      </c>
    </row>
    <row r="14" spans="2:8" ht="12" customHeight="1">
      <c r="B14" s="143" t="s">
        <v>19</v>
      </c>
      <c r="C14" s="129">
        <v>16930</v>
      </c>
      <c r="D14" s="137">
        <v>15150</v>
      </c>
      <c r="E14" s="158">
        <f t="shared" si="1"/>
        <v>0.8948611931482575</v>
      </c>
      <c r="F14" s="132">
        <v>177830</v>
      </c>
      <c r="G14" s="137">
        <v>26100</v>
      </c>
      <c r="H14" s="161">
        <f t="shared" si="0"/>
        <v>0.14676938649271776</v>
      </c>
    </row>
    <row r="15" spans="2:8" ht="12" customHeight="1">
      <c r="B15" s="143" t="s">
        <v>8</v>
      </c>
      <c r="C15" s="129">
        <v>128920</v>
      </c>
      <c r="D15" s="131">
        <v>112960</v>
      </c>
      <c r="E15" s="158">
        <f t="shared" si="1"/>
        <v>0.8762022959975179</v>
      </c>
      <c r="F15" s="166">
        <v>663000</v>
      </c>
      <c r="G15" s="149">
        <v>175680</v>
      </c>
      <c r="H15" s="161">
        <f t="shared" si="0"/>
        <v>0.26497737556561085</v>
      </c>
    </row>
    <row r="16" spans="2:8" ht="12" customHeight="1">
      <c r="B16" s="143" t="s">
        <v>110</v>
      </c>
      <c r="C16" s="129">
        <v>1900</v>
      </c>
      <c r="D16" s="131">
        <v>1490</v>
      </c>
      <c r="E16" s="158">
        <f t="shared" si="1"/>
        <v>0.7842105263157895</v>
      </c>
      <c r="F16" s="166">
        <v>30330</v>
      </c>
      <c r="G16" s="149">
        <v>880</v>
      </c>
      <c r="H16" s="161">
        <f t="shared" si="0"/>
        <v>0.029014177382129903</v>
      </c>
    </row>
    <row r="17" spans="2:8" ht="12" customHeight="1">
      <c r="B17" s="143" t="s">
        <v>7</v>
      </c>
      <c r="C17" s="129">
        <v>4120</v>
      </c>
      <c r="D17" s="131">
        <v>2190</v>
      </c>
      <c r="E17" s="158">
        <f t="shared" si="1"/>
        <v>0.5315533980582524</v>
      </c>
      <c r="F17" s="166">
        <v>785650</v>
      </c>
      <c r="G17" s="149">
        <v>27360</v>
      </c>
      <c r="H17" s="161">
        <f t="shared" si="0"/>
        <v>0.03482466747279323</v>
      </c>
    </row>
    <row r="18" spans="2:8" ht="12" customHeight="1">
      <c r="B18" s="143" t="s">
        <v>846</v>
      </c>
      <c r="C18" s="129" t="s">
        <v>16</v>
      </c>
      <c r="D18" s="131" t="s">
        <v>16</v>
      </c>
      <c r="E18" s="131" t="s">
        <v>16</v>
      </c>
      <c r="F18" s="166">
        <v>52340</v>
      </c>
      <c r="G18" s="149">
        <v>2290</v>
      </c>
      <c r="H18" s="161">
        <f t="shared" si="0"/>
        <v>0.043752388230798626</v>
      </c>
    </row>
    <row r="19" spans="2:8" ht="12" customHeight="1">
      <c r="B19" s="143" t="s">
        <v>849</v>
      </c>
      <c r="C19" s="129" t="s">
        <v>16</v>
      </c>
      <c r="D19" s="131" t="s">
        <v>16</v>
      </c>
      <c r="E19" s="131" t="s">
        <v>16</v>
      </c>
      <c r="F19" s="166">
        <v>14350</v>
      </c>
      <c r="G19" s="149">
        <v>320</v>
      </c>
      <c r="H19" s="161">
        <f t="shared" si="0"/>
        <v>0.02229965156794425</v>
      </c>
    </row>
    <row r="20" spans="2:8" ht="12" customHeight="1">
      <c r="B20" s="144" t="s">
        <v>850</v>
      </c>
      <c r="C20" s="132" t="s">
        <v>16</v>
      </c>
      <c r="D20" s="133" t="s">
        <v>16</v>
      </c>
      <c r="E20" s="133" t="s">
        <v>16</v>
      </c>
      <c r="F20" s="381">
        <v>46620</v>
      </c>
      <c r="G20" s="150">
        <v>830</v>
      </c>
      <c r="H20" s="161">
        <f t="shared" si="0"/>
        <v>0.017803517803517802</v>
      </c>
    </row>
    <row r="21" spans="2:8" ht="12" customHeight="1">
      <c r="B21" s="144" t="s">
        <v>847</v>
      </c>
      <c r="C21" s="129" t="s">
        <v>16</v>
      </c>
      <c r="D21" s="131" t="s">
        <v>16</v>
      </c>
      <c r="E21" s="131" t="s">
        <v>16</v>
      </c>
      <c r="F21" s="381">
        <v>161370</v>
      </c>
      <c r="G21" s="150">
        <v>1510</v>
      </c>
      <c r="H21" s="161">
        <f t="shared" si="0"/>
        <v>0.009357377455536964</v>
      </c>
    </row>
    <row r="22" spans="2:8" ht="12" customHeight="1">
      <c r="B22" s="144" t="s">
        <v>851</v>
      </c>
      <c r="C22" s="129" t="s">
        <v>16</v>
      </c>
      <c r="D22" s="131" t="s">
        <v>16</v>
      </c>
      <c r="E22" s="131" t="s">
        <v>16</v>
      </c>
      <c r="F22" s="381">
        <v>97010</v>
      </c>
      <c r="G22" s="150">
        <v>850</v>
      </c>
      <c r="H22" s="162">
        <f t="shared" si="0"/>
        <v>0.00876198330069065</v>
      </c>
    </row>
    <row r="23" spans="2:8" ht="12" customHeight="1">
      <c r="B23" s="146" t="s">
        <v>848</v>
      </c>
      <c r="C23" s="134" t="s">
        <v>16</v>
      </c>
      <c r="D23" s="136" t="s">
        <v>16</v>
      </c>
      <c r="E23" s="136" t="s">
        <v>16</v>
      </c>
      <c r="F23" s="167">
        <v>59980</v>
      </c>
      <c r="G23" s="135">
        <v>230</v>
      </c>
      <c r="H23" s="159">
        <f t="shared" si="0"/>
        <v>0.00383461153717906</v>
      </c>
    </row>
    <row r="25" ht="12" customHeight="1">
      <c r="B25" s="20" t="s">
        <v>819</v>
      </c>
    </row>
    <row r="27" ht="12" customHeight="1">
      <c r="B27" s="152" t="s">
        <v>265</v>
      </c>
    </row>
    <row r="28" spans="2:12" s="1" customFormat="1" ht="12" customHeight="1">
      <c r="B28" s="21" t="s">
        <v>264</v>
      </c>
      <c r="C28" s="266"/>
      <c r="D28" s="266"/>
      <c r="J28" s="20"/>
      <c r="K28" s="20"/>
      <c r="L28" s="20"/>
    </row>
    <row r="29" spans="2:4" s="1" customFormat="1" ht="12" customHeight="1">
      <c r="B29" s="28"/>
      <c r="C29" s="20"/>
      <c r="D29" s="20"/>
    </row>
    <row r="30" ht="3" customHeight="1"/>
    <row r="34" spans="2:8" ht="12" customHeight="1">
      <c r="B34" s="594"/>
      <c r="C34" s="589" t="s">
        <v>202</v>
      </c>
      <c r="D34" s="590"/>
      <c r="E34" s="590"/>
      <c r="F34" s="589" t="s">
        <v>203</v>
      </c>
      <c r="G34" s="590"/>
      <c r="H34" s="590"/>
    </row>
    <row r="35" spans="2:8" ht="22.5" customHeight="1">
      <c r="B35" s="595"/>
      <c r="C35" s="139" t="s">
        <v>204</v>
      </c>
      <c r="D35" s="141" t="s">
        <v>205</v>
      </c>
      <c r="E35" s="140" t="s">
        <v>207</v>
      </c>
      <c r="F35" s="139" t="s">
        <v>204</v>
      </c>
      <c r="G35" s="142" t="s">
        <v>205</v>
      </c>
      <c r="H35" s="140" t="s">
        <v>207</v>
      </c>
    </row>
    <row r="36" spans="2:8" ht="12" customHeight="1">
      <c r="B36" s="596"/>
      <c r="C36" s="591" t="s">
        <v>188</v>
      </c>
      <c r="D36" s="592"/>
      <c r="E36" s="267" t="s">
        <v>189</v>
      </c>
      <c r="F36" s="591" t="s">
        <v>188</v>
      </c>
      <c r="G36" s="593"/>
      <c r="H36" s="371" t="s">
        <v>189</v>
      </c>
    </row>
    <row r="37" spans="2:11" ht="12" customHeight="1">
      <c r="B37" s="143" t="s">
        <v>0</v>
      </c>
      <c r="C37" s="129">
        <v>0</v>
      </c>
      <c r="D37" s="137">
        <v>0</v>
      </c>
      <c r="E37" s="164"/>
      <c r="F37" s="129" t="s">
        <v>16</v>
      </c>
      <c r="G37" s="137">
        <v>0</v>
      </c>
      <c r="H37" s="161"/>
      <c r="K37" s="20" t="s">
        <v>244</v>
      </c>
    </row>
    <row r="38" spans="2:8" ht="12" customHeight="1">
      <c r="B38" s="143" t="s">
        <v>1</v>
      </c>
      <c r="C38" s="129">
        <v>0</v>
      </c>
      <c r="D38" s="137">
        <v>0</v>
      </c>
      <c r="E38" s="164"/>
      <c r="F38" s="129">
        <v>52340</v>
      </c>
      <c r="G38" s="137">
        <v>2290</v>
      </c>
      <c r="H38" s="161">
        <f>G38/F38</f>
        <v>0.043752388230798626</v>
      </c>
    </row>
    <row r="39" spans="2:8" ht="12" customHeight="1">
      <c r="B39" s="143" t="s">
        <v>2</v>
      </c>
      <c r="C39" s="129">
        <v>0</v>
      </c>
      <c r="D39" s="137">
        <v>0</v>
      </c>
      <c r="E39" s="164"/>
      <c r="F39" s="129">
        <v>14350</v>
      </c>
      <c r="G39" s="137">
        <v>320</v>
      </c>
      <c r="H39" s="161">
        <f aca="true" t="shared" si="2" ref="H39:H64">G39/F39</f>
        <v>0.02229965156794425</v>
      </c>
    </row>
    <row r="40" spans="2:8" ht="12" customHeight="1">
      <c r="B40" s="143" t="s">
        <v>3</v>
      </c>
      <c r="C40" s="129">
        <v>0</v>
      </c>
      <c r="D40" s="137">
        <v>0</v>
      </c>
      <c r="E40" s="164"/>
      <c r="F40" s="129">
        <v>0</v>
      </c>
      <c r="G40" s="137">
        <v>0</v>
      </c>
      <c r="H40" s="161"/>
    </row>
    <row r="41" spans="2:8" ht="12" customHeight="1">
      <c r="B41" s="143" t="s">
        <v>208</v>
      </c>
      <c r="C41" s="129">
        <v>0</v>
      </c>
      <c r="D41" s="137">
        <v>0</v>
      </c>
      <c r="E41" s="164"/>
      <c r="F41" s="129">
        <v>97010</v>
      </c>
      <c r="G41" s="137">
        <v>850</v>
      </c>
      <c r="H41" s="161">
        <f t="shared" si="2"/>
        <v>0.00876198330069065</v>
      </c>
    </row>
    <row r="42" spans="2:8" ht="12" customHeight="1">
      <c r="B42" s="143" t="s">
        <v>209</v>
      </c>
      <c r="C42" s="129">
        <v>0</v>
      </c>
      <c r="D42" s="137">
        <v>0</v>
      </c>
      <c r="E42" s="164"/>
      <c r="F42" s="129">
        <v>0</v>
      </c>
      <c r="G42" s="137">
        <v>0</v>
      </c>
      <c r="H42" s="161"/>
    </row>
    <row r="43" spans="2:8" ht="12" customHeight="1">
      <c r="B43" s="143" t="s">
        <v>4</v>
      </c>
      <c r="C43" s="129">
        <v>0</v>
      </c>
      <c r="D43" s="137">
        <v>0</v>
      </c>
      <c r="E43" s="164"/>
      <c r="F43" s="129">
        <v>0</v>
      </c>
      <c r="G43" s="137">
        <v>0</v>
      </c>
      <c r="H43" s="161"/>
    </row>
    <row r="44" spans="2:8" ht="12" customHeight="1">
      <c r="B44" s="143" t="s">
        <v>5</v>
      </c>
      <c r="C44" s="129">
        <v>42770</v>
      </c>
      <c r="D44" s="137">
        <v>40680</v>
      </c>
      <c r="E44" s="161">
        <f>D44/C44</f>
        <v>0.9511339724105682</v>
      </c>
      <c r="F44" s="129">
        <v>86340</v>
      </c>
      <c r="G44" s="137">
        <v>36630</v>
      </c>
      <c r="H44" s="161">
        <f t="shared" si="2"/>
        <v>0.42425295343988884</v>
      </c>
    </row>
    <row r="45" spans="2:8" ht="12" customHeight="1">
      <c r="B45" s="143" t="s">
        <v>6</v>
      </c>
      <c r="C45" s="129">
        <v>287570</v>
      </c>
      <c r="D45" s="137">
        <v>302360</v>
      </c>
      <c r="E45" s="161">
        <v>1</v>
      </c>
      <c r="F45" s="129">
        <v>852620</v>
      </c>
      <c r="G45" s="137">
        <v>203080</v>
      </c>
      <c r="H45" s="161">
        <f t="shared" si="2"/>
        <v>0.23818348150406982</v>
      </c>
    </row>
    <row r="46" spans="2:8" ht="12" customHeight="1">
      <c r="B46" s="143" t="s">
        <v>7</v>
      </c>
      <c r="C46" s="129">
        <v>4120</v>
      </c>
      <c r="D46" s="137">
        <v>2190</v>
      </c>
      <c r="E46" s="161">
        <f>D46/C46</f>
        <v>0.5315533980582524</v>
      </c>
      <c r="F46" s="129">
        <v>785650</v>
      </c>
      <c r="G46" s="137">
        <v>27360</v>
      </c>
      <c r="H46" s="161">
        <f t="shared" si="2"/>
        <v>0.03482466747279323</v>
      </c>
    </row>
    <row r="47" spans="2:8" ht="12" customHeight="1">
      <c r="B47" s="143" t="s">
        <v>110</v>
      </c>
      <c r="C47" s="129">
        <v>1900</v>
      </c>
      <c r="D47" s="137">
        <v>1490</v>
      </c>
      <c r="E47" s="161">
        <f>D47/C47</f>
        <v>0.7842105263157895</v>
      </c>
      <c r="F47" s="129">
        <v>30330</v>
      </c>
      <c r="G47" s="137">
        <v>880</v>
      </c>
      <c r="H47" s="161">
        <f t="shared" si="2"/>
        <v>0.029014177382129903</v>
      </c>
    </row>
    <row r="48" spans="2:8" ht="12" customHeight="1">
      <c r="B48" s="143" t="s">
        <v>8</v>
      </c>
      <c r="C48" s="129">
        <v>128920</v>
      </c>
      <c r="D48" s="137">
        <v>112960</v>
      </c>
      <c r="E48" s="161">
        <f>D48/C48</f>
        <v>0.8762022959975179</v>
      </c>
      <c r="F48" s="129">
        <v>663000</v>
      </c>
      <c r="G48" s="137">
        <v>175680</v>
      </c>
      <c r="H48" s="161">
        <f t="shared" si="2"/>
        <v>0.26497737556561085</v>
      </c>
    </row>
    <row r="49" spans="2:8" ht="12" customHeight="1">
      <c r="B49" s="143" t="s">
        <v>9</v>
      </c>
      <c r="C49" s="129">
        <v>3760</v>
      </c>
      <c r="D49" s="137">
        <v>4350</v>
      </c>
      <c r="E49" s="161">
        <v>1</v>
      </c>
      <c r="F49" s="129">
        <v>7620</v>
      </c>
      <c r="G49" s="137">
        <v>1680</v>
      </c>
      <c r="H49" s="161">
        <f t="shared" si="2"/>
        <v>0.2204724409448819</v>
      </c>
    </row>
    <row r="50" spans="2:8" ht="12" customHeight="1">
      <c r="B50" s="143" t="s">
        <v>10</v>
      </c>
      <c r="C50" s="129">
        <v>0</v>
      </c>
      <c r="D50" s="137">
        <v>0</v>
      </c>
      <c r="E50" s="161"/>
      <c r="F50" s="129">
        <v>0</v>
      </c>
      <c r="G50" s="137">
        <v>0</v>
      </c>
      <c r="H50" s="161"/>
    </row>
    <row r="51" spans="2:8" ht="12" customHeight="1">
      <c r="B51" s="143" t="s">
        <v>11</v>
      </c>
      <c r="C51" s="129">
        <v>0</v>
      </c>
      <c r="D51" s="137">
        <v>0</v>
      </c>
      <c r="E51" s="161"/>
      <c r="F51" s="129">
        <v>0</v>
      </c>
      <c r="G51" s="137">
        <v>0</v>
      </c>
      <c r="H51" s="161"/>
    </row>
    <row r="52" spans="2:8" ht="12" customHeight="1">
      <c r="B52" s="143" t="s">
        <v>12</v>
      </c>
      <c r="C52" s="129">
        <v>0</v>
      </c>
      <c r="D52" s="137" t="s">
        <v>16</v>
      </c>
      <c r="E52" s="161"/>
      <c r="F52" s="129">
        <v>1270</v>
      </c>
      <c r="G52" s="137" t="s">
        <v>16</v>
      </c>
      <c r="H52" s="161"/>
    </row>
    <row r="53" spans="2:8" ht="12" customHeight="1">
      <c r="B53" s="143" t="s">
        <v>13</v>
      </c>
      <c r="C53" s="129">
        <v>0</v>
      </c>
      <c r="D53" s="137">
        <v>0</v>
      </c>
      <c r="E53" s="161"/>
      <c r="F53" s="129">
        <v>59980</v>
      </c>
      <c r="G53" s="137">
        <v>230</v>
      </c>
      <c r="H53" s="161">
        <f t="shared" si="2"/>
        <v>0.00383461153717906</v>
      </c>
    </row>
    <row r="54" spans="2:8" ht="12" customHeight="1">
      <c r="B54" s="143" t="s">
        <v>14</v>
      </c>
      <c r="C54" s="129">
        <v>110</v>
      </c>
      <c r="D54" s="137">
        <v>100</v>
      </c>
      <c r="E54" s="161">
        <f>D54/C54</f>
        <v>0.9090909090909091</v>
      </c>
      <c r="F54" s="129">
        <v>610</v>
      </c>
      <c r="G54" s="137">
        <v>430</v>
      </c>
      <c r="H54" s="161">
        <f t="shared" si="2"/>
        <v>0.7049180327868853</v>
      </c>
    </row>
    <row r="55" spans="2:8" ht="12" customHeight="1">
      <c r="B55" s="143" t="s">
        <v>15</v>
      </c>
      <c r="C55" s="129">
        <v>0</v>
      </c>
      <c r="D55" s="137">
        <v>0</v>
      </c>
      <c r="E55" s="161"/>
      <c r="F55" s="129">
        <v>160</v>
      </c>
      <c r="G55" s="137">
        <v>0</v>
      </c>
      <c r="H55" s="161">
        <f t="shared" si="2"/>
        <v>0</v>
      </c>
    </row>
    <row r="56" spans="2:8" ht="12" customHeight="1">
      <c r="B56" s="143" t="s">
        <v>17</v>
      </c>
      <c r="C56" s="129">
        <v>0</v>
      </c>
      <c r="D56" s="137">
        <v>0</v>
      </c>
      <c r="E56" s="161"/>
      <c r="F56" s="129">
        <v>46620</v>
      </c>
      <c r="G56" s="137">
        <v>830</v>
      </c>
      <c r="H56" s="161">
        <f t="shared" si="2"/>
        <v>0.017803517803517802</v>
      </c>
    </row>
    <row r="57" spans="2:8" ht="12" customHeight="1">
      <c r="B57" s="143" t="s">
        <v>18</v>
      </c>
      <c r="C57" s="129">
        <v>0</v>
      </c>
      <c r="D57" s="137">
        <v>0</v>
      </c>
      <c r="E57" s="161"/>
      <c r="F57" s="129">
        <v>340</v>
      </c>
      <c r="G57" s="137">
        <v>0</v>
      </c>
      <c r="H57" s="161">
        <f t="shared" si="2"/>
        <v>0</v>
      </c>
    </row>
    <row r="58" spans="2:8" ht="12" customHeight="1">
      <c r="B58" s="143" t="s">
        <v>19</v>
      </c>
      <c r="C58" s="129">
        <v>16930</v>
      </c>
      <c r="D58" s="137">
        <v>15150</v>
      </c>
      <c r="E58" s="161">
        <f>D58/C58</f>
        <v>0.8948611931482575</v>
      </c>
      <c r="F58" s="129">
        <v>177830</v>
      </c>
      <c r="G58" s="137">
        <v>26100</v>
      </c>
      <c r="H58" s="161">
        <f t="shared" si="2"/>
        <v>0.14676938649271776</v>
      </c>
    </row>
    <row r="59" spans="2:8" ht="12" customHeight="1">
      <c r="B59" s="143" t="s">
        <v>20</v>
      </c>
      <c r="C59" s="129">
        <v>0</v>
      </c>
      <c r="D59" s="131">
        <v>0</v>
      </c>
      <c r="E59" s="382"/>
      <c r="F59" s="129">
        <v>161370</v>
      </c>
      <c r="G59" s="137">
        <v>1510</v>
      </c>
      <c r="H59" s="161">
        <f t="shared" si="2"/>
        <v>0.009357377455536964</v>
      </c>
    </row>
    <row r="60" spans="2:8" ht="12" customHeight="1">
      <c r="B60" s="143" t="s">
        <v>21</v>
      </c>
      <c r="C60" s="129">
        <v>0</v>
      </c>
      <c r="D60" s="131">
        <v>0</v>
      </c>
      <c r="E60" s="382"/>
      <c r="F60" s="129">
        <v>16350</v>
      </c>
      <c r="G60" s="137" t="s">
        <v>16</v>
      </c>
      <c r="H60" s="161"/>
    </row>
    <row r="61" spans="2:8" ht="12" customHeight="1">
      <c r="B61" s="143" t="s">
        <v>22</v>
      </c>
      <c r="C61" s="129">
        <v>0</v>
      </c>
      <c r="D61" s="131">
        <v>0</v>
      </c>
      <c r="E61" s="382"/>
      <c r="F61" s="129">
        <v>11040</v>
      </c>
      <c r="G61" s="137">
        <v>0</v>
      </c>
      <c r="H61" s="161">
        <f t="shared" si="2"/>
        <v>0</v>
      </c>
    </row>
    <row r="62" spans="2:8" ht="12" customHeight="1">
      <c r="B62" s="143" t="s">
        <v>23</v>
      </c>
      <c r="C62" s="129">
        <v>0</v>
      </c>
      <c r="D62" s="131">
        <v>0</v>
      </c>
      <c r="E62" s="382"/>
      <c r="F62" s="129">
        <v>0</v>
      </c>
      <c r="G62" s="137">
        <v>0</v>
      </c>
      <c r="H62" s="161"/>
    </row>
    <row r="63" spans="2:8" ht="12" customHeight="1">
      <c r="B63" s="144" t="s">
        <v>24</v>
      </c>
      <c r="C63" s="129">
        <v>0</v>
      </c>
      <c r="D63" s="131" t="s">
        <v>16</v>
      </c>
      <c r="E63" s="382"/>
      <c r="F63" s="129">
        <v>0</v>
      </c>
      <c r="G63" s="137" t="s">
        <v>16</v>
      </c>
      <c r="H63" s="162"/>
    </row>
    <row r="64" spans="2:8" ht="12" customHeight="1">
      <c r="B64" s="145" t="s">
        <v>25</v>
      </c>
      <c r="C64" s="135">
        <v>0</v>
      </c>
      <c r="D64" s="136">
        <v>0</v>
      </c>
      <c r="E64" s="383"/>
      <c r="F64" s="134">
        <v>1230</v>
      </c>
      <c r="G64" s="136">
        <v>0</v>
      </c>
      <c r="H64" s="165">
        <f t="shared" si="2"/>
        <v>0</v>
      </c>
    </row>
    <row r="70" spans="2:13" ht="12" customHeight="1">
      <c r="B70" s="56" t="s">
        <v>114</v>
      </c>
      <c r="C70" s="57"/>
      <c r="D70" s="57"/>
      <c r="E70" s="57"/>
      <c r="F70" s="57"/>
      <c r="I70" s="56" t="s">
        <v>114</v>
      </c>
      <c r="J70" s="57"/>
      <c r="K70" s="57"/>
      <c r="L70" s="57"/>
      <c r="M70" s="57"/>
    </row>
    <row r="71" ht="12" customHeight="1">
      <c r="I71" s="28"/>
    </row>
    <row r="72" spans="2:13" ht="12" customHeight="1">
      <c r="B72" s="56" t="s">
        <v>115</v>
      </c>
      <c r="C72" s="59">
        <v>42157.703946759255</v>
      </c>
      <c r="D72" s="57"/>
      <c r="E72" s="57"/>
      <c r="F72" s="57"/>
      <c r="I72" s="56" t="s">
        <v>115</v>
      </c>
      <c r="J72" s="59">
        <v>42157.703946759255</v>
      </c>
      <c r="K72" s="57"/>
      <c r="L72" s="57"/>
      <c r="M72" s="57"/>
    </row>
    <row r="73" spans="2:13" ht="12" customHeight="1">
      <c r="B73" s="56" t="s">
        <v>116</v>
      </c>
      <c r="C73" s="59">
        <v>42186.69449576389</v>
      </c>
      <c r="D73" s="57"/>
      <c r="E73" s="57"/>
      <c r="F73" s="57"/>
      <c r="I73" s="56" t="s">
        <v>116</v>
      </c>
      <c r="J73" s="59">
        <v>42186.697313530094</v>
      </c>
      <c r="K73" s="57"/>
      <c r="L73" s="57"/>
      <c r="M73" s="57"/>
    </row>
    <row r="74" spans="2:13" ht="12" customHeight="1">
      <c r="B74" s="56" t="s">
        <v>117</v>
      </c>
      <c r="C74" s="56" t="s">
        <v>118</v>
      </c>
      <c r="D74" s="57"/>
      <c r="E74" s="57"/>
      <c r="F74" s="57"/>
      <c r="I74" s="56" t="s">
        <v>117</v>
      </c>
      <c r="J74" s="56" t="s">
        <v>118</v>
      </c>
      <c r="K74" s="57"/>
      <c r="L74" s="57"/>
      <c r="M74" s="57"/>
    </row>
    <row r="75" ht="12" customHeight="1">
      <c r="I75" s="28"/>
    </row>
    <row r="76" spans="2:13" ht="12" customHeight="1">
      <c r="B76" s="56" t="s">
        <v>176</v>
      </c>
      <c r="C76" s="56" t="s">
        <v>196</v>
      </c>
      <c r="D76" s="57"/>
      <c r="E76" s="57"/>
      <c r="F76" s="57"/>
      <c r="I76" s="56" t="s">
        <v>176</v>
      </c>
      <c r="J76" s="56" t="s">
        <v>197</v>
      </c>
      <c r="K76" s="57"/>
      <c r="L76" s="57"/>
      <c r="M76" s="57"/>
    </row>
    <row r="77" spans="2:13" ht="12" customHeight="1">
      <c r="B77" s="56" t="s">
        <v>121</v>
      </c>
      <c r="C77" s="56" t="s">
        <v>47</v>
      </c>
      <c r="D77" s="57"/>
      <c r="E77" s="57"/>
      <c r="F77" s="57"/>
      <c r="I77" s="56" t="s">
        <v>121</v>
      </c>
      <c r="J77" s="56" t="s">
        <v>47</v>
      </c>
      <c r="K77" s="57"/>
      <c r="L77" s="57"/>
      <c r="M77" s="57"/>
    </row>
    <row r="78" ht="12" customHeight="1">
      <c r="I78" s="28"/>
    </row>
    <row r="79" spans="2:13" ht="12" customHeight="1">
      <c r="B79" s="60" t="s">
        <v>155</v>
      </c>
      <c r="C79" s="60" t="s">
        <v>177</v>
      </c>
      <c r="D79" s="60" t="s">
        <v>178</v>
      </c>
      <c r="E79" s="60" t="s">
        <v>120</v>
      </c>
      <c r="F79" s="60" t="s">
        <v>179</v>
      </c>
      <c r="I79" s="60" t="s">
        <v>155</v>
      </c>
      <c r="J79" s="60" t="s">
        <v>177</v>
      </c>
      <c r="K79" s="60" t="s">
        <v>178</v>
      </c>
      <c r="L79" s="60" t="s">
        <v>120</v>
      </c>
      <c r="M79" s="60" t="s">
        <v>179</v>
      </c>
    </row>
    <row r="80" spans="2:13" ht="12" customHeight="1">
      <c r="B80" s="60" t="s">
        <v>126</v>
      </c>
      <c r="C80" s="65" t="s">
        <v>16</v>
      </c>
      <c r="D80" s="65" t="s">
        <v>16</v>
      </c>
      <c r="E80" s="62">
        <v>0</v>
      </c>
      <c r="F80" s="65" t="s">
        <v>16</v>
      </c>
      <c r="I80" s="60" t="s">
        <v>126</v>
      </c>
      <c r="J80" s="65" t="s">
        <v>16</v>
      </c>
      <c r="K80" s="65" t="s">
        <v>16</v>
      </c>
      <c r="L80" s="62">
        <v>0</v>
      </c>
      <c r="M80" s="65" t="s">
        <v>16</v>
      </c>
    </row>
    <row r="81" spans="2:13" ht="12" customHeight="1">
      <c r="B81" s="60" t="s">
        <v>127</v>
      </c>
      <c r="C81" s="65" t="s">
        <v>16</v>
      </c>
      <c r="D81" s="65" t="s">
        <v>16</v>
      </c>
      <c r="E81" s="62">
        <v>0</v>
      </c>
      <c r="F81" s="65" t="s">
        <v>16</v>
      </c>
      <c r="I81" s="60" t="s">
        <v>127</v>
      </c>
      <c r="J81" s="65" t="s">
        <v>16</v>
      </c>
      <c r="K81" s="65" t="s">
        <v>16</v>
      </c>
      <c r="L81" s="62">
        <v>2290</v>
      </c>
      <c r="M81" s="65" t="s">
        <v>16</v>
      </c>
    </row>
    <row r="82" spans="2:13" ht="12" customHeight="1">
      <c r="B82" s="60" t="s">
        <v>128</v>
      </c>
      <c r="C82" s="65" t="s">
        <v>16</v>
      </c>
      <c r="D82" s="65" t="s">
        <v>16</v>
      </c>
      <c r="E82" s="62">
        <v>0</v>
      </c>
      <c r="F82" s="65" t="s">
        <v>16</v>
      </c>
      <c r="I82" s="60" t="s">
        <v>128</v>
      </c>
      <c r="J82" s="65" t="s">
        <v>16</v>
      </c>
      <c r="K82" s="65" t="s">
        <v>16</v>
      </c>
      <c r="L82" s="62">
        <v>320</v>
      </c>
      <c r="M82" s="65" t="s">
        <v>16</v>
      </c>
    </row>
    <row r="83" spans="2:13" ht="12" customHeight="1">
      <c r="B83" s="60" t="s">
        <v>129</v>
      </c>
      <c r="C83" s="65" t="s">
        <v>16</v>
      </c>
      <c r="D83" s="65" t="s">
        <v>16</v>
      </c>
      <c r="E83" s="62">
        <v>0</v>
      </c>
      <c r="F83" s="65" t="s">
        <v>16</v>
      </c>
      <c r="I83" s="60" t="s">
        <v>129</v>
      </c>
      <c r="J83" s="65" t="s">
        <v>16</v>
      </c>
      <c r="K83" s="65" t="s">
        <v>16</v>
      </c>
      <c r="L83" s="62">
        <v>0</v>
      </c>
      <c r="M83" s="65" t="s">
        <v>16</v>
      </c>
    </row>
    <row r="84" spans="2:13" ht="12" customHeight="1">
      <c r="B84" s="60" t="s">
        <v>130</v>
      </c>
      <c r="C84" s="65" t="s">
        <v>16</v>
      </c>
      <c r="D84" s="65" t="s">
        <v>16</v>
      </c>
      <c r="E84" s="62">
        <v>0</v>
      </c>
      <c r="F84" s="65" t="s">
        <v>16</v>
      </c>
      <c r="I84" s="60" t="s">
        <v>130</v>
      </c>
      <c r="J84" s="65" t="s">
        <v>16</v>
      </c>
      <c r="K84" s="65" t="s">
        <v>16</v>
      </c>
      <c r="L84" s="62">
        <v>850</v>
      </c>
      <c r="M84" s="65" t="s">
        <v>16</v>
      </c>
    </row>
    <row r="85" spans="2:13" ht="12" customHeight="1">
      <c r="B85" s="60" t="s">
        <v>131</v>
      </c>
      <c r="C85" s="65" t="s">
        <v>16</v>
      </c>
      <c r="D85" s="65" t="s">
        <v>16</v>
      </c>
      <c r="E85" s="62">
        <v>0</v>
      </c>
      <c r="F85" s="65" t="s">
        <v>16</v>
      </c>
      <c r="I85" s="60" t="s">
        <v>131</v>
      </c>
      <c r="J85" s="65" t="s">
        <v>16</v>
      </c>
      <c r="K85" s="65" t="s">
        <v>16</v>
      </c>
      <c r="L85" s="62">
        <v>0</v>
      </c>
      <c r="M85" s="65" t="s">
        <v>16</v>
      </c>
    </row>
    <row r="86" spans="2:13" ht="12" customHeight="1">
      <c r="B86" s="60" t="s">
        <v>132</v>
      </c>
      <c r="C86" s="65" t="s">
        <v>16</v>
      </c>
      <c r="D86" s="65" t="s">
        <v>16</v>
      </c>
      <c r="E86" s="62">
        <v>0</v>
      </c>
      <c r="F86" s="65" t="s">
        <v>16</v>
      </c>
      <c r="I86" s="60" t="s">
        <v>132</v>
      </c>
      <c r="J86" s="65" t="s">
        <v>16</v>
      </c>
      <c r="K86" s="65" t="s">
        <v>16</v>
      </c>
      <c r="L86" s="62">
        <v>0</v>
      </c>
      <c r="M86" s="65" t="s">
        <v>16</v>
      </c>
    </row>
    <row r="87" spans="2:13" ht="12" customHeight="1">
      <c r="B87" s="60" t="s">
        <v>133</v>
      </c>
      <c r="C87" s="65" t="s">
        <v>16</v>
      </c>
      <c r="D87" s="65" t="s">
        <v>16</v>
      </c>
      <c r="E87" s="62">
        <v>40680</v>
      </c>
      <c r="F87" s="65" t="s">
        <v>16</v>
      </c>
      <c r="I87" s="60" t="s">
        <v>133</v>
      </c>
      <c r="J87" s="65" t="s">
        <v>16</v>
      </c>
      <c r="K87" s="65" t="s">
        <v>16</v>
      </c>
      <c r="L87" s="62">
        <v>36630</v>
      </c>
      <c r="M87" s="65" t="s">
        <v>16</v>
      </c>
    </row>
    <row r="88" spans="2:13" ht="12" customHeight="1">
      <c r="B88" s="60" t="s">
        <v>134</v>
      </c>
      <c r="C88" s="65" t="s">
        <v>16</v>
      </c>
      <c r="D88" s="65" t="s">
        <v>16</v>
      </c>
      <c r="E88" s="62">
        <v>302360</v>
      </c>
      <c r="F88" s="65" t="s">
        <v>16</v>
      </c>
      <c r="I88" s="60" t="s">
        <v>134</v>
      </c>
      <c r="J88" s="65" t="s">
        <v>16</v>
      </c>
      <c r="K88" s="65" t="s">
        <v>16</v>
      </c>
      <c r="L88" s="62">
        <v>203080</v>
      </c>
      <c r="M88" s="65" t="s">
        <v>16</v>
      </c>
    </row>
    <row r="89" spans="2:13" ht="12" customHeight="1">
      <c r="B89" s="60" t="s">
        <v>135</v>
      </c>
      <c r="C89" s="65" t="s">
        <v>16</v>
      </c>
      <c r="D89" s="65" t="s">
        <v>16</v>
      </c>
      <c r="E89" s="62">
        <v>2190</v>
      </c>
      <c r="F89" s="65" t="s">
        <v>16</v>
      </c>
      <c r="I89" s="60" t="s">
        <v>135</v>
      </c>
      <c r="J89" s="65" t="s">
        <v>16</v>
      </c>
      <c r="K89" s="65" t="s">
        <v>16</v>
      </c>
      <c r="L89" s="62">
        <v>27360</v>
      </c>
      <c r="M89" s="65" t="s">
        <v>16</v>
      </c>
    </row>
    <row r="90" spans="2:13" ht="12" customHeight="1">
      <c r="B90" s="60" t="s">
        <v>136</v>
      </c>
      <c r="C90" s="65" t="s">
        <v>16</v>
      </c>
      <c r="D90" s="65" t="s">
        <v>16</v>
      </c>
      <c r="E90" s="62">
        <v>1490</v>
      </c>
      <c r="F90" s="65" t="s">
        <v>16</v>
      </c>
      <c r="I90" s="60" t="s">
        <v>136</v>
      </c>
      <c r="J90" s="65" t="s">
        <v>16</v>
      </c>
      <c r="K90" s="65" t="s">
        <v>16</v>
      </c>
      <c r="L90" s="62">
        <v>880</v>
      </c>
      <c r="M90" s="65" t="s">
        <v>16</v>
      </c>
    </row>
    <row r="91" spans="2:13" ht="12" customHeight="1">
      <c r="B91" s="60" t="s">
        <v>137</v>
      </c>
      <c r="C91" s="65" t="s">
        <v>16</v>
      </c>
      <c r="D91" s="65" t="s">
        <v>16</v>
      </c>
      <c r="E91" s="62">
        <v>112960</v>
      </c>
      <c r="F91" s="65" t="s">
        <v>16</v>
      </c>
      <c r="I91" s="60" t="s">
        <v>137</v>
      </c>
      <c r="J91" s="65" t="s">
        <v>16</v>
      </c>
      <c r="K91" s="65" t="s">
        <v>16</v>
      </c>
      <c r="L91" s="62">
        <v>175680</v>
      </c>
      <c r="M91" s="65" t="s">
        <v>16</v>
      </c>
    </row>
    <row r="92" spans="2:13" ht="12" customHeight="1">
      <c r="B92" s="60" t="s">
        <v>138</v>
      </c>
      <c r="C92" s="65" t="s">
        <v>16</v>
      </c>
      <c r="D92" s="65" t="s">
        <v>16</v>
      </c>
      <c r="E92" s="62">
        <v>4350</v>
      </c>
      <c r="F92" s="65" t="s">
        <v>16</v>
      </c>
      <c r="I92" s="60" t="s">
        <v>138</v>
      </c>
      <c r="J92" s="65" t="s">
        <v>16</v>
      </c>
      <c r="K92" s="65" t="s">
        <v>16</v>
      </c>
      <c r="L92" s="62">
        <v>1680</v>
      </c>
      <c r="M92" s="65" t="s">
        <v>16</v>
      </c>
    </row>
    <row r="93" spans="2:13" ht="13.5" customHeight="1">
      <c r="B93" s="60" t="s">
        <v>139</v>
      </c>
      <c r="C93" s="65" t="s">
        <v>16</v>
      </c>
      <c r="D93" s="65" t="s">
        <v>16</v>
      </c>
      <c r="E93" s="62">
        <v>0</v>
      </c>
      <c r="F93" s="65" t="s">
        <v>16</v>
      </c>
      <c r="I93" s="60" t="s">
        <v>139</v>
      </c>
      <c r="J93" s="65" t="s">
        <v>16</v>
      </c>
      <c r="K93" s="65" t="s">
        <v>16</v>
      </c>
      <c r="L93" s="62">
        <v>0</v>
      </c>
      <c r="M93" s="65" t="s">
        <v>16</v>
      </c>
    </row>
    <row r="94" spans="2:13" ht="12" customHeight="1">
      <c r="B94" s="60" t="s">
        <v>140</v>
      </c>
      <c r="C94" s="65" t="s">
        <v>16</v>
      </c>
      <c r="D94" s="65" t="s">
        <v>16</v>
      </c>
      <c r="E94" s="62">
        <v>0</v>
      </c>
      <c r="F94" s="65" t="s">
        <v>16</v>
      </c>
      <c r="I94" s="60" t="s">
        <v>140</v>
      </c>
      <c r="J94" s="65" t="s">
        <v>16</v>
      </c>
      <c r="K94" s="65" t="s">
        <v>16</v>
      </c>
      <c r="L94" s="62">
        <v>0</v>
      </c>
      <c r="M94" s="65" t="s">
        <v>16</v>
      </c>
    </row>
    <row r="95" spans="2:13" ht="12" customHeight="1">
      <c r="B95" s="60" t="s">
        <v>141</v>
      </c>
      <c r="C95" s="65" t="s">
        <v>16</v>
      </c>
      <c r="D95" s="65" t="s">
        <v>16</v>
      </c>
      <c r="E95" s="65" t="s">
        <v>16</v>
      </c>
      <c r="F95" s="65" t="s">
        <v>16</v>
      </c>
      <c r="I95" s="60" t="s">
        <v>141</v>
      </c>
      <c r="J95" s="65" t="s">
        <v>16</v>
      </c>
      <c r="K95" s="65" t="s">
        <v>16</v>
      </c>
      <c r="L95" s="65" t="s">
        <v>16</v>
      </c>
      <c r="M95" s="65" t="s">
        <v>16</v>
      </c>
    </row>
    <row r="96" spans="2:13" ht="12" customHeight="1">
      <c r="B96" s="60" t="s">
        <v>142</v>
      </c>
      <c r="C96" s="65" t="s">
        <v>16</v>
      </c>
      <c r="D96" s="65" t="s">
        <v>16</v>
      </c>
      <c r="E96" s="62">
        <v>0</v>
      </c>
      <c r="F96" s="65" t="s">
        <v>16</v>
      </c>
      <c r="I96" s="60" t="s">
        <v>142</v>
      </c>
      <c r="J96" s="65" t="s">
        <v>16</v>
      </c>
      <c r="K96" s="65" t="s">
        <v>16</v>
      </c>
      <c r="L96" s="62">
        <v>230</v>
      </c>
      <c r="M96" s="65" t="s">
        <v>16</v>
      </c>
    </row>
    <row r="97" spans="2:13" ht="12" customHeight="1">
      <c r="B97" s="60" t="s">
        <v>143</v>
      </c>
      <c r="C97" s="65" t="s">
        <v>16</v>
      </c>
      <c r="D97" s="65" t="s">
        <v>16</v>
      </c>
      <c r="E97" s="62">
        <v>100</v>
      </c>
      <c r="F97" s="65" t="s">
        <v>16</v>
      </c>
      <c r="I97" s="60" t="s">
        <v>143</v>
      </c>
      <c r="J97" s="65" t="s">
        <v>16</v>
      </c>
      <c r="K97" s="65" t="s">
        <v>16</v>
      </c>
      <c r="L97" s="62">
        <v>430</v>
      </c>
      <c r="M97" s="65" t="s">
        <v>16</v>
      </c>
    </row>
    <row r="98" spans="2:13" ht="12" customHeight="1">
      <c r="B98" s="60" t="s">
        <v>144</v>
      </c>
      <c r="C98" s="65" t="s">
        <v>16</v>
      </c>
      <c r="D98" s="65" t="s">
        <v>16</v>
      </c>
      <c r="E98" s="62">
        <v>0</v>
      </c>
      <c r="F98" s="65" t="s">
        <v>16</v>
      </c>
      <c r="I98" s="60" t="s">
        <v>144</v>
      </c>
      <c r="J98" s="65" t="s">
        <v>16</v>
      </c>
      <c r="K98" s="65" t="s">
        <v>16</v>
      </c>
      <c r="L98" s="62">
        <v>0</v>
      </c>
      <c r="M98" s="65" t="s">
        <v>16</v>
      </c>
    </row>
    <row r="99" spans="2:13" ht="12" customHeight="1">
      <c r="B99" s="60" t="s">
        <v>145</v>
      </c>
      <c r="C99" s="65" t="s">
        <v>16</v>
      </c>
      <c r="D99" s="65" t="s">
        <v>16</v>
      </c>
      <c r="E99" s="62">
        <v>0</v>
      </c>
      <c r="F99" s="65" t="s">
        <v>16</v>
      </c>
      <c r="I99" s="60" t="s">
        <v>145</v>
      </c>
      <c r="J99" s="65" t="s">
        <v>16</v>
      </c>
      <c r="K99" s="65" t="s">
        <v>16</v>
      </c>
      <c r="L99" s="62">
        <v>830</v>
      </c>
      <c r="M99" s="65" t="s">
        <v>16</v>
      </c>
    </row>
    <row r="100" spans="2:13" ht="12" customHeight="1">
      <c r="B100" s="60" t="s">
        <v>146</v>
      </c>
      <c r="C100" s="65" t="s">
        <v>16</v>
      </c>
      <c r="D100" s="65" t="s">
        <v>16</v>
      </c>
      <c r="E100" s="62">
        <v>0</v>
      </c>
      <c r="F100" s="65" t="s">
        <v>16</v>
      </c>
      <c r="I100" s="60" t="s">
        <v>146</v>
      </c>
      <c r="J100" s="65" t="s">
        <v>16</v>
      </c>
      <c r="K100" s="65" t="s">
        <v>16</v>
      </c>
      <c r="L100" s="62">
        <v>0</v>
      </c>
      <c r="M100" s="65" t="s">
        <v>16</v>
      </c>
    </row>
    <row r="101" spans="2:13" ht="12" customHeight="1">
      <c r="B101" s="60" t="s">
        <v>147</v>
      </c>
      <c r="C101" s="65" t="s">
        <v>16</v>
      </c>
      <c r="D101" s="65" t="s">
        <v>16</v>
      </c>
      <c r="E101" s="62">
        <v>15150</v>
      </c>
      <c r="F101" s="65" t="s">
        <v>16</v>
      </c>
      <c r="I101" s="60" t="s">
        <v>147</v>
      </c>
      <c r="J101" s="65" t="s">
        <v>16</v>
      </c>
      <c r="K101" s="65" t="s">
        <v>16</v>
      </c>
      <c r="L101" s="62">
        <v>26100</v>
      </c>
      <c r="M101" s="65" t="s">
        <v>16</v>
      </c>
    </row>
    <row r="102" spans="2:13" ht="12" customHeight="1">
      <c r="B102" s="60" t="s">
        <v>148</v>
      </c>
      <c r="C102" s="65" t="s">
        <v>16</v>
      </c>
      <c r="D102" s="65" t="s">
        <v>16</v>
      </c>
      <c r="E102" s="62">
        <v>0</v>
      </c>
      <c r="F102" s="65" t="s">
        <v>16</v>
      </c>
      <c r="I102" s="60" t="s">
        <v>148</v>
      </c>
      <c r="J102" s="65" t="s">
        <v>16</v>
      </c>
      <c r="K102" s="65" t="s">
        <v>16</v>
      </c>
      <c r="L102" s="62">
        <v>1510</v>
      </c>
      <c r="M102" s="65" t="s">
        <v>16</v>
      </c>
    </row>
    <row r="103" spans="2:13" ht="12" customHeight="1">
      <c r="B103" s="60" t="s">
        <v>149</v>
      </c>
      <c r="C103" s="65" t="s">
        <v>16</v>
      </c>
      <c r="D103" s="65" t="s">
        <v>16</v>
      </c>
      <c r="E103" s="62">
        <v>0</v>
      </c>
      <c r="F103" s="65" t="s">
        <v>16</v>
      </c>
      <c r="I103" s="60" t="s">
        <v>149</v>
      </c>
      <c r="J103" s="65" t="s">
        <v>16</v>
      </c>
      <c r="K103" s="65" t="s">
        <v>16</v>
      </c>
      <c r="L103" s="65" t="s">
        <v>16</v>
      </c>
      <c r="M103" s="65" t="s">
        <v>16</v>
      </c>
    </row>
    <row r="104" spans="2:13" ht="12" customHeight="1">
      <c r="B104" s="60" t="s">
        <v>150</v>
      </c>
      <c r="C104" s="65" t="s">
        <v>16</v>
      </c>
      <c r="D104" s="65" t="s">
        <v>16</v>
      </c>
      <c r="E104" s="62">
        <v>0</v>
      </c>
      <c r="F104" s="65" t="s">
        <v>16</v>
      </c>
      <c r="I104" s="60" t="s">
        <v>150</v>
      </c>
      <c r="J104" s="65" t="s">
        <v>16</v>
      </c>
      <c r="K104" s="65" t="s">
        <v>16</v>
      </c>
      <c r="L104" s="62">
        <v>0</v>
      </c>
      <c r="M104" s="65" t="s">
        <v>16</v>
      </c>
    </row>
    <row r="105" spans="2:13" ht="12" customHeight="1">
      <c r="B105" s="60" t="s">
        <v>151</v>
      </c>
      <c r="C105" s="65" t="s">
        <v>16</v>
      </c>
      <c r="D105" s="65" t="s">
        <v>16</v>
      </c>
      <c r="E105" s="62">
        <v>0</v>
      </c>
      <c r="F105" s="65" t="s">
        <v>16</v>
      </c>
      <c r="I105" s="60" t="s">
        <v>151</v>
      </c>
      <c r="J105" s="65" t="s">
        <v>16</v>
      </c>
      <c r="K105" s="65" t="s">
        <v>16</v>
      </c>
      <c r="L105" s="62">
        <v>0</v>
      </c>
      <c r="M105" s="65" t="s">
        <v>16</v>
      </c>
    </row>
    <row r="106" spans="2:13" ht="12" customHeight="1">
      <c r="B106" s="60" t="s">
        <v>152</v>
      </c>
      <c r="C106" s="65" t="s">
        <v>16</v>
      </c>
      <c r="D106" s="65" t="s">
        <v>16</v>
      </c>
      <c r="E106" s="65" t="s">
        <v>16</v>
      </c>
      <c r="F106" s="65" t="s">
        <v>16</v>
      </c>
      <c r="I106" s="60" t="s">
        <v>152</v>
      </c>
      <c r="J106" s="65" t="s">
        <v>16</v>
      </c>
      <c r="K106" s="65" t="s">
        <v>16</v>
      </c>
      <c r="L106" s="65" t="s">
        <v>16</v>
      </c>
      <c r="M106" s="65" t="s">
        <v>16</v>
      </c>
    </row>
    <row r="107" spans="2:13" ht="12" customHeight="1">
      <c r="B107" s="60" t="s">
        <v>153</v>
      </c>
      <c r="C107" s="65" t="s">
        <v>16</v>
      </c>
      <c r="D107" s="65" t="s">
        <v>16</v>
      </c>
      <c r="E107" s="62">
        <v>0</v>
      </c>
      <c r="F107" s="65" t="s">
        <v>16</v>
      </c>
      <c r="I107" s="60" t="s">
        <v>153</v>
      </c>
      <c r="J107" s="65" t="s">
        <v>16</v>
      </c>
      <c r="K107" s="65" t="s">
        <v>16</v>
      </c>
      <c r="L107" s="62">
        <v>0</v>
      </c>
      <c r="M107" s="65" t="s">
        <v>16</v>
      </c>
    </row>
    <row r="108" spans="2:13" ht="12" customHeight="1">
      <c r="B108" s="60" t="s">
        <v>167</v>
      </c>
      <c r="C108" s="65" t="s">
        <v>16</v>
      </c>
      <c r="D108" s="65" t="s">
        <v>16</v>
      </c>
      <c r="E108" s="62">
        <v>0</v>
      </c>
      <c r="F108" s="65" t="s">
        <v>16</v>
      </c>
      <c r="I108" s="60" t="s">
        <v>167</v>
      </c>
      <c r="J108" s="65" t="s">
        <v>16</v>
      </c>
      <c r="K108" s="65" t="s">
        <v>16</v>
      </c>
      <c r="L108" s="62">
        <v>0</v>
      </c>
      <c r="M108" s="65" t="s">
        <v>16</v>
      </c>
    </row>
    <row r="109" spans="2:13" ht="12" customHeight="1">
      <c r="B109" s="60" t="s">
        <v>165</v>
      </c>
      <c r="C109" s="65" t="s">
        <v>16</v>
      </c>
      <c r="D109" s="65" t="s">
        <v>16</v>
      </c>
      <c r="E109" s="62">
        <v>0</v>
      </c>
      <c r="F109" s="65" t="s">
        <v>16</v>
      </c>
      <c r="I109" s="60" t="s">
        <v>165</v>
      </c>
      <c r="J109" s="65" t="s">
        <v>16</v>
      </c>
      <c r="K109" s="65" t="s">
        <v>16</v>
      </c>
      <c r="L109" s="62">
        <v>0</v>
      </c>
      <c r="M109" s="65" t="s">
        <v>16</v>
      </c>
    </row>
    <row r="110" spans="2:13" ht="12" customHeight="1">
      <c r="B110" s="60" t="s">
        <v>166</v>
      </c>
      <c r="C110" s="65" t="s">
        <v>16</v>
      </c>
      <c r="D110" s="65" t="s">
        <v>16</v>
      </c>
      <c r="E110" s="62">
        <v>0</v>
      </c>
      <c r="F110" s="65" t="s">
        <v>16</v>
      </c>
      <c r="I110" s="60" t="s">
        <v>166</v>
      </c>
      <c r="J110" s="65" t="s">
        <v>16</v>
      </c>
      <c r="K110" s="65" t="s">
        <v>16</v>
      </c>
      <c r="L110" s="62">
        <v>2190</v>
      </c>
      <c r="M110" s="65" t="s">
        <v>16</v>
      </c>
    </row>
    <row r="111" spans="2:13" ht="12" customHeight="1">
      <c r="B111" s="60" t="s">
        <v>168</v>
      </c>
      <c r="C111" s="65" t="s">
        <v>16</v>
      </c>
      <c r="D111" s="65" t="s">
        <v>16</v>
      </c>
      <c r="E111" s="62">
        <v>150</v>
      </c>
      <c r="F111" s="65" t="s">
        <v>16</v>
      </c>
      <c r="I111" s="60" t="s">
        <v>168</v>
      </c>
      <c r="J111" s="65" t="s">
        <v>16</v>
      </c>
      <c r="K111" s="65" t="s">
        <v>16</v>
      </c>
      <c r="L111" s="62">
        <v>2440</v>
      </c>
      <c r="M111" s="65" t="s">
        <v>16</v>
      </c>
    </row>
    <row r="116" spans="2:4" ht="12" customHeight="1">
      <c r="B116" s="56" t="s">
        <v>198</v>
      </c>
      <c r="C116" s="57"/>
      <c r="D116" s="57"/>
    </row>
    <row r="118" spans="2:4" ht="12" customHeight="1">
      <c r="B118" s="56" t="s">
        <v>115</v>
      </c>
      <c r="C118" s="59">
        <v>42157.70396990741</v>
      </c>
      <c r="D118" s="57"/>
    </row>
    <row r="119" spans="2:4" ht="12" customHeight="1">
      <c r="B119" s="56" t="s">
        <v>116</v>
      </c>
      <c r="C119" s="59">
        <v>42186.70080643518</v>
      </c>
      <c r="D119" s="57"/>
    </row>
    <row r="120" spans="2:4" ht="12" customHeight="1">
      <c r="B120" s="56" t="s">
        <v>117</v>
      </c>
      <c r="C120" s="56" t="s">
        <v>118</v>
      </c>
      <c r="D120" s="57"/>
    </row>
    <row r="122" spans="2:4" ht="12" customHeight="1">
      <c r="B122" s="56" t="s">
        <v>119</v>
      </c>
      <c r="C122" s="56" t="s">
        <v>120</v>
      </c>
      <c r="D122" s="57"/>
    </row>
    <row r="123" spans="2:4" ht="12" customHeight="1">
      <c r="B123" s="56" t="s">
        <v>154</v>
      </c>
      <c r="C123" s="56" t="s">
        <v>47</v>
      </c>
      <c r="D123" s="57"/>
    </row>
    <row r="124" spans="2:4" ht="12" customHeight="1">
      <c r="B124" s="56" t="s">
        <v>199</v>
      </c>
      <c r="C124" s="56" t="s">
        <v>47</v>
      </c>
      <c r="D124" s="57"/>
    </row>
    <row r="126" spans="2:4" ht="12" customHeight="1">
      <c r="B126" s="60" t="s">
        <v>122</v>
      </c>
      <c r="C126" s="60" t="s">
        <v>200</v>
      </c>
      <c r="D126" s="60" t="s">
        <v>201</v>
      </c>
    </row>
    <row r="127" spans="2:4" ht="12" customHeight="1">
      <c r="B127" s="60" t="s">
        <v>126</v>
      </c>
      <c r="C127" s="62">
        <v>0</v>
      </c>
      <c r="D127" s="65" t="s">
        <v>16</v>
      </c>
    </row>
    <row r="128" spans="2:4" ht="12" customHeight="1">
      <c r="B128" s="60" t="s">
        <v>127</v>
      </c>
      <c r="C128" s="62">
        <v>0</v>
      </c>
      <c r="D128" s="62">
        <v>52340</v>
      </c>
    </row>
    <row r="129" spans="2:4" ht="12" customHeight="1">
      <c r="B129" s="60" t="s">
        <v>128</v>
      </c>
      <c r="C129" s="62">
        <v>0</v>
      </c>
      <c r="D129" s="62">
        <v>14350</v>
      </c>
    </row>
    <row r="130" spans="2:4" ht="12" customHeight="1">
      <c r="B130" s="60" t="s">
        <v>129</v>
      </c>
      <c r="C130" s="62">
        <v>0</v>
      </c>
      <c r="D130" s="62">
        <v>0</v>
      </c>
    </row>
    <row r="131" spans="2:4" ht="12" customHeight="1">
      <c r="B131" s="60" t="s">
        <v>130</v>
      </c>
      <c r="C131" s="62">
        <v>0</v>
      </c>
      <c r="D131" s="62">
        <v>97010</v>
      </c>
    </row>
    <row r="132" spans="2:4" ht="12" customHeight="1">
      <c r="B132" s="60" t="s">
        <v>131</v>
      </c>
      <c r="C132" s="62">
        <v>0</v>
      </c>
      <c r="D132" s="62">
        <v>0</v>
      </c>
    </row>
    <row r="133" spans="2:4" ht="12" customHeight="1">
      <c r="B133" s="60" t="s">
        <v>132</v>
      </c>
      <c r="C133" s="62">
        <v>0</v>
      </c>
      <c r="D133" s="62">
        <v>0</v>
      </c>
    </row>
    <row r="134" spans="2:4" ht="12" customHeight="1">
      <c r="B134" s="60" t="s">
        <v>133</v>
      </c>
      <c r="C134" s="62">
        <v>42770</v>
      </c>
      <c r="D134" s="62">
        <v>86340</v>
      </c>
    </row>
    <row r="135" spans="2:4" ht="12" customHeight="1">
      <c r="B135" s="60" t="s">
        <v>134</v>
      </c>
      <c r="C135" s="62">
        <v>287570</v>
      </c>
      <c r="D135" s="62">
        <v>852620</v>
      </c>
    </row>
    <row r="136" spans="2:4" ht="12" customHeight="1">
      <c r="B136" s="60" t="s">
        <v>135</v>
      </c>
      <c r="C136" s="62">
        <v>4120</v>
      </c>
      <c r="D136" s="62">
        <v>785650</v>
      </c>
    </row>
    <row r="137" spans="2:4" ht="12" customHeight="1">
      <c r="B137" s="60" t="s">
        <v>136</v>
      </c>
      <c r="C137" s="62">
        <v>1900</v>
      </c>
      <c r="D137" s="62">
        <v>30330</v>
      </c>
    </row>
    <row r="138" spans="2:4" ht="12" customHeight="1">
      <c r="B138" s="60" t="s">
        <v>137</v>
      </c>
      <c r="C138" s="62">
        <v>128920</v>
      </c>
      <c r="D138" s="62">
        <v>663000</v>
      </c>
    </row>
    <row r="139" spans="2:4" ht="12" customHeight="1">
      <c r="B139" s="60" t="s">
        <v>138</v>
      </c>
      <c r="C139" s="62">
        <v>3760</v>
      </c>
      <c r="D139" s="62">
        <v>7620</v>
      </c>
    </row>
    <row r="140" spans="2:4" ht="12" customHeight="1">
      <c r="B140" s="60" t="s">
        <v>139</v>
      </c>
      <c r="C140" s="62">
        <v>0</v>
      </c>
      <c r="D140" s="62">
        <v>0</v>
      </c>
    </row>
    <row r="141" spans="2:4" ht="12" customHeight="1">
      <c r="B141" s="60" t="s">
        <v>140</v>
      </c>
      <c r="C141" s="62">
        <v>0</v>
      </c>
      <c r="D141" s="62">
        <v>0</v>
      </c>
    </row>
    <row r="142" spans="2:4" ht="12" customHeight="1">
      <c r="B142" s="60" t="s">
        <v>141</v>
      </c>
      <c r="C142" s="62">
        <v>0</v>
      </c>
      <c r="D142" s="62">
        <v>1270</v>
      </c>
    </row>
    <row r="143" spans="2:4" ht="12" customHeight="1">
      <c r="B143" s="60" t="s">
        <v>142</v>
      </c>
      <c r="C143" s="62">
        <v>0</v>
      </c>
      <c r="D143" s="62">
        <v>59980</v>
      </c>
    </row>
    <row r="144" spans="2:4" ht="12" customHeight="1">
      <c r="B144" s="60" t="s">
        <v>143</v>
      </c>
      <c r="C144" s="62">
        <v>110</v>
      </c>
      <c r="D144" s="62">
        <v>610</v>
      </c>
    </row>
    <row r="145" spans="2:4" ht="12" customHeight="1">
      <c r="B145" s="60" t="s">
        <v>144</v>
      </c>
      <c r="C145" s="62">
        <v>0</v>
      </c>
      <c r="D145" s="62">
        <v>160</v>
      </c>
    </row>
    <row r="146" spans="2:4" ht="12" customHeight="1">
      <c r="B146" s="60" t="s">
        <v>145</v>
      </c>
      <c r="C146" s="62">
        <v>0</v>
      </c>
      <c r="D146" s="62">
        <v>46620</v>
      </c>
    </row>
    <row r="147" spans="2:4" ht="12" customHeight="1">
      <c r="B147" s="60" t="s">
        <v>146</v>
      </c>
      <c r="C147" s="62">
        <v>0</v>
      </c>
      <c r="D147" s="62">
        <v>340</v>
      </c>
    </row>
    <row r="148" spans="2:4" ht="12" customHeight="1">
      <c r="B148" s="60" t="s">
        <v>147</v>
      </c>
      <c r="C148" s="62">
        <v>16930</v>
      </c>
      <c r="D148" s="62">
        <v>177830</v>
      </c>
    </row>
    <row r="149" spans="2:4" ht="12" customHeight="1">
      <c r="B149" s="60" t="s">
        <v>148</v>
      </c>
      <c r="C149" s="62">
        <v>0</v>
      </c>
      <c r="D149" s="62">
        <v>161370</v>
      </c>
    </row>
    <row r="150" spans="2:4" ht="12" customHeight="1">
      <c r="B150" s="60" t="s">
        <v>149</v>
      </c>
      <c r="C150" s="62">
        <v>0</v>
      </c>
      <c r="D150" s="62">
        <v>16350</v>
      </c>
    </row>
    <row r="151" spans="2:4" ht="12" customHeight="1">
      <c r="B151" s="60" t="s">
        <v>150</v>
      </c>
      <c r="C151" s="62">
        <v>0</v>
      </c>
      <c r="D151" s="62">
        <v>11040</v>
      </c>
    </row>
    <row r="152" spans="2:4" ht="12" customHeight="1">
      <c r="B152" s="60" t="s">
        <v>151</v>
      </c>
      <c r="C152" s="62">
        <v>0</v>
      </c>
      <c r="D152" s="62">
        <v>0</v>
      </c>
    </row>
    <row r="153" spans="2:4" ht="12" customHeight="1">
      <c r="B153" s="60" t="s">
        <v>152</v>
      </c>
      <c r="C153" s="62">
        <v>0</v>
      </c>
      <c r="D153" s="62">
        <v>0</v>
      </c>
    </row>
    <row r="154" spans="2:4" ht="12" customHeight="1">
      <c r="B154" s="60" t="s">
        <v>153</v>
      </c>
      <c r="C154" s="62">
        <v>0</v>
      </c>
      <c r="D154" s="62">
        <v>1230</v>
      </c>
    </row>
    <row r="155" spans="2:4" ht="12" customHeight="1">
      <c r="B155" s="60" t="s">
        <v>167</v>
      </c>
      <c r="C155" s="62">
        <v>0</v>
      </c>
      <c r="D155" s="62">
        <v>0</v>
      </c>
    </row>
    <row r="156" spans="2:4" ht="12" customHeight="1">
      <c r="B156" s="60" t="s">
        <v>165</v>
      </c>
      <c r="C156" s="62">
        <v>0</v>
      </c>
      <c r="D156" s="62">
        <v>0</v>
      </c>
    </row>
    <row r="157" spans="2:4" ht="12" customHeight="1">
      <c r="B157" s="60" t="s">
        <v>166</v>
      </c>
      <c r="C157" s="62">
        <v>0</v>
      </c>
      <c r="D157" s="62">
        <v>13100</v>
      </c>
    </row>
    <row r="158" spans="2:4" ht="12" customHeight="1">
      <c r="B158" s="60" t="s">
        <v>168</v>
      </c>
      <c r="C158" s="62">
        <v>230</v>
      </c>
      <c r="D158" s="62">
        <v>2540</v>
      </c>
    </row>
  </sheetData>
  <mergeCells count="13">
    <mergeCell ref="F7:H7"/>
    <mergeCell ref="C9:D9"/>
    <mergeCell ref="F9:G9"/>
    <mergeCell ref="B2:D2"/>
    <mergeCell ref="C34:E34"/>
    <mergeCell ref="F34:H34"/>
    <mergeCell ref="C36:D36"/>
    <mergeCell ref="B3:D3"/>
    <mergeCell ref="B5:D5"/>
    <mergeCell ref="F36:G36"/>
    <mergeCell ref="B34:B36"/>
    <mergeCell ref="B7:B9"/>
    <mergeCell ref="C7:E7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kremeak</dc:creator>
  <cp:keywords/>
  <dc:description/>
  <cp:lastModifiedBy>KUKUCKA Miroslav (ESTAT)</cp:lastModifiedBy>
  <cp:lastPrinted>2012-05-02T15:07:47Z</cp:lastPrinted>
  <dcterms:created xsi:type="dcterms:W3CDTF">2012-04-23T07:07:45Z</dcterms:created>
  <dcterms:modified xsi:type="dcterms:W3CDTF">2015-07-20T09:47:44Z</dcterms:modified>
  <cp:category/>
  <cp:version/>
  <cp:contentType/>
  <cp:contentStatus/>
</cp:coreProperties>
</file>