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42388" yWindow="65428" windowWidth="23256" windowHeight="12576" activeTab="0"/>
  </bookViews>
  <sheets>
    <sheet name="Tweet1" sheetId="13" r:id="rId1"/>
    <sheet name="Tweet2" sheetId="14" r:id="rId2"/>
    <sheet name="Intro" sheetId="15" r:id="rId3"/>
    <sheet name="Figure 1" sheetId="1" r:id="rId4"/>
    <sheet name="Figure 2" sheetId="2" r:id="rId5"/>
    <sheet name="Figure 3" sheetId="3" r:id="rId6"/>
    <sheet name="Figure 4" sheetId="4" r:id="rId7"/>
    <sheet name="Figure 5" sheetId="5" r:id="rId8"/>
    <sheet name="Figure 6" sheetId="6" r:id="rId9"/>
    <sheet name="Figure 7" sheetId="7" r:id="rId10"/>
    <sheet name="Figure 8" sheetId="8" r:id="rId11"/>
    <sheet name="Figure 9" sheetId="9" r:id="rId12"/>
    <sheet name="Figure 10" sheetId="10" r:id="rId13"/>
    <sheet name="Figure 11" sheetId="11" r:id="rId14"/>
    <sheet name="Figure 12" sheetId="12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<sst xmlns="http://schemas.openxmlformats.org/spreadsheetml/2006/main" count="1591" uniqueCount="152">
  <si>
    <t>EU trade in transport services with extra EU, 2010-2022</t>
  </si>
  <si>
    <t>Data extracted on 06/02/2024 09:57:33 from [ESTAT]</t>
  </si>
  <si>
    <t xml:space="preserve">Dataset: </t>
  </si>
  <si>
    <t>International trade in services (since 2010) (BPM6) [bop_its6_det__custom_9707036]</t>
  </si>
  <si>
    <t xml:space="preserve">Last updated: </t>
  </si>
  <si>
    <t>30/01/2024 11:00</t>
  </si>
  <si>
    <t>Time frequency</t>
  </si>
  <si>
    <t>Annual</t>
  </si>
  <si>
    <t>Currency</t>
  </si>
  <si>
    <t>Million euro</t>
  </si>
  <si>
    <t>BOP_item</t>
  </si>
  <si>
    <t>Services: Transport</t>
  </si>
  <si>
    <t>Geopolitical entity (partner)</t>
  </si>
  <si>
    <t>Extra-EU27 (from 2020)</t>
  </si>
  <si>
    <t>Geopolitical entity (reporting)</t>
  </si>
  <si>
    <t>European Union - 27 countries (from 2020)</t>
  </si>
  <si>
    <t>STK_FLOW (Labels)</t>
  </si>
  <si>
    <t>Credit</t>
  </si>
  <si>
    <t>Debit</t>
  </si>
  <si>
    <t>Balance</t>
  </si>
  <si>
    <t>TIME</t>
  </si>
  <si>
    <t/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</si>
  <si>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</si>
  <si>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</si>
  <si>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</si>
  <si>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</si>
  <si>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</si>
  <si>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</si>
  <si>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</si>
  <si>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</si>
  <si>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</si>
  <si>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</si>
  <si>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</si>
  <si>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</si>
  <si>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</si>
  <si>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Special value</t>
  </si>
  <si>
    <t>:</t>
  </si>
  <si>
    <t>not available</t>
  </si>
  <si>
    <t>In billion euros</t>
  </si>
  <si>
    <t>Exports</t>
  </si>
  <si>
    <t>Imports</t>
  </si>
  <si>
    <r>
      <t>Source:</t>
    </r>
    <r>
      <rPr>
        <sz val="10"/>
        <color indexed="8"/>
        <rFont val="Arial"/>
        <family val="2"/>
      </rPr>
      <t xml:space="preserve"> Eurostat (online data code: BOP_ITS6_DET)</t>
    </r>
  </si>
  <si>
    <t>Data extracted on 06/02/2024 10:17:40 from [ESTAT]</t>
  </si>
  <si>
    <t>International trade in services (since 2010) (BPM6) [bop_its6_det__custom_9707591]</t>
  </si>
  <si>
    <t>Stock or flow</t>
  </si>
  <si>
    <t>BOP_ITEM (Labels)</t>
  </si>
  <si>
    <t>Services: Sea transport</t>
  </si>
  <si>
    <t>Services: Air transport</t>
  </si>
  <si>
    <t>Services: Other modes of transport</t>
  </si>
  <si>
    <t>Services: Postal and courier services</t>
  </si>
  <si>
    <t>Share of transport categories</t>
  </si>
  <si>
    <t>Share of transport categories (%)</t>
  </si>
  <si>
    <t>Data extracted on 06/02/2024 10:28:29 from [ESTAT]</t>
  </si>
  <si>
    <t>International trade in services (since 2010) (BPM6) [bop_its6_det__custom_9707935]</t>
  </si>
  <si>
    <t>Data extracted on 05/02/2024 16:56:54 from [ESTAT]</t>
  </si>
  <si>
    <t>International trade in services (since 2010) (BPM6) [bop_its6_det__custom_9692716]</t>
  </si>
  <si>
    <t>PARTNER (Labels)</t>
  </si>
  <si>
    <t>United States</t>
  </si>
  <si>
    <t>United Kingdom</t>
  </si>
  <si>
    <t>Switzerland</t>
  </si>
  <si>
    <t>China except Hong Kong</t>
  </si>
  <si>
    <t>Singapore</t>
  </si>
  <si>
    <t>India</t>
  </si>
  <si>
    <t>Hong Kong</t>
  </si>
  <si>
    <t>Brazil</t>
  </si>
  <si>
    <t>South Korea</t>
  </si>
  <si>
    <t>Norway</t>
  </si>
  <si>
    <t>Other</t>
  </si>
  <si>
    <t>10 main partners</t>
  </si>
  <si>
    <t>Data extracted on 05/02/2024 16:55:51 from [ESTAT]</t>
  </si>
  <si>
    <t>Türkiye</t>
  </si>
  <si>
    <t>Japan</t>
  </si>
  <si>
    <t>Data extracted on 06/02/2024 13:23:43 from [ESTAT]</t>
  </si>
  <si>
    <t>International trade in services (since 2010) (BPM6) [bop_its6_det__custom_9713648]</t>
  </si>
  <si>
    <t>Data extracted on 06/02/2024 13:55:53 from [ESTAT]</t>
  </si>
  <si>
    <t>International trade in services (since 2010) (BPM6) [bop_its6_det__custom_9714553]</t>
  </si>
  <si>
    <t>Time</t>
  </si>
  <si>
    <t>Australia</t>
  </si>
  <si>
    <t>Data extracted on 06/02/2024 13:57:29 from [ESTAT]</t>
  </si>
  <si>
    <t>Egypt</t>
  </si>
  <si>
    <t>Data extracted on 06/02/2024 13:46:29 from [ESTAT]</t>
  </si>
  <si>
    <t>International trade in services (since 2010) (BPM6) [bop_its6_det__custom_9714408]</t>
  </si>
  <si>
    <t>Data extracted on 06/02/2024 14:02:07 from [ESTAT]</t>
  </si>
  <si>
    <t>International trade in services (since 2010) (BPM6) [bop_its6_det__custom_9714784]</t>
  </si>
  <si>
    <t>Canada</t>
  </si>
  <si>
    <t>Data extracted on 06/02/2024 14:03:23 from [ESTAT]</t>
  </si>
  <si>
    <t>Taiwan</t>
  </si>
  <si>
    <t>Data extracted on 06/02/2024 13:47:18 from [ESTAT]</t>
  </si>
  <si>
    <t>International trade in services (since 2010) (BPM6) [bop_its6_det__custom_9714440]</t>
  </si>
  <si>
    <t>Data extracted on 06/02/2024 14:07:05 from [ESTAT]</t>
  </si>
  <si>
    <t>International trade in services (since 2010) (BPM6) [bop_its6_det__custom_9715023]</t>
  </si>
  <si>
    <t>Russia</t>
  </si>
  <si>
    <t>Data extracted on 06/02/2024 14:07:47 from [ESTAT]</t>
  </si>
  <si>
    <t>Data extracted on 06/02/2024 13:48:07 from [ESTAT]</t>
  </si>
  <si>
    <t>International trade in services (since 2010) (BPM6) [bop_its6_det__custom_9714465]</t>
  </si>
  <si>
    <t>Data extracted on 06/02/2024 14:08:42 from [ESTAT]</t>
  </si>
  <si>
    <t>Data extracted on 06/02/2024 14:09:23 from [ESTAT]</t>
  </si>
  <si>
    <t>New Zealand</t>
  </si>
  <si>
    <t xml:space="preserve">Contribution of sea, air, other modes of transport and postal and courier services to EU exports to non-member countries, 2010-2022 </t>
  </si>
  <si>
    <t>Sea transport</t>
  </si>
  <si>
    <t>Air transport</t>
  </si>
  <si>
    <t>Other modes of transport</t>
  </si>
  <si>
    <t>Postal and courier services</t>
  </si>
  <si>
    <t xml:space="preserve">Contribution of sea, air, other modes of transport and postal and courier services to EU imports to non-member countries, 2010-2022 </t>
  </si>
  <si>
    <t>(*) Except Hong Kong</t>
  </si>
  <si>
    <t>Total</t>
  </si>
  <si>
    <t>Evolution of sea transport services trade for EU, 2010-2022</t>
  </si>
  <si>
    <t>Main trading partners' share of EU exports and imports of sea transport services, 2022</t>
  </si>
  <si>
    <t>Evolution of air transport services trade for EU, 2010-2022</t>
  </si>
  <si>
    <t>Evolution of other modes of transport services trade for EU, 2010-2022</t>
  </si>
  <si>
    <t>Main trading partners' share of EU exports and imports of air transport services, 2022</t>
  </si>
  <si>
    <t>Main trading partners' share of EU exports and imports of other modes of transport services, 2022</t>
  </si>
  <si>
    <t>Evolution of postal and courier transport services trade for EU, 2010-2022</t>
  </si>
  <si>
    <t>Main trading partners' share of EU exports and imports of postal and courier transport services, 2022</t>
  </si>
  <si>
    <t>Main trading partners' share of EU in transport services, 2022</t>
  </si>
  <si>
    <t>China(*)</t>
  </si>
  <si>
    <r>
      <t>(</t>
    </r>
    <r>
      <rPr>
        <sz val="10"/>
        <color indexed="8"/>
        <rFont val="Calibri"/>
        <family val="2"/>
      </rPr>
      <t>€</t>
    </r>
    <r>
      <rPr>
        <sz val="10"/>
        <color indexed="8"/>
        <rFont val="Arial"/>
        <family val="2"/>
      </rPr>
      <t xml:space="preserve"> billion)</t>
    </r>
  </si>
  <si>
    <t>Data extracted on 05/02/2024 14:48:47 from [ESTAT]</t>
  </si>
  <si>
    <t>International trade in services (since 2010) (BPM6) [bop_its6_det__custom_9689046]</t>
  </si>
  <si>
    <t>Data extracted on 05/02/2024 15:53:01 from [ESTAT]</t>
  </si>
  <si>
    <t>Mexico</t>
  </si>
  <si>
    <t>South Africa</t>
  </si>
  <si>
    <t>Morocco</t>
  </si>
  <si>
    <t>Chile</t>
  </si>
  <si>
    <t>Malaysia</t>
  </si>
  <si>
    <t>Argentina</t>
  </si>
  <si>
    <t>Indonesia</t>
  </si>
  <si>
    <t>Thailand</t>
  </si>
  <si>
    <t>Nigeria</t>
  </si>
  <si>
    <t>Philippines</t>
  </si>
  <si>
    <t>Uruguay</t>
  </si>
  <si>
    <t>Iceland</t>
  </si>
  <si>
    <t>Liechtenstein</t>
  </si>
  <si>
    <t>Venezuela</t>
  </si>
  <si>
    <t>Data extracted on 05/02/2024 17:01:03 from [ESTAT]</t>
  </si>
  <si>
    <t>International trade in services (since 2010) (BPM6) [bop_its6_det__custom_9693577]</t>
  </si>
  <si>
    <t>Services</t>
  </si>
  <si>
    <t>Services: Manufacturing services on physical inputs owned by others</t>
  </si>
  <si>
    <t>Services: Maintenance and repair services n.i.e.</t>
  </si>
  <si>
    <t>Services: Travel</t>
  </si>
  <si>
    <t>Services: Construction</t>
  </si>
  <si>
    <t>Services: Insurance and pension services</t>
  </si>
  <si>
    <t>Services: Financial services</t>
  </si>
  <si>
    <t>Services: Charges for the use of intellectual property n.i.e.</t>
  </si>
  <si>
    <t>Services: Telecommunications, computer, and information services</t>
  </si>
  <si>
    <t>Services: Other business services</t>
  </si>
  <si>
    <t>Services: Personal, cultural, and recreational services</t>
  </si>
  <si>
    <t>Services: Government goods and services n.i.e.</t>
  </si>
  <si>
    <t>Services: Services not allocated</t>
  </si>
  <si>
    <t>Euro billion</t>
  </si>
  <si>
    <t>Increase/Decrease from a year to another</t>
  </si>
  <si>
    <t>Increase/Decrease from a year to another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</si>
</sst>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0.##########"/>
    <numFmt numFmtId="166" formatCode="0.0"/>
    <numFmt numFmtId="167" formatCode="#,##0.0000"/>
    <numFmt numFmtId="168" formatCode="0.0000"/>
    <numFmt numFmtId="169" formatCode="0.0%"/>
    <numFmt numFmtId="170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Calibri"/>
      <family val="2"/>
    </font>
    <font>
      <sz val="9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B0B0B0"/>
      </bottom>
    </border>
    <border>
      <left style="thin"/>
      <right/>
      <top/>
      <bottom/>
    </border>
    <border>
      <left/>
      <right style="thin">
        <color rgb="FFB0B0B0"/>
      </right>
      <top/>
      <bottom/>
    </border>
    <border>
      <left style="thin">
        <color rgb="FFB0B0B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5" fillId="5" borderId="1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right" vertical="center" shrinkToFit="1"/>
    </xf>
    <xf numFmtId="1" fontId="4" fillId="6" borderId="0" xfId="0" applyNumberFormat="1" applyFont="1" applyFill="1" applyAlignment="1">
      <alignment horizontal="right" vertical="center" shrinkToFit="1"/>
    </xf>
    <xf numFmtId="1" fontId="3" fillId="0" borderId="0" xfId="0" applyNumberFormat="1" applyFont="1"/>
    <xf numFmtId="0" fontId="8" fillId="0" borderId="2" xfId="20" applyFont="1" applyBorder="1">
      <alignment/>
      <protection/>
    </xf>
    <xf numFmtId="0" fontId="9" fillId="0" borderId="2" xfId="20" applyFont="1" applyBorder="1" applyAlignment="1">
      <alignment horizontal="left" vertical="center"/>
      <protection/>
    </xf>
    <xf numFmtId="0" fontId="1" fillId="7" borderId="2" xfId="20" applyFont="1" applyFill="1" applyBorder="1" applyAlignment="1">
      <alignment horizontal="center"/>
      <protection/>
    </xf>
    <xf numFmtId="0" fontId="1" fillId="7" borderId="3" xfId="20" applyFont="1" applyFill="1" applyBorder="1">
      <alignment/>
      <protection/>
    </xf>
    <xf numFmtId="0" fontId="8" fillId="0" borderId="0" xfId="20" applyFont="1" applyAlignment="1">
      <alignment horizontal="left"/>
      <protection/>
    </xf>
    <xf numFmtId="0" fontId="10" fillId="0" borderId="0" xfId="0" applyFont="1"/>
    <xf numFmtId="0" fontId="11" fillId="0" borderId="0" xfId="20" applyFont="1">
      <alignment/>
      <protection/>
    </xf>
    <xf numFmtId="2" fontId="3" fillId="0" borderId="0" xfId="0" applyNumberFormat="1" applyFont="1"/>
    <xf numFmtId="9" fontId="3" fillId="0" borderId="0" xfId="21" applyFont="1"/>
    <xf numFmtId="9" fontId="3" fillId="0" borderId="0" xfId="0" applyNumberFormat="1" applyFont="1"/>
    <xf numFmtId="9" fontId="3" fillId="8" borderId="0" xfId="21" applyFont="1" applyFill="1"/>
    <xf numFmtId="0" fontId="4" fillId="9" borderId="0" xfId="0" applyFont="1" applyFill="1" applyAlignment="1">
      <alignment horizontal="left" vertical="center"/>
    </xf>
    <xf numFmtId="164" fontId="4" fillId="6" borderId="0" xfId="0" applyNumberFormat="1" applyFont="1" applyFill="1" applyAlignment="1">
      <alignment horizontal="right" vertical="center" shrinkToFit="1"/>
    </xf>
    <xf numFmtId="0" fontId="5" fillId="8" borderId="1" xfId="0" applyFont="1" applyFill="1" applyBorder="1" applyAlignment="1">
      <alignment horizontal="left" vertical="center"/>
    </xf>
    <xf numFmtId="165" fontId="4" fillId="6" borderId="0" xfId="0" applyNumberFormat="1" applyFont="1" applyFill="1" applyAlignment="1">
      <alignment horizontal="right" vertical="center" shrinkToFit="1"/>
    </xf>
    <xf numFmtId="9" fontId="4" fillId="8" borderId="0" xfId="21" applyFont="1" applyFill="1" applyAlignment="1">
      <alignment horizontal="right" vertical="center" shrinkToFit="1"/>
    </xf>
    <xf numFmtId="165" fontId="4" fillId="0" borderId="0" xfId="0" applyNumberFormat="1" applyFont="1" applyAlignment="1">
      <alignment horizontal="right" vertical="center" shrinkToFit="1"/>
    </xf>
    <xf numFmtId="9" fontId="4" fillId="6" borderId="0" xfId="21" applyFont="1" applyFill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9" fontId="0" fillId="0" borderId="0" xfId="21" applyFont="1"/>
    <xf numFmtId="165" fontId="0" fillId="0" borderId="0" xfId="0" applyNumberFormat="1"/>
    <xf numFmtId="164" fontId="4" fillId="0" borderId="0" xfId="0" applyNumberFormat="1" applyFont="1" applyAlignment="1">
      <alignment horizontal="left" vertical="center"/>
    </xf>
    <xf numFmtId="166" fontId="3" fillId="0" borderId="0" xfId="0" applyNumberFormat="1" applyFont="1"/>
    <xf numFmtId="167" fontId="4" fillId="6" borderId="0" xfId="0" applyNumberFormat="1" applyFont="1" applyFill="1" applyAlignment="1">
      <alignment horizontal="right" vertical="center" shrinkToFit="1"/>
    </xf>
    <xf numFmtId="9" fontId="0" fillId="8" borderId="0" xfId="21" applyFont="1" applyFill="1"/>
    <xf numFmtId="164" fontId="3" fillId="0" borderId="0" xfId="0" applyNumberFormat="1" applyFont="1"/>
    <xf numFmtId="165" fontId="3" fillId="0" borderId="0" xfId="0" applyNumberFormat="1" applyFont="1"/>
    <xf numFmtId="9" fontId="0" fillId="0" borderId="0" xfId="0" applyNumberFormat="1"/>
    <xf numFmtId="166" fontId="4" fillId="6" borderId="0" xfId="0" applyNumberFormat="1" applyFont="1" applyFill="1" applyAlignment="1">
      <alignment horizontal="right" vertical="center" shrinkToFit="1"/>
    </xf>
    <xf numFmtId="166" fontId="4" fillId="0" borderId="0" xfId="0" applyNumberFormat="1" applyFont="1" applyAlignment="1">
      <alignment horizontal="right" vertical="center" shrinkToFit="1"/>
    </xf>
    <xf numFmtId="168" fontId="4" fillId="6" borderId="0" xfId="0" applyNumberFormat="1" applyFont="1" applyFill="1" applyAlignment="1">
      <alignment horizontal="right" vertical="center" shrinkToFit="1"/>
    </xf>
    <xf numFmtId="166" fontId="5" fillId="0" borderId="0" xfId="0" applyNumberFormat="1" applyFont="1" applyAlignment="1">
      <alignment horizontal="left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left" vertical="center"/>
    </xf>
    <xf numFmtId="166" fontId="0" fillId="4" borderId="0" xfId="0" applyNumberFormat="1" applyFill="1"/>
    <xf numFmtId="166" fontId="5" fillId="5" borderId="1" xfId="0" applyNumberFormat="1" applyFont="1" applyFill="1" applyBorder="1" applyAlignment="1">
      <alignment horizontal="left" vertical="center"/>
    </xf>
    <xf numFmtId="0" fontId="12" fillId="0" borderId="0" xfId="0" applyFont="1"/>
    <xf numFmtId="0" fontId="1" fillId="7" borderId="2" xfId="20" applyFont="1" applyFill="1" applyBorder="1">
      <alignment/>
      <protection/>
    </xf>
    <xf numFmtId="0" fontId="2" fillId="0" borderId="0" xfId="0" applyFont="1" applyAlignment="1">
      <alignment horizontal="left"/>
    </xf>
    <xf numFmtId="4" fontId="2" fillId="0" borderId="2" xfId="0" applyNumberFormat="1" applyFont="1" applyBorder="1"/>
    <xf numFmtId="4" fontId="2" fillId="10" borderId="2" xfId="0" applyNumberFormat="1" applyFont="1" applyFill="1" applyBorder="1" applyAlignment="1">
      <alignment horizontal="center"/>
    </xf>
    <xf numFmtId="0" fontId="2" fillId="0" borderId="2" xfId="0" applyFont="1" applyBorder="1"/>
    <xf numFmtId="169" fontId="2" fillId="0" borderId="2" xfId="15" applyNumberFormat="1" applyFont="1" applyBorder="1"/>
    <xf numFmtId="0" fontId="2" fillId="10" borderId="2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20" applyFont="1" applyAlignment="1">
      <alignment/>
      <protection/>
    </xf>
    <xf numFmtId="0" fontId="1" fillId="10" borderId="3" xfId="20" applyFont="1" applyFill="1" applyBorder="1" applyAlignment="1">
      <alignment horizontal="center"/>
      <protection/>
    </xf>
    <xf numFmtId="0" fontId="1" fillId="10" borderId="4" xfId="20" applyFont="1" applyFill="1" applyBorder="1" applyAlignment="1">
      <alignment horizontal="center"/>
      <protection/>
    </xf>
    <xf numFmtId="0" fontId="1" fillId="10" borderId="5" xfId="20" applyFont="1" applyFill="1" applyBorder="1" applyAlignment="1">
      <alignment horizontal="center"/>
      <protection/>
    </xf>
    <xf numFmtId="0" fontId="3" fillId="9" borderId="6" xfId="0" applyFont="1" applyFill="1" applyBorder="1" applyAlignment="1">
      <alignment horizontal="center"/>
    </xf>
    <xf numFmtId="0" fontId="1" fillId="10" borderId="7" xfId="20" applyFont="1" applyFill="1" applyBorder="1" applyAlignment="1">
      <alignment horizontal="center"/>
      <protection/>
    </xf>
    <xf numFmtId="0" fontId="1" fillId="10" borderId="0" xfId="20" applyFont="1" applyFill="1" applyBorder="1" applyAlignment="1">
      <alignment horizontal="center"/>
      <protection/>
    </xf>
    <xf numFmtId="0" fontId="1" fillId="10" borderId="8" xfId="20" applyFont="1" applyFill="1" applyBorder="1" applyAlignment="1">
      <alignment horizontal="center"/>
      <protection/>
    </xf>
    <xf numFmtId="0" fontId="4" fillId="9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4" fillId="0" borderId="0" xfId="15" applyFont="1" applyAlignment="1">
      <alignment horizontal="right" vertical="center" shrinkToFit="1"/>
    </xf>
    <xf numFmtId="9" fontId="3" fillId="0" borderId="0" xfId="15" applyFont="1"/>
    <xf numFmtId="169" fontId="4" fillId="8" borderId="0" xfId="15" applyNumberFormat="1" applyFont="1" applyFill="1" applyAlignment="1">
      <alignment horizontal="right" vertical="center" shrinkToFit="1"/>
    </xf>
    <xf numFmtId="169" fontId="4" fillId="6" borderId="0" xfId="15" applyNumberFormat="1" applyFont="1" applyFill="1" applyAlignment="1">
      <alignment horizontal="right" vertical="center" shrinkToFit="1"/>
    </xf>
    <xf numFmtId="167" fontId="0" fillId="0" borderId="0" xfId="0" applyNumberFormat="1"/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169" fontId="4" fillId="9" borderId="0" xfId="15" applyNumberFormat="1" applyFont="1" applyFill="1" applyAlignment="1">
      <alignment horizontal="right" vertical="center" shrinkToFit="1"/>
    </xf>
    <xf numFmtId="169" fontId="3" fillId="0" borderId="0" xfId="15" applyNumberFormat="1" applyFont="1"/>
    <xf numFmtId="0" fontId="16" fillId="9" borderId="3" xfId="20" applyFont="1" applyFill="1" applyBorder="1" applyAlignment="1">
      <alignment horizontal="center"/>
      <protection/>
    </xf>
    <xf numFmtId="0" fontId="16" fillId="9" borderId="4" xfId="20" applyFont="1" applyFill="1" applyBorder="1" applyAlignment="1">
      <alignment horizontal="center"/>
      <protection/>
    </xf>
    <xf numFmtId="0" fontId="16" fillId="9" borderId="5" xfId="20" applyFont="1" applyFill="1" applyBorder="1" applyAlignment="1">
      <alignment horizontal="center"/>
      <protection/>
    </xf>
    <xf numFmtId="0" fontId="3" fillId="9" borderId="0" xfId="0" applyFont="1" applyFill="1" applyAlignment="1">
      <alignment horizontal="center"/>
    </xf>
    <xf numFmtId="0" fontId="4" fillId="0" borderId="2" xfId="20" applyFont="1" applyBorder="1">
      <alignment/>
      <protection/>
    </xf>
    <xf numFmtId="169" fontId="3" fillId="9" borderId="0" xfId="15" applyNumberFormat="1" applyFont="1" applyFill="1"/>
    <xf numFmtId="169" fontId="3" fillId="11" borderId="0" xfId="15" applyNumberFormat="1" applyFont="1" applyFill="1"/>
    <xf numFmtId="1" fontId="3" fillId="8" borderId="0" xfId="0" applyNumberFormat="1" applyFont="1" applyFill="1"/>
    <xf numFmtId="170" fontId="2" fillId="0" borderId="0" xfId="0" applyNumberFormat="1" applyFont="1"/>
    <xf numFmtId="169" fontId="2" fillId="0" borderId="0" xfId="15" applyNumberFormat="1" applyFont="1"/>
    <xf numFmtId="169" fontId="2" fillId="9" borderId="0" xfId="15" applyNumberFormat="1" applyFont="1" applyFill="1"/>
    <xf numFmtId="169" fontId="2" fillId="11" borderId="0" xfId="15" applyNumberFormat="1" applyFont="1" applyFill="1"/>
    <xf numFmtId="169" fontId="3" fillId="0" borderId="0" xfId="21" applyNumberFormat="1" applyFont="1" applyFill="1"/>
    <xf numFmtId="169" fontId="3" fillId="0" borderId="0" xfId="21" applyNumberFormat="1" applyFont="1"/>
    <xf numFmtId="169" fontId="3" fillId="8" borderId="0" xfId="21" applyNumberFormat="1" applyFont="1" applyFill="1"/>
    <xf numFmtId="169" fontId="3" fillId="12" borderId="0" xfId="21" applyNumberFormat="1" applyFont="1" applyFill="1"/>
    <xf numFmtId="169" fontId="3" fillId="13" borderId="0" xfId="21" applyNumberFormat="1" applyFont="1" applyFill="1"/>
    <xf numFmtId="169" fontId="3" fillId="8" borderId="0" xfId="15" applyNumberFormat="1" applyFont="1" applyFill="1"/>
    <xf numFmtId="166" fontId="3" fillId="0" borderId="0" xfId="0" applyNumberFormat="1" applyFont="1" applyFill="1"/>
    <xf numFmtId="0" fontId="3" fillId="0" borderId="0" xfId="0" applyFont="1" applyFill="1"/>
    <xf numFmtId="9" fontId="3" fillId="0" borderId="0" xfId="15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transport services with extra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1'!$B$37:$B$49</c:f>
              <c:numCache/>
            </c:numRef>
          </c:val>
          <c:smooth val="0"/>
        </c:ser>
        <c:ser>
          <c:idx val="1"/>
          <c:order val="1"/>
          <c:tx>
            <c:strRef>
              <c:f>'Figure 1'!$C$36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1'!$C$37:$C$49</c:f>
              <c:numCache/>
            </c:numRef>
          </c:val>
          <c:smooth val="0"/>
        </c:ser>
        <c:ser>
          <c:idx val="2"/>
          <c:order val="2"/>
          <c:tx>
            <c:strRef>
              <c:f>'Figure 1'!$D$36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1'!$A$37:$A$49</c:f>
              <c:strCache/>
            </c:strRef>
          </c:cat>
          <c:val>
            <c:numRef>
              <c:f>'Figure 1'!$D$37:$D$49</c:f>
              <c:numCache/>
            </c:numRef>
          </c:val>
          <c:smooth val="0"/>
        </c:ser>
        <c:marker val="1"/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0619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sea transport services, 2022</a:t>
            </a:r>
          </a:p>
        </c:rich>
      </c:tx>
      <c:layout>
        <c:manualLayout>
          <c:xMode val="edge"/>
          <c:yMode val="edge"/>
          <c:x val="0.004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6'!$A$2:$B$2</c:f>
              <c:numCache/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delete val="1"/>
        <c:majorTickMark val="out"/>
        <c:minorTickMark val="none"/>
        <c:tickLblPos val="nextTo"/>
        <c:crossAx val="201582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air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7'!$B$37:$B$49</c:f>
              <c:numCache/>
            </c:numRef>
          </c:val>
          <c:smooth val="0"/>
        </c:ser>
        <c:ser>
          <c:idx val="1"/>
          <c:order val="1"/>
          <c:tx>
            <c:strRef>
              <c:f>'Figure 7'!$C$36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7'!$C$37:$C$49</c:f>
              <c:numCache/>
            </c:numRef>
          </c:val>
          <c:smooth val="0"/>
        </c:ser>
        <c:ser>
          <c:idx val="2"/>
          <c:order val="2"/>
          <c:tx>
            <c:strRef>
              <c:f>'Figure 7'!$D$36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7'!$A$37:$A$49</c:f>
              <c:strCache/>
            </c:strRef>
          </c:cat>
          <c:val>
            <c:numRef>
              <c:f>'Figure 7'!$D$37:$D$49</c:f>
              <c:numCache/>
            </c:numRef>
          </c:val>
          <c:smooth val="0"/>
        </c:ser>
        <c:marker val="1"/>
        <c:axId val="29063864"/>
        <c:axId val="60248185"/>
      </c:line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063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8'!$G$19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75"/>
                  <c:y val="-0.06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7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3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92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4"/>
                  <c:y val="0.1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69"/>
                  <c:y val="0.06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12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5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305"/>
                  <c:y val="-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6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8'!$F$20:$F$30</c:f>
              <c:strCache/>
            </c:strRef>
          </c:cat>
          <c:val>
            <c:numRef>
              <c:f>'Figure 8'!$G$20:$G$30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8'!$G$48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92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7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7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9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42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4"/>
                  <c:y val="0.02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82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15"/>
                  <c:y val="-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8'!$F$49:$F$59</c:f>
              <c:strCache/>
            </c:strRef>
          </c:cat>
          <c:val>
            <c:numRef>
              <c:f>'Figure 8'!$G$49:$G$59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air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8'!$A$1:$B$1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8'!$A$2:$B$2</c:f>
              <c:numCache/>
            </c:numRef>
          </c:val>
        </c:ser>
        <c:axId val="5362754"/>
        <c:axId val="48264787"/>
      </c:barChart>
      <c:catAx>
        <c:axId val="5362754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delete val="1"/>
        <c:majorTickMark val="out"/>
        <c:minorTickMark val="none"/>
        <c:tickLblPos val="nextTo"/>
        <c:crossAx val="536275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other modes of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9'!$B$37:$B$49</c:f>
              <c:numCache/>
            </c:numRef>
          </c:val>
          <c:smooth val="0"/>
        </c:ser>
        <c:ser>
          <c:idx val="1"/>
          <c:order val="1"/>
          <c:tx>
            <c:strRef>
              <c:f>'Figure 9'!$C$36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9'!$C$37:$C$49</c:f>
              <c:numCache/>
            </c:numRef>
          </c:val>
          <c:smooth val="0"/>
        </c:ser>
        <c:ser>
          <c:idx val="2"/>
          <c:order val="2"/>
          <c:tx>
            <c:strRef>
              <c:f>'Figure 9'!$D$36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9'!$A$37:$A$49</c:f>
              <c:strCache/>
            </c:strRef>
          </c:cat>
          <c:val>
            <c:numRef>
              <c:f>'Figure 9'!$D$37:$D$49</c:f>
              <c:numCache/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17299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10'!$G$19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725"/>
                  <c:y val="-0.02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81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39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975"/>
                  <c:y val="0.05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.08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125"/>
                  <c:y val="0.08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075"/>
                  <c:y val="0.07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1325"/>
                  <c:y val="0.03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73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0975"/>
                  <c:y val="-0.09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2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10'!$F$20:$F$30</c:f>
              <c:strCache/>
            </c:strRef>
          </c:cat>
          <c:val>
            <c:numRef>
              <c:f>'Figure 10'!$G$20:$G$30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10'!$G$47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79"/>
                  <c:y val="0.0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1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47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4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42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417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49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6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3425"/>
                  <c:y val="-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295"/>
                  <c:y val="-0.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10'!$F$48:$F$58</c:f>
              <c:strCache/>
            </c:strRef>
          </c:cat>
          <c:val>
            <c:numRef>
              <c:f>'Figure 10'!$G$48:$G$58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other modes of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10'!$A$1:$B$1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10'!$A$2:$B$2</c:f>
              <c:numCache/>
            </c:numRef>
          </c:val>
        </c:ser>
        <c:axId val="19985078"/>
        <c:axId val="45647975"/>
      </c:barChart>
      <c:catAx>
        <c:axId val="19985078"/>
        <c:scaling>
          <c:orientation val="minMax"/>
        </c:scaling>
        <c:axPos val="b"/>
        <c:delete val="1"/>
        <c:majorTickMark val="out"/>
        <c:minorTickMark val="none"/>
        <c:tickLblPos val="nextTo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delete val="1"/>
        <c:majorTickMark val="out"/>
        <c:minorTickMark val="none"/>
        <c:tickLblPos val="nextTo"/>
        <c:crossAx val="199850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postal and courier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11'!$B$37:$B$49</c:f>
              <c:numCache/>
            </c:numRef>
          </c:val>
          <c:smooth val="0"/>
        </c:ser>
        <c:ser>
          <c:idx val="1"/>
          <c:order val="1"/>
          <c:tx>
            <c:strRef>
              <c:f>'Figure 11'!$C$36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11'!$C$37:$C$49</c:f>
              <c:numCache/>
            </c:numRef>
          </c:val>
          <c:smooth val="0"/>
        </c:ser>
        <c:ser>
          <c:idx val="2"/>
          <c:order val="2"/>
          <c:tx>
            <c:strRef>
              <c:f>'Figure 11'!$D$36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11'!$A$37:$A$49</c:f>
              <c:strCache/>
            </c:strRef>
          </c:cat>
          <c:val>
            <c:numRef>
              <c:f>'Figure 11'!$D$37:$D$49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81785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 of sea, air, other modes of transport and postal and courier services to EU exports to non-member countries, 2010-2022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2'!$B$35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2'!$B$36:$B$48</c:f>
              <c:numCache/>
            </c:numRef>
          </c:val>
        </c:ser>
        <c:ser>
          <c:idx val="1"/>
          <c:order val="1"/>
          <c:tx>
            <c:strRef>
              <c:f>'Figure 2'!$C$35</c:f>
              <c:strCache>
                <c:ptCount val="1"/>
                <c:pt idx="0">
                  <c:v>Air transport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2'!$C$36:$C$48</c:f>
              <c:numCache/>
            </c:numRef>
          </c:val>
        </c:ser>
        <c:ser>
          <c:idx val="2"/>
          <c:order val="2"/>
          <c:tx>
            <c:strRef>
              <c:f>'Figure 2'!$D$35</c:f>
              <c:strCache>
                <c:ptCount val="1"/>
                <c:pt idx="0">
                  <c:v>Other modes of transport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2'!$D$36:$D$48</c:f>
              <c:numCache/>
            </c:numRef>
          </c:val>
        </c:ser>
        <c:ser>
          <c:idx val="3"/>
          <c:order val="3"/>
          <c:tx>
            <c:strRef>
              <c:f>'Figure 2'!$E$35</c:f>
              <c:strCache>
                <c:ptCount val="1"/>
                <c:pt idx="0">
                  <c:v>Postal and courier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2'!$A$36:$A$48</c:f>
              <c:strCache/>
            </c:strRef>
          </c:cat>
          <c:val>
            <c:numRef>
              <c:f>'Figure 2'!$E$36:$E$48</c:f>
              <c:numCache/>
            </c:numRef>
          </c:val>
        </c:ser>
        <c:overlap val="100"/>
        <c:gapWidth val="75"/>
        <c:axId val="54887398"/>
        <c:axId val="24224535"/>
      </c:bar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48873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56"/>
          <c:w val="0.798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12'!$G$19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2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9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07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2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6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6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73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425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12'!$F$20:$F$30</c:f>
              <c:strCache/>
            </c:strRef>
          </c:cat>
          <c:val>
            <c:numRef>
              <c:f>'Figure 12'!$G$20:$G$30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12'!$G$47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425"/>
                  <c:y val="-0.00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6425"/>
                  <c:y val="0.0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4"/>
                  <c:y val="0.08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225"/>
                  <c:y val="0.08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515"/>
                  <c:y val="0.06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37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3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935"/>
                  <c:y val="-0.04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575"/>
                  <c:y val="-0.1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295"/>
                  <c:y val="-0.1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103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12'!$F$48:$F$58</c:f>
              <c:strCache/>
            </c:strRef>
          </c:cat>
          <c:val>
            <c:numRef>
              <c:f>'Figure 12'!$G$48:$G$58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exports and imports of postal and courier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12'!$A$2:$B$2</c:f>
              <c:numCache/>
            </c:numRef>
          </c:val>
        </c:ser>
        <c:axId val="58486186"/>
        <c:axId val="56613627"/>
      </c:barChart>
      <c:catAx>
        <c:axId val="58486186"/>
        <c:scaling>
          <c:orientation val="minMax"/>
        </c:scaling>
        <c:axPos val="b"/>
        <c:delete val="1"/>
        <c:majorTickMark val="out"/>
        <c:minorTickMark val="none"/>
        <c:tickLblPos val="nextTo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delete val="1"/>
        <c:majorTickMark val="out"/>
        <c:minorTickMark val="none"/>
        <c:tickLblPos val="nextTo"/>
        <c:crossAx val="5848618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Contribution of sea, air, other modes of transport and postal and courier services to EU imports to non-member countries, 2010-2022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3'!$B$35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3'!$B$36:$B$48</c:f>
              <c:numCache/>
            </c:numRef>
          </c:val>
        </c:ser>
        <c:ser>
          <c:idx val="1"/>
          <c:order val="1"/>
          <c:tx>
            <c:strRef>
              <c:f>'Figure 3'!$C$35</c:f>
              <c:strCache>
                <c:ptCount val="1"/>
                <c:pt idx="0">
                  <c:v>Air transport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3'!$C$36:$C$48</c:f>
              <c:numCache/>
            </c:numRef>
          </c:val>
        </c:ser>
        <c:ser>
          <c:idx val="2"/>
          <c:order val="2"/>
          <c:tx>
            <c:strRef>
              <c:f>'Figure 3'!$D$35</c:f>
              <c:strCache>
                <c:ptCount val="1"/>
                <c:pt idx="0">
                  <c:v>Other modes of transport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3'!$D$36:$D$48</c:f>
              <c:numCache/>
            </c:numRef>
          </c:val>
        </c:ser>
        <c:ser>
          <c:idx val="3"/>
          <c:order val="3"/>
          <c:tx>
            <c:strRef>
              <c:f>'Figure 3'!$E$35</c:f>
              <c:strCache>
                <c:ptCount val="1"/>
                <c:pt idx="0">
                  <c:v>Postal and courier services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3'!$A$36:$A$48</c:f>
              <c:strCache/>
            </c:strRef>
          </c:cat>
          <c:val>
            <c:numRef>
              <c:f>'Figure 3'!$E$36:$E$48</c:f>
              <c:numCache/>
            </c:numRef>
          </c:val>
        </c:ser>
        <c:overlap val="100"/>
        <c:gapWidth val="75"/>
        <c:axId val="16694224"/>
        <c:axId val="16030289"/>
      </c:bar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66942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75"/>
          <c:y val="0.856"/>
          <c:w val="0.798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4'!$F$19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22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92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2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4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97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22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375"/>
                  <c:y val="0.04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56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5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3925"/>
                  <c:y val="-0.08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4'!$E$20:$E$30</c:f>
              <c:strCache/>
            </c:strRef>
          </c:cat>
          <c:val>
            <c:numRef>
              <c:f>'Figure 4'!$F$20:$F$30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4'!$F$49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59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3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59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.00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75"/>
                  <c:y val="0.02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4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71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075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1575"/>
                  <c:y val="-0.09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3675"/>
                  <c:y val="-0.12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4'!$E$50:$E$60</c:f>
              <c:strCache/>
            </c:strRef>
          </c:cat>
          <c:val>
            <c:numRef>
              <c:f>'Figure 4'!$F$50:$F$60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Main trading partners' share of EU in transport services, 2022</a:t>
            </a:r>
          </a:p>
        </c:rich>
      </c:tx>
      <c:layout>
        <c:manualLayout>
          <c:xMode val="edge"/>
          <c:yMode val="edge"/>
          <c:x val="0.00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4'!$A$2:$B$2</c:f>
              <c:numCache/>
            </c:numRef>
          </c:val>
        </c:ser>
        <c:axId val="10054874"/>
        <c:axId val="23385003"/>
      </c:barChart>
      <c:catAx>
        <c:axId val="10054874"/>
        <c:scaling>
          <c:orientation val="minMax"/>
        </c:scaling>
        <c:axPos val="b"/>
        <c:delete val="1"/>
        <c:majorTickMark val="out"/>
        <c:minorTickMark val="none"/>
        <c:tickLblPos val="nextTo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delete val="1"/>
        <c:majorTickMark val="out"/>
        <c:minorTickMark val="none"/>
        <c:tickLblPos val="nextTo"/>
        <c:crossAx val="1005487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sea transport services trade for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5'!$B$36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5'!$B$37:$B$49</c:f>
              <c:numCache/>
            </c:numRef>
          </c:val>
          <c:smooth val="0"/>
        </c:ser>
        <c:ser>
          <c:idx val="1"/>
          <c:order val="1"/>
          <c:tx>
            <c:strRef>
              <c:f>'Figure 5'!$C$36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5'!$C$37:$C$49</c:f>
              <c:numCache/>
            </c:numRef>
          </c:val>
          <c:smooth val="0"/>
        </c:ser>
        <c:ser>
          <c:idx val="2"/>
          <c:order val="2"/>
          <c:tx>
            <c:strRef>
              <c:f>'Figure 5'!$D$36</c:f>
              <c:strCache>
                <c:ptCount val="1"/>
                <c:pt idx="0">
                  <c:v>Balance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5'!$A$37:$A$49</c:f>
              <c:strCache/>
            </c:strRef>
          </c:cat>
          <c:val>
            <c:numRef>
              <c:f>'Figure 5'!$D$37:$D$49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1384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56"/>
          <c:w val="0.3307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6'!$G$19</c:f>
              <c:strCache>
                <c:ptCount val="1"/>
                <c:pt idx="0">
                  <c:v>Exports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075"/>
                  <c:y val="-0.08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5175"/>
                  <c:y val="-0.05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"/>
                  <c:y val="-0.01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25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22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47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7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3925"/>
                  <c:y val="0.0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59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035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442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6'!$F$20:$F$30</c:f>
              <c:strCache/>
            </c:strRef>
          </c:cat>
          <c:val>
            <c:numRef>
              <c:f>'Figure 6'!$G$20:$G$30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6'!$G$48</c:f>
              <c:strCache>
                <c:ptCount val="1"/>
                <c:pt idx="0">
                  <c:v>Imports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0.01"/>
                  <c:y val="-0.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975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445"/>
                  <c:y val="-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4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95"/>
                  <c:y val="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495"/>
                  <c:y val="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175"/>
                  <c:y val="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8625"/>
                  <c:y val="0.06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1075"/>
                  <c:y val="0.0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48"/>
                  <c:y val="-0.04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-0.0665"/>
                  <c:y val="-0.11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6'!$F$49:$F$59</c:f>
              <c:strCache/>
            </c:strRef>
          </c:cat>
          <c:val>
            <c:numRef>
              <c:f>'Figure 6'!$G$49:$G$59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9</xdr:row>
      <xdr:rowOff>0</xdr:rowOff>
    </xdr:from>
    <xdr:to>
      <xdr:col>22</xdr:col>
      <xdr:colOff>200025</xdr:colOff>
      <xdr:row>42</xdr:row>
      <xdr:rowOff>19050</xdr:rowOff>
    </xdr:to>
    <xdr:graphicFrame macro="">
      <xdr:nvGraphicFramePr>
        <xdr:cNvPr id="2" name="Chart 1"/>
        <xdr:cNvGraphicFramePr/>
      </xdr:nvGraphicFramePr>
      <xdr:xfrm>
        <a:off x="4086225" y="1714500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0.13475</cdr:y>
    </cdr:from>
    <cdr:to>
      <cdr:x>0.9865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1028700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10</xdr:row>
      <xdr:rowOff>152400</xdr:rowOff>
    </xdr:from>
    <xdr:to>
      <xdr:col>16</xdr:col>
      <xdr:colOff>457200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5067300" y="20574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457200</xdr:colOff>
      <xdr:row>10</xdr:row>
      <xdr:rowOff>152400</xdr:rowOff>
    </xdr:from>
    <xdr:to>
      <xdr:col>25</xdr:col>
      <xdr:colOff>114300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0210800" y="20574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63</xdr:row>
      <xdr:rowOff>0</xdr:rowOff>
    </xdr:from>
    <xdr:to>
      <xdr:col>17</xdr:col>
      <xdr:colOff>180975</xdr:colOff>
      <xdr:row>91</xdr:row>
      <xdr:rowOff>171450</xdr:rowOff>
    </xdr:to>
    <xdr:graphicFrame macro="">
      <xdr:nvGraphicFramePr>
        <xdr:cNvPr id="5" name="Chart 4"/>
        <xdr:cNvGraphicFramePr/>
      </xdr:nvGraphicFramePr>
      <xdr:xfrm>
        <a:off x="28575" y="12001500"/>
        <a:ext cx="1051560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8</xdr:row>
      <xdr:rowOff>28575</xdr:rowOff>
    </xdr:from>
    <xdr:to>
      <xdr:col>21</xdr:col>
      <xdr:colOff>504825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3781425" y="15525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0.13475</cdr:y>
    </cdr:from>
    <cdr:to>
      <cdr:x>0.986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98488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152400</xdr:rowOff>
    </xdr:from>
    <xdr:to>
      <xdr:col>19</xdr:col>
      <xdr:colOff>190500</xdr:colOff>
      <xdr:row>33</xdr:row>
      <xdr:rowOff>114300</xdr:rowOff>
    </xdr:to>
    <xdr:graphicFrame macro="">
      <xdr:nvGraphicFramePr>
        <xdr:cNvPr id="2" name="Chart 1"/>
        <xdr:cNvGraphicFramePr/>
      </xdr:nvGraphicFramePr>
      <xdr:xfrm>
        <a:off x="6629400" y="20574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361950</xdr:colOff>
      <xdr:row>10</xdr:row>
      <xdr:rowOff>152400</xdr:rowOff>
    </xdr:from>
    <xdr:to>
      <xdr:col>27</xdr:col>
      <xdr:colOff>19050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11334750" y="20574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66</xdr:row>
      <xdr:rowOff>0</xdr:rowOff>
    </xdr:from>
    <xdr:to>
      <xdr:col>16</xdr:col>
      <xdr:colOff>352425</xdr:colOff>
      <xdr:row>94</xdr:row>
      <xdr:rowOff>171450</xdr:rowOff>
    </xdr:to>
    <xdr:graphicFrame macro="">
      <xdr:nvGraphicFramePr>
        <xdr:cNvPr id="7" name="Chart 6"/>
        <xdr:cNvGraphicFramePr/>
      </xdr:nvGraphicFramePr>
      <xdr:xfrm>
        <a:off x="28575" y="12573000"/>
        <a:ext cx="100774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7</xdr:row>
      <xdr:rowOff>133350</xdr:rowOff>
    </xdr:from>
    <xdr:to>
      <xdr:col>22</xdr:col>
      <xdr:colOff>438150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038600" y="1466850"/>
        <a:ext cx="98107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0.13475</cdr:y>
    </cdr:from>
    <cdr:to>
      <cdr:x>0.986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9934575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123825</xdr:rowOff>
    </xdr:from>
    <xdr:to>
      <xdr:col>22</xdr:col>
      <xdr:colOff>428625</xdr:colOff>
      <xdr:row>44</xdr:row>
      <xdr:rowOff>85725</xdr:rowOff>
    </xdr:to>
    <xdr:graphicFrame macro="">
      <xdr:nvGraphicFramePr>
        <xdr:cNvPr id="3" name="Chart 2"/>
        <xdr:cNvGraphicFramePr/>
      </xdr:nvGraphicFramePr>
      <xdr:xfrm>
        <a:off x="4314825" y="1314450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133350</xdr:rowOff>
    </xdr:from>
    <xdr:to>
      <xdr:col>19</xdr:col>
      <xdr:colOff>190500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6629400" y="20383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447675</xdr:colOff>
      <xdr:row>10</xdr:row>
      <xdr:rowOff>133350</xdr:rowOff>
    </xdr:from>
    <xdr:to>
      <xdr:col>27</xdr:col>
      <xdr:colOff>104775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11420475" y="20383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65</xdr:row>
      <xdr:rowOff>0</xdr:rowOff>
    </xdr:from>
    <xdr:to>
      <xdr:col>16</xdr:col>
      <xdr:colOff>438150</xdr:colOff>
      <xdr:row>93</xdr:row>
      <xdr:rowOff>171450</xdr:rowOff>
    </xdr:to>
    <xdr:graphicFrame macro="">
      <xdr:nvGraphicFramePr>
        <xdr:cNvPr id="7" name="Chart 6"/>
        <xdr:cNvGraphicFramePr/>
      </xdr:nvGraphicFramePr>
      <xdr:xfrm>
        <a:off x="28575" y="12382500"/>
        <a:ext cx="1016317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05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171450</xdr:rowOff>
    </xdr:from>
    <xdr:to>
      <xdr:col>24</xdr:col>
      <xdr:colOff>200025</xdr:colOff>
      <xdr:row>39</xdr:row>
      <xdr:rowOff>114300</xdr:rowOff>
    </xdr:to>
    <xdr:graphicFrame macro="">
      <xdr:nvGraphicFramePr>
        <xdr:cNvPr id="4" name="Chart 3"/>
        <xdr:cNvGraphicFramePr/>
      </xdr:nvGraphicFramePr>
      <xdr:xfrm>
        <a:off x="4581525" y="742950"/>
        <a:ext cx="10248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0.13475</cdr:y>
    </cdr:from>
    <cdr:to>
      <cdr:x>0.98625</cdr:x>
      <cdr:y>0.92375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100393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0.91175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10</xdr:row>
      <xdr:rowOff>133350</xdr:rowOff>
    </xdr:from>
    <xdr:to>
      <xdr:col>19</xdr:col>
      <xdr:colOff>190500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6629400" y="203835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552450</xdr:colOff>
      <xdr:row>10</xdr:row>
      <xdr:rowOff>133350</xdr:rowOff>
    </xdr:from>
    <xdr:to>
      <xdr:col>27</xdr:col>
      <xdr:colOff>209550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11525250" y="203835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65</xdr:row>
      <xdr:rowOff>0</xdr:rowOff>
    </xdr:from>
    <xdr:to>
      <xdr:col>16</xdr:col>
      <xdr:colOff>542925</xdr:colOff>
      <xdr:row>93</xdr:row>
      <xdr:rowOff>171450</xdr:rowOff>
    </xdr:to>
    <xdr:graphicFrame macro="">
      <xdr:nvGraphicFramePr>
        <xdr:cNvPr id="7" name="Chart 6"/>
        <xdr:cNvGraphicFramePr/>
      </xdr:nvGraphicFramePr>
      <xdr:xfrm>
        <a:off x="28575" y="12382500"/>
        <a:ext cx="10267950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26</xdr:row>
      <xdr:rowOff>104775</xdr:rowOff>
    </xdr:from>
    <xdr:to>
      <xdr:col>24</xdr:col>
      <xdr:colOff>219075</xdr:colOff>
      <xdr:row>59</xdr:row>
      <xdr:rowOff>123825</xdr:rowOff>
    </xdr:to>
    <xdr:graphicFrame macro="">
      <xdr:nvGraphicFramePr>
        <xdr:cNvPr id="2" name="Chart 1"/>
        <xdr:cNvGraphicFramePr/>
      </xdr:nvGraphicFramePr>
      <xdr:xfrm>
        <a:off x="5324475" y="50577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6</xdr:row>
      <xdr:rowOff>66675</xdr:rowOff>
    </xdr:from>
    <xdr:to>
      <xdr:col>24</xdr:col>
      <xdr:colOff>504825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5610225" y="12096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0.09125</cdr:y>
    </cdr:from>
    <cdr:to>
      <cdr:x>0.986</cdr:x>
      <cdr:y>0.91975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476250"/>
          <a:ext cx="9963150" cy="43434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0.90725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(*) Except Hong Kong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10</xdr:row>
      <xdr:rowOff>142875</xdr:rowOff>
    </xdr:from>
    <xdr:to>
      <xdr:col>19</xdr:col>
      <xdr:colOff>161925</xdr:colOff>
      <xdr:row>33</xdr:row>
      <xdr:rowOff>104775</xdr:rowOff>
    </xdr:to>
    <xdr:graphicFrame macro="">
      <xdr:nvGraphicFramePr>
        <xdr:cNvPr id="4" name="Chart 3"/>
        <xdr:cNvGraphicFramePr/>
      </xdr:nvGraphicFramePr>
      <xdr:xfrm>
        <a:off x="6600825" y="2095500"/>
        <a:ext cx="51435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447675</xdr:colOff>
      <xdr:row>10</xdr:row>
      <xdr:rowOff>142875</xdr:rowOff>
    </xdr:from>
    <xdr:to>
      <xdr:col>27</xdr:col>
      <xdr:colOff>104775</xdr:colOff>
      <xdr:row>33</xdr:row>
      <xdr:rowOff>104775</xdr:rowOff>
    </xdr:to>
    <xdr:graphicFrame macro="">
      <xdr:nvGraphicFramePr>
        <xdr:cNvPr id="5" name="Chart 4"/>
        <xdr:cNvGraphicFramePr/>
      </xdr:nvGraphicFramePr>
      <xdr:xfrm>
        <a:off x="11420475" y="2095500"/>
        <a:ext cx="51435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66</xdr:row>
      <xdr:rowOff>0</xdr:rowOff>
    </xdr:from>
    <xdr:to>
      <xdr:col>16</xdr:col>
      <xdr:colOff>466725</xdr:colOff>
      <xdr:row>93</xdr:row>
      <xdr:rowOff>95250</xdr:rowOff>
    </xdr:to>
    <xdr:graphicFrame macro="">
      <xdr:nvGraphicFramePr>
        <xdr:cNvPr id="7" name="Chart 6"/>
        <xdr:cNvGraphicFramePr/>
      </xdr:nvGraphicFramePr>
      <xdr:xfrm>
        <a:off x="28575" y="12620625"/>
        <a:ext cx="1019175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BOP_ITS6_DET)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78A4B-6F91-4A3A-AED1-3B58A2DD2A14}">
  <dimension ref="A5:N51"/>
  <sheetViews>
    <sheetView tabSelected="1" workbookViewId="0" topLeftCell="A4">
      <selection activeCell="P39" sqref="P39"/>
    </sheetView>
  </sheetViews>
  <sheetFormatPr defaultColWidth="9.140625" defaultRowHeight="15"/>
  <cols>
    <col min="1" max="1" width="43.140625" style="2" bestFit="1" customWidth="1"/>
    <col min="2" max="16384" width="9.140625" style="2" customWidth="1"/>
  </cols>
  <sheetData>
    <row r="1" ht="11.45" customHeight="1"/>
    <row r="2" ht="11.45" customHeight="1"/>
    <row r="3" ht="11.45" customHeight="1"/>
    <row r="4" ht="11.45" customHeight="1"/>
    <row r="5" spans="1:14" ht="11.45" customHeight="1">
      <c r="A5" s="3" t="s">
        <v>117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45" customHeight="1">
      <c r="A6" s="3" t="s">
        <v>2</v>
      </c>
      <c r="B6" s="4" t="s">
        <v>118</v>
      </c>
      <c r="C6"/>
      <c r="D6"/>
      <c r="E6"/>
      <c r="F6"/>
      <c r="G6"/>
      <c r="H6"/>
      <c r="I6"/>
      <c r="J6"/>
      <c r="K6"/>
      <c r="L6"/>
      <c r="M6"/>
      <c r="N6"/>
    </row>
    <row r="7" spans="1:14" ht="11.45" customHeight="1">
      <c r="A7" s="3" t="s">
        <v>4</v>
      </c>
      <c r="B7" s="3" t="s">
        <v>5</v>
      </c>
      <c r="C7"/>
      <c r="D7"/>
      <c r="E7"/>
      <c r="F7"/>
      <c r="G7"/>
      <c r="H7"/>
      <c r="I7"/>
      <c r="J7"/>
      <c r="K7"/>
      <c r="L7"/>
      <c r="M7"/>
      <c r="N7"/>
    </row>
    <row r="8" spans="1:14" ht="11.4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1.45" customHeight="1">
      <c r="A9" s="4" t="s">
        <v>6</v>
      </c>
      <c r="B9"/>
      <c r="C9" s="3" t="s">
        <v>7</v>
      </c>
      <c r="D9"/>
      <c r="E9"/>
      <c r="F9"/>
      <c r="G9"/>
      <c r="H9"/>
      <c r="I9"/>
      <c r="J9"/>
      <c r="K9"/>
      <c r="L9"/>
      <c r="M9"/>
      <c r="N9"/>
    </row>
    <row r="10" spans="1:14" ht="11.45" customHeight="1">
      <c r="A10" s="4" t="s">
        <v>8</v>
      </c>
      <c r="B10"/>
      <c r="C10" s="3" t="s">
        <v>9</v>
      </c>
      <c r="D10"/>
      <c r="E10"/>
      <c r="F10"/>
      <c r="G10"/>
      <c r="H10"/>
      <c r="I10"/>
      <c r="J10"/>
      <c r="K10"/>
      <c r="L10"/>
      <c r="M10"/>
      <c r="N10"/>
    </row>
    <row r="11" spans="1:14" ht="11.45" customHeight="1">
      <c r="A11" s="4" t="s">
        <v>44</v>
      </c>
      <c r="B11"/>
      <c r="C11" s="3" t="s">
        <v>17</v>
      </c>
      <c r="D11"/>
      <c r="E11"/>
      <c r="F11"/>
      <c r="G11"/>
      <c r="H11"/>
      <c r="I11"/>
      <c r="J11"/>
      <c r="K11"/>
      <c r="L11"/>
      <c r="M11"/>
      <c r="N11"/>
    </row>
    <row r="12" spans="1:14" ht="11.45" customHeight="1">
      <c r="A12" s="4" t="s">
        <v>12</v>
      </c>
      <c r="B12"/>
      <c r="C12" s="3" t="s">
        <v>13</v>
      </c>
      <c r="D12"/>
      <c r="E12"/>
      <c r="F12"/>
      <c r="G12"/>
      <c r="H12"/>
      <c r="I12"/>
      <c r="J12"/>
      <c r="K12"/>
      <c r="L12"/>
      <c r="M12"/>
      <c r="N12"/>
    </row>
    <row r="13" spans="1:14" ht="11.45" customHeight="1">
      <c r="A13" s="4" t="s">
        <v>14</v>
      </c>
      <c r="B13"/>
      <c r="C13" s="3" t="s">
        <v>15</v>
      </c>
      <c r="D13"/>
      <c r="E13"/>
      <c r="F13"/>
      <c r="G13"/>
      <c r="H13"/>
      <c r="I13"/>
      <c r="J13"/>
      <c r="K13"/>
      <c r="L13"/>
      <c r="M13"/>
      <c r="N13"/>
    </row>
    <row r="14" spans="1:14" ht="11.4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45" customHeight="1">
      <c r="A15" s="5" t="s">
        <v>20</v>
      </c>
      <c r="B15" s="6" t="s">
        <v>22</v>
      </c>
      <c r="C15" s="6" t="s">
        <v>23</v>
      </c>
      <c r="D15" s="6" t="s">
        <v>24</v>
      </c>
      <c r="E15" s="6" t="s">
        <v>25</v>
      </c>
      <c r="F15" s="6" t="s">
        <v>26</v>
      </c>
      <c r="G15" s="6" t="s">
        <v>27</v>
      </c>
      <c r="H15" s="6" t="s">
        <v>28</v>
      </c>
      <c r="I15" s="6" t="s">
        <v>29</v>
      </c>
      <c r="J15" s="6" t="s">
        <v>30</v>
      </c>
      <c r="K15" s="6" t="s">
        <v>31</v>
      </c>
      <c r="L15" s="6" t="s">
        <v>32</v>
      </c>
      <c r="M15" s="6" t="s">
        <v>33</v>
      </c>
      <c r="N15" s="6" t="s">
        <v>34</v>
      </c>
    </row>
    <row r="16" spans="1:14" ht="11.45" customHeight="1">
      <c r="A16" s="7" t="s">
        <v>45</v>
      </c>
      <c r="B16" s="8" t="s">
        <v>21</v>
      </c>
      <c r="C16" s="8" t="s">
        <v>21</v>
      </c>
      <c r="D16" s="8" t="s">
        <v>21</v>
      </c>
      <c r="E16" s="8" t="s">
        <v>21</v>
      </c>
      <c r="F16" s="8" t="s">
        <v>21</v>
      </c>
      <c r="G16" s="8" t="s">
        <v>21</v>
      </c>
      <c r="H16" s="8" t="s">
        <v>21</v>
      </c>
      <c r="I16" s="8" t="s">
        <v>21</v>
      </c>
      <c r="J16" s="8" t="s">
        <v>21</v>
      </c>
      <c r="K16" s="8" t="s">
        <v>21</v>
      </c>
      <c r="L16" s="8" t="s">
        <v>21</v>
      </c>
      <c r="M16" s="8" t="s">
        <v>21</v>
      </c>
      <c r="N16" s="8" t="s">
        <v>21</v>
      </c>
    </row>
    <row r="17" spans="1:14" ht="11.45" customHeight="1">
      <c r="A17" s="9" t="s">
        <v>11</v>
      </c>
      <c r="B17" s="10">
        <v>136447.1</v>
      </c>
      <c r="C17" s="10">
        <v>144734.8</v>
      </c>
      <c r="D17" s="10">
        <v>152035.1</v>
      </c>
      <c r="E17" s="10">
        <v>147163.4</v>
      </c>
      <c r="F17" s="10">
        <v>147690.8</v>
      </c>
      <c r="G17" s="10">
        <v>156673.1</v>
      </c>
      <c r="H17" s="10">
        <v>147883.6</v>
      </c>
      <c r="I17" s="10">
        <v>163241.7</v>
      </c>
      <c r="J17" s="10">
        <v>175584.5</v>
      </c>
      <c r="K17" s="10">
        <v>190127.5</v>
      </c>
      <c r="L17" s="10">
        <v>159101.3</v>
      </c>
      <c r="M17" s="10">
        <v>217730.5</v>
      </c>
      <c r="N17" s="10">
        <v>305304</v>
      </c>
    </row>
    <row r="18" spans="1:14" ht="11.45" customHeight="1">
      <c r="A18" s="9" t="s">
        <v>46</v>
      </c>
      <c r="B18" s="11">
        <v>72401.1</v>
      </c>
      <c r="C18" s="11">
        <v>75581.2</v>
      </c>
      <c r="D18" s="11">
        <v>79744.5</v>
      </c>
      <c r="E18" s="11">
        <v>75834.5</v>
      </c>
      <c r="F18" s="11">
        <v>75864.6</v>
      </c>
      <c r="G18" s="11">
        <v>80905.7</v>
      </c>
      <c r="H18" s="11">
        <v>71888.6</v>
      </c>
      <c r="I18" s="11">
        <v>81055.3</v>
      </c>
      <c r="J18" s="11">
        <v>88353.8</v>
      </c>
      <c r="K18" s="11">
        <v>94095.9</v>
      </c>
      <c r="L18" s="11">
        <v>88074.7</v>
      </c>
      <c r="M18" s="11">
        <v>134084.8</v>
      </c>
      <c r="N18" s="11">
        <v>184151</v>
      </c>
    </row>
    <row r="19" spans="1:14" ht="11.45" customHeight="1">
      <c r="A19" s="9" t="s">
        <v>47</v>
      </c>
      <c r="B19" s="10">
        <v>39896</v>
      </c>
      <c r="C19" s="10">
        <v>44868.3</v>
      </c>
      <c r="D19" s="10">
        <v>46094.9</v>
      </c>
      <c r="E19" s="10">
        <v>44562.1</v>
      </c>
      <c r="F19" s="10">
        <v>46112.1</v>
      </c>
      <c r="G19" s="10">
        <v>48721.5</v>
      </c>
      <c r="H19" s="10">
        <v>48779.9</v>
      </c>
      <c r="I19" s="10">
        <v>52976.2</v>
      </c>
      <c r="J19" s="10">
        <v>57075.6</v>
      </c>
      <c r="K19" s="10">
        <v>60442.4</v>
      </c>
      <c r="L19" s="10">
        <v>30997.4</v>
      </c>
      <c r="M19" s="10">
        <v>37086</v>
      </c>
      <c r="N19" s="10">
        <v>64501.5</v>
      </c>
    </row>
    <row r="20" spans="1:14" ht="11.45" customHeight="1">
      <c r="A20" s="9" t="s">
        <v>48</v>
      </c>
      <c r="B20" s="11">
        <v>22201.6</v>
      </c>
      <c r="C20" s="11">
        <v>22214.3</v>
      </c>
      <c r="D20" s="11">
        <v>24161.3</v>
      </c>
      <c r="E20" s="11">
        <v>24647.4</v>
      </c>
      <c r="F20" s="11">
        <v>23535.8</v>
      </c>
      <c r="G20" s="11">
        <v>24667.9</v>
      </c>
      <c r="H20" s="11">
        <v>24457.2</v>
      </c>
      <c r="I20" s="11">
        <v>26298.2</v>
      </c>
      <c r="J20" s="11">
        <v>26603.1</v>
      </c>
      <c r="K20" s="11">
        <v>27403.5</v>
      </c>
      <c r="L20" s="11">
        <v>29857.5</v>
      </c>
      <c r="M20" s="11">
        <v>34429.8</v>
      </c>
      <c r="N20" s="11">
        <v>43788.5</v>
      </c>
    </row>
    <row r="21" spans="1:14" ht="15">
      <c r="A21" s="9" t="s">
        <v>49</v>
      </c>
      <c r="B21" s="10">
        <v>1948.1</v>
      </c>
      <c r="C21" s="10">
        <v>2075.2</v>
      </c>
      <c r="D21" s="10">
        <v>2033.6</v>
      </c>
      <c r="E21" s="10">
        <v>2122.3</v>
      </c>
      <c r="F21" s="10">
        <v>2178.2</v>
      </c>
      <c r="G21" s="10">
        <v>2378.9</v>
      </c>
      <c r="H21" s="10">
        <v>2757.8</v>
      </c>
      <c r="I21" s="10">
        <v>2914.1</v>
      </c>
      <c r="J21" s="10">
        <v>3552.1</v>
      </c>
      <c r="K21" s="10">
        <v>8182.6</v>
      </c>
      <c r="L21" s="10">
        <v>10172.7</v>
      </c>
      <c r="M21" s="10">
        <v>12130.8</v>
      </c>
      <c r="N21" s="10">
        <v>12863.3</v>
      </c>
    </row>
    <row r="22" spans="1:14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 s="9" t="s">
        <v>46</v>
      </c>
      <c r="B23" s="71">
        <v>0.5306166272496814</v>
      </c>
      <c r="C23" s="71">
        <v>0.5222047496524679</v>
      </c>
      <c r="D23" s="71">
        <v>0.52451374715444</v>
      </c>
      <c r="E23" s="71">
        <v>0.515308154065481</v>
      </c>
      <c r="F23" s="71">
        <v>0.513671806233022</v>
      </c>
      <c r="G23" s="71">
        <v>0.5163981564161301</v>
      </c>
      <c r="H23" s="71">
        <v>0.4861161075332221</v>
      </c>
      <c r="I23" s="71">
        <v>0.4965355053273765</v>
      </c>
      <c r="J23" s="71">
        <v>0.5031981752375637</v>
      </c>
      <c r="K23" s="71">
        <v>0.49490946864604013</v>
      </c>
      <c r="L23" s="71">
        <v>0.5535762435630633</v>
      </c>
      <c r="M23" s="71">
        <v>0.6158292016965927</v>
      </c>
      <c r="N23" s="71">
        <v>0.6031725755312738</v>
      </c>
    </row>
    <row r="24" spans="1:14" ht="15">
      <c r="A24" s="9" t="s">
        <v>47</v>
      </c>
      <c r="B24" s="71">
        <v>0.29239170345137416</v>
      </c>
      <c r="C24" s="71">
        <v>0.3100035375044565</v>
      </c>
      <c r="D24" s="71">
        <v>0.3031859090433722</v>
      </c>
      <c r="E24" s="71">
        <v>0.30280694792319285</v>
      </c>
      <c r="F24" s="71">
        <v>0.31222053100125396</v>
      </c>
      <c r="G24" s="71">
        <v>0.31097552802618955</v>
      </c>
      <c r="H24" s="71">
        <v>0.329853344116589</v>
      </c>
      <c r="I24" s="71">
        <v>0.32452614742434066</v>
      </c>
      <c r="J24" s="71">
        <v>0.3250605833658438</v>
      </c>
      <c r="K24" s="71">
        <v>0.3179045640425504</v>
      </c>
      <c r="L24" s="71">
        <v>0.194828074943448</v>
      </c>
      <c r="M24" s="71">
        <v>0.17032983435944896</v>
      </c>
      <c r="N24" s="71">
        <v>0.21126975080575428</v>
      </c>
    </row>
    <row r="25" spans="1:14" ht="15">
      <c r="A25" s="9" t="s">
        <v>48</v>
      </c>
      <c r="B25" s="71">
        <v>0.16271214265455256</v>
      </c>
      <c r="C25" s="71">
        <v>0.15348278368436616</v>
      </c>
      <c r="D25" s="71">
        <v>0.15891922325831337</v>
      </c>
      <c r="E25" s="71">
        <v>0.1674832193330679</v>
      </c>
      <c r="F25" s="71">
        <v>0.15935860595243578</v>
      </c>
      <c r="G25" s="71">
        <v>0.15744821542434534</v>
      </c>
      <c r="H25" s="71">
        <v>0.16538142160455926</v>
      </c>
      <c r="I25" s="71">
        <v>0.16109976801270753</v>
      </c>
      <c r="J25" s="71">
        <v>0.15151166532353366</v>
      </c>
      <c r="K25" s="71">
        <v>0.14413222705815834</v>
      </c>
      <c r="L25" s="71">
        <v>0.18766345718105384</v>
      </c>
      <c r="M25" s="71">
        <v>0.1581303492161181</v>
      </c>
      <c r="N25" s="71">
        <v>0.14342589681104734</v>
      </c>
    </row>
    <row r="26" spans="1:14" ht="15">
      <c r="A26" s="9" t="s">
        <v>49</v>
      </c>
      <c r="B26" s="71">
        <v>0.014277327990114849</v>
      </c>
      <c r="C26" s="71">
        <v>0.014337947749953709</v>
      </c>
      <c r="D26" s="71">
        <v>0.013375858601073041</v>
      </c>
      <c r="E26" s="71">
        <v>0.014421384664937071</v>
      </c>
      <c r="F26" s="71">
        <v>0.014748379723043006</v>
      </c>
      <c r="G26" s="71">
        <v>0.015183844578297105</v>
      </c>
      <c r="H26" s="71">
        <v>0.018648450538125933</v>
      </c>
      <c r="I26" s="71">
        <v>0.017851443595600876</v>
      </c>
      <c r="J26" s="71">
        <v>0.020230145599412247</v>
      </c>
      <c r="K26" s="71">
        <v>0.043037435405188625</v>
      </c>
      <c r="L26" s="71">
        <v>0.06393850961620051</v>
      </c>
      <c r="M26" s="71">
        <v>0.05571474827826142</v>
      </c>
      <c r="N26" s="71">
        <v>0.04213275947907659</v>
      </c>
    </row>
    <row r="27" spans="2:14" ht="15">
      <c r="B27" s="72">
        <f>SUM(B23:B26)</f>
        <v>0.999997801345723</v>
      </c>
      <c r="C27" s="72">
        <f aca="true" t="shared" si="0" ref="C27:N27">SUM(C23:C26)</f>
        <v>1.0000290185912442</v>
      </c>
      <c r="D27" s="72">
        <f t="shared" si="0"/>
        <v>0.9999947380571987</v>
      </c>
      <c r="E27" s="72">
        <f t="shared" si="0"/>
        <v>1.0000197059866789</v>
      </c>
      <c r="F27" s="72">
        <f t="shared" si="0"/>
        <v>0.9999993229097547</v>
      </c>
      <c r="G27" s="72">
        <f t="shared" si="0"/>
        <v>1.000005744444962</v>
      </c>
      <c r="H27" s="72">
        <f t="shared" si="0"/>
        <v>0.9999993237924962</v>
      </c>
      <c r="I27" s="72">
        <f t="shared" si="0"/>
        <v>1.0000128643600257</v>
      </c>
      <c r="J27" s="72">
        <f t="shared" si="0"/>
        <v>1.0000005695263534</v>
      </c>
      <c r="K27" s="72">
        <f t="shared" si="0"/>
        <v>0.9999836951519375</v>
      </c>
      <c r="L27" s="72">
        <f t="shared" si="0"/>
        <v>1.0000062853037657</v>
      </c>
      <c r="M27" s="72">
        <f t="shared" si="0"/>
        <v>1.0000041335504213</v>
      </c>
      <c r="N27" s="72">
        <f t="shared" si="0"/>
        <v>1.000000982627152</v>
      </c>
    </row>
    <row r="29" spans="1:14" ht="15">
      <c r="A29" s="3" t="s">
        <v>119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 s="3" t="s">
        <v>2</v>
      </c>
      <c r="B30" s="4" t="s">
        <v>118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 s="3" t="s">
        <v>4</v>
      </c>
      <c r="B31" s="3" t="s">
        <v>5</v>
      </c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 s="4" t="s">
        <v>6</v>
      </c>
      <c r="B33"/>
      <c r="C33" s="3" t="s">
        <v>7</v>
      </c>
      <c r="D33"/>
      <c r="E33"/>
      <c r="F33"/>
      <c r="G33"/>
      <c r="H33"/>
      <c r="I33"/>
      <c r="J33"/>
      <c r="K33"/>
      <c r="L33"/>
      <c r="M33"/>
      <c r="N33"/>
    </row>
    <row r="34" spans="1:14" ht="15">
      <c r="A34" s="4" t="s">
        <v>8</v>
      </c>
      <c r="B34"/>
      <c r="C34" s="3" t="s">
        <v>9</v>
      </c>
      <c r="D34"/>
      <c r="E34"/>
      <c r="F34"/>
      <c r="G34"/>
      <c r="H34"/>
      <c r="I34"/>
      <c r="J34"/>
      <c r="K34"/>
      <c r="L34"/>
      <c r="M34"/>
      <c r="N34"/>
    </row>
    <row r="35" spans="1:14" ht="15">
      <c r="A35" s="4" t="s">
        <v>44</v>
      </c>
      <c r="B35"/>
      <c r="C35" s="3" t="s">
        <v>18</v>
      </c>
      <c r="D35"/>
      <c r="E35"/>
      <c r="F35"/>
      <c r="G35"/>
      <c r="H35"/>
      <c r="I35"/>
      <c r="J35"/>
      <c r="K35"/>
      <c r="L35"/>
      <c r="M35"/>
      <c r="N35"/>
    </row>
    <row r="36" spans="1:14" ht="15">
      <c r="A36" s="4" t="s">
        <v>12</v>
      </c>
      <c r="B36"/>
      <c r="C36" s="3" t="s">
        <v>13</v>
      </c>
      <c r="D36"/>
      <c r="E36"/>
      <c r="F36"/>
      <c r="G36"/>
      <c r="H36"/>
      <c r="I36"/>
      <c r="J36"/>
      <c r="K36"/>
      <c r="L36"/>
      <c r="M36"/>
      <c r="N36"/>
    </row>
    <row r="37" spans="1:14" ht="15">
      <c r="A37" s="4" t="s">
        <v>14</v>
      </c>
      <c r="B37"/>
      <c r="C37" s="3" t="s">
        <v>15</v>
      </c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 s="5" t="s">
        <v>20</v>
      </c>
      <c r="B39" s="6" t="s">
        <v>22</v>
      </c>
      <c r="C39" s="6" t="s">
        <v>23</v>
      </c>
      <c r="D39" s="6" t="s">
        <v>24</v>
      </c>
      <c r="E39" s="6" t="s">
        <v>25</v>
      </c>
      <c r="F39" s="6" t="s">
        <v>26</v>
      </c>
      <c r="G39" s="6" t="s">
        <v>27</v>
      </c>
      <c r="H39" s="6" t="s">
        <v>28</v>
      </c>
      <c r="I39" s="6" t="s">
        <v>29</v>
      </c>
      <c r="J39" s="6" t="s">
        <v>30</v>
      </c>
      <c r="K39" s="6" t="s">
        <v>31</v>
      </c>
      <c r="L39" s="6" t="s">
        <v>32</v>
      </c>
      <c r="M39" s="6" t="s">
        <v>33</v>
      </c>
      <c r="N39" s="6" t="s">
        <v>34</v>
      </c>
    </row>
    <row r="40" spans="1:14" ht="15">
      <c r="A40" s="7" t="s">
        <v>45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8" t="s">
        <v>21</v>
      </c>
      <c r="J40" s="8" t="s">
        <v>21</v>
      </c>
      <c r="K40" s="8" t="s">
        <v>21</v>
      </c>
      <c r="L40" s="8" t="s">
        <v>21</v>
      </c>
      <c r="M40" s="8" t="s">
        <v>21</v>
      </c>
      <c r="N40" s="8" t="s">
        <v>21</v>
      </c>
    </row>
    <row r="41" spans="1:14" ht="15">
      <c r="A41" s="9" t="s">
        <v>11</v>
      </c>
      <c r="B41" s="10">
        <v>113249.2</v>
      </c>
      <c r="C41" s="10">
        <v>118235</v>
      </c>
      <c r="D41" s="10">
        <v>122602.9</v>
      </c>
      <c r="E41" s="10">
        <v>119629.7</v>
      </c>
      <c r="F41" s="10">
        <v>119008.5</v>
      </c>
      <c r="G41" s="10">
        <v>128254.9</v>
      </c>
      <c r="H41" s="10">
        <v>123187.5</v>
      </c>
      <c r="I41" s="10">
        <v>129715.4</v>
      </c>
      <c r="J41" s="10">
        <v>139784.1</v>
      </c>
      <c r="K41" s="10">
        <v>148047.6</v>
      </c>
      <c r="L41" s="10">
        <v>129853.4</v>
      </c>
      <c r="M41" s="10">
        <v>172802.7</v>
      </c>
      <c r="N41" s="10">
        <v>234383.6</v>
      </c>
    </row>
    <row r="42" spans="1:14" ht="15">
      <c r="A42" s="9" t="s">
        <v>46</v>
      </c>
      <c r="B42" s="11">
        <v>53389.5</v>
      </c>
      <c r="C42" s="11">
        <v>57594.2</v>
      </c>
      <c r="D42" s="11">
        <v>59039.5</v>
      </c>
      <c r="E42" s="11">
        <v>53935.6</v>
      </c>
      <c r="F42" s="11">
        <v>52908.1</v>
      </c>
      <c r="G42" s="11">
        <v>60261.5</v>
      </c>
      <c r="H42" s="11">
        <v>56454.9</v>
      </c>
      <c r="I42" s="11">
        <v>60050</v>
      </c>
      <c r="J42" s="11">
        <v>64596.2</v>
      </c>
      <c r="K42" s="11">
        <v>67886.3</v>
      </c>
      <c r="L42" s="11">
        <v>63396.4</v>
      </c>
      <c r="M42" s="11">
        <v>90255.6</v>
      </c>
      <c r="N42" s="11">
        <v>118839.8</v>
      </c>
    </row>
    <row r="43" spans="1:14" ht="15">
      <c r="A43" s="9" t="s">
        <v>47</v>
      </c>
      <c r="B43" s="10">
        <v>34040.8</v>
      </c>
      <c r="C43" s="10">
        <v>38018</v>
      </c>
      <c r="D43" s="10">
        <v>39724.6</v>
      </c>
      <c r="E43" s="10">
        <v>41642.5</v>
      </c>
      <c r="F43" s="10">
        <v>40672.5</v>
      </c>
      <c r="G43" s="10">
        <v>41404.6</v>
      </c>
      <c r="H43" s="10">
        <v>40319.8</v>
      </c>
      <c r="I43" s="10">
        <v>42189.2</v>
      </c>
      <c r="J43" s="10">
        <v>44036.6</v>
      </c>
      <c r="K43" s="10">
        <v>43894.2</v>
      </c>
      <c r="L43" s="10">
        <v>28122.9</v>
      </c>
      <c r="M43" s="10">
        <v>33353.1</v>
      </c>
      <c r="N43" s="10">
        <v>54317</v>
      </c>
    </row>
    <row r="44" spans="1:14" ht="15">
      <c r="A44" s="9" t="s">
        <v>48</v>
      </c>
      <c r="B44" s="11">
        <v>23483</v>
      </c>
      <c r="C44" s="11">
        <v>20184.5</v>
      </c>
      <c r="D44" s="11">
        <v>21476</v>
      </c>
      <c r="E44" s="11">
        <v>21401.7</v>
      </c>
      <c r="F44" s="11">
        <v>22831.5</v>
      </c>
      <c r="G44" s="11">
        <v>23957.9</v>
      </c>
      <c r="H44" s="11">
        <v>23704</v>
      </c>
      <c r="I44" s="11">
        <v>24834.8</v>
      </c>
      <c r="J44" s="11">
        <v>28613.5</v>
      </c>
      <c r="K44" s="11">
        <v>30453.9</v>
      </c>
      <c r="L44" s="11">
        <v>31377.5</v>
      </c>
      <c r="M44" s="11">
        <v>41567.8</v>
      </c>
      <c r="N44" s="11">
        <v>51955.2</v>
      </c>
    </row>
    <row r="45" spans="1:14" ht="15">
      <c r="A45" s="9" t="s">
        <v>49</v>
      </c>
      <c r="B45" s="10">
        <v>2338.4</v>
      </c>
      <c r="C45" s="10">
        <v>2440.8</v>
      </c>
      <c r="D45" s="10">
        <v>2366.7</v>
      </c>
      <c r="E45" s="10">
        <v>2654</v>
      </c>
      <c r="F45" s="10">
        <v>2600.5</v>
      </c>
      <c r="G45" s="10">
        <v>2626.7</v>
      </c>
      <c r="H45" s="10">
        <v>2713.2</v>
      </c>
      <c r="I45" s="10">
        <v>2641</v>
      </c>
      <c r="J45" s="10">
        <v>2536.6</v>
      </c>
      <c r="K45" s="10">
        <v>5809.9</v>
      </c>
      <c r="L45" s="10">
        <v>6956.7</v>
      </c>
      <c r="M45" s="10">
        <v>7626.4</v>
      </c>
      <c r="N45" s="10">
        <v>9272.4</v>
      </c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 s="9" t="s">
        <v>46</v>
      </c>
      <c r="B47" s="71">
        <v>0.47143379379280387</v>
      </c>
      <c r="C47" s="71">
        <v>0.4871163361102888</v>
      </c>
      <c r="D47" s="71">
        <v>0.4815505995372051</v>
      </c>
      <c r="E47" s="71">
        <v>0.450854595472529</v>
      </c>
      <c r="F47" s="71">
        <v>0.4445741270581513</v>
      </c>
      <c r="G47" s="71">
        <v>0.46985729200209897</v>
      </c>
      <c r="H47" s="71">
        <v>0.4582843226788432</v>
      </c>
      <c r="I47" s="71">
        <v>0.46293655186662497</v>
      </c>
      <c r="J47" s="71">
        <v>0.4621140744905894</v>
      </c>
      <c r="K47" s="71">
        <v>0.45854373863541187</v>
      </c>
      <c r="L47" s="71">
        <v>0.48821517187844143</v>
      </c>
      <c r="M47" s="71">
        <v>0.5223043389947032</v>
      </c>
      <c r="N47" s="71">
        <v>0.5070312086681833</v>
      </c>
    </row>
    <row r="48" spans="1:14" ht="15">
      <c r="A48" s="9" t="s">
        <v>47</v>
      </c>
      <c r="B48" s="71">
        <v>0.3005831387771393</v>
      </c>
      <c r="C48" s="71">
        <v>0.32154607349769526</v>
      </c>
      <c r="D48" s="71">
        <v>0.3240102803441028</v>
      </c>
      <c r="E48" s="71">
        <v>0.34809499647662745</v>
      </c>
      <c r="F48" s="71">
        <v>0.3417613027640883</v>
      </c>
      <c r="G48" s="71">
        <v>0.32283055072359806</v>
      </c>
      <c r="H48" s="71">
        <v>0.32730431253170983</v>
      </c>
      <c r="I48" s="71">
        <v>0.325244342614678</v>
      </c>
      <c r="J48" s="71">
        <v>0.3150329686995874</v>
      </c>
      <c r="K48" s="71">
        <v>0.2964870757783307</v>
      </c>
      <c r="L48" s="71">
        <v>0.21657422909219168</v>
      </c>
      <c r="M48" s="71">
        <v>0.19301260917798158</v>
      </c>
      <c r="N48" s="71">
        <v>0.2317440298723972</v>
      </c>
    </row>
    <row r="49" spans="1:14" ht="15">
      <c r="A49" s="9" t="s">
        <v>48</v>
      </c>
      <c r="B49" s="71">
        <v>0.2073568731611349</v>
      </c>
      <c r="C49" s="71">
        <v>0.17071510128134648</v>
      </c>
      <c r="D49" s="71">
        <v>0.17516714531222347</v>
      </c>
      <c r="E49" s="71">
        <v>0.17889955420769257</v>
      </c>
      <c r="F49" s="71">
        <v>0.19184764113487693</v>
      </c>
      <c r="G49" s="71">
        <v>0.18679910085306684</v>
      </c>
      <c r="H49" s="71">
        <v>0.19242212075088788</v>
      </c>
      <c r="I49" s="71">
        <v>0.19145606458446723</v>
      </c>
      <c r="J49" s="71">
        <v>0.2046978161321638</v>
      </c>
      <c r="K49" s="71">
        <v>0.20570343592196025</v>
      </c>
      <c r="L49" s="71">
        <v>0.2416378777914171</v>
      </c>
      <c r="M49" s="71">
        <v>0.24055063954440525</v>
      </c>
      <c r="N49" s="71">
        <v>0.22166738628470592</v>
      </c>
    </row>
    <row r="50" spans="1:14" ht="15">
      <c r="A50" s="9" t="s">
        <v>49</v>
      </c>
      <c r="B50" s="71">
        <v>0.02064826948004931</v>
      </c>
      <c r="C50" s="71">
        <v>0.020643633441874237</v>
      </c>
      <c r="D50" s="71">
        <v>0.01930378482075057</v>
      </c>
      <c r="E50" s="71">
        <v>0.022185126268811174</v>
      </c>
      <c r="F50" s="71">
        <v>0.021851380363587476</v>
      </c>
      <c r="G50" s="71">
        <v>0.020480309134387847</v>
      </c>
      <c r="H50" s="71">
        <v>0.022024961948249617</v>
      </c>
      <c r="I50" s="71">
        <v>0.020359957260279043</v>
      </c>
      <c r="J50" s="71">
        <v>0.01814655601030446</v>
      </c>
      <c r="K50" s="71">
        <v>0.03924345953598707</v>
      </c>
      <c r="L50" s="71">
        <v>0.053573491337154056</v>
      </c>
      <c r="M50" s="71">
        <v>0.04413356967223313</v>
      </c>
      <c r="N50" s="71">
        <v>0.03956078838280494</v>
      </c>
    </row>
    <row r="51" spans="2:14" ht="15">
      <c r="B51" s="72">
        <f>SUM(B47:B50)</f>
        <v>1.0000220752111275</v>
      </c>
      <c r="C51" s="72">
        <f aca="true" t="shared" si="1" ref="C51:N51">SUM(C47:C50)</f>
        <v>1.0000211443312048</v>
      </c>
      <c r="D51" s="72">
        <f t="shared" si="1"/>
        <v>1.0000318100142818</v>
      </c>
      <c r="E51" s="72">
        <f t="shared" si="1"/>
        <v>1.0000342724256601</v>
      </c>
      <c r="F51" s="72">
        <f t="shared" si="1"/>
        <v>1.000034451320704</v>
      </c>
      <c r="G51" s="72">
        <f t="shared" si="1"/>
        <v>0.9999672527131517</v>
      </c>
      <c r="H51" s="72">
        <f t="shared" si="1"/>
        <v>1.0000357179096904</v>
      </c>
      <c r="I51" s="72">
        <f t="shared" si="1"/>
        <v>0.9999969163260491</v>
      </c>
      <c r="J51" s="72">
        <f t="shared" si="1"/>
        <v>0.999991415332645</v>
      </c>
      <c r="K51" s="72">
        <f t="shared" si="1"/>
        <v>0.9999777098716899</v>
      </c>
      <c r="L51" s="72">
        <f t="shared" si="1"/>
        <v>1.0000007700992044</v>
      </c>
      <c r="M51" s="72">
        <f t="shared" si="1"/>
        <v>1.000001157389323</v>
      </c>
      <c r="N51" s="72">
        <f t="shared" si="1"/>
        <v>1.0000034132080913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FAB2-C148-4956-A5A3-8AF9600D6F6D}">
  <dimension ref="A1:S67"/>
  <sheetViews>
    <sheetView zoomScale="85" zoomScaleNormal="85" workbookViewId="0" topLeftCell="A40">
      <selection activeCell="O70" sqref="O70"/>
    </sheetView>
  </sheetViews>
  <sheetFormatPr defaultColWidth="9.140625" defaultRowHeight="15"/>
  <sheetData>
    <row r="1" ht="15">
      <c r="A1" s="50" t="s">
        <v>108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80</v>
      </c>
    </row>
    <row r="7" spans="1:2" ht="15">
      <c r="A7" s="3" t="s">
        <v>2</v>
      </c>
      <c r="B7" s="4" t="s">
        <v>81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4" ht="15">
      <c r="A12" s="4" t="s">
        <v>10</v>
      </c>
      <c r="C12" s="68" t="s">
        <v>47</v>
      </c>
      <c r="D12" s="68"/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10">
        <v>39896</v>
      </c>
      <c r="C18" s="10">
        <v>34040.8</v>
      </c>
      <c r="D18" s="10">
        <v>5855.2</v>
      </c>
    </row>
    <row r="19" spans="1:4" ht="15">
      <c r="A19" s="9" t="s">
        <v>23</v>
      </c>
      <c r="B19" s="11">
        <v>44868.3</v>
      </c>
      <c r="C19" s="11">
        <v>38018</v>
      </c>
      <c r="D19" s="11">
        <v>6850.3</v>
      </c>
    </row>
    <row r="20" spans="1:4" ht="15">
      <c r="A20" s="9" t="s">
        <v>24</v>
      </c>
      <c r="B20" s="10">
        <v>46094.9</v>
      </c>
      <c r="C20" s="10">
        <v>39724.6</v>
      </c>
      <c r="D20" s="10">
        <v>6370.3</v>
      </c>
    </row>
    <row r="21" spans="1:4" ht="15">
      <c r="A21" s="9" t="s">
        <v>25</v>
      </c>
      <c r="B21" s="11">
        <v>44562.1</v>
      </c>
      <c r="C21" s="11">
        <v>41642.5</v>
      </c>
      <c r="D21" s="11">
        <v>2919.6</v>
      </c>
    </row>
    <row r="22" spans="1:4" ht="15">
      <c r="A22" s="9" t="s">
        <v>26</v>
      </c>
      <c r="B22" s="10">
        <v>46112.1</v>
      </c>
      <c r="C22" s="10">
        <v>40672.5</v>
      </c>
      <c r="D22" s="10">
        <v>5439.5</v>
      </c>
    </row>
    <row r="23" spans="1:4" ht="15">
      <c r="A23" s="9" t="s">
        <v>27</v>
      </c>
      <c r="B23" s="11">
        <v>48721.5</v>
      </c>
      <c r="C23" s="11">
        <v>41404.6</v>
      </c>
      <c r="D23" s="11">
        <v>7316.9</v>
      </c>
    </row>
    <row r="24" spans="1:4" ht="15">
      <c r="A24" s="9" t="s">
        <v>28</v>
      </c>
      <c r="B24" s="10">
        <v>48779.9</v>
      </c>
      <c r="C24" s="10">
        <v>40319.8</v>
      </c>
      <c r="D24" s="10">
        <v>8460.1</v>
      </c>
    </row>
    <row r="25" spans="1:4" ht="15">
      <c r="A25" s="9" t="s">
        <v>29</v>
      </c>
      <c r="B25" s="11">
        <v>52976.2</v>
      </c>
      <c r="C25" s="11">
        <v>42189.2</v>
      </c>
      <c r="D25" s="11">
        <v>10787</v>
      </c>
    </row>
    <row r="26" spans="1:4" ht="15">
      <c r="A26" s="9" t="s">
        <v>30</v>
      </c>
      <c r="B26" s="10">
        <v>57075.6</v>
      </c>
      <c r="C26" s="10">
        <v>44036.6</v>
      </c>
      <c r="D26" s="10">
        <v>13039</v>
      </c>
    </row>
    <row r="27" spans="1:4" ht="15">
      <c r="A27" s="9" t="s">
        <v>31</v>
      </c>
      <c r="B27" s="11">
        <v>60442.4</v>
      </c>
      <c r="C27" s="11">
        <v>43894.2</v>
      </c>
      <c r="D27" s="11">
        <v>16548.2</v>
      </c>
    </row>
    <row r="28" spans="1:4" ht="15">
      <c r="A28" s="9" t="s">
        <v>32</v>
      </c>
      <c r="B28" s="10">
        <v>30997.4</v>
      </c>
      <c r="C28" s="10">
        <v>28122.9</v>
      </c>
      <c r="D28" s="10">
        <v>2874.5</v>
      </c>
    </row>
    <row r="29" spans="1:4" ht="15">
      <c r="A29" s="9" t="s">
        <v>33</v>
      </c>
      <c r="B29" s="11">
        <v>37086</v>
      </c>
      <c r="C29" s="11">
        <v>33353.1</v>
      </c>
      <c r="D29" s="11">
        <v>3732.9</v>
      </c>
    </row>
    <row r="30" spans="1:4" ht="15">
      <c r="A30" s="9" t="s">
        <v>34</v>
      </c>
      <c r="B30" s="10">
        <v>64501.5</v>
      </c>
      <c r="C30" s="10">
        <v>54317</v>
      </c>
      <c r="D30" s="10">
        <v>10184.5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39.896</v>
      </c>
      <c r="C37" s="35">
        <v>34.040800000000004</v>
      </c>
      <c r="D37" s="35">
        <v>5.8552</v>
      </c>
    </row>
    <row r="38" spans="1:4" ht="15">
      <c r="A38" s="16" t="str">
        <f t="shared" si="0"/>
        <v>2011</v>
      </c>
      <c r="B38" s="35">
        <v>44.868300000000005</v>
      </c>
      <c r="C38" s="35">
        <v>38.018</v>
      </c>
      <c r="D38" s="35">
        <v>6.8503</v>
      </c>
    </row>
    <row r="39" spans="1:4" ht="15">
      <c r="A39" s="16" t="str">
        <f t="shared" si="0"/>
        <v>2012</v>
      </c>
      <c r="B39" s="35">
        <v>46.0949</v>
      </c>
      <c r="C39" s="35">
        <v>39.724599999999995</v>
      </c>
      <c r="D39" s="35">
        <v>6.3703</v>
      </c>
    </row>
    <row r="40" spans="1:4" ht="15">
      <c r="A40" s="16" t="str">
        <f t="shared" si="0"/>
        <v>2013</v>
      </c>
      <c r="B40" s="35">
        <v>44.5621</v>
      </c>
      <c r="C40" s="35">
        <v>41.6425</v>
      </c>
      <c r="D40" s="35">
        <v>2.9196</v>
      </c>
    </row>
    <row r="41" spans="1:4" ht="15">
      <c r="A41" s="16" t="str">
        <f t="shared" si="0"/>
        <v>2014</v>
      </c>
      <c r="B41" s="35">
        <v>46.1121</v>
      </c>
      <c r="C41" s="35">
        <v>40.6725</v>
      </c>
      <c r="D41" s="35">
        <v>5.4395</v>
      </c>
    </row>
    <row r="42" spans="1:4" ht="15">
      <c r="A42" s="16" t="str">
        <f t="shared" si="0"/>
        <v>2015</v>
      </c>
      <c r="B42" s="35">
        <v>48.7215</v>
      </c>
      <c r="C42" s="35">
        <v>41.4046</v>
      </c>
      <c r="D42" s="35">
        <v>7.3168999999999995</v>
      </c>
    </row>
    <row r="43" spans="1:4" ht="15">
      <c r="A43" s="16" t="str">
        <f t="shared" si="0"/>
        <v>2016</v>
      </c>
      <c r="B43" s="35">
        <v>48.779900000000005</v>
      </c>
      <c r="C43" s="35">
        <v>40.3198</v>
      </c>
      <c r="D43" s="35">
        <v>8.4601</v>
      </c>
    </row>
    <row r="44" spans="1:4" ht="15">
      <c r="A44" s="16" t="str">
        <f t="shared" si="0"/>
        <v>2017</v>
      </c>
      <c r="B44" s="35">
        <v>52.9762</v>
      </c>
      <c r="C44" s="35">
        <v>42.1892</v>
      </c>
      <c r="D44" s="35">
        <v>10.787</v>
      </c>
    </row>
    <row r="45" spans="1:4" ht="15">
      <c r="A45" s="16" t="str">
        <f t="shared" si="0"/>
        <v>2018</v>
      </c>
      <c r="B45" s="35">
        <v>57.0756</v>
      </c>
      <c r="C45" s="35">
        <v>44.0366</v>
      </c>
      <c r="D45" s="35">
        <v>13.039</v>
      </c>
    </row>
    <row r="46" spans="1:4" ht="15">
      <c r="A46" s="16" t="str">
        <f t="shared" si="0"/>
        <v>2019</v>
      </c>
      <c r="B46" s="35">
        <v>60.4424</v>
      </c>
      <c r="C46" s="35">
        <v>43.8942</v>
      </c>
      <c r="D46" s="35">
        <v>16.5482</v>
      </c>
    </row>
    <row r="47" spans="1:4" ht="15">
      <c r="A47" s="16" t="str">
        <f t="shared" si="0"/>
        <v>2020</v>
      </c>
      <c r="B47" s="35">
        <v>30.997400000000003</v>
      </c>
      <c r="C47" s="35">
        <v>28.1229</v>
      </c>
      <c r="D47" s="35">
        <v>2.8745</v>
      </c>
    </row>
    <row r="48" spans="1:4" ht="15">
      <c r="A48" s="16" t="str">
        <f t="shared" si="0"/>
        <v>2021</v>
      </c>
      <c r="B48" s="35">
        <v>37.086</v>
      </c>
      <c r="C48" s="35">
        <v>33.3531</v>
      </c>
      <c r="D48" s="35">
        <v>3.7329</v>
      </c>
    </row>
    <row r="49" spans="1:4" ht="15">
      <c r="A49" s="16" t="str">
        <f t="shared" si="0"/>
        <v>2022</v>
      </c>
      <c r="B49" s="35">
        <v>64.5015</v>
      </c>
      <c r="C49" s="35">
        <v>54.317</v>
      </c>
      <c r="D49" s="35">
        <v>10.1845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6" t="s">
        <v>19</v>
      </c>
      <c r="O53" s="2"/>
      <c r="P53" s="5" t="s">
        <v>16</v>
      </c>
      <c r="Q53" s="6" t="s">
        <v>17</v>
      </c>
      <c r="R53" s="6" t="s">
        <v>18</v>
      </c>
      <c r="S53" s="6" t="s">
        <v>19</v>
      </c>
    </row>
    <row r="54" spans="1:19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8" t="s">
        <v>21</v>
      </c>
      <c r="O54" s="2"/>
      <c r="P54" s="7" t="s">
        <v>20</v>
      </c>
      <c r="Q54" s="8" t="s">
        <v>21</v>
      </c>
      <c r="R54" s="8" t="s">
        <v>21</v>
      </c>
      <c r="S54" s="8" t="s">
        <v>21</v>
      </c>
    </row>
    <row r="55" spans="1:19" ht="15">
      <c r="A55" s="9" t="s">
        <v>22</v>
      </c>
      <c r="B55" s="35">
        <v>39.896</v>
      </c>
      <c r="C55" s="35">
        <v>34.040800000000004</v>
      </c>
      <c r="D55" s="35">
        <v>5.8552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9" t="s">
        <v>22</v>
      </c>
      <c r="Q55" s="2"/>
      <c r="R55" s="2"/>
      <c r="S55" s="2"/>
    </row>
    <row r="56" spans="1:19" ht="15">
      <c r="A56" s="9" t="s">
        <v>23</v>
      </c>
      <c r="B56" s="35">
        <v>44.868300000000005</v>
      </c>
      <c r="C56" s="35">
        <v>38.018</v>
      </c>
      <c r="D56" s="35">
        <v>6.8503</v>
      </c>
      <c r="E56" s="2"/>
      <c r="F56" s="9" t="s">
        <v>23</v>
      </c>
      <c r="G56" s="35">
        <f>B56-B55</f>
        <v>4.972300000000004</v>
      </c>
      <c r="H56" s="35">
        <f>C56-C55</f>
        <v>3.9771999999999963</v>
      </c>
      <c r="I56" s="35">
        <f>D56-D55</f>
        <v>0.9950999999999999</v>
      </c>
      <c r="J56" s="2"/>
      <c r="K56" s="9" t="s">
        <v>23</v>
      </c>
      <c r="L56" s="2">
        <f>G56/B55</f>
        <v>0.12463154200922408</v>
      </c>
      <c r="M56" s="2">
        <f>H56/C55</f>
        <v>0.11683626706775387</v>
      </c>
      <c r="N56" s="2">
        <f>I56/D55</f>
        <v>0.1699514961060254</v>
      </c>
      <c r="O56" s="2"/>
      <c r="P56" s="9" t="s">
        <v>23</v>
      </c>
      <c r="Q56" s="80">
        <v>0.12463154200922408</v>
      </c>
      <c r="R56" s="80">
        <v>0.11683626706775387</v>
      </c>
      <c r="S56" s="80">
        <v>0.1699514961060254</v>
      </c>
    </row>
    <row r="57" spans="1:19" ht="15">
      <c r="A57" s="9" t="s">
        <v>24</v>
      </c>
      <c r="B57" s="35">
        <v>46.0949</v>
      </c>
      <c r="C57" s="35">
        <v>39.724599999999995</v>
      </c>
      <c r="D57" s="35">
        <v>6.3703</v>
      </c>
      <c r="E57" s="2"/>
      <c r="F57" s="9" t="s">
        <v>24</v>
      </c>
      <c r="G57" s="35">
        <f aca="true" t="shared" si="1" ref="G57:I67">B57-B56</f>
        <v>1.2265999999999977</v>
      </c>
      <c r="H57" s="35">
        <f t="shared" si="1"/>
        <v>1.7065999999999946</v>
      </c>
      <c r="I57" s="35">
        <f t="shared" si="1"/>
        <v>-0.47999999999999954</v>
      </c>
      <c r="J57" s="2"/>
      <c r="K57" s="9" t="s">
        <v>24</v>
      </c>
      <c r="L57" s="2">
        <f aca="true" t="shared" si="2" ref="L57:N67">G57/B56</f>
        <v>0.027337786365875184</v>
      </c>
      <c r="M57" s="2">
        <f t="shared" si="2"/>
        <v>0.04488926298069321</v>
      </c>
      <c r="N57" s="2">
        <f t="shared" si="2"/>
        <v>-0.07006992394493665</v>
      </c>
      <c r="O57" s="2"/>
      <c r="P57" s="9" t="s">
        <v>24</v>
      </c>
      <c r="Q57" s="80">
        <v>0.027337786365875184</v>
      </c>
      <c r="R57" s="80">
        <v>0.04488926298069321</v>
      </c>
      <c r="S57" s="80">
        <v>-0.07006992394493665</v>
      </c>
    </row>
    <row r="58" spans="1:19" ht="15">
      <c r="A58" s="9" t="s">
        <v>25</v>
      </c>
      <c r="B58" s="35">
        <v>44.5621</v>
      </c>
      <c r="C58" s="35">
        <v>41.6425</v>
      </c>
      <c r="D58" s="35">
        <v>2.9196</v>
      </c>
      <c r="E58" s="2"/>
      <c r="F58" s="9" t="s">
        <v>25</v>
      </c>
      <c r="G58" s="35">
        <f t="shared" si="1"/>
        <v>-1.5328000000000017</v>
      </c>
      <c r="H58" s="35">
        <f t="shared" si="1"/>
        <v>1.917900000000003</v>
      </c>
      <c r="I58" s="35">
        <f t="shared" si="1"/>
        <v>-3.4507000000000003</v>
      </c>
      <c r="J58" s="2"/>
      <c r="K58" s="9" t="s">
        <v>25</v>
      </c>
      <c r="L58" s="2">
        <f t="shared" si="2"/>
        <v>-0.03325313646412079</v>
      </c>
      <c r="M58" s="2">
        <f t="shared" si="2"/>
        <v>0.0482799071608022</v>
      </c>
      <c r="N58" s="2">
        <f t="shared" si="2"/>
        <v>-0.5416856348994553</v>
      </c>
      <c r="O58" s="2"/>
      <c r="P58" s="9" t="s">
        <v>25</v>
      </c>
      <c r="Q58" s="80">
        <v>-0.03325313646412079</v>
      </c>
      <c r="R58" s="80">
        <v>0.0482799071608022</v>
      </c>
      <c r="S58" s="80">
        <v>-0.5416856348994553</v>
      </c>
    </row>
    <row r="59" spans="1:19" ht="15">
      <c r="A59" s="9" t="s">
        <v>26</v>
      </c>
      <c r="B59" s="35">
        <v>46.1121</v>
      </c>
      <c r="C59" s="35">
        <v>40.6725</v>
      </c>
      <c r="D59" s="35">
        <v>5.4395</v>
      </c>
      <c r="E59" s="2"/>
      <c r="F59" s="9" t="s">
        <v>26</v>
      </c>
      <c r="G59" s="35">
        <f t="shared" si="1"/>
        <v>1.5499999999999972</v>
      </c>
      <c r="H59" s="35">
        <f t="shared" si="1"/>
        <v>-0.9699999999999989</v>
      </c>
      <c r="I59" s="35">
        <f t="shared" si="1"/>
        <v>2.5199</v>
      </c>
      <c r="J59" s="2"/>
      <c r="K59" s="9" t="s">
        <v>26</v>
      </c>
      <c r="L59" s="2">
        <f t="shared" si="2"/>
        <v>0.03478292091261402</v>
      </c>
      <c r="M59" s="2">
        <f t="shared" si="2"/>
        <v>-0.02329351023593682</v>
      </c>
      <c r="N59" s="2">
        <f t="shared" si="2"/>
        <v>0.8630976846143307</v>
      </c>
      <c r="O59" s="2"/>
      <c r="P59" s="9" t="s">
        <v>26</v>
      </c>
      <c r="Q59" s="80">
        <v>0.03478292091261402</v>
      </c>
      <c r="R59" s="80">
        <v>-0.02329351023593682</v>
      </c>
      <c r="S59" s="80">
        <v>0.8630976846143307</v>
      </c>
    </row>
    <row r="60" spans="1:19" ht="15">
      <c r="A60" s="9" t="s">
        <v>27</v>
      </c>
      <c r="B60" s="35">
        <v>48.7215</v>
      </c>
      <c r="C60" s="35">
        <v>41.4046</v>
      </c>
      <c r="D60" s="35">
        <v>7.3168999999999995</v>
      </c>
      <c r="E60" s="2"/>
      <c r="F60" s="9" t="s">
        <v>27</v>
      </c>
      <c r="G60" s="35">
        <f t="shared" si="1"/>
        <v>2.609400000000001</v>
      </c>
      <c r="H60" s="35">
        <f t="shared" si="1"/>
        <v>0.7321000000000026</v>
      </c>
      <c r="I60" s="35">
        <f t="shared" si="1"/>
        <v>1.8773999999999997</v>
      </c>
      <c r="J60" s="2"/>
      <c r="K60" s="9" t="s">
        <v>27</v>
      </c>
      <c r="L60" s="2">
        <f t="shared" si="2"/>
        <v>0.05658818401243927</v>
      </c>
      <c r="M60" s="2">
        <f t="shared" si="2"/>
        <v>0.017999877066814253</v>
      </c>
      <c r="N60" s="2">
        <f t="shared" si="2"/>
        <v>0.34514201672947875</v>
      </c>
      <c r="O60" s="2"/>
      <c r="P60" s="9" t="s">
        <v>27</v>
      </c>
      <c r="Q60" s="80">
        <v>0.05658818401243927</v>
      </c>
      <c r="R60" s="80">
        <v>0.017999877066814253</v>
      </c>
      <c r="S60" s="80">
        <v>0.34514201672947875</v>
      </c>
    </row>
    <row r="61" spans="1:19" ht="15">
      <c r="A61" s="9" t="s">
        <v>28</v>
      </c>
      <c r="B61" s="35">
        <v>48.779900000000005</v>
      </c>
      <c r="C61" s="35">
        <v>40.3198</v>
      </c>
      <c r="D61" s="35">
        <v>8.4601</v>
      </c>
      <c r="E61" s="2"/>
      <c r="F61" s="9" t="s">
        <v>28</v>
      </c>
      <c r="G61" s="35">
        <f t="shared" si="1"/>
        <v>0.058400000000006</v>
      </c>
      <c r="H61" s="35">
        <f t="shared" si="1"/>
        <v>-1.0848000000000013</v>
      </c>
      <c r="I61" s="35">
        <f t="shared" si="1"/>
        <v>1.143200000000001</v>
      </c>
      <c r="J61" s="2"/>
      <c r="K61" s="9" t="s">
        <v>28</v>
      </c>
      <c r="L61" s="2">
        <f t="shared" si="2"/>
        <v>0.0011986494668679332</v>
      </c>
      <c r="M61" s="2">
        <f t="shared" si="2"/>
        <v>-0.026199987441009</v>
      </c>
      <c r="N61" s="2">
        <f t="shared" si="2"/>
        <v>0.15624103103773473</v>
      </c>
      <c r="O61" s="2"/>
      <c r="P61" s="9" t="s">
        <v>28</v>
      </c>
      <c r="Q61" s="80">
        <v>0.0011986494668679332</v>
      </c>
      <c r="R61" s="80">
        <v>-0.026199987441009</v>
      </c>
      <c r="S61" s="80">
        <v>0.15624103103773473</v>
      </c>
    </row>
    <row r="62" spans="1:19" ht="15">
      <c r="A62" s="9" t="s">
        <v>29</v>
      </c>
      <c r="B62" s="35">
        <v>52.9762</v>
      </c>
      <c r="C62" s="35">
        <v>42.1892</v>
      </c>
      <c r="D62" s="35">
        <v>10.787</v>
      </c>
      <c r="E62" s="2"/>
      <c r="F62" s="9" t="s">
        <v>29</v>
      </c>
      <c r="G62" s="35">
        <f t="shared" si="1"/>
        <v>4.196299999999994</v>
      </c>
      <c r="H62" s="35">
        <f t="shared" si="1"/>
        <v>1.8693999999999988</v>
      </c>
      <c r="I62" s="35">
        <f t="shared" si="1"/>
        <v>2.3269</v>
      </c>
      <c r="J62" s="2"/>
      <c r="K62" s="9" t="s">
        <v>29</v>
      </c>
      <c r="L62" s="2">
        <f t="shared" si="2"/>
        <v>0.08602518660349844</v>
      </c>
      <c r="M62" s="2">
        <f t="shared" si="2"/>
        <v>0.04636431728331983</v>
      </c>
      <c r="N62" s="2">
        <f t="shared" si="2"/>
        <v>0.27504403021240886</v>
      </c>
      <c r="O62" s="2"/>
      <c r="P62" s="9" t="s">
        <v>29</v>
      </c>
      <c r="Q62" s="80">
        <v>0.08602518660349844</v>
      </c>
      <c r="R62" s="80">
        <v>0.04636431728331983</v>
      </c>
      <c r="S62" s="80">
        <v>0.27504403021240886</v>
      </c>
    </row>
    <row r="63" spans="1:19" ht="15">
      <c r="A63" s="9" t="s">
        <v>30</v>
      </c>
      <c r="B63" s="35">
        <v>57.0756</v>
      </c>
      <c r="C63" s="35">
        <v>44.0366</v>
      </c>
      <c r="D63" s="35">
        <v>13.039</v>
      </c>
      <c r="E63" s="2"/>
      <c r="F63" s="9" t="s">
        <v>30</v>
      </c>
      <c r="G63" s="35">
        <f t="shared" si="1"/>
        <v>4.099400000000003</v>
      </c>
      <c r="H63" s="35">
        <f t="shared" si="1"/>
        <v>1.8474000000000004</v>
      </c>
      <c r="I63" s="35">
        <f t="shared" si="1"/>
        <v>2.251999999999999</v>
      </c>
      <c r="J63" s="2"/>
      <c r="K63" s="9" t="s">
        <v>30</v>
      </c>
      <c r="L63" s="2">
        <f t="shared" si="2"/>
        <v>0.07738191867291355</v>
      </c>
      <c r="M63" s="2">
        <f t="shared" si="2"/>
        <v>0.04378845770955601</v>
      </c>
      <c r="N63" s="2">
        <f t="shared" si="2"/>
        <v>0.20876981551867976</v>
      </c>
      <c r="O63" s="2"/>
      <c r="P63" s="9" t="s">
        <v>30</v>
      </c>
      <c r="Q63" s="80">
        <v>0.07738191867291355</v>
      </c>
      <c r="R63" s="80">
        <v>0.04378845770955601</v>
      </c>
      <c r="S63" s="80">
        <v>0.20876981551867976</v>
      </c>
    </row>
    <row r="64" spans="1:19" ht="15">
      <c r="A64" s="9" t="s">
        <v>31</v>
      </c>
      <c r="B64" s="35">
        <v>60.4424</v>
      </c>
      <c r="C64" s="35">
        <v>43.8942</v>
      </c>
      <c r="D64" s="35">
        <v>16.5482</v>
      </c>
      <c r="E64" s="2"/>
      <c r="F64" s="9" t="s">
        <v>31</v>
      </c>
      <c r="G64" s="35">
        <f t="shared" si="1"/>
        <v>3.366799999999998</v>
      </c>
      <c r="H64" s="35">
        <f t="shared" si="1"/>
        <v>-0.14240000000000208</v>
      </c>
      <c r="I64" s="35">
        <f t="shared" si="1"/>
        <v>3.5092000000000017</v>
      </c>
      <c r="J64" s="2"/>
      <c r="K64" s="9" t="s">
        <v>31</v>
      </c>
      <c r="L64" s="2">
        <f t="shared" si="2"/>
        <v>0.058988429381381845</v>
      </c>
      <c r="M64" s="2">
        <f t="shared" si="2"/>
        <v>-0.0032336738076963727</v>
      </c>
      <c r="N64" s="2">
        <f t="shared" si="2"/>
        <v>0.2691310683334613</v>
      </c>
      <c r="O64" s="2"/>
      <c r="P64" s="9" t="s">
        <v>31</v>
      </c>
      <c r="Q64" s="80">
        <v>0.058988429381381845</v>
      </c>
      <c r="R64" s="80">
        <v>-0.0032336738076963727</v>
      </c>
      <c r="S64" s="80">
        <v>0.2691310683334613</v>
      </c>
    </row>
    <row r="65" spans="1:19" ht="15">
      <c r="A65" s="9" t="s">
        <v>32</v>
      </c>
      <c r="B65" s="35">
        <v>30.997400000000003</v>
      </c>
      <c r="C65" s="35">
        <v>28.1229</v>
      </c>
      <c r="D65" s="35">
        <v>2.8745</v>
      </c>
      <c r="E65" s="2"/>
      <c r="F65" s="9" t="s">
        <v>32</v>
      </c>
      <c r="G65" s="35">
        <f t="shared" si="1"/>
        <v>-29.444999999999997</v>
      </c>
      <c r="H65" s="35">
        <f t="shared" si="1"/>
        <v>-15.771299999999997</v>
      </c>
      <c r="I65" s="35">
        <f t="shared" si="1"/>
        <v>-13.673700000000002</v>
      </c>
      <c r="J65" s="2"/>
      <c r="K65" s="9" t="s">
        <v>32</v>
      </c>
      <c r="L65" s="2">
        <f t="shared" si="2"/>
        <v>-0.4871580215213161</v>
      </c>
      <c r="M65" s="2">
        <f t="shared" si="2"/>
        <v>-0.3593025957871427</v>
      </c>
      <c r="N65" s="2">
        <f t="shared" si="2"/>
        <v>-0.8262953070424578</v>
      </c>
      <c r="O65" s="2"/>
      <c r="P65" s="9" t="s">
        <v>32</v>
      </c>
      <c r="Q65" s="87">
        <v>-0.4871580215213161</v>
      </c>
      <c r="R65" s="87">
        <v>-0.3593025957871427</v>
      </c>
      <c r="S65" s="87">
        <v>-0.8262953070424578</v>
      </c>
    </row>
    <row r="66" spans="1:19" ht="15">
      <c r="A66" s="9" t="s">
        <v>33</v>
      </c>
      <c r="B66" s="35">
        <v>37.086</v>
      </c>
      <c r="C66" s="35">
        <v>33.3531</v>
      </c>
      <c r="D66" s="35">
        <v>3.7329</v>
      </c>
      <c r="E66" s="2"/>
      <c r="F66" s="9" t="s">
        <v>33</v>
      </c>
      <c r="G66" s="35">
        <f t="shared" si="1"/>
        <v>6.088599999999996</v>
      </c>
      <c r="H66" s="35">
        <f t="shared" si="1"/>
        <v>5.230199999999996</v>
      </c>
      <c r="I66" s="35">
        <f t="shared" si="1"/>
        <v>0.8584</v>
      </c>
      <c r="J66" s="2"/>
      <c r="K66" s="9" t="s">
        <v>33</v>
      </c>
      <c r="L66" s="2">
        <f t="shared" si="2"/>
        <v>0.1964229257937761</v>
      </c>
      <c r="M66" s="2">
        <f t="shared" si="2"/>
        <v>0.18597655291595092</v>
      </c>
      <c r="N66" s="2">
        <f t="shared" si="2"/>
        <v>0.2986258479735607</v>
      </c>
      <c r="O66" s="2"/>
      <c r="P66" s="9" t="s">
        <v>33</v>
      </c>
      <c r="Q66" s="80">
        <v>0.1964229257937761</v>
      </c>
      <c r="R66" s="80">
        <v>0.18597655291595092</v>
      </c>
      <c r="S66" s="80">
        <v>0.2986258479735607</v>
      </c>
    </row>
    <row r="67" spans="1:19" ht="15">
      <c r="A67" s="9" t="s">
        <v>34</v>
      </c>
      <c r="B67" s="35">
        <v>64.5015</v>
      </c>
      <c r="C67" s="35">
        <v>54.317</v>
      </c>
      <c r="D67" s="35">
        <v>10.1845</v>
      </c>
      <c r="E67" s="2"/>
      <c r="F67" s="9" t="s">
        <v>34</v>
      </c>
      <c r="G67" s="35">
        <f t="shared" si="1"/>
        <v>27.415499999999994</v>
      </c>
      <c r="H67" s="35">
        <f t="shared" si="1"/>
        <v>20.963900000000002</v>
      </c>
      <c r="I67" s="35">
        <f t="shared" si="1"/>
        <v>6.4516</v>
      </c>
      <c r="J67" s="2"/>
      <c r="K67" s="9" t="s">
        <v>34</v>
      </c>
      <c r="L67" s="2">
        <f t="shared" si="2"/>
        <v>0.7392412231030576</v>
      </c>
      <c r="M67" s="2">
        <f t="shared" si="2"/>
        <v>0.6285442732459653</v>
      </c>
      <c r="N67" s="2">
        <f t="shared" si="2"/>
        <v>1.7283077500066972</v>
      </c>
      <c r="O67" s="2"/>
      <c r="P67" s="9" t="s">
        <v>34</v>
      </c>
      <c r="Q67" s="98">
        <v>0.7392412231030576</v>
      </c>
      <c r="R67" s="98">
        <v>0.6285442732459653</v>
      </c>
      <c r="S67" s="98">
        <v>1.7283077500066972</v>
      </c>
    </row>
  </sheetData>
  <mergeCells count="5">
    <mergeCell ref="C12:D12"/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BEFF-6BA4-41E4-A343-DA32C87B3CF0}">
  <dimension ref="A1:G62"/>
  <sheetViews>
    <sheetView workbookViewId="0" topLeftCell="A1">
      <selection activeCell="K55" sqref="K55"/>
    </sheetView>
  </sheetViews>
  <sheetFormatPr defaultColWidth="9.140625" defaultRowHeight="15"/>
  <sheetData>
    <row r="1" ht="15">
      <c r="A1" s="50" t="s">
        <v>110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82</v>
      </c>
      <c r="D7" s="2"/>
      <c r="E7" s="2"/>
    </row>
    <row r="8" spans="1:5" ht="15">
      <c r="A8" s="3" t="s">
        <v>2</v>
      </c>
      <c r="B8" s="4" t="s">
        <v>83</v>
      </c>
      <c r="D8" s="2"/>
      <c r="E8" s="2"/>
    </row>
    <row r="9" spans="1:5" ht="15">
      <c r="A9" s="3" t="s">
        <v>4</v>
      </c>
      <c r="B9" s="3" t="s">
        <v>5</v>
      </c>
      <c r="D9" s="2"/>
      <c r="E9" s="2"/>
    </row>
    <row r="10" spans="4:5" ht="15">
      <c r="D10" s="2"/>
      <c r="E10" s="2"/>
    </row>
    <row r="11" spans="1:5" ht="15">
      <c r="A11" s="4" t="s">
        <v>6</v>
      </c>
      <c r="C11" s="3" t="s">
        <v>7</v>
      </c>
      <c r="D11" s="2"/>
      <c r="E11" s="2"/>
    </row>
    <row r="12" spans="1:5" ht="15">
      <c r="A12" s="4" t="s">
        <v>8</v>
      </c>
      <c r="C12" s="3" t="s">
        <v>9</v>
      </c>
      <c r="D12" s="2"/>
      <c r="E12" s="2"/>
    </row>
    <row r="13" spans="1:5" ht="15">
      <c r="A13" s="4" t="s">
        <v>44</v>
      </c>
      <c r="C13" s="24" t="s">
        <v>17</v>
      </c>
      <c r="D13" s="2"/>
      <c r="E13" s="2"/>
    </row>
    <row r="14" spans="1:5" ht="15">
      <c r="A14" s="4" t="s">
        <v>14</v>
      </c>
      <c r="C14" s="3" t="s">
        <v>15</v>
      </c>
      <c r="D14" s="2"/>
      <c r="E14" s="2"/>
    </row>
    <row r="15" spans="1:5" ht="15">
      <c r="A15" s="4" t="s">
        <v>76</v>
      </c>
      <c r="C15" s="3" t="s">
        <v>34</v>
      </c>
      <c r="D15" s="2"/>
      <c r="E15" s="2"/>
    </row>
    <row r="16" spans="4:5" ht="15">
      <c r="D16" s="2"/>
      <c r="E16" s="2"/>
    </row>
    <row r="17" spans="1:5" ht="15">
      <c r="A17" s="5" t="s">
        <v>45</v>
      </c>
      <c r="B17" s="69" t="s">
        <v>47</v>
      </c>
      <c r="C17" s="70"/>
      <c r="D17" s="70"/>
      <c r="E17" s="2"/>
    </row>
    <row r="18" spans="1:5" ht="15">
      <c r="A18" s="7" t="s">
        <v>56</v>
      </c>
      <c r="B18" s="8" t="s">
        <v>21</v>
      </c>
      <c r="D18" s="2"/>
      <c r="E18" s="2"/>
    </row>
    <row r="19" spans="1:7" ht="15">
      <c r="A19" s="9" t="s">
        <v>13</v>
      </c>
      <c r="B19" s="27">
        <v>64501.5</v>
      </c>
      <c r="D19" s="2"/>
      <c r="E19" s="2"/>
      <c r="F19" s="53"/>
      <c r="G19" s="54" t="s">
        <v>39</v>
      </c>
    </row>
    <row r="20" spans="1:7" ht="15">
      <c r="A20" s="26" t="s">
        <v>57</v>
      </c>
      <c r="B20" s="27">
        <v>17579.7</v>
      </c>
      <c r="C20" s="36">
        <v>0.27254715006627755</v>
      </c>
      <c r="D20" s="23">
        <v>0.27254715006627755</v>
      </c>
      <c r="E20" s="2"/>
      <c r="F20" s="55" t="s">
        <v>57</v>
      </c>
      <c r="G20" s="56">
        <v>0.27254715006627755</v>
      </c>
    </row>
    <row r="21" spans="1:7" ht="15">
      <c r="A21" s="26" t="s">
        <v>58</v>
      </c>
      <c r="B21" s="29">
        <v>12494.3</v>
      </c>
      <c r="C21" s="36">
        <v>0.19370557273861846</v>
      </c>
      <c r="D21" s="23">
        <v>0.19370557273861846</v>
      </c>
      <c r="E21" s="2"/>
      <c r="F21" s="55" t="s">
        <v>58</v>
      </c>
      <c r="G21" s="56">
        <v>0.19370557273861846</v>
      </c>
    </row>
    <row r="22" spans="1:7" ht="15">
      <c r="A22" s="26" t="s">
        <v>59</v>
      </c>
      <c r="B22" s="27">
        <v>3010.3</v>
      </c>
      <c r="C22" s="36">
        <v>0.046670232475213756</v>
      </c>
      <c r="D22" s="23">
        <v>0.046670232475213756</v>
      </c>
      <c r="E22" s="2"/>
      <c r="F22" s="55" t="s">
        <v>59</v>
      </c>
      <c r="G22" s="56">
        <v>0.046670232475213756</v>
      </c>
    </row>
    <row r="23" spans="1:7" ht="15">
      <c r="A23" s="26" t="s">
        <v>60</v>
      </c>
      <c r="B23" s="29">
        <v>2762.4</v>
      </c>
      <c r="C23" s="36">
        <v>0.04282691100206972</v>
      </c>
      <c r="D23" s="23">
        <v>0.04282691100206972</v>
      </c>
      <c r="E23" s="2"/>
      <c r="F23" s="55" t="s">
        <v>115</v>
      </c>
      <c r="G23" s="56">
        <v>0.04282691100206972</v>
      </c>
    </row>
    <row r="24" spans="1:7" ht="15">
      <c r="A24" s="26" t="s">
        <v>84</v>
      </c>
      <c r="B24" s="29">
        <v>2235.6</v>
      </c>
      <c r="C24" s="36">
        <v>0.034659659077695866</v>
      </c>
      <c r="D24" s="23">
        <v>0.034659659077695866</v>
      </c>
      <c r="E24" s="2"/>
      <c r="F24" s="55" t="s">
        <v>84</v>
      </c>
      <c r="G24" s="56">
        <v>0.034659659077695866</v>
      </c>
    </row>
    <row r="25" spans="1:7" ht="15">
      <c r="A25" s="9" t="s">
        <v>66</v>
      </c>
      <c r="B25" s="29">
        <v>2117.6</v>
      </c>
      <c r="C25" s="36">
        <v>0.03283024425788547</v>
      </c>
      <c r="D25" s="21">
        <v>0.03283024425788547</v>
      </c>
      <c r="E25" s="2"/>
      <c r="F25" s="55" t="s">
        <v>66</v>
      </c>
      <c r="G25" s="56">
        <v>0.03283024425788547</v>
      </c>
    </row>
    <row r="26" spans="1:7" ht="15">
      <c r="A26" s="9" t="s">
        <v>63</v>
      </c>
      <c r="B26" s="27">
        <v>1532.5</v>
      </c>
      <c r="C26" s="36">
        <v>0.023759137384401913</v>
      </c>
      <c r="D26" s="21">
        <v>0.023759137384401913</v>
      </c>
      <c r="E26" s="2"/>
      <c r="F26" s="55" t="s">
        <v>63</v>
      </c>
      <c r="G26" s="56">
        <v>0.023759137384401913</v>
      </c>
    </row>
    <row r="27" spans="1:7" ht="15">
      <c r="A27" s="9" t="s">
        <v>64</v>
      </c>
      <c r="B27" s="29">
        <v>1490.6</v>
      </c>
      <c r="C27" s="36">
        <v>0.023109540088215003</v>
      </c>
      <c r="D27" s="21">
        <v>0.023109540088215003</v>
      </c>
      <c r="E27" s="2"/>
      <c r="F27" s="55" t="s">
        <v>64</v>
      </c>
      <c r="G27" s="56">
        <v>0.023109540088215003</v>
      </c>
    </row>
    <row r="28" spans="1:7" ht="15">
      <c r="A28" s="9" t="s">
        <v>62</v>
      </c>
      <c r="B28" s="27">
        <v>1132.1</v>
      </c>
      <c r="C28" s="36">
        <v>0.017551529809384278</v>
      </c>
      <c r="D28" s="21">
        <v>0.017551529809384278</v>
      </c>
      <c r="E28" s="2"/>
      <c r="F28" s="55" t="s">
        <v>62</v>
      </c>
      <c r="G28" s="56">
        <v>0.017551529809384278</v>
      </c>
    </row>
    <row r="29" spans="1:7" ht="15">
      <c r="A29" s="9" t="s">
        <v>70</v>
      </c>
      <c r="B29" s="27">
        <v>1000.2</v>
      </c>
      <c r="C29" s="36">
        <v>0.015506616125206391</v>
      </c>
      <c r="D29" s="21">
        <v>0.015506616125206391</v>
      </c>
      <c r="E29" s="2"/>
      <c r="F29" s="55" t="s">
        <v>70</v>
      </c>
      <c r="G29" s="56">
        <v>0.015506616125206391</v>
      </c>
    </row>
    <row r="30" spans="1:7" ht="15">
      <c r="A30" s="9" t="s">
        <v>67</v>
      </c>
      <c r="B30" s="29">
        <v>19146.200000000004</v>
      </c>
      <c r="C30" s="36">
        <f>B30/B19</f>
        <v>0.29683340697503163</v>
      </c>
      <c r="D30" s="21">
        <v>0.29683340697503163</v>
      </c>
      <c r="E30" s="2"/>
      <c r="F30" s="55" t="s">
        <v>67</v>
      </c>
      <c r="G30" s="56">
        <v>0.29683340697503163</v>
      </c>
    </row>
    <row r="31" spans="4:7" ht="15"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9">
        <f>SUM(B20:B29)</f>
        <v>45355.299999999996</v>
      </c>
      <c r="C32" s="2"/>
      <c r="D32" s="2"/>
      <c r="E32" s="2"/>
    </row>
    <row r="33" spans="1:5" ht="15">
      <c r="A33" s="4" t="s">
        <v>67</v>
      </c>
      <c r="B33" s="38">
        <f>B19-B32</f>
        <v>19146.200000000004</v>
      </c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3" t="s">
        <v>85</v>
      </c>
      <c r="E36" s="2"/>
    </row>
    <row r="37" spans="1:5" ht="15">
      <c r="A37" s="3" t="s">
        <v>2</v>
      </c>
      <c r="B37" s="4" t="s">
        <v>83</v>
      </c>
      <c r="E37" s="2"/>
    </row>
    <row r="38" spans="1:5" ht="15">
      <c r="A38" s="3" t="s">
        <v>4</v>
      </c>
      <c r="B38" s="3" t="s">
        <v>5</v>
      </c>
      <c r="E38" s="2"/>
    </row>
    <row r="39" ht="15">
      <c r="E39" s="2"/>
    </row>
    <row r="40" spans="1:5" ht="15">
      <c r="A40" s="4" t="s">
        <v>6</v>
      </c>
      <c r="C40" s="3" t="s">
        <v>7</v>
      </c>
      <c r="E40" s="2"/>
    </row>
    <row r="41" spans="1:5" ht="15">
      <c r="A41" s="4" t="s">
        <v>8</v>
      </c>
      <c r="C41" s="3" t="s">
        <v>9</v>
      </c>
      <c r="E41" s="2"/>
    </row>
    <row r="42" spans="1:5" ht="15">
      <c r="A42" s="4" t="s">
        <v>44</v>
      </c>
      <c r="C42" s="24" t="s">
        <v>18</v>
      </c>
      <c r="E42" s="2"/>
    </row>
    <row r="43" spans="1:5" ht="15">
      <c r="A43" s="4" t="s">
        <v>14</v>
      </c>
      <c r="C43" s="3" t="s">
        <v>15</v>
      </c>
      <c r="E43" s="2"/>
    </row>
    <row r="44" spans="1:5" ht="15">
      <c r="A44" s="4" t="s">
        <v>76</v>
      </c>
      <c r="C44" s="3" t="s">
        <v>34</v>
      </c>
      <c r="E44" s="2"/>
    </row>
    <row r="45" ht="15">
      <c r="E45" s="2"/>
    </row>
    <row r="46" spans="1:5" ht="15">
      <c r="A46" s="5" t="s">
        <v>45</v>
      </c>
      <c r="B46" s="69" t="s">
        <v>47</v>
      </c>
      <c r="C46" s="70"/>
      <c r="D46" s="70"/>
      <c r="E46" s="2"/>
    </row>
    <row r="47" spans="1:5" ht="15">
      <c r="A47" s="7" t="s">
        <v>56</v>
      </c>
      <c r="B47" s="8" t="s">
        <v>21</v>
      </c>
      <c r="E47" s="2"/>
    </row>
    <row r="48" spans="1:7" ht="15">
      <c r="A48" s="9" t="s">
        <v>13</v>
      </c>
      <c r="B48" s="25">
        <v>54317</v>
      </c>
      <c r="E48" s="2"/>
      <c r="F48" s="55"/>
      <c r="G48" s="57" t="s">
        <v>40</v>
      </c>
    </row>
    <row r="49" spans="1:7" ht="15">
      <c r="A49" s="26" t="s">
        <v>57</v>
      </c>
      <c r="B49" s="25">
        <v>10626</v>
      </c>
      <c r="C49" s="36">
        <v>0.1956293609735442</v>
      </c>
      <c r="D49" s="37">
        <v>0.1956293609735442</v>
      </c>
      <c r="E49" s="2"/>
      <c r="F49" s="55" t="s">
        <v>57</v>
      </c>
      <c r="G49" s="56">
        <v>0.1956293609735442</v>
      </c>
    </row>
    <row r="50" spans="1:7" ht="15">
      <c r="A50" s="26" t="s">
        <v>58</v>
      </c>
      <c r="B50" s="29">
        <v>5644.5</v>
      </c>
      <c r="C50" s="36">
        <v>0.1039177421433437</v>
      </c>
      <c r="D50" s="37">
        <v>0.1039177421433437</v>
      </c>
      <c r="E50" s="2"/>
      <c r="F50" s="55" t="s">
        <v>58</v>
      </c>
      <c r="G50" s="56">
        <v>0.1039177421433437</v>
      </c>
    </row>
    <row r="51" spans="1:7" ht="15">
      <c r="A51" s="26" t="s">
        <v>60</v>
      </c>
      <c r="B51" s="29">
        <v>4057.8</v>
      </c>
      <c r="C51" s="36">
        <v>0.07470589318261318</v>
      </c>
      <c r="D51" s="37">
        <v>0.07470589318261318</v>
      </c>
      <c r="E51" s="2"/>
      <c r="F51" s="55" t="s">
        <v>115</v>
      </c>
      <c r="G51" s="56">
        <v>0.07470589318261318</v>
      </c>
    </row>
    <row r="52" spans="1:7" ht="15">
      <c r="A52" s="26" t="s">
        <v>59</v>
      </c>
      <c r="B52" s="27">
        <v>2656.5</v>
      </c>
      <c r="C52" s="36">
        <v>0.04890734024338605</v>
      </c>
      <c r="D52" s="37">
        <v>0.04890734024338605</v>
      </c>
      <c r="E52" s="2"/>
      <c r="F52" s="55" t="s">
        <v>59</v>
      </c>
      <c r="G52" s="56">
        <v>0.04890734024338605</v>
      </c>
    </row>
    <row r="53" spans="1:7" ht="15">
      <c r="A53" s="26" t="s">
        <v>61</v>
      </c>
      <c r="B53" s="25">
        <v>2389</v>
      </c>
      <c r="C53" s="36">
        <v>0.04398254690060202</v>
      </c>
      <c r="D53" s="37">
        <v>0.04398254690060202</v>
      </c>
      <c r="E53" s="2"/>
      <c r="F53" s="55" t="s">
        <v>61</v>
      </c>
      <c r="G53" s="56">
        <v>0.04398254690060202</v>
      </c>
    </row>
    <row r="54" spans="1:7" ht="15">
      <c r="A54" s="9" t="s">
        <v>65</v>
      </c>
      <c r="B54" s="27">
        <v>2343.6</v>
      </c>
      <c r="C54" s="36">
        <v>0.043146712815508956</v>
      </c>
      <c r="D54" s="32">
        <v>0.043146712815508956</v>
      </c>
      <c r="E54" s="2"/>
      <c r="F54" s="55" t="s">
        <v>65</v>
      </c>
      <c r="G54" s="56">
        <v>0.043146712815508956</v>
      </c>
    </row>
    <row r="55" spans="1:7" ht="15">
      <c r="A55" s="9" t="s">
        <v>86</v>
      </c>
      <c r="B55" s="29">
        <v>2223.5</v>
      </c>
      <c r="C55" s="36">
        <v>0.04093561868291695</v>
      </c>
      <c r="D55" s="32">
        <v>0.04093561868291695</v>
      </c>
      <c r="E55" s="2"/>
      <c r="F55" s="55" t="s">
        <v>86</v>
      </c>
      <c r="G55" s="56">
        <v>0.04093561868291695</v>
      </c>
    </row>
    <row r="56" spans="1:7" ht="15">
      <c r="A56" s="9" t="s">
        <v>70</v>
      </c>
      <c r="B56" s="27">
        <v>1972.5</v>
      </c>
      <c r="C56" s="36">
        <v>0.03631459763978128</v>
      </c>
      <c r="D56" s="32">
        <v>0.03631459763978128</v>
      </c>
      <c r="E56" s="2"/>
      <c r="F56" s="55" t="s">
        <v>70</v>
      </c>
      <c r="G56" s="56">
        <v>0.03631459763978128</v>
      </c>
    </row>
    <row r="57" spans="1:7" ht="15">
      <c r="A57" s="9" t="s">
        <v>63</v>
      </c>
      <c r="B57" s="27">
        <v>1915.7</v>
      </c>
      <c r="C57" s="36">
        <v>0.035268884511294805</v>
      </c>
      <c r="D57" s="32">
        <v>0.035268884511294805</v>
      </c>
      <c r="E57" s="2"/>
      <c r="F57" s="55" t="s">
        <v>63</v>
      </c>
      <c r="G57" s="56">
        <v>0.035268884511294805</v>
      </c>
    </row>
    <row r="58" spans="1:7" ht="15">
      <c r="A58" s="9" t="s">
        <v>71</v>
      </c>
      <c r="B58" s="29">
        <v>1855.6</v>
      </c>
      <c r="C58" s="36">
        <v>0.034162416922878656</v>
      </c>
      <c r="D58" s="32">
        <v>0.034162416922878656</v>
      </c>
      <c r="E58" s="2"/>
      <c r="F58" s="55" t="s">
        <v>71</v>
      </c>
      <c r="G58" s="56">
        <v>0.034162416922878656</v>
      </c>
    </row>
    <row r="59" spans="1:7" ht="15">
      <c r="A59" s="9" t="s">
        <v>67</v>
      </c>
      <c r="B59" s="29">
        <v>18632.300000000003</v>
      </c>
      <c r="C59" s="36">
        <f>B59/B48</f>
        <v>0.3430288859841302</v>
      </c>
      <c r="D59" s="32">
        <v>0.3430288859841302</v>
      </c>
      <c r="E59" s="2"/>
      <c r="F59" s="55" t="s">
        <v>67</v>
      </c>
      <c r="G59" s="56">
        <v>0.3430288859841302</v>
      </c>
    </row>
    <row r="60" spans="4:7" ht="15">
      <c r="D60" s="40">
        <f>SUM(D49:D59)</f>
        <v>1.0000000000000002</v>
      </c>
      <c r="E60" s="2"/>
      <c r="F60" s="55" t="s">
        <v>105</v>
      </c>
      <c r="G60" s="56">
        <v>0.9999999999999998</v>
      </c>
    </row>
    <row r="61" spans="1:5" ht="15">
      <c r="A61" s="4" t="s">
        <v>68</v>
      </c>
      <c r="B61" s="38">
        <f>SUM(B49:B58)</f>
        <v>35684.7</v>
      </c>
      <c r="C61" s="2"/>
      <c r="D61" s="2"/>
      <c r="E61" s="2"/>
    </row>
    <row r="62" spans="1:5" ht="15">
      <c r="A62" s="4" t="s">
        <v>67</v>
      </c>
      <c r="B62" s="38">
        <f>B48-B61</f>
        <v>18632.300000000003</v>
      </c>
      <c r="C62" s="2"/>
      <c r="D62" s="2"/>
      <c r="E62" s="2"/>
    </row>
  </sheetData>
  <mergeCells count="2">
    <mergeCell ref="B17:D17"/>
    <mergeCell ref="B46:D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C1FA9-98EC-4FAD-B335-92563437BD77}">
  <dimension ref="A1:S67"/>
  <sheetViews>
    <sheetView zoomScale="85" zoomScaleNormal="85" workbookViewId="0" topLeftCell="A1">
      <selection activeCell="O3" sqref="O3"/>
    </sheetView>
  </sheetViews>
  <sheetFormatPr defaultColWidth="9.140625" defaultRowHeight="15"/>
  <sheetData>
    <row r="1" ht="15">
      <c r="A1" s="50" t="s">
        <v>109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87</v>
      </c>
    </row>
    <row r="7" spans="1:2" ht="15">
      <c r="A7" s="3" t="s">
        <v>2</v>
      </c>
      <c r="B7" s="4" t="s">
        <v>88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3" ht="15">
      <c r="A12" s="4" t="s">
        <v>10</v>
      </c>
      <c r="C12" s="3" t="s">
        <v>48</v>
      </c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29">
        <v>22201.6</v>
      </c>
      <c r="C18" s="31">
        <v>23483</v>
      </c>
      <c r="D18" s="29">
        <v>-1281.4</v>
      </c>
    </row>
    <row r="19" spans="1:4" ht="15">
      <c r="A19" s="9" t="s">
        <v>23</v>
      </c>
      <c r="B19" s="27">
        <v>22214.3</v>
      </c>
      <c r="C19" s="27">
        <v>20184.5</v>
      </c>
      <c r="D19" s="27">
        <v>2029.9</v>
      </c>
    </row>
    <row r="20" spans="1:4" ht="15">
      <c r="A20" s="9" t="s">
        <v>24</v>
      </c>
      <c r="B20" s="29">
        <v>24161.3</v>
      </c>
      <c r="C20" s="31">
        <v>21476</v>
      </c>
      <c r="D20" s="29">
        <v>2685.3</v>
      </c>
    </row>
    <row r="21" spans="1:4" ht="15">
      <c r="A21" s="9" t="s">
        <v>25</v>
      </c>
      <c r="B21" s="27">
        <v>24647.4</v>
      </c>
      <c r="C21" s="27">
        <v>21401.7</v>
      </c>
      <c r="D21" s="27">
        <v>3245.7</v>
      </c>
    </row>
    <row r="22" spans="1:4" ht="15">
      <c r="A22" s="9" t="s">
        <v>26</v>
      </c>
      <c r="B22" s="29">
        <v>23535.8</v>
      </c>
      <c r="C22" s="29">
        <v>22831.5</v>
      </c>
      <c r="D22" s="29">
        <v>704.3</v>
      </c>
    </row>
    <row r="23" spans="1:4" ht="15">
      <c r="A23" s="9" t="s">
        <v>27</v>
      </c>
      <c r="B23" s="27">
        <v>24667.9</v>
      </c>
      <c r="C23" s="27">
        <v>23957.9</v>
      </c>
      <c r="D23" s="27">
        <v>710.1</v>
      </c>
    </row>
    <row r="24" spans="1:4" ht="15">
      <c r="A24" s="9" t="s">
        <v>28</v>
      </c>
      <c r="B24" s="29">
        <v>24457.2</v>
      </c>
      <c r="C24" s="31">
        <v>23704</v>
      </c>
      <c r="D24" s="29">
        <v>753.1</v>
      </c>
    </row>
    <row r="25" spans="1:4" ht="15">
      <c r="A25" s="9" t="s">
        <v>29</v>
      </c>
      <c r="B25" s="27">
        <v>26298.2</v>
      </c>
      <c r="C25" s="27">
        <v>24834.8</v>
      </c>
      <c r="D25" s="27">
        <v>1463.4</v>
      </c>
    </row>
    <row r="26" spans="1:4" ht="15">
      <c r="A26" s="9" t="s">
        <v>30</v>
      </c>
      <c r="B26" s="29">
        <v>26603.1</v>
      </c>
      <c r="C26" s="29">
        <v>28613.5</v>
      </c>
      <c r="D26" s="29">
        <v>-2010.4</v>
      </c>
    </row>
    <row r="27" spans="1:4" ht="15">
      <c r="A27" s="9" t="s">
        <v>31</v>
      </c>
      <c r="B27" s="27">
        <v>27403.5</v>
      </c>
      <c r="C27" s="27">
        <v>30453.9</v>
      </c>
      <c r="D27" s="27">
        <v>-3050.5</v>
      </c>
    </row>
    <row r="28" spans="1:4" ht="15">
      <c r="A28" s="9" t="s">
        <v>32</v>
      </c>
      <c r="B28" s="29">
        <v>29857.5</v>
      </c>
      <c r="C28" s="29">
        <v>31377.5</v>
      </c>
      <c r="D28" s="31">
        <v>-1520</v>
      </c>
    </row>
    <row r="29" spans="1:4" ht="15">
      <c r="A29" s="9" t="s">
        <v>33</v>
      </c>
      <c r="B29" s="27">
        <v>34429.8</v>
      </c>
      <c r="C29" s="27">
        <v>41567.8</v>
      </c>
      <c r="D29" s="25">
        <v>-7138</v>
      </c>
    </row>
    <row r="30" spans="1:4" ht="15">
      <c r="A30" s="9" t="s">
        <v>34</v>
      </c>
      <c r="B30" s="29">
        <v>43788.5</v>
      </c>
      <c r="C30" s="29">
        <v>51955.2</v>
      </c>
      <c r="D30" s="29">
        <v>-8166.7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22.2016</v>
      </c>
      <c r="C37" s="35">
        <v>23.483</v>
      </c>
      <c r="D37" s="99">
        <v>-1.2814</v>
      </c>
    </row>
    <row r="38" spans="1:4" ht="15">
      <c r="A38" s="16" t="str">
        <f t="shared" si="0"/>
        <v>2011</v>
      </c>
      <c r="B38" s="35">
        <v>22.214299999999998</v>
      </c>
      <c r="C38" s="35">
        <v>20.1845</v>
      </c>
      <c r="D38" s="99">
        <v>2.0299</v>
      </c>
    </row>
    <row r="39" spans="1:4" ht="15">
      <c r="A39" s="16" t="str">
        <f t="shared" si="0"/>
        <v>2012</v>
      </c>
      <c r="B39" s="35">
        <v>24.1613</v>
      </c>
      <c r="C39" s="35">
        <v>21.476</v>
      </c>
      <c r="D39" s="99">
        <v>2.6853000000000002</v>
      </c>
    </row>
    <row r="40" spans="1:4" ht="15">
      <c r="A40" s="16" t="str">
        <f t="shared" si="0"/>
        <v>2013</v>
      </c>
      <c r="B40" s="35">
        <v>24.6474</v>
      </c>
      <c r="C40" s="35">
        <v>21.4017</v>
      </c>
      <c r="D40" s="99">
        <v>3.2457</v>
      </c>
    </row>
    <row r="41" spans="1:4" ht="15">
      <c r="A41" s="16" t="str">
        <f t="shared" si="0"/>
        <v>2014</v>
      </c>
      <c r="B41" s="35">
        <v>23.5358</v>
      </c>
      <c r="C41" s="35">
        <v>22.8315</v>
      </c>
      <c r="D41" s="99">
        <v>0.7042999999999999</v>
      </c>
    </row>
    <row r="42" spans="1:4" ht="15">
      <c r="A42" s="16" t="str">
        <f t="shared" si="0"/>
        <v>2015</v>
      </c>
      <c r="B42" s="35">
        <v>24.667900000000003</v>
      </c>
      <c r="C42" s="35">
        <v>23.957900000000002</v>
      </c>
      <c r="D42" s="99">
        <v>0.7101000000000001</v>
      </c>
    </row>
    <row r="43" spans="1:4" ht="15">
      <c r="A43" s="16" t="str">
        <f t="shared" si="0"/>
        <v>2016</v>
      </c>
      <c r="B43" s="35">
        <v>24.4572</v>
      </c>
      <c r="C43" s="35">
        <v>23.704</v>
      </c>
      <c r="D43" s="99">
        <v>0.7531</v>
      </c>
    </row>
    <row r="44" spans="1:4" ht="15">
      <c r="A44" s="16" t="str">
        <f t="shared" si="0"/>
        <v>2017</v>
      </c>
      <c r="B44" s="35">
        <v>26.2982</v>
      </c>
      <c r="C44" s="35">
        <v>24.834799999999998</v>
      </c>
      <c r="D44" s="99">
        <v>1.4634</v>
      </c>
    </row>
    <row r="45" spans="1:4" ht="15">
      <c r="A45" s="16" t="str">
        <f t="shared" si="0"/>
        <v>2018</v>
      </c>
      <c r="B45" s="35">
        <v>26.603099999999998</v>
      </c>
      <c r="C45" s="35">
        <v>28.6135</v>
      </c>
      <c r="D45" s="99">
        <v>-2.0104</v>
      </c>
    </row>
    <row r="46" spans="1:4" ht="15">
      <c r="A46" s="16" t="str">
        <f t="shared" si="0"/>
        <v>2019</v>
      </c>
      <c r="B46" s="35">
        <v>27.4035</v>
      </c>
      <c r="C46" s="35">
        <v>30.4539</v>
      </c>
      <c r="D46" s="99">
        <v>-3.0505</v>
      </c>
    </row>
    <row r="47" spans="1:4" ht="15">
      <c r="A47" s="16" t="str">
        <f t="shared" si="0"/>
        <v>2020</v>
      </c>
      <c r="B47" s="35">
        <v>29.8575</v>
      </c>
      <c r="C47" s="35">
        <v>31.3775</v>
      </c>
      <c r="D47" s="99">
        <v>-1.52</v>
      </c>
    </row>
    <row r="48" spans="1:4" ht="15">
      <c r="A48" s="16" t="str">
        <f t="shared" si="0"/>
        <v>2021</v>
      </c>
      <c r="B48" s="35">
        <v>34.4298</v>
      </c>
      <c r="C48" s="35">
        <v>41.567800000000005</v>
      </c>
      <c r="D48" s="99">
        <v>-7.138</v>
      </c>
    </row>
    <row r="49" spans="1:4" ht="15">
      <c r="A49" s="16" t="str">
        <f t="shared" si="0"/>
        <v>2022</v>
      </c>
      <c r="B49" s="35">
        <v>43.7885</v>
      </c>
      <c r="C49" s="35">
        <v>51.9552</v>
      </c>
      <c r="D49" s="99">
        <v>-8.1667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8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2"/>
      <c r="O53" s="2"/>
      <c r="P53" s="5" t="s">
        <v>16</v>
      </c>
      <c r="Q53" s="6" t="s">
        <v>17</v>
      </c>
      <c r="R53" s="6" t="s">
        <v>18</v>
      </c>
    </row>
    <row r="54" spans="1:18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2"/>
      <c r="O54" s="2"/>
      <c r="P54" s="7" t="s">
        <v>20</v>
      </c>
      <c r="Q54" s="8" t="s">
        <v>21</v>
      </c>
      <c r="R54" s="8" t="s">
        <v>21</v>
      </c>
    </row>
    <row r="55" spans="1:18" ht="15">
      <c r="A55" s="9" t="s">
        <v>22</v>
      </c>
      <c r="B55" s="35">
        <v>22.2016</v>
      </c>
      <c r="C55" s="35">
        <v>23.483</v>
      </c>
      <c r="D55" s="99">
        <v>-1.2814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9" t="s">
        <v>22</v>
      </c>
      <c r="Q55" s="2"/>
      <c r="R55" s="2"/>
    </row>
    <row r="56" spans="1:19" ht="15">
      <c r="A56" s="9" t="s">
        <v>23</v>
      </c>
      <c r="B56" s="35">
        <v>22.214299999999998</v>
      </c>
      <c r="C56" s="35">
        <v>20.1845</v>
      </c>
      <c r="D56" s="99">
        <v>2.0299</v>
      </c>
      <c r="E56" s="2"/>
      <c r="F56" s="9" t="s">
        <v>23</v>
      </c>
      <c r="G56" s="35">
        <f>B56-B55</f>
        <v>0.012699999999998823</v>
      </c>
      <c r="H56" s="35">
        <f>C56-C55</f>
        <v>-3.2985000000000007</v>
      </c>
      <c r="I56" s="35">
        <f>D56-D55</f>
        <v>3.3113</v>
      </c>
      <c r="J56" s="2"/>
      <c r="K56" s="9" t="s">
        <v>23</v>
      </c>
      <c r="L56" s="2">
        <f>G56/B55</f>
        <v>0.0005720308446237579</v>
      </c>
      <c r="M56" s="2">
        <f>H56/C55</f>
        <v>-0.14046331388664143</v>
      </c>
      <c r="N56" s="100"/>
      <c r="O56" s="2"/>
      <c r="P56" s="9" t="s">
        <v>23</v>
      </c>
      <c r="Q56" s="80">
        <v>0.0005720308446237579</v>
      </c>
      <c r="R56" s="80">
        <v>-0.14046331388664143</v>
      </c>
      <c r="S56" s="101"/>
    </row>
    <row r="57" spans="1:19" ht="15">
      <c r="A57" s="9" t="s">
        <v>24</v>
      </c>
      <c r="B57" s="35">
        <v>24.1613</v>
      </c>
      <c r="C57" s="35">
        <v>21.476</v>
      </c>
      <c r="D57" s="99">
        <v>2.6853000000000002</v>
      </c>
      <c r="E57" s="2"/>
      <c r="F57" s="9" t="s">
        <v>24</v>
      </c>
      <c r="G57" s="35">
        <f aca="true" t="shared" si="1" ref="G57:I67">B57-B56</f>
        <v>1.9470000000000027</v>
      </c>
      <c r="H57" s="35">
        <f t="shared" si="1"/>
        <v>1.2914999999999992</v>
      </c>
      <c r="I57" s="35">
        <f t="shared" si="1"/>
        <v>0.6554000000000002</v>
      </c>
      <c r="J57" s="2"/>
      <c r="K57" s="9" t="s">
        <v>24</v>
      </c>
      <c r="L57" s="2">
        <f aca="true" t="shared" si="2" ref="L57:N67">G57/B56</f>
        <v>0.08764624588665873</v>
      </c>
      <c r="M57" s="2">
        <f t="shared" si="2"/>
        <v>0.06398474076642964</v>
      </c>
      <c r="N57" s="100"/>
      <c r="O57" s="2"/>
      <c r="P57" s="9" t="s">
        <v>24</v>
      </c>
      <c r="Q57" s="80">
        <v>0.08764624588665873</v>
      </c>
      <c r="R57" s="80">
        <v>0.06398474076642964</v>
      </c>
      <c r="S57" s="101"/>
    </row>
    <row r="58" spans="1:19" ht="15">
      <c r="A58" s="9" t="s">
        <v>25</v>
      </c>
      <c r="B58" s="35">
        <v>24.6474</v>
      </c>
      <c r="C58" s="35">
        <v>21.4017</v>
      </c>
      <c r="D58" s="99">
        <v>3.2457</v>
      </c>
      <c r="E58" s="2"/>
      <c r="F58" s="9" t="s">
        <v>25</v>
      </c>
      <c r="G58" s="35">
        <f t="shared" si="1"/>
        <v>0.4861000000000004</v>
      </c>
      <c r="H58" s="35">
        <f t="shared" si="1"/>
        <v>-0.07429999999999737</v>
      </c>
      <c r="I58" s="35">
        <f t="shared" si="1"/>
        <v>0.5603999999999996</v>
      </c>
      <c r="J58" s="2"/>
      <c r="K58" s="9" t="s">
        <v>25</v>
      </c>
      <c r="L58" s="2">
        <f t="shared" si="2"/>
        <v>0.02011895055315734</v>
      </c>
      <c r="M58" s="2">
        <f t="shared" si="2"/>
        <v>-0.0034596759173029135</v>
      </c>
      <c r="N58" s="100"/>
      <c r="O58" s="2"/>
      <c r="P58" s="9" t="s">
        <v>25</v>
      </c>
      <c r="Q58" s="80">
        <v>0.02011895055315734</v>
      </c>
      <c r="R58" s="80">
        <v>-0.0034596759173029135</v>
      </c>
      <c r="S58" s="101"/>
    </row>
    <row r="59" spans="1:19" ht="15">
      <c r="A59" s="9" t="s">
        <v>26</v>
      </c>
      <c r="B59" s="35">
        <v>23.5358</v>
      </c>
      <c r="C59" s="35">
        <v>22.8315</v>
      </c>
      <c r="D59" s="99">
        <v>0.7042999999999999</v>
      </c>
      <c r="E59" s="2"/>
      <c r="F59" s="9" t="s">
        <v>26</v>
      </c>
      <c r="G59" s="35">
        <f t="shared" si="1"/>
        <v>-1.1116000000000028</v>
      </c>
      <c r="H59" s="35">
        <f t="shared" si="1"/>
        <v>1.4297999999999966</v>
      </c>
      <c r="I59" s="35">
        <f t="shared" si="1"/>
        <v>-2.5414</v>
      </c>
      <c r="J59" s="2"/>
      <c r="K59" s="9" t="s">
        <v>26</v>
      </c>
      <c r="L59" s="2">
        <f t="shared" si="2"/>
        <v>-0.04510009169324159</v>
      </c>
      <c r="M59" s="2">
        <f t="shared" si="2"/>
        <v>0.06680777695229802</v>
      </c>
      <c r="N59" s="100"/>
      <c r="O59" s="2"/>
      <c r="P59" s="9" t="s">
        <v>26</v>
      </c>
      <c r="Q59" s="80">
        <v>-0.04510009169324159</v>
      </c>
      <c r="R59" s="80">
        <v>0.06680777695229802</v>
      </c>
      <c r="S59" s="101"/>
    </row>
    <row r="60" spans="1:19" ht="15">
      <c r="A60" s="9" t="s">
        <v>27</v>
      </c>
      <c r="B60" s="35">
        <v>24.667900000000003</v>
      </c>
      <c r="C60" s="35">
        <v>23.957900000000002</v>
      </c>
      <c r="D60" s="99">
        <v>0.7101000000000001</v>
      </c>
      <c r="E60" s="2"/>
      <c r="F60" s="9" t="s">
        <v>27</v>
      </c>
      <c r="G60" s="35">
        <f t="shared" si="1"/>
        <v>1.1321000000000048</v>
      </c>
      <c r="H60" s="35">
        <f t="shared" si="1"/>
        <v>1.1264000000000038</v>
      </c>
      <c r="I60" s="35">
        <f t="shared" si="1"/>
        <v>0.005800000000000138</v>
      </c>
      <c r="J60" s="2"/>
      <c r="K60" s="9" t="s">
        <v>27</v>
      </c>
      <c r="L60" s="2">
        <f t="shared" si="2"/>
        <v>0.04810119052677219</v>
      </c>
      <c r="M60" s="2">
        <f t="shared" si="2"/>
        <v>0.04933534809364273</v>
      </c>
      <c r="N60" s="100"/>
      <c r="O60" s="2"/>
      <c r="P60" s="9" t="s">
        <v>27</v>
      </c>
      <c r="Q60" s="80">
        <v>0.04810119052677219</v>
      </c>
      <c r="R60" s="80">
        <v>0.04933534809364273</v>
      </c>
      <c r="S60" s="101"/>
    </row>
    <row r="61" spans="1:19" ht="15">
      <c r="A61" s="9" t="s">
        <v>28</v>
      </c>
      <c r="B61" s="35">
        <v>24.4572</v>
      </c>
      <c r="C61" s="35">
        <v>23.704</v>
      </c>
      <c r="D61" s="99">
        <v>0.7531</v>
      </c>
      <c r="E61" s="2"/>
      <c r="F61" s="9" t="s">
        <v>28</v>
      </c>
      <c r="G61" s="35">
        <f t="shared" si="1"/>
        <v>-0.21070000000000277</v>
      </c>
      <c r="H61" s="35">
        <f t="shared" si="1"/>
        <v>-0.25390000000000157</v>
      </c>
      <c r="I61" s="35">
        <f t="shared" si="1"/>
        <v>0.04299999999999993</v>
      </c>
      <c r="J61" s="2"/>
      <c r="K61" s="9" t="s">
        <v>28</v>
      </c>
      <c r="L61" s="2">
        <f t="shared" si="2"/>
        <v>-0.008541464818651071</v>
      </c>
      <c r="M61" s="2">
        <f t="shared" si="2"/>
        <v>-0.01059775689855962</v>
      </c>
      <c r="N61" s="100"/>
      <c r="O61" s="2"/>
      <c r="P61" s="9" t="s">
        <v>28</v>
      </c>
      <c r="Q61" s="80">
        <v>-0.008541464818651071</v>
      </c>
      <c r="R61" s="80">
        <v>-0.01059775689855962</v>
      </c>
      <c r="S61" s="101"/>
    </row>
    <row r="62" spans="1:19" ht="15">
      <c r="A62" s="9" t="s">
        <v>29</v>
      </c>
      <c r="B62" s="35">
        <v>26.2982</v>
      </c>
      <c r="C62" s="35">
        <v>24.834799999999998</v>
      </c>
      <c r="D62" s="99">
        <v>1.4634</v>
      </c>
      <c r="E62" s="2"/>
      <c r="F62" s="9" t="s">
        <v>29</v>
      </c>
      <c r="G62" s="35">
        <f t="shared" si="1"/>
        <v>1.841000000000001</v>
      </c>
      <c r="H62" s="35">
        <f t="shared" si="1"/>
        <v>1.1307999999999971</v>
      </c>
      <c r="I62" s="99">
        <f t="shared" si="1"/>
        <v>0.7103</v>
      </c>
      <c r="J62" s="2"/>
      <c r="K62" s="9" t="s">
        <v>29</v>
      </c>
      <c r="L62" s="2">
        <f t="shared" si="2"/>
        <v>0.07527435683561491</v>
      </c>
      <c r="M62" s="2">
        <f t="shared" si="2"/>
        <v>0.04770502868714129</v>
      </c>
      <c r="N62" s="100"/>
      <c r="O62" s="2"/>
      <c r="P62" s="9" t="s">
        <v>29</v>
      </c>
      <c r="Q62" s="80">
        <v>0.07527435683561491</v>
      </c>
      <c r="R62" s="80">
        <v>0.04770502868714129</v>
      </c>
      <c r="S62" s="101"/>
    </row>
    <row r="63" spans="1:19" ht="15">
      <c r="A63" s="9" t="s">
        <v>30</v>
      </c>
      <c r="B63" s="35">
        <v>26.603099999999998</v>
      </c>
      <c r="C63" s="35">
        <v>28.6135</v>
      </c>
      <c r="D63" s="99">
        <v>-2.0104</v>
      </c>
      <c r="E63" s="2"/>
      <c r="F63" s="9" t="s">
        <v>30</v>
      </c>
      <c r="G63" s="35">
        <f t="shared" si="1"/>
        <v>0.3048999999999964</v>
      </c>
      <c r="H63" s="35">
        <f t="shared" si="1"/>
        <v>3.7787000000000006</v>
      </c>
      <c r="I63" s="99">
        <f t="shared" si="1"/>
        <v>-3.4738</v>
      </c>
      <c r="J63" s="2"/>
      <c r="K63" s="9" t="s">
        <v>30</v>
      </c>
      <c r="L63" s="2">
        <f t="shared" si="2"/>
        <v>0.011593949395776</v>
      </c>
      <c r="M63" s="2">
        <f t="shared" si="2"/>
        <v>0.15215342986454494</v>
      </c>
      <c r="N63" s="100"/>
      <c r="O63" s="2"/>
      <c r="P63" s="9" t="s">
        <v>30</v>
      </c>
      <c r="Q63" s="80">
        <v>0.011593949395776</v>
      </c>
      <c r="R63" s="80">
        <v>0.15215342986454494</v>
      </c>
      <c r="S63" s="101"/>
    </row>
    <row r="64" spans="1:19" ht="15">
      <c r="A64" s="9" t="s">
        <v>31</v>
      </c>
      <c r="B64" s="35">
        <v>27.4035</v>
      </c>
      <c r="C64" s="35">
        <v>30.4539</v>
      </c>
      <c r="D64" s="99">
        <v>-3.0505</v>
      </c>
      <c r="E64" s="2"/>
      <c r="F64" s="9" t="s">
        <v>31</v>
      </c>
      <c r="G64" s="35">
        <f t="shared" si="1"/>
        <v>0.8004000000000033</v>
      </c>
      <c r="H64" s="35">
        <f t="shared" si="1"/>
        <v>1.8404000000000025</v>
      </c>
      <c r="I64" s="99">
        <f t="shared" si="1"/>
        <v>-1.0400999999999998</v>
      </c>
      <c r="J64" s="2"/>
      <c r="K64" s="9" t="s">
        <v>31</v>
      </c>
      <c r="L64" s="2">
        <f t="shared" si="2"/>
        <v>0.030086719216933493</v>
      </c>
      <c r="M64" s="2">
        <f t="shared" si="2"/>
        <v>0.06431928984570229</v>
      </c>
      <c r="N64" s="100"/>
      <c r="O64" s="2"/>
      <c r="P64" s="9" t="s">
        <v>31</v>
      </c>
      <c r="Q64" s="80">
        <v>0.030086719216933493</v>
      </c>
      <c r="R64" s="80">
        <v>0.06431928984570229</v>
      </c>
      <c r="S64" s="101"/>
    </row>
    <row r="65" spans="1:19" ht="15">
      <c r="A65" s="9" t="s">
        <v>32</v>
      </c>
      <c r="B65" s="35">
        <v>29.8575</v>
      </c>
      <c r="C65" s="35">
        <v>31.3775</v>
      </c>
      <c r="D65" s="99">
        <v>-1.52</v>
      </c>
      <c r="E65" s="2"/>
      <c r="F65" s="9" t="s">
        <v>32</v>
      </c>
      <c r="G65" s="35">
        <f t="shared" si="1"/>
        <v>2.4540000000000006</v>
      </c>
      <c r="H65" s="35">
        <f t="shared" si="1"/>
        <v>0.9236000000000004</v>
      </c>
      <c r="I65" s="99">
        <f t="shared" si="1"/>
        <v>1.5305</v>
      </c>
      <c r="J65" s="2"/>
      <c r="K65" s="9" t="s">
        <v>32</v>
      </c>
      <c r="L65" s="2">
        <f t="shared" si="2"/>
        <v>0.08955060484974549</v>
      </c>
      <c r="M65" s="2">
        <f t="shared" si="2"/>
        <v>0.030327806947550245</v>
      </c>
      <c r="N65" s="100"/>
      <c r="O65" s="2"/>
      <c r="P65" s="9" t="s">
        <v>32</v>
      </c>
      <c r="Q65" s="80">
        <v>0.08955060484974549</v>
      </c>
      <c r="R65" s="80">
        <v>0.030327806947550245</v>
      </c>
      <c r="S65" s="101"/>
    </row>
    <row r="66" spans="1:19" ht="15">
      <c r="A66" s="9" t="s">
        <v>33</v>
      </c>
      <c r="B66" s="35">
        <v>34.4298</v>
      </c>
      <c r="C66" s="35">
        <v>41.567800000000005</v>
      </c>
      <c r="D66" s="99">
        <v>-7.138</v>
      </c>
      <c r="E66" s="2"/>
      <c r="F66" s="9" t="s">
        <v>33</v>
      </c>
      <c r="G66" s="35">
        <f t="shared" si="1"/>
        <v>4.5722999999999985</v>
      </c>
      <c r="H66" s="35">
        <f t="shared" si="1"/>
        <v>10.190300000000004</v>
      </c>
      <c r="I66" s="99">
        <f t="shared" si="1"/>
        <v>-5.618</v>
      </c>
      <c r="J66" s="2"/>
      <c r="K66" s="9" t="s">
        <v>33</v>
      </c>
      <c r="L66" s="2">
        <f t="shared" si="2"/>
        <v>0.15313740266264753</v>
      </c>
      <c r="M66" s="2">
        <f t="shared" si="2"/>
        <v>0.3247645605927816</v>
      </c>
      <c r="N66" s="100"/>
      <c r="O66" s="2"/>
      <c r="P66" s="9" t="s">
        <v>33</v>
      </c>
      <c r="Q66" s="80">
        <v>0.15313740266264753</v>
      </c>
      <c r="R66" s="98">
        <v>0.3247645605927816</v>
      </c>
      <c r="S66" s="101"/>
    </row>
    <row r="67" spans="1:19" ht="15">
      <c r="A67" s="9" t="s">
        <v>34</v>
      </c>
      <c r="B67" s="35">
        <v>43.7885</v>
      </c>
      <c r="C67" s="35">
        <v>51.9552</v>
      </c>
      <c r="D67" s="99">
        <v>-8.1667</v>
      </c>
      <c r="E67" s="2"/>
      <c r="F67" s="9" t="s">
        <v>34</v>
      </c>
      <c r="G67" s="35">
        <f t="shared" si="1"/>
        <v>9.358699999999999</v>
      </c>
      <c r="H67" s="35">
        <f t="shared" si="1"/>
        <v>10.387399999999992</v>
      </c>
      <c r="I67" s="99">
        <f t="shared" si="1"/>
        <v>-1.0287000000000006</v>
      </c>
      <c r="J67" s="2"/>
      <c r="K67" s="9" t="s">
        <v>34</v>
      </c>
      <c r="L67" s="2">
        <f t="shared" si="2"/>
        <v>0.27181976078861914</v>
      </c>
      <c r="M67" s="2">
        <f t="shared" si="2"/>
        <v>0.24989054027396185</v>
      </c>
      <c r="N67" s="100"/>
      <c r="O67" s="2"/>
      <c r="P67" s="9" t="s">
        <v>34</v>
      </c>
      <c r="Q67" s="98">
        <v>0.27181976078861914</v>
      </c>
      <c r="R67" s="80">
        <v>0.24989054027396185</v>
      </c>
      <c r="S67" s="101"/>
    </row>
  </sheetData>
  <mergeCells count="4"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2492F-BE89-4D1E-B102-FF6420566189}">
  <dimension ref="A1:G62"/>
  <sheetViews>
    <sheetView zoomScale="85" zoomScaleNormal="85" workbookViewId="0" topLeftCell="A1">
      <selection activeCell="Q59" sqref="Q59"/>
    </sheetView>
  </sheetViews>
  <sheetFormatPr defaultColWidth="9.140625" defaultRowHeight="15"/>
  <sheetData>
    <row r="1" ht="15">
      <c r="A1" s="50" t="s">
        <v>111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89</v>
      </c>
      <c r="E7" s="2"/>
    </row>
    <row r="8" spans="1:5" ht="15">
      <c r="A8" s="3" t="s">
        <v>2</v>
      </c>
      <c r="B8" s="4" t="s">
        <v>90</v>
      </c>
      <c r="E8" s="2"/>
    </row>
    <row r="9" spans="1:5" ht="15">
      <c r="A9" s="3" t="s">
        <v>4</v>
      </c>
      <c r="B9" s="3" t="s">
        <v>5</v>
      </c>
      <c r="E9" s="2"/>
    </row>
    <row r="10" ht="15">
      <c r="E10" s="2"/>
    </row>
    <row r="11" spans="1:5" ht="15">
      <c r="A11" s="4" t="s">
        <v>6</v>
      </c>
      <c r="C11" s="3" t="s">
        <v>7</v>
      </c>
      <c r="E11" s="2"/>
    </row>
    <row r="12" spans="1:5" ht="15">
      <c r="A12" s="4" t="s">
        <v>8</v>
      </c>
      <c r="C12" s="3" t="s">
        <v>9</v>
      </c>
      <c r="E12" s="2"/>
    </row>
    <row r="13" spans="1:5" ht="15">
      <c r="A13" s="4" t="s">
        <v>44</v>
      </c>
      <c r="C13" s="24" t="s">
        <v>17</v>
      </c>
      <c r="E13" s="2"/>
    </row>
    <row r="14" spans="1:5" ht="15">
      <c r="A14" s="4" t="s">
        <v>14</v>
      </c>
      <c r="C14" s="3" t="s">
        <v>15</v>
      </c>
      <c r="E14" s="2"/>
    </row>
    <row r="15" spans="1:5" ht="15">
      <c r="A15" s="4" t="s">
        <v>76</v>
      </c>
      <c r="C15" s="3" t="s">
        <v>34</v>
      </c>
      <c r="E15" s="2"/>
    </row>
    <row r="16" ht="15">
      <c r="E16" s="2"/>
    </row>
    <row r="17" spans="1:5" ht="15">
      <c r="A17" s="5" t="s">
        <v>45</v>
      </c>
      <c r="B17" s="6" t="s">
        <v>48</v>
      </c>
      <c r="E17" s="2"/>
    </row>
    <row r="18" spans="1:5" ht="15">
      <c r="A18" s="7" t="s">
        <v>56</v>
      </c>
      <c r="B18" s="8" t="s">
        <v>21</v>
      </c>
      <c r="E18" s="2"/>
    </row>
    <row r="19" spans="1:7" ht="15">
      <c r="A19" s="9" t="s">
        <v>13</v>
      </c>
      <c r="B19" s="41">
        <v>43788.5</v>
      </c>
      <c r="E19" s="2"/>
      <c r="F19" s="53"/>
      <c r="G19" s="54" t="s">
        <v>39</v>
      </c>
    </row>
    <row r="20" spans="1:7" ht="15">
      <c r="A20" s="26" t="s">
        <v>58</v>
      </c>
      <c r="B20" s="42">
        <v>13391.6</v>
      </c>
      <c r="C20" s="43">
        <v>0.3058245886477043</v>
      </c>
      <c r="D20" s="37">
        <v>0.3058245886477043</v>
      </c>
      <c r="E20" s="2"/>
      <c r="F20" s="55" t="s">
        <v>58</v>
      </c>
      <c r="G20" s="56">
        <v>0.3058245886477043</v>
      </c>
    </row>
    <row r="21" spans="1:7" ht="15">
      <c r="A21" s="26" t="s">
        <v>59</v>
      </c>
      <c r="B21" s="41">
        <v>10082.3</v>
      </c>
      <c r="C21" s="43">
        <v>0.2302499514712767</v>
      </c>
      <c r="D21" s="37">
        <v>0.2302499514712767</v>
      </c>
      <c r="E21" s="2"/>
      <c r="F21" s="55" t="s">
        <v>59</v>
      </c>
      <c r="G21" s="56">
        <v>0.2302499514712767</v>
      </c>
    </row>
    <row r="22" spans="1:7" ht="15">
      <c r="A22" s="26" t="s">
        <v>91</v>
      </c>
      <c r="B22" s="42">
        <v>3860.6</v>
      </c>
      <c r="C22" s="43">
        <v>0.08816470077760143</v>
      </c>
      <c r="D22" s="37">
        <v>0.08816470077760143</v>
      </c>
      <c r="E22" s="2"/>
      <c r="F22" s="55" t="s">
        <v>91</v>
      </c>
      <c r="G22" s="56">
        <v>0.08816470077760143</v>
      </c>
    </row>
    <row r="23" spans="1:7" ht="15">
      <c r="A23" s="26" t="s">
        <v>57</v>
      </c>
      <c r="B23" s="41">
        <v>3001.8</v>
      </c>
      <c r="C23" s="43">
        <v>0.06855224545257317</v>
      </c>
      <c r="D23" s="37">
        <v>0.06855224545257317</v>
      </c>
      <c r="E23" s="2"/>
      <c r="F23" s="55" t="s">
        <v>57</v>
      </c>
      <c r="G23" s="56">
        <v>0.06855224545257317</v>
      </c>
    </row>
    <row r="24" spans="1:7" ht="15">
      <c r="A24" s="26" t="s">
        <v>66</v>
      </c>
      <c r="B24" s="42">
        <v>2174.6</v>
      </c>
      <c r="C24" s="43">
        <v>0.049661440789248314</v>
      </c>
      <c r="D24" s="37">
        <v>0.049661440789248314</v>
      </c>
      <c r="E24" s="2"/>
      <c r="F24" s="55" t="s">
        <v>66</v>
      </c>
      <c r="G24" s="56">
        <v>0.049661440789248314</v>
      </c>
    </row>
    <row r="25" spans="1:7" ht="15">
      <c r="A25" s="9" t="s">
        <v>60</v>
      </c>
      <c r="B25" s="42">
        <v>1500.3</v>
      </c>
      <c r="C25" s="43">
        <v>0.03426242049853272</v>
      </c>
      <c r="D25" s="32">
        <v>0.03426242049853272</v>
      </c>
      <c r="E25" s="2"/>
      <c r="F25" s="55" t="s">
        <v>115</v>
      </c>
      <c r="G25" s="56">
        <v>0.03426242049853272</v>
      </c>
    </row>
    <row r="26" spans="1:7" ht="15">
      <c r="A26" s="9" t="s">
        <v>70</v>
      </c>
      <c r="B26" s="41">
        <v>1106</v>
      </c>
      <c r="C26" s="43">
        <v>0.025257773159619534</v>
      </c>
      <c r="D26" s="32">
        <v>0.025257773159619534</v>
      </c>
      <c r="E26" s="2"/>
      <c r="F26" s="55" t="s">
        <v>70</v>
      </c>
      <c r="G26" s="56">
        <v>0.025257773159619534</v>
      </c>
    </row>
    <row r="27" spans="1:7" ht="15">
      <c r="A27" s="9" t="s">
        <v>61</v>
      </c>
      <c r="B27" s="41">
        <v>816.6</v>
      </c>
      <c r="C27" s="43">
        <v>0.01864873197300661</v>
      </c>
      <c r="D27" s="32">
        <v>0.01864873197300661</v>
      </c>
      <c r="E27" s="2"/>
      <c r="F27" s="55" t="s">
        <v>61</v>
      </c>
      <c r="G27" s="56">
        <v>0.01864873197300661</v>
      </c>
    </row>
    <row r="28" spans="1:7" ht="15">
      <c r="A28" s="9" t="s">
        <v>63</v>
      </c>
      <c r="B28" s="41">
        <v>326.6</v>
      </c>
      <c r="C28" s="43">
        <v>0.007458579307352387</v>
      </c>
      <c r="D28" s="32">
        <v>0.007458579307352387</v>
      </c>
      <c r="E28" s="2"/>
      <c r="F28" s="55" t="s">
        <v>63</v>
      </c>
      <c r="G28" s="56">
        <v>0.007458579307352387</v>
      </c>
    </row>
    <row r="29" spans="1:7" ht="15">
      <c r="A29" s="9" t="s">
        <v>65</v>
      </c>
      <c r="B29" s="41">
        <v>301.5</v>
      </c>
      <c r="C29" s="43">
        <v>0.006885369446315814</v>
      </c>
      <c r="D29" s="32">
        <v>0.006885369446315814</v>
      </c>
      <c r="E29" s="2"/>
      <c r="F29" s="55" t="s">
        <v>65</v>
      </c>
      <c r="G29" s="56">
        <v>0.006885369446315814</v>
      </c>
    </row>
    <row r="30" spans="1:7" ht="15">
      <c r="A30" s="9" t="s">
        <v>67</v>
      </c>
      <c r="B30" s="42">
        <v>7226.600000000006</v>
      </c>
      <c r="C30" s="43">
        <f>B30/B19</f>
        <v>0.16503419847676915</v>
      </c>
      <c r="D30" s="32">
        <v>0.16503419847676915</v>
      </c>
      <c r="E30" s="2"/>
      <c r="F30" s="55" t="s">
        <v>67</v>
      </c>
      <c r="G30" s="56">
        <v>0.16503419847676915</v>
      </c>
    </row>
    <row r="31" spans="1:7" ht="15">
      <c r="A31" s="2"/>
      <c r="B31" s="2"/>
      <c r="C31" s="2"/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5">
        <f>SUM(B20:B29)</f>
        <v>36561.899999999994</v>
      </c>
      <c r="C32" s="35"/>
      <c r="D32" s="35"/>
      <c r="E32" s="35"/>
    </row>
    <row r="33" spans="1:5" ht="15">
      <c r="A33" s="4" t="s">
        <v>67</v>
      </c>
      <c r="B33" s="35">
        <f>B19-B32</f>
        <v>7226.600000000006</v>
      </c>
      <c r="C33" s="35"/>
      <c r="D33" s="35"/>
      <c r="E33" s="35"/>
    </row>
    <row r="34" spans="1:5" ht="15">
      <c r="A34" s="2"/>
      <c r="B34" s="2"/>
      <c r="C34" s="2"/>
      <c r="D34" s="2"/>
      <c r="E34" s="2"/>
    </row>
    <row r="35" spans="1:5" ht="15">
      <c r="A35" s="3" t="s">
        <v>92</v>
      </c>
      <c r="E35" s="2"/>
    </row>
    <row r="36" spans="1:5" ht="15">
      <c r="A36" s="3" t="s">
        <v>2</v>
      </c>
      <c r="B36" s="4" t="s">
        <v>90</v>
      </c>
      <c r="E36" s="2"/>
    </row>
    <row r="37" spans="1:5" ht="15">
      <c r="A37" s="3" t="s">
        <v>4</v>
      </c>
      <c r="B37" s="3" t="s">
        <v>5</v>
      </c>
      <c r="E37" s="2"/>
    </row>
    <row r="38" ht="15">
      <c r="E38" s="2"/>
    </row>
    <row r="39" spans="1:5" ht="15">
      <c r="A39" s="4" t="s">
        <v>6</v>
      </c>
      <c r="C39" s="3" t="s">
        <v>7</v>
      </c>
      <c r="E39" s="2"/>
    </row>
    <row r="40" spans="1:5" ht="15">
      <c r="A40" s="4" t="s">
        <v>8</v>
      </c>
      <c r="C40" s="3" t="s">
        <v>9</v>
      </c>
      <c r="E40" s="2"/>
    </row>
    <row r="41" spans="1:5" ht="15">
      <c r="A41" s="4" t="s">
        <v>44</v>
      </c>
      <c r="C41" s="24" t="s">
        <v>18</v>
      </c>
      <c r="E41" s="2"/>
    </row>
    <row r="42" spans="1:5" ht="15">
      <c r="A42" s="4" t="s">
        <v>14</v>
      </c>
      <c r="C42" s="3" t="s">
        <v>15</v>
      </c>
      <c r="E42" s="2"/>
    </row>
    <row r="43" spans="1:5" ht="15">
      <c r="A43" s="4" t="s">
        <v>76</v>
      </c>
      <c r="C43" s="3" t="s">
        <v>34</v>
      </c>
      <c r="E43" s="2"/>
    </row>
    <row r="44" ht="15">
      <c r="E44" s="2"/>
    </row>
    <row r="45" spans="1:5" ht="15">
      <c r="A45" s="5" t="s">
        <v>45</v>
      </c>
      <c r="B45" s="6" t="s">
        <v>48</v>
      </c>
      <c r="E45" s="2"/>
    </row>
    <row r="46" spans="1:5" ht="15">
      <c r="A46" s="7" t="s">
        <v>56</v>
      </c>
      <c r="B46" s="8" t="s">
        <v>21</v>
      </c>
      <c r="E46" s="2"/>
    </row>
    <row r="47" spans="1:7" ht="15">
      <c r="A47" s="9" t="s">
        <v>13</v>
      </c>
      <c r="B47" s="41">
        <v>51955.2</v>
      </c>
      <c r="E47" s="2"/>
      <c r="F47" s="55"/>
      <c r="G47" s="57" t="s">
        <v>40</v>
      </c>
    </row>
    <row r="48" spans="1:7" ht="15">
      <c r="A48" s="26" t="s">
        <v>58</v>
      </c>
      <c r="B48" s="42">
        <v>12182.1</v>
      </c>
      <c r="C48" s="43">
        <v>0.2344731614929786</v>
      </c>
      <c r="D48" s="37">
        <v>0.2344731614929786</v>
      </c>
      <c r="E48" s="2"/>
      <c r="F48" s="55" t="s">
        <v>58</v>
      </c>
      <c r="G48" s="56">
        <v>0.2344731614929786</v>
      </c>
    </row>
    <row r="49" spans="1:7" ht="15">
      <c r="A49" s="26" t="s">
        <v>59</v>
      </c>
      <c r="B49" s="41">
        <v>5493.2</v>
      </c>
      <c r="C49" s="43">
        <v>0.10572955161369796</v>
      </c>
      <c r="D49" s="37">
        <v>0.10572955161369796</v>
      </c>
      <c r="E49" s="2"/>
      <c r="F49" s="55" t="s">
        <v>59</v>
      </c>
      <c r="G49" s="56">
        <v>0.10572955161369796</v>
      </c>
    </row>
    <row r="50" spans="1:7" ht="15">
      <c r="A50" s="26" t="s">
        <v>57</v>
      </c>
      <c r="B50" s="41">
        <v>5469.3</v>
      </c>
      <c r="C50" s="43">
        <v>0.10526953991130822</v>
      </c>
      <c r="D50" s="37">
        <v>0.10526953991130822</v>
      </c>
      <c r="E50" s="2"/>
      <c r="F50" s="55" t="s">
        <v>57</v>
      </c>
      <c r="G50" s="56">
        <v>0.10526953991130822</v>
      </c>
    </row>
    <row r="51" spans="1:7" ht="15">
      <c r="A51" s="26" t="s">
        <v>60</v>
      </c>
      <c r="B51" s="42">
        <v>4567</v>
      </c>
      <c r="C51" s="43">
        <v>0.08790265459472776</v>
      </c>
      <c r="D51" s="37">
        <v>0.08790265459472776</v>
      </c>
      <c r="E51" s="2"/>
      <c r="F51" s="55" t="s">
        <v>115</v>
      </c>
      <c r="G51" s="56">
        <v>0.08790265459472776</v>
      </c>
    </row>
    <row r="52" spans="1:7" ht="15">
      <c r="A52" s="26" t="s">
        <v>91</v>
      </c>
      <c r="B52" s="42">
        <v>2602.1</v>
      </c>
      <c r="C52" s="43">
        <v>0.050083533505789604</v>
      </c>
      <c r="D52" s="37">
        <v>0.050083533505789604</v>
      </c>
      <c r="E52" s="2"/>
      <c r="F52" s="55" t="s">
        <v>91</v>
      </c>
      <c r="G52" s="56">
        <v>0.050083533505789604</v>
      </c>
    </row>
    <row r="53" spans="1:7" ht="15">
      <c r="A53" s="9" t="s">
        <v>70</v>
      </c>
      <c r="B53" s="41">
        <v>1917.3</v>
      </c>
      <c r="C53" s="43">
        <v>0.036902947154471545</v>
      </c>
      <c r="D53" s="32">
        <v>0.036902947154471545</v>
      </c>
      <c r="E53" s="2"/>
      <c r="F53" s="55" t="s">
        <v>70</v>
      </c>
      <c r="G53" s="56">
        <v>0.036902947154471545</v>
      </c>
    </row>
    <row r="54" spans="1:7" ht="15">
      <c r="A54" s="9" t="s">
        <v>66</v>
      </c>
      <c r="B54" s="42">
        <v>1861.4</v>
      </c>
      <c r="C54" s="43">
        <v>0.03582702020202021</v>
      </c>
      <c r="D54" s="32">
        <v>0.03582702020202021</v>
      </c>
      <c r="E54" s="2"/>
      <c r="F54" s="55" t="s">
        <v>66</v>
      </c>
      <c r="G54" s="56">
        <v>0.03582702020202021</v>
      </c>
    </row>
    <row r="55" spans="1:7" ht="15">
      <c r="A55" s="9" t="s">
        <v>61</v>
      </c>
      <c r="B55" s="41">
        <v>1153.8</v>
      </c>
      <c r="C55" s="43">
        <v>0.02220759423503326</v>
      </c>
      <c r="D55" s="32">
        <v>0.02220759423503326</v>
      </c>
      <c r="E55" s="2"/>
      <c r="F55" s="55" t="s">
        <v>61</v>
      </c>
      <c r="G55" s="56">
        <v>0.02220759423503326</v>
      </c>
    </row>
    <row r="56" spans="1:7" ht="15">
      <c r="A56" s="9" t="s">
        <v>65</v>
      </c>
      <c r="B56" s="41">
        <v>1110.2</v>
      </c>
      <c r="C56" s="43">
        <v>0.021368409706824344</v>
      </c>
      <c r="D56" s="32">
        <v>0.021368409706824344</v>
      </c>
      <c r="E56" s="2"/>
      <c r="F56" s="55" t="s">
        <v>65</v>
      </c>
      <c r="G56" s="56">
        <v>0.021368409706824344</v>
      </c>
    </row>
    <row r="57" spans="1:7" ht="15">
      <c r="A57" s="9" t="s">
        <v>63</v>
      </c>
      <c r="B57" s="41">
        <v>1042.9</v>
      </c>
      <c r="C57" s="43">
        <v>0.02007306294653856</v>
      </c>
      <c r="D57" s="32">
        <v>0.02007306294653856</v>
      </c>
      <c r="E57" s="2"/>
      <c r="F57" s="55" t="s">
        <v>63</v>
      </c>
      <c r="G57" s="56">
        <v>0.02007306294653856</v>
      </c>
    </row>
    <row r="58" spans="1:7" ht="15">
      <c r="A58" s="9" t="s">
        <v>67</v>
      </c>
      <c r="B58" s="42">
        <v>14555.900000000001</v>
      </c>
      <c r="C58" s="43">
        <f>B58/B47</f>
        <v>0.28016252463661007</v>
      </c>
      <c r="D58" s="32">
        <v>0.28016252463661007</v>
      </c>
      <c r="E58" s="2"/>
      <c r="F58" s="55" t="s">
        <v>67</v>
      </c>
      <c r="G58" s="56">
        <v>0.28016252463661007</v>
      </c>
    </row>
    <row r="59" spans="1:7" ht="15">
      <c r="A59" s="2"/>
      <c r="B59" s="35"/>
      <c r="C59" s="2"/>
      <c r="D59" s="22">
        <f>SUM(D48:D58)</f>
        <v>1</v>
      </c>
      <c r="E59" s="2"/>
      <c r="F59" s="55" t="s">
        <v>105</v>
      </c>
      <c r="G59" s="56">
        <v>0.9999999999999998</v>
      </c>
    </row>
    <row r="60" spans="1:5" ht="15">
      <c r="A60" s="44" t="s">
        <v>68</v>
      </c>
      <c r="B60" s="35">
        <f>SUM(B48:B57)</f>
        <v>37399.299999999996</v>
      </c>
      <c r="C60" s="35"/>
      <c r="D60" s="2"/>
      <c r="E60" s="2"/>
    </row>
    <row r="61" spans="1:5" ht="15">
      <c r="A61" s="44" t="s">
        <v>67</v>
      </c>
      <c r="B61" s="35">
        <f>B47-B60</f>
        <v>14555.900000000001</v>
      </c>
      <c r="C61" s="35"/>
      <c r="D61" s="2"/>
      <c r="E61" s="2"/>
    </row>
    <row r="62" spans="1:5" ht="15">
      <c r="A62" s="2"/>
      <c r="B62" s="2"/>
      <c r="C62" s="2"/>
      <c r="D62" s="2"/>
      <c r="E62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37889-EE1E-4BA2-9052-267118151A92}">
  <dimension ref="A1:S67"/>
  <sheetViews>
    <sheetView zoomScale="85" zoomScaleNormal="85" workbookViewId="0" topLeftCell="A40">
      <selection activeCell="U57" sqref="U57"/>
    </sheetView>
  </sheetViews>
  <sheetFormatPr defaultColWidth="9.140625" defaultRowHeight="15"/>
  <sheetData>
    <row r="1" ht="15">
      <c r="A1" s="50" t="s">
        <v>112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93</v>
      </c>
    </row>
    <row r="7" spans="1:2" ht="15">
      <c r="A7" s="3" t="s">
        <v>2</v>
      </c>
      <c r="B7" s="4" t="s">
        <v>94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3" ht="15">
      <c r="A12" s="4" t="s">
        <v>10</v>
      </c>
      <c r="C12" s="3" t="s">
        <v>49</v>
      </c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45" t="s">
        <v>16</v>
      </c>
      <c r="B16" s="46" t="s">
        <v>17</v>
      </c>
      <c r="C16" s="46" t="s">
        <v>18</v>
      </c>
      <c r="D16" s="46" t="s">
        <v>19</v>
      </c>
    </row>
    <row r="17" spans="1:4" ht="15">
      <c r="A17" s="47" t="s">
        <v>20</v>
      </c>
      <c r="B17" s="48" t="s">
        <v>21</v>
      </c>
      <c r="C17" s="48" t="s">
        <v>21</v>
      </c>
      <c r="D17" s="48" t="s">
        <v>21</v>
      </c>
    </row>
    <row r="18" spans="1:4" ht="15">
      <c r="A18" s="49" t="s">
        <v>22</v>
      </c>
      <c r="B18" s="42">
        <v>1948.1</v>
      </c>
      <c r="C18" s="42">
        <v>2338.4</v>
      </c>
      <c r="D18" s="42">
        <v>-390.3</v>
      </c>
    </row>
    <row r="19" spans="1:4" ht="15">
      <c r="A19" s="49" t="s">
        <v>23</v>
      </c>
      <c r="B19" s="41">
        <v>2075.2</v>
      </c>
      <c r="C19" s="41">
        <v>2440.8</v>
      </c>
      <c r="D19" s="41">
        <v>-365.6</v>
      </c>
    </row>
    <row r="20" spans="1:4" ht="15">
      <c r="A20" s="49" t="s">
        <v>24</v>
      </c>
      <c r="B20" s="42">
        <v>2033.6</v>
      </c>
      <c r="C20" s="42">
        <v>2366.7</v>
      </c>
      <c r="D20" s="42">
        <v>-333.1</v>
      </c>
    </row>
    <row r="21" spans="1:4" ht="15">
      <c r="A21" s="49" t="s">
        <v>25</v>
      </c>
      <c r="B21" s="41">
        <v>2122.3</v>
      </c>
      <c r="C21" s="41">
        <v>2654</v>
      </c>
      <c r="D21" s="41">
        <v>-531.7</v>
      </c>
    </row>
    <row r="22" spans="1:4" ht="15">
      <c r="A22" s="49" t="s">
        <v>26</v>
      </c>
      <c r="B22" s="42">
        <v>2178.2</v>
      </c>
      <c r="C22" s="42">
        <v>2600.5</v>
      </c>
      <c r="D22" s="42">
        <v>-422.2</v>
      </c>
    </row>
    <row r="23" spans="1:4" ht="15">
      <c r="A23" s="49" t="s">
        <v>27</v>
      </c>
      <c r="B23" s="41">
        <v>2378.9</v>
      </c>
      <c r="C23" s="41">
        <v>2626.7</v>
      </c>
      <c r="D23" s="41">
        <v>-247.8</v>
      </c>
    </row>
    <row r="24" spans="1:4" ht="15">
      <c r="A24" s="49" t="s">
        <v>28</v>
      </c>
      <c r="B24" s="42">
        <v>2757.8</v>
      </c>
      <c r="C24" s="42">
        <v>2713.2</v>
      </c>
      <c r="D24" s="42">
        <v>44.6</v>
      </c>
    </row>
    <row r="25" spans="1:4" ht="15">
      <c r="A25" s="49" t="s">
        <v>29</v>
      </c>
      <c r="B25" s="41">
        <v>2914.1</v>
      </c>
      <c r="C25" s="41">
        <v>2641</v>
      </c>
      <c r="D25" s="41">
        <v>273.1</v>
      </c>
    </row>
    <row r="26" spans="1:4" ht="15">
      <c r="A26" s="49" t="s">
        <v>30</v>
      </c>
      <c r="B26" s="42">
        <v>3552.1</v>
      </c>
      <c r="C26" s="42">
        <v>2536.6</v>
      </c>
      <c r="D26" s="42">
        <v>1015.5</v>
      </c>
    </row>
    <row r="27" spans="1:4" ht="15">
      <c r="A27" s="49" t="s">
        <v>31</v>
      </c>
      <c r="B27" s="41">
        <v>8182.6</v>
      </c>
      <c r="C27" s="41">
        <v>5809.9</v>
      </c>
      <c r="D27" s="41">
        <v>2372.7</v>
      </c>
    </row>
    <row r="28" spans="1:4" ht="15">
      <c r="A28" s="49" t="s">
        <v>32</v>
      </c>
      <c r="B28" s="42">
        <v>10172.7</v>
      </c>
      <c r="C28" s="42">
        <v>6956.7</v>
      </c>
      <c r="D28" s="42">
        <v>3216</v>
      </c>
    </row>
    <row r="29" spans="1:4" ht="15">
      <c r="A29" s="49" t="s">
        <v>33</v>
      </c>
      <c r="B29" s="41">
        <v>12130.8</v>
      </c>
      <c r="C29" s="41">
        <v>7626.4</v>
      </c>
      <c r="D29" s="41">
        <v>4504.5</v>
      </c>
    </row>
    <row r="30" spans="1:4" ht="15">
      <c r="A30" s="49" t="s">
        <v>34</v>
      </c>
      <c r="B30" s="42">
        <v>12863.3</v>
      </c>
      <c r="C30" s="42">
        <v>9272.4</v>
      </c>
      <c r="D30" s="42">
        <v>3590.9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1.9481</v>
      </c>
      <c r="C37" s="35">
        <v>2.3384</v>
      </c>
      <c r="D37" s="99">
        <v>-0.39030000000000004</v>
      </c>
    </row>
    <row r="38" spans="1:4" ht="15">
      <c r="A38" s="16" t="str">
        <f t="shared" si="0"/>
        <v>2011</v>
      </c>
      <c r="B38" s="35">
        <v>2.0751999999999997</v>
      </c>
      <c r="C38" s="35">
        <v>2.4408000000000003</v>
      </c>
      <c r="D38" s="99">
        <v>-0.36560000000000004</v>
      </c>
    </row>
    <row r="39" spans="1:4" ht="15">
      <c r="A39" s="16" t="str">
        <f t="shared" si="0"/>
        <v>2012</v>
      </c>
      <c r="B39" s="35">
        <v>2.0336</v>
      </c>
      <c r="C39" s="35">
        <v>2.3667</v>
      </c>
      <c r="D39" s="99">
        <v>-0.3331</v>
      </c>
    </row>
    <row r="40" spans="1:4" ht="15">
      <c r="A40" s="16" t="str">
        <f t="shared" si="0"/>
        <v>2013</v>
      </c>
      <c r="B40" s="35">
        <v>2.1223</v>
      </c>
      <c r="C40" s="35">
        <v>2.654</v>
      </c>
      <c r="D40" s="99">
        <v>-0.5317000000000001</v>
      </c>
    </row>
    <row r="41" spans="1:4" ht="15">
      <c r="A41" s="16" t="str">
        <f t="shared" si="0"/>
        <v>2014</v>
      </c>
      <c r="B41" s="35">
        <v>2.1782</v>
      </c>
      <c r="C41" s="35">
        <v>2.6005</v>
      </c>
      <c r="D41" s="99">
        <v>-0.42219999999999996</v>
      </c>
    </row>
    <row r="42" spans="1:4" ht="15">
      <c r="A42" s="16" t="str">
        <f t="shared" si="0"/>
        <v>2015</v>
      </c>
      <c r="B42" s="35">
        <v>2.3789000000000002</v>
      </c>
      <c r="C42" s="35">
        <v>2.6267</v>
      </c>
      <c r="D42" s="99">
        <v>-0.24780000000000002</v>
      </c>
    </row>
    <row r="43" spans="1:4" ht="15">
      <c r="A43" s="16" t="str">
        <f t="shared" si="0"/>
        <v>2016</v>
      </c>
      <c r="B43" s="35">
        <v>2.7578</v>
      </c>
      <c r="C43" s="35">
        <v>2.7131999999999996</v>
      </c>
      <c r="D43" s="35">
        <v>0.0446</v>
      </c>
    </row>
    <row r="44" spans="1:4" ht="15">
      <c r="A44" s="16" t="str">
        <f t="shared" si="0"/>
        <v>2017</v>
      </c>
      <c r="B44" s="35">
        <v>2.9141</v>
      </c>
      <c r="C44" s="35">
        <v>2.641</v>
      </c>
      <c r="D44" s="35">
        <v>0.2731</v>
      </c>
    </row>
    <row r="45" spans="1:4" ht="15">
      <c r="A45" s="16" t="str">
        <f t="shared" si="0"/>
        <v>2018</v>
      </c>
      <c r="B45" s="35">
        <v>3.5521</v>
      </c>
      <c r="C45" s="35">
        <v>2.5366</v>
      </c>
      <c r="D45" s="35">
        <v>1.0155</v>
      </c>
    </row>
    <row r="46" spans="1:4" ht="15">
      <c r="A46" s="16" t="str">
        <f t="shared" si="0"/>
        <v>2019</v>
      </c>
      <c r="B46" s="35">
        <v>8.1826</v>
      </c>
      <c r="C46" s="35">
        <v>5.8099</v>
      </c>
      <c r="D46" s="35">
        <v>2.3727</v>
      </c>
    </row>
    <row r="47" spans="1:4" ht="15">
      <c r="A47" s="16" t="str">
        <f t="shared" si="0"/>
        <v>2020</v>
      </c>
      <c r="B47" s="35">
        <v>10.1727</v>
      </c>
      <c r="C47" s="35">
        <v>6.9567</v>
      </c>
      <c r="D47" s="35">
        <v>3.216</v>
      </c>
    </row>
    <row r="48" spans="1:4" ht="15">
      <c r="A48" s="16" t="str">
        <f t="shared" si="0"/>
        <v>2021</v>
      </c>
      <c r="B48" s="35">
        <v>12.130799999999999</v>
      </c>
      <c r="C48" s="35">
        <v>7.626399999999999</v>
      </c>
      <c r="D48" s="35">
        <v>4.5045</v>
      </c>
    </row>
    <row r="49" spans="1:4" ht="15">
      <c r="A49" s="16" t="str">
        <f t="shared" si="0"/>
        <v>2022</v>
      </c>
      <c r="B49" s="35">
        <v>12.863299999999999</v>
      </c>
      <c r="C49" s="35">
        <v>9.2724</v>
      </c>
      <c r="D49" s="35">
        <v>3.5909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45" t="s">
        <v>16</v>
      </c>
      <c r="B53" s="46" t="s">
        <v>17</v>
      </c>
      <c r="C53" s="46" t="s">
        <v>18</v>
      </c>
      <c r="D53" s="4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2"/>
      <c r="O53" s="2"/>
      <c r="P53" s="5" t="s">
        <v>16</v>
      </c>
      <c r="Q53" s="6" t="s">
        <v>17</v>
      </c>
      <c r="R53" s="6" t="s">
        <v>18</v>
      </c>
      <c r="S53" s="2"/>
    </row>
    <row r="54" spans="1:19" ht="15">
      <c r="A54" s="47" t="s">
        <v>20</v>
      </c>
      <c r="B54" s="48" t="s">
        <v>21</v>
      </c>
      <c r="C54" s="48" t="s">
        <v>21</v>
      </c>
      <c r="D54" s="4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2"/>
      <c r="O54" s="2"/>
      <c r="P54" s="7" t="s">
        <v>20</v>
      </c>
      <c r="Q54" s="8" t="s">
        <v>21</v>
      </c>
      <c r="R54" s="8" t="s">
        <v>21</v>
      </c>
      <c r="S54" s="2"/>
    </row>
    <row r="55" spans="1:19" ht="15">
      <c r="A55" s="49" t="s">
        <v>22</v>
      </c>
      <c r="B55" s="35">
        <v>1.9481</v>
      </c>
      <c r="C55" s="35">
        <v>2.3384</v>
      </c>
      <c r="D55" s="99">
        <v>-0.39030000000000004</v>
      </c>
      <c r="E55" s="2"/>
      <c r="F55" s="49" t="s">
        <v>22</v>
      </c>
      <c r="G55" s="2"/>
      <c r="H55" s="2"/>
      <c r="I55" s="2"/>
      <c r="J55" s="2"/>
      <c r="K55" s="49" t="s">
        <v>22</v>
      </c>
      <c r="L55" s="2"/>
      <c r="M55" s="2"/>
      <c r="N55" s="2"/>
      <c r="O55" s="2"/>
      <c r="P55" s="49" t="s">
        <v>22</v>
      </c>
      <c r="Q55" s="2"/>
      <c r="R55" s="2"/>
      <c r="S55" s="2"/>
    </row>
    <row r="56" spans="1:19" ht="15">
      <c r="A56" s="49" t="s">
        <v>23</v>
      </c>
      <c r="B56" s="35">
        <v>2.0751999999999997</v>
      </c>
      <c r="C56" s="35">
        <v>2.4408000000000003</v>
      </c>
      <c r="D56" s="99">
        <v>-0.36560000000000004</v>
      </c>
      <c r="E56" s="2"/>
      <c r="F56" s="49" t="s">
        <v>23</v>
      </c>
      <c r="G56" s="35">
        <f>B56-B55</f>
        <v>0.12709999999999977</v>
      </c>
      <c r="H56" s="35">
        <f>C56-C55</f>
        <v>0.10240000000000027</v>
      </c>
      <c r="I56" s="35">
        <f>D56-D55</f>
        <v>0.0247</v>
      </c>
      <c r="J56" s="2"/>
      <c r="K56" s="49" t="s">
        <v>23</v>
      </c>
      <c r="L56" s="2">
        <f>G56/B55</f>
        <v>0.06524305733791888</v>
      </c>
      <c r="M56" s="2">
        <f>H56/C55</f>
        <v>0.0437906260691072</v>
      </c>
      <c r="N56" s="2"/>
      <c r="O56" s="2"/>
      <c r="P56" s="49" t="s">
        <v>23</v>
      </c>
      <c r="Q56" s="80">
        <v>0.06524305733791888</v>
      </c>
      <c r="R56" s="80">
        <v>0.0437906260691072</v>
      </c>
      <c r="S56" s="80"/>
    </row>
    <row r="57" spans="1:19" ht="15">
      <c r="A57" s="49" t="s">
        <v>24</v>
      </c>
      <c r="B57" s="35">
        <v>2.0336</v>
      </c>
      <c r="C57" s="35">
        <v>2.3667</v>
      </c>
      <c r="D57" s="99">
        <v>-0.3331</v>
      </c>
      <c r="E57" s="2"/>
      <c r="F57" s="49" t="s">
        <v>24</v>
      </c>
      <c r="G57" s="35">
        <f aca="true" t="shared" si="1" ref="G57:I67">B57-B56</f>
        <v>-0.04159999999999986</v>
      </c>
      <c r="H57" s="35">
        <f t="shared" si="1"/>
        <v>-0.0741000000000005</v>
      </c>
      <c r="I57" s="35">
        <f t="shared" si="1"/>
        <v>0.03250000000000003</v>
      </c>
      <c r="J57" s="2"/>
      <c r="K57" s="49" t="s">
        <v>24</v>
      </c>
      <c r="L57" s="2">
        <f aca="true" t="shared" si="2" ref="L57:N67">G57/B56</f>
        <v>-0.020046260601387752</v>
      </c>
      <c r="M57" s="2">
        <f t="shared" si="2"/>
        <v>-0.03035889872173078</v>
      </c>
      <c r="N57" s="2"/>
      <c r="O57" s="2"/>
      <c r="P57" s="49" t="s">
        <v>24</v>
      </c>
      <c r="Q57" s="87">
        <v>-0.020046260601387752</v>
      </c>
      <c r="R57" s="87">
        <v>-0.03035889872173078</v>
      </c>
      <c r="S57" s="80"/>
    </row>
    <row r="58" spans="1:19" ht="15">
      <c r="A58" s="49" t="s">
        <v>25</v>
      </c>
      <c r="B58" s="35">
        <v>2.1223</v>
      </c>
      <c r="C58" s="35">
        <v>2.654</v>
      </c>
      <c r="D58" s="99">
        <v>-0.5317000000000001</v>
      </c>
      <c r="E58" s="2"/>
      <c r="F58" s="49" t="s">
        <v>25</v>
      </c>
      <c r="G58" s="35">
        <f t="shared" si="1"/>
        <v>0.08870000000000022</v>
      </c>
      <c r="H58" s="35">
        <f t="shared" si="1"/>
        <v>0.2873000000000001</v>
      </c>
      <c r="I58" s="35">
        <f t="shared" si="1"/>
        <v>-0.19860000000000005</v>
      </c>
      <c r="J58" s="2"/>
      <c r="K58" s="49" t="s">
        <v>25</v>
      </c>
      <c r="L58" s="2">
        <f t="shared" si="2"/>
        <v>0.04361723052714409</v>
      </c>
      <c r="M58" s="2">
        <f t="shared" si="2"/>
        <v>0.12139265644145862</v>
      </c>
      <c r="N58" s="2"/>
      <c r="O58" s="2"/>
      <c r="P58" s="49" t="s">
        <v>25</v>
      </c>
      <c r="Q58" s="80">
        <v>0.04361723052714409</v>
      </c>
      <c r="R58" s="86">
        <v>0.12139265644145862</v>
      </c>
      <c r="S58" s="80"/>
    </row>
    <row r="59" spans="1:19" ht="15">
      <c r="A59" s="49" t="s">
        <v>26</v>
      </c>
      <c r="B59" s="35">
        <v>2.1782</v>
      </c>
      <c r="C59" s="35">
        <v>2.6005</v>
      </c>
      <c r="D59" s="99">
        <v>-0.42219999999999996</v>
      </c>
      <c r="E59" s="2"/>
      <c r="F59" s="49" t="s">
        <v>26</v>
      </c>
      <c r="G59" s="35">
        <f t="shared" si="1"/>
        <v>0.05589999999999984</v>
      </c>
      <c r="H59" s="35">
        <f t="shared" si="1"/>
        <v>-0.0535000000000001</v>
      </c>
      <c r="I59" s="35">
        <f t="shared" si="1"/>
        <v>0.1095000000000001</v>
      </c>
      <c r="J59" s="2"/>
      <c r="K59" s="49" t="s">
        <v>26</v>
      </c>
      <c r="L59" s="2">
        <f t="shared" si="2"/>
        <v>0.02633934881967669</v>
      </c>
      <c r="M59" s="2">
        <f t="shared" si="2"/>
        <v>-0.020158251695553922</v>
      </c>
      <c r="N59" s="2"/>
      <c r="O59" s="2"/>
      <c r="P59" s="49" t="s">
        <v>26</v>
      </c>
      <c r="Q59" s="80">
        <v>0.02633934881967669</v>
      </c>
      <c r="R59" s="80">
        <v>-0.020158251695553922</v>
      </c>
      <c r="S59" s="80"/>
    </row>
    <row r="60" spans="1:19" ht="15">
      <c r="A60" s="49" t="s">
        <v>27</v>
      </c>
      <c r="B60" s="35">
        <v>2.3789000000000002</v>
      </c>
      <c r="C60" s="35">
        <v>2.6267</v>
      </c>
      <c r="D60" s="99">
        <v>-0.24780000000000002</v>
      </c>
      <c r="E60" s="2"/>
      <c r="F60" s="49" t="s">
        <v>27</v>
      </c>
      <c r="G60" s="35">
        <f t="shared" si="1"/>
        <v>0.20070000000000032</v>
      </c>
      <c r="H60" s="35">
        <f t="shared" si="1"/>
        <v>0.026200000000000223</v>
      </c>
      <c r="I60" s="35">
        <f t="shared" si="1"/>
        <v>0.17439999999999994</v>
      </c>
      <c r="J60" s="2"/>
      <c r="K60" s="49" t="s">
        <v>27</v>
      </c>
      <c r="L60" s="2">
        <f t="shared" si="2"/>
        <v>0.09214029932972194</v>
      </c>
      <c r="M60" s="2">
        <f t="shared" si="2"/>
        <v>0.0100749855796963</v>
      </c>
      <c r="N60" s="2"/>
      <c r="O60" s="2"/>
      <c r="P60" s="49" t="s">
        <v>27</v>
      </c>
      <c r="Q60" s="80">
        <v>0.09214029932972194</v>
      </c>
      <c r="R60" s="80">
        <v>0.0100749855796963</v>
      </c>
      <c r="S60" s="80"/>
    </row>
    <row r="61" spans="1:19" ht="15">
      <c r="A61" s="49" t="s">
        <v>28</v>
      </c>
      <c r="B61" s="35">
        <v>2.7578</v>
      </c>
      <c r="C61" s="35">
        <v>2.7131999999999996</v>
      </c>
      <c r="D61" s="35">
        <v>0.0446</v>
      </c>
      <c r="E61" s="2"/>
      <c r="F61" s="49" t="s">
        <v>28</v>
      </c>
      <c r="G61" s="35">
        <f t="shared" si="1"/>
        <v>0.3788999999999998</v>
      </c>
      <c r="H61" s="35">
        <f t="shared" si="1"/>
        <v>0.08649999999999958</v>
      </c>
      <c r="I61" s="35">
        <f t="shared" si="1"/>
        <v>0.2924</v>
      </c>
      <c r="J61" s="2"/>
      <c r="K61" s="49" t="s">
        <v>28</v>
      </c>
      <c r="L61" s="2">
        <f t="shared" si="2"/>
        <v>0.15927529530455242</v>
      </c>
      <c r="M61" s="2">
        <f t="shared" si="2"/>
        <v>0.03293105417443925</v>
      </c>
      <c r="N61" s="2"/>
      <c r="O61" s="2"/>
      <c r="P61" s="49" t="s">
        <v>28</v>
      </c>
      <c r="Q61" s="86">
        <v>0.15927529530455242</v>
      </c>
      <c r="R61" s="80">
        <v>0.03293105417443925</v>
      </c>
      <c r="S61" s="80"/>
    </row>
    <row r="62" spans="1:19" ht="15">
      <c r="A62" s="49" t="s">
        <v>29</v>
      </c>
      <c r="B62" s="35">
        <v>2.9141</v>
      </c>
      <c r="C62" s="35">
        <v>2.641</v>
      </c>
      <c r="D62" s="35">
        <v>0.2731</v>
      </c>
      <c r="E62" s="2"/>
      <c r="F62" s="49" t="s">
        <v>29</v>
      </c>
      <c r="G62" s="35">
        <f t="shared" si="1"/>
        <v>0.15629999999999988</v>
      </c>
      <c r="H62" s="35">
        <f t="shared" si="1"/>
        <v>-0.0721999999999996</v>
      </c>
      <c r="I62" s="35">
        <f t="shared" si="1"/>
        <v>0.2285</v>
      </c>
      <c r="J62" s="2"/>
      <c r="K62" s="49" t="s">
        <v>29</v>
      </c>
      <c r="L62" s="2">
        <f t="shared" si="2"/>
        <v>0.05667561099427075</v>
      </c>
      <c r="M62" s="2">
        <f t="shared" si="2"/>
        <v>-0.026610644257702938</v>
      </c>
      <c r="N62" s="2"/>
      <c r="O62" s="2"/>
      <c r="P62" s="49" t="s">
        <v>29</v>
      </c>
      <c r="Q62" s="80">
        <v>0.05667561099427075</v>
      </c>
      <c r="R62" s="80">
        <v>-0.026610644257702938</v>
      </c>
      <c r="S62" s="80"/>
    </row>
    <row r="63" spans="1:19" ht="15">
      <c r="A63" s="49" t="s">
        <v>30</v>
      </c>
      <c r="B63" s="35">
        <v>3.5521</v>
      </c>
      <c r="C63" s="35">
        <v>2.5366</v>
      </c>
      <c r="D63" s="35">
        <v>1.0155</v>
      </c>
      <c r="E63" s="2"/>
      <c r="F63" s="49" t="s">
        <v>30</v>
      </c>
      <c r="G63" s="35">
        <f t="shared" si="1"/>
        <v>0.6379999999999999</v>
      </c>
      <c r="H63" s="35">
        <f t="shared" si="1"/>
        <v>-0.10440000000000005</v>
      </c>
      <c r="I63" s="35">
        <f t="shared" si="1"/>
        <v>0.7424000000000001</v>
      </c>
      <c r="J63" s="2"/>
      <c r="K63" s="49" t="s">
        <v>30</v>
      </c>
      <c r="L63" s="2">
        <f t="shared" si="2"/>
        <v>0.21893552040080982</v>
      </c>
      <c r="M63" s="2">
        <f t="shared" si="2"/>
        <v>-0.03953048087845515</v>
      </c>
      <c r="N63" s="2"/>
      <c r="O63" s="2"/>
      <c r="P63" s="49" t="s">
        <v>30</v>
      </c>
      <c r="Q63" s="80">
        <v>0.21893552040080982</v>
      </c>
      <c r="R63" s="80">
        <v>-0.03953048087845515</v>
      </c>
      <c r="S63" s="80"/>
    </row>
    <row r="64" spans="1:19" ht="15">
      <c r="A64" s="49" t="s">
        <v>31</v>
      </c>
      <c r="B64" s="35">
        <v>8.1826</v>
      </c>
      <c r="C64" s="35">
        <v>5.8099</v>
      </c>
      <c r="D64" s="35">
        <v>2.3727</v>
      </c>
      <c r="E64" s="2"/>
      <c r="F64" s="49" t="s">
        <v>31</v>
      </c>
      <c r="G64" s="35">
        <f t="shared" si="1"/>
        <v>4.630500000000001</v>
      </c>
      <c r="H64" s="35">
        <f t="shared" si="1"/>
        <v>3.2733</v>
      </c>
      <c r="I64" s="35">
        <f t="shared" si="1"/>
        <v>1.3572</v>
      </c>
      <c r="J64" s="2"/>
      <c r="K64" s="49" t="s">
        <v>31</v>
      </c>
      <c r="L64" s="2">
        <f t="shared" si="2"/>
        <v>1.3035950564454835</v>
      </c>
      <c r="M64" s="2">
        <f t="shared" si="2"/>
        <v>1.2904281321453914</v>
      </c>
      <c r="N64" s="2"/>
      <c r="O64" s="2"/>
      <c r="P64" s="49" t="s">
        <v>31</v>
      </c>
      <c r="Q64" s="98">
        <v>1.3035950564454835</v>
      </c>
      <c r="R64" s="98">
        <v>1.2904281321453914</v>
      </c>
      <c r="S64" s="80"/>
    </row>
    <row r="65" spans="1:19" ht="15">
      <c r="A65" s="49" t="s">
        <v>32</v>
      </c>
      <c r="B65" s="35">
        <v>10.1727</v>
      </c>
      <c r="C65" s="35">
        <v>6.9567</v>
      </c>
      <c r="D65" s="35">
        <v>3.216</v>
      </c>
      <c r="E65" s="2"/>
      <c r="F65" s="49" t="s">
        <v>32</v>
      </c>
      <c r="G65" s="35">
        <f t="shared" si="1"/>
        <v>1.9901</v>
      </c>
      <c r="H65" s="35">
        <f t="shared" si="1"/>
        <v>1.1467999999999998</v>
      </c>
      <c r="I65" s="35">
        <f t="shared" si="1"/>
        <v>0.8433000000000002</v>
      </c>
      <c r="J65" s="2"/>
      <c r="K65" s="49" t="s">
        <v>32</v>
      </c>
      <c r="L65" s="2">
        <f t="shared" si="2"/>
        <v>0.24321120426270376</v>
      </c>
      <c r="M65" s="2">
        <f t="shared" si="2"/>
        <v>0.1973872183686466</v>
      </c>
      <c r="N65" s="2"/>
      <c r="O65" s="2"/>
      <c r="P65" s="49" t="s">
        <v>32</v>
      </c>
      <c r="Q65" s="80">
        <v>0.24321120426270376</v>
      </c>
      <c r="R65" s="80">
        <v>0.1973872183686466</v>
      </c>
      <c r="S65" s="80"/>
    </row>
    <row r="66" spans="1:19" ht="15">
      <c r="A66" s="49" t="s">
        <v>33</v>
      </c>
      <c r="B66" s="35">
        <v>12.130799999999999</v>
      </c>
      <c r="C66" s="35">
        <v>7.626399999999999</v>
      </c>
      <c r="D66" s="35">
        <v>4.5045</v>
      </c>
      <c r="E66" s="2"/>
      <c r="F66" s="49" t="s">
        <v>33</v>
      </c>
      <c r="G66" s="35">
        <f t="shared" si="1"/>
        <v>1.9580999999999982</v>
      </c>
      <c r="H66" s="35">
        <f t="shared" si="1"/>
        <v>0.6696999999999997</v>
      </c>
      <c r="I66" s="35">
        <f t="shared" si="1"/>
        <v>1.2885</v>
      </c>
      <c r="J66" s="2"/>
      <c r="K66" s="49" t="s">
        <v>33</v>
      </c>
      <c r="L66" s="2">
        <f t="shared" si="2"/>
        <v>0.19248577073933154</v>
      </c>
      <c r="M66" s="2">
        <f t="shared" si="2"/>
        <v>0.09626690816047835</v>
      </c>
      <c r="N66" s="2"/>
      <c r="O66" s="2"/>
      <c r="P66" s="49" t="s">
        <v>33</v>
      </c>
      <c r="Q66" s="80">
        <v>0.19248577073933154</v>
      </c>
      <c r="R66" s="80">
        <v>0.09626690816047835</v>
      </c>
      <c r="S66" s="80"/>
    </row>
    <row r="67" spans="1:19" ht="15">
      <c r="A67" s="49" t="s">
        <v>34</v>
      </c>
      <c r="B67" s="35">
        <v>12.863299999999999</v>
      </c>
      <c r="C67" s="35">
        <v>9.2724</v>
      </c>
      <c r="D67" s="35">
        <v>3.5909</v>
      </c>
      <c r="E67" s="2"/>
      <c r="F67" s="49" t="s">
        <v>34</v>
      </c>
      <c r="G67" s="35">
        <f t="shared" si="1"/>
        <v>0.7324999999999999</v>
      </c>
      <c r="H67" s="35">
        <f t="shared" si="1"/>
        <v>1.646</v>
      </c>
      <c r="I67" s="35">
        <f t="shared" si="1"/>
        <v>-0.9136000000000002</v>
      </c>
      <c r="J67" s="2"/>
      <c r="K67" s="49" t="s">
        <v>34</v>
      </c>
      <c r="L67" s="2">
        <f t="shared" si="2"/>
        <v>0.06038348666205032</v>
      </c>
      <c r="M67" s="2">
        <f t="shared" si="2"/>
        <v>0.21582922479806987</v>
      </c>
      <c r="N67" s="2"/>
      <c r="O67" s="2"/>
      <c r="P67" s="49" t="s">
        <v>34</v>
      </c>
      <c r="Q67" s="80">
        <v>0.06038348666205032</v>
      </c>
      <c r="R67" s="80">
        <v>0.21582922479806987</v>
      </c>
      <c r="S67" s="80"/>
    </row>
  </sheetData>
  <mergeCells count="4"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7452-1F53-4560-8CC9-63483300F62F}">
  <dimension ref="A1:G61"/>
  <sheetViews>
    <sheetView workbookViewId="0" topLeftCell="A1">
      <selection activeCell="R58" sqref="R58"/>
    </sheetView>
  </sheetViews>
  <sheetFormatPr defaultColWidth="9.140625" defaultRowHeight="15"/>
  <sheetData>
    <row r="1" ht="15">
      <c r="A1" s="50" t="s">
        <v>113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ht="15">
      <c r="A7" s="3" t="s">
        <v>95</v>
      </c>
    </row>
    <row r="8" spans="1:2" ht="15">
      <c r="A8" s="3" t="s">
        <v>2</v>
      </c>
      <c r="B8" s="4" t="s">
        <v>90</v>
      </c>
    </row>
    <row r="9" spans="1:2" ht="15">
      <c r="A9" s="3" t="s">
        <v>4</v>
      </c>
      <c r="B9" s="3" t="s">
        <v>5</v>
      </c>
    </row>
    <row r="11" spans="1:3" ht="15">
      <c r="A11" s="4" t="s">
        <v>6</v>
      </c>
      <c r="C11" s="3" t="s">
        <v>7</v>
      </c>
    </row>
    <row r="12" spans="1:3" ht="15">
      <c r="A12" s="4" t="s">
        <v>8</v>
      </c>
      <c r="C12" s="3" t="s">
        <v>9</v>
      </c>
    </row>
    <row r="13" spans="1:3" ht="15">
      <c r="A13" s="4" t="s">
        <v>44</v>
      </c>
      <c r="C13" s="24" t="s">
        <v>17</v>
      </c>
    </row>
    <row r="14" spans="1:3" ht="15">
      <c r="A14" s="4" t="s">
        <v>14</v>
      </c>
      <c r="C14" s="3" t="s">
        <v>15</v>
      </c>
    </row>
    <row r="15" spans="1:3" ht="15">
      <c r="A15" s="4" t="s">
        <v>76</v>
      </c>
      <c r="C15" s="3" t="s">
        <v>34</v>
      </c>
    </row>
    <row r="17" spans="1:2" ht="15">
      <c r="A17" s="5" t="s">
        <v>45</v>
      </c>
      <c r="B17" s="6" t="s">
        <v>49</v>
      </c>
    </row>
    <row r="18" spans="1:2" ht="15">
      <c r="A18" s="7" t="s">
        <v>56</v>
      </c>
      <c r="B18" s="8" t="s">
        <v>21</v>
      </c>
    </row>
    <row r="19" spans="1:7" ht="15">
      <c r="A19" s="9" t="s">
        <v>13</v>
      </c>
      <c r="B19" s="41">
        <v>12863.3</v>
      </c>
      <c r="F19" s="53"/>
      <c r="G19" s="54" t="s">
        <v>39</v>
      </c>
    </row>
    <row r="20" spans="1:7" ht="15">
      <c r="A20" s="26" t="s">
        <v>58</v>
      </c>
      <c r="B20" s="42">
        <v>2199.1</v>
      </c>
      <c r="C20" s="43">
        <v>0.17095924063032036</v>
      </c>
      <c r="D20" s="37">
        <v>0.17095924063032036</v>
      </c>
      <c r="F20" s="55" t="s">
        <v>58</v>
      </c>
      <c r="G20" s="56">
        <v>0.17095924063032036</v>
      </c>
    </row>
    <row r="21" spans="1:7" ht="15">
      <c r="A21" s="26" t="s">
        <v>60</v>
      </c>
      <c r="B21" s="42">
        <v>1685.5</v>
      </c>
      <c r="C21" s="43">
        <v>0.13103169482170207</v>
      </c>
      <c r="D21" s="37">
        <v>0.13103169482170207</v>
      </c>
      <c r="F21" s="55" t="s">
        <v>115</v>
      </c>
      <c r="G21" s="56">
        <v>0.13103169482170207</v>
      </c>
    </row>
    <row r="22" spans="1:7" ht="15">
      <c r="A22" s="26" t="s">
        <v>63</v>
      </c>
      <c r="B22" s="41">
        <v>1216.6</v>
      </c>
      <c r="C22" s="43">
        <v>0.09457915153965156</v>
      </c>
      <c r="D22" s="37">
        <v>0.09457915153965156</v>
      </c>
      <c r="F22" s="55" t="s">
        <v>63</v>
      </c>
      <c r="G22" s="56">
        <v>0.09457915153965156</v>
      </c>
    </row>
    <row r="23" spans="1:7" ht="15">
      <c r="A23" s="26" t="s">
        <v>59</v>
      </c>
      <c r="B23" s="41">
        <v>848.7</v>
      </c>
      <c r="C23" s="43">
        <v>0.06597840367557314</v>
      </c>
      <c r="D23" s="37">
        <v>0.06597840367557314</v>
      </c>
      <c r="F23" s="55" t="s">
        <v>59</v>
      </c>
      <c r="G23" s="56">
        <v>0.06597840367557314</v>
      </c>
    </row>
    <row r="24" spans="1:7" ht="15">
      <c r="A24" s="26" t="s">
        <v>57</v>
      </c>
      <c r="B24" s="41">
        <v>703.1</v>
      </c>
      <c r="C24" s="43">
        <v>0.05465937978590253</v>
      </c>
      <c r="D24" s="37">
        <v>0.05465937978590253</v>
      </c>
      <c r="F24" s="55" t="s">
        <v>57</v>
      </c>
      <c r="G24" s="56">
        <v>0.05465937978590253</v>
      </c>
    </row>
    <row r="25" spans="1:7" ht="15">
      <c r="A25" s="9" t="s">
        <v>65</v>
      </c>
      <c r="B25" s="41">
        <v>698.8</v>
      </c>
      <c r="C25" s="43">
        <v>0.05432509542652352</v>
      </c>
      <c r="D25" s="32">
        <v>0.05432509542652352</v>
      </c>
      <c r="F25" s="55" t="s">
        <v>65</v>
      </c>
      <c r="G25" s="56">
        <v>0.05432509542652352</v>
      </c>
    </row>
    <row r="26" spans="1:7" ht="15">
      <c r="A26" s="9" t="s">
        <v>71</v>
      </c>
      <c r="B26" s="42">
        <v>610.4</v>
      </c>
      <c r="C26" s="43">
        <v>0.04745283092208065</v>
      </c>
      <c r="D26" s="32">
        <v>0.04745283092208065</v>
      </c>
      <c r="F26" s="55" t="s">
        <v>71</v>
      </c>
      <c r="G26" s="56">
        <v>0.04745283092208065</v>
      </c>
    </row>
    <row r="27" spans="1:7" ht="15">
      <c r="A27" s="9" t="s">
        <v>62</v>
      </c>
      <c r="B27" s="41">
        <v>529.1</v>
      </c>
      <c r="C27" s="43">
        <v>0.04113252431335661</v>
      </c>
      <c r="D27" s="32">
        <v>0.04113252431335661</v>
      </c>
      <c r="F27" s="55" t="s">
        <v>62</v>
      </c>
      <c r="G27" s="56">
        <v>0.04113252431335661</v>
      </c>
    </row>
    <row r="28" spans="1:7" ht="15">
      <c r="A28" s="9" t="s">
        <v>61</v>
      </c>
      <c r="B28" s="41">
        <v>423.6</v>
      </c>
      <c r="C28" s="43">
        <v>0.03293089642626698</v>
      </c>
      <c r="D28" s="32">
        <v>0.03293089642626698</v>
      </c>
      <c r="F28" s="55" t="s">
        <v>61</v>
      </c>
      <c r="G28" s="56">
        <v>0.03293089642626698</v>
      </c>
    </row>
    <row r="29" spans="1:7" ht="15">
      <c r="A29" s="9" t="s">
        <v>77</v>
      </c>
      <c r="B29" s="41">
        <v>415.2</v>
      </c>
      <c r="C29" s="43">
        <v>0.03227787581724752</v>
      </c>
      <c r="D29" s="32">
        <v>0.03227787581724752</v>
      </c>
      <c r="F29" s="55" t="s">
        <v>77</v>
      </c>
      <c r="G29" s="56">
        <v>0.03227787581724752</v>
      </c>
    </row>
    <row r="30" spans="1:7" ht="15">
      <c r="A30" s="9" t="s">
        <v>67</v>
      </c>
      <c r="B30" s="41">
        <v>3533.199999999999</v>
      </c>
      <c r="C30" s="43">
        <f>B30/B19</f>
        <v>0.274672906641375</v>
      </c>
      <c r="D30" s="32">
        <v>0.274672906641375</v>
      </c>
      <c r="F30" s="55" t="s">
        <v>67</v>
      </c>
      <c r="G30" s="56">
        <v>0.274672906641375</v>
      </c>
    </row>
    <row r="31" spans="1:7" ht="15">
      <c r="A31" s="2"/>
      <c r="B31" s="2"/>
      <c r="C31" s="2"/>
      <c r="D31" s="22">
        <f>SUM(D20:D30)</f>
        <v>0.9999999999999999</v>
      </c>
      <c r="F31" s="55" t="s">
        <v>105</v>
      </c>
      <c r="G31" s="56">
        <v>1.0000000000000002</v>
      </c>
    </row>
    <row r="32" spans="1:4" ht="15">
      <c r="A32" s="4" t="s">
        <v>68</v>
      </c>
      <c r="B32" s="35">
        <f>SUM(B20:B29)</f>
        <v>9330.1</v>
      </c>
      <c r="C32" s="2"/>
      <c r="D32" s="2"/>
    </row>
    <row r="33" spans="1:4" ht="15">
      <c r="A33" s="4" t="s">
        <v>67</v>
      </c>
      <c r="B33" s="35">
        <f>B19-B32</f>
        <v>3533.199999999999</v>
      </c>
      <c r="C33" s="2"/>
      <c r="D33" s="2"/>
    </row>
    <row r="34" spans="1:4" ht="15">
      <c r="A34" s="2"/>
      <c r="B34" s="2"/>
      <c r="C34" s="2"/>
      <c r="D34" s="2"/>
    </row>
    <row r="35" ht="15">
      <c r="A35" s="3" t="s">
        <v>96</v>
      </c>
    </row>
    <row r="36" spans="1:2" ht="15">
      <c r="A36" s="3" t="s">
        <v>2</v>
      </c>
      <c r="B36" s="4" t="s">
        <v>90</v>
      </c>
    </row>
    <row r="37" spans="1:2" ht="15">
      <c r="A37" s="3" t="s">
        <v>4</v>
      </c>
      <c r="B37" s="3" t="s">
        <v>5</v>
      </c>
    </row>
    <row r="39" spans="1:3" ht="15">
      <c r="A39" s="4" t="s">
        <v>6</v>
      </c>
      <c r="C39" s="3" t="s">
        <v>7</v>
      </c>
    </row>
    <row r="40" spans="1:3" ht="15">
      <c r="A40" s="4" t="s">
        <v>8</v>
      </c>
      <c r="C40" s="3" t="s">
        <v>9</v>
      </c>
    </row>
    <row r="41" spans="1:3" ht="15">
      <c r="A41" s="4" t="s">
        <v>44</v>
      </c>
      <c r="C41" s="24" t="s">
        <v>18</v>
      </c>
    </row>
    <row r="42" spans="1:3" ht="15">
      <c r="A42" s="4" t="s">
        <v>14</v>
      </c>
      <c r="C42" s="3" t="s">
        <v>15</v>
      </c>
    </row>
    <row r="43" spans="1:3" ht="15">
      <c r="A43" s="4" t="s">
        <v>76</v>
      </c>
      <c r="C43" s="3" t="s">
        <v>34</v>
      </c>
    </row>
    <row r="45" spans="1:2" ht="15">
      <c r="A45" s="5" t="s">
        <v>45</v>
      </c>
      <c r="B45" s="6" t="s">
        <v>49</v>
      </c>
    </row>
    <row r="46" spans="1:2" ht="15">
      <c r="A46" s="7" t="s">
        <v>56</v>
      </c>
      <c r="B46" s="8" t="s">
        <v>21</v>
      </c>
    </row>
    <row r="47" spans="1:7" ht="15">
      <c r="A47" s="9" t="s">
        <v>13</v>
      </c>
      <c r="B47" s="41">
        <v>9272.4</v>
      </c>
      <c r="F47" s="55"/>
      <c r="G47" s="57" t="s">
        <v>40</v>
      </c>
    </row>
    <row r="48" spans="1:7" ht="15">
      <c r="A48" s="26" t="s">
        <v>57</v>
      </c>
      <c r="B48" s="41">
        <v>4204.6</v>
      </c>
      <c r="C48" s="43">
        <v>0.4534532591346362</v>
      </c>
      <c r="D48" s="37">
        <v>0.4534532591346362</v>
      </c>
      <c r="F48" s="55" t="s">
        <v>57</v>
      </c>
      <c r="G48" s="56">
        <v>0.4534532591346362</v>
      </c>
    </row>
    <row r="49" spans="1:7" ht="15">
      <c r="A49" s="26" t="s">
        <v>58</v>
      </c>
      <c r="B49" s="42">
        <v>1052.9</v>
      </c>
      <c r="C49" s="43">
        <v>0.11355204693498988</v>
      </c>
      <c r="D49" s="37">
        <v>0.11355204693498988</v>
      </c>
      <c r="F49" s="55" t="s">
        <v>58</v>
      </c>
      <c r="G49" s="56">
        <v>0.11355204693498988</v>
      </c>
    </row>
    <row r="50" spans="1:7" ht="15">
      <c r="A50" s="26" t="s">
        <v>59</v>
      </c>
      <c r="B50" s="41">
        <v>447.6</v>
      </c>
      <c r="C50" s="43">
        <v>0.04827229196324576</v>
      </c>
      <c r="D50" s="37">
        <v>0.04827229196324576</v>
      </c>
      <c r="F50" s="55" t="s">
        <v>59</v>
      </c>
      <c r="G50" s="56">
        <v>0.04827229196324576</v>
      </c>
    </row>
    <row r="51" spans="1:7" ht="15">
      <c r="A51" s="26" t="s">
        <v>63</v>
      </c>
      <c r="B51" s="41">
        <v>333.8</v>
      </c>
      <c r="C51" s="43">
        <v>0.03599930977956085</v>
      </c>
      <c r="D51" s="37">
        <v>0.03599930977956085</v>
      </c>
      <c r="F51" s="55" t="s">
        <v>63</v>
      </c>
      <c r="G51" s="56">
        <v>0.03599930977956085</v>
      </c>
    </row>
    <row r="52" spans="1:7" ht="15">
      <c r="A52" s="26" t="s">
        <v>60</v>
      </c>
      <c r="B52" s="42">
        <v>254.2</v>
      </c>
      <c r="C52" s="43">
        <v>0.027414693067598465</v>
      </c>
      <c r="D52" s="37">
        <v>0.027414693067598465</v>
      </c>
      <c r="F52" s="55" t="s">
        <v>115</v>
      </c>
      <c r="G52" s="56">
        <v>0.027414693067598465</v>
      </c>
    </row>
    <row r="53" spans="1:7" ht="15">
      <c r="A53" s="9" t="s">
        <v>61</v>
      </c>
      <c r="B53" s="41">
        <v>240.5</v>
      </c>
      <c r="C53" s="43">
        <v>0.0259371899400371</v>
      </c>
      <c r="D53" s="32">
        <v>0.0259371899400371</v>
      </c>
      <c r="F53" s="55" t="s">
        <v>61</v>
      </c>
      <c r="G53" s="56">
        <v>0.0259371899400371</v>
      </c>
    </row>
    <row r="54" spans="1:7" ht="15">
      <c r="A54" s="9" t="s">
        <v>86</v>
      </c>
      <c r="B54" s="42">
        <v>126</v>
      </c>
      <c r="C54" s="43">
        <v>0.013588714895819852</v>
      </c>
      <c r="D54" s="32">
        <v>0.013588714895819852</v>
      </c>
      <c r="F54" s="55" t="s">
        <v>86</v>
      </c>
      <c r="G54" s="56">
        <v>0.013588714895819852</v>
      </c>
    </row>
    <row r="55" spans="1:7" ht="15">
      <c r="A55" s="9" t="s">
        <v>65</v>
      </c>
      <c r="B55" s="41">
        <v>108.8</v>
      </c>
      <c r="C55" s="43">
        <v>0.011733747465596826</v>
      </c>
      <c r="D55" s="32">
        <v>0.011733747465596826</v>
      </c>
      <c r="F55" s="55" t="s">
        <v>65</v>
      </c>
      <c r="G55" s="56">
        <v>0.011733747465596826</v>
      </c>
    </row>
    <row r="56" spans="1:7" ht="15">
      <c r="A56" s="9" t="s">
        <v>62</v>
      </c>
      <c r="B56" s="41">
        <v>68.5</v>
      </c>
      <c r="C56" s="43">
        <v>0.007387515637806825</v>
      </c>
      <c r="D56" s="32">
        <v>0.007387515637806825</v>
      </c>
      <c r="F56" s="55" t="s">
        <v>62</v>
      </c>
      <c r="G56" s="56">
        <v>0.007387515637806825</v>
      </c>
    </row>
    <row r="57" spans="1:7" ht="15">
      <c r="A57" s="9" t="s">
        <v>97</v>
      </c>
      <c r="B57" s="42">
        <v>67.8</v>
      </c>
      <c r="C57" s="43">
        <v>0.007312022777274492</v>
      </c>
      <c r="D57" s="32">
        <v>0.007312022777274492</v>
      </c>
      <c r="F57" s="55" t="s">
        <v>97</v>
      </c>
      <c r="G57" s="56">
        <v>0.007312022777274492</v>
      </c>
    </row>
    <row r="58" spans="1:7" ht="15">
      <c r="A58" s="9" t="s">
        <v>67</v>
      </c>
      <c r="B58" s="41">
        <v>2367.699999999999</v>
      </c>
      <c r="C58" s="43">
        <f>B58/B47</f>
        <v>0.2553492084034337</v>
      </c>
      <c r="D58" s="32">
        <v>0.2553492084034337</v>
      </c>
      <c r="F58" s="55" t="s">
        <v>67</v>
      </c>
      <c r="G58" s="56">
        <v>0.2553492084034337</v>
      </c>
    </row>
    <row r="59" spans="1:7" ht="15">
      <c r="A59" s="2"/>
      <c r="B59" s="2"/>
      <c r="C59" s="2"/>
      <c r="D59" s="22">
        <f>SUM(D48:D58)</f>
        <v>1</v>
      </c>
      <c r="F59" s="55" t="s">
        <v>105</v>
      </c>
      <c r="G59" s="56">
        <v>0.9999999999999998</v>
      </c>
    </row>
    <row r="60" spans="1:4" ht="15">
      <c r="A60" s="4" t="s">
        <v>68</v>
      </c>
      <c r="B60" s="35">
        <f>SUM(B48:B57)</f>
        <v>6904.700000000001</v>
      </c>
      <c r="C60" s="2"/>
      <c r="D60" s="2"/>
    </row>
    <row r="61" spans="1:4" ht="15">
      <c r="A61" s="4" t="s">
        <v>67</v>
      </c>
      <c r="B61" s="35">
        <f>B47-B60</f>
        <v>2367.699999999999</v>
      </c>
      <c r="C61" s="2"/>
      <c r="D6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CD58-A2CF-4D15-A4E5-2EA06C3191E6}">
  <dimension ref="A1:H48"/>
  <sheetViews>
    <sheetView workbookViewId="0" topLeftCell="A1">
      <selection activeCell="P39" sqref="P39"/>
    </sheetView>
  </sheetViews>
  <sheetFormatPr defaultColWidth="8.7109375" defaultRowHeight="15"/>
  <cols>
    <col min="1" max="1" width="42.8515625" style="2" bestFit="1" customWidth="1"/>
    <col min="2" max="5" width="8.7109375" style="2" customWidth="1"/>
    <col min="6" max="6" width="42.8515625" style="2" bestFit="1" customWidth="1"/>
    <col min="7" max="16384" width="8.7109375" style="2" customWidth="1"/>
  </cols>
  <sheetData>
    <row r="1" spans="1:8" ht="15">
      <c r="A1" s="3" t="s">
        <v>54</v>
      </c>
      <c r="B1"/>
      <c r="C1"/>
      <c r="F1" s="3" t="s">
        <v>69</v>
      </c>
      <c r="G1"/>
      <c r="H1"/>
    </row>
    <row r="2" spans="1:8" ht="15">
      <c r="A2" s="3" t="s">
        <v>2</v>
      </c>
      <c r="B2" s="4" t="s">
        <v>55</v>
      </c>
      <c r="C2"/>
      <c r="F2" s="3" t="s">
        <v>2</v>
      </c>
      <c r="G2" s="4" t="s">
        <v>55</v>
      </c>
      <c r="H2"/>
    </row>
    <row r="3" spans="1:8" ht="15">
      <c r="A3" s="3" t="s">
        <v>4</v>
      </c>
      <c r="B3" s="3" t="s">
        <v>5</v>
      </c>
      <c r="C3"/>
      <c r="F3" s="3" t="s">
        <v>4</v>
      </c>
      <c r="G3" s="3" t="s">
        <v>5</v>
      </c>
      <c r="H3"/>
    </row>
    <row r="4" spans="1:8" ht="15">
      <c r="A4"/>
      <c r="B4"/>
      <c r="C4"/>
      <c r="F4"/>
      <c r="G4"/>
      <c r="H4"/>
    </row>
    <row r="5" spans="1:8" ht="15">
      <c r="A5" s="4" t="s">
        <v>6</v>
      </c>
      <c r="B5"/>
      <c r="C5" s="3" t="s">
        <v>7</v>
      </c>
      <c r="F5" s="4" t="s">
        <v>6</v>
      </c>
      <c r="G5"/>
      <c r="H5" s="3" t="s">
        <v>7</v>
      </c>
    </row>
    <row r="6" spans="1:8" ht="15">
      <c r="A6" s="4" t="s">
        <v>8</v>
      </c>
      <c r="B6"/>
      <c r="C6" s="3" t="s">
        <v>9</v>
      </c>
      <c r="F6" s="4" t="s">
        <v>8</v>
      </c>
      <c r="G6"/>
      <c r="H6" s="3" t="s">
        <v>9</v>
      </c>
    </row>
    <row r="7" spans="1:8" ht="15">
      <c r="A7" s="4" t="s">
        <v>10</v>
      </c>
      <c r="B7"/>
      <c r="C7" s="3" t="s">
        <v>11</v>
      </c>
      <c r="F7" s="4" t="s">
        <v>10</v>
      </c>
      <c r="G7"/>
      <c r="H7" s="3" t="s">
        <v>11</v>
      </c>
    </row>
    <row r="8" spans="1:8" ht="15">
      <c r="A8" s="4" t="s">
        <v>44</v>
      </c>
      <c r="B8"/>
      <c r="C8" s="24" t="s">
        <v>17</v>
      </c>
      <c r="F8" s="4" t="s">
        <v>44</v>
      </c>
      <c r="G8"/>
      <c r="H8" s="24" t="s">
        <v>18</v>
      </c>
    </row>
    <row r="9" spans="1:8" ht="15">
      <c r="A9" s="4" t="s">
        <v>14</v>
      </c>
      <c r="B9"/>
      <c r="C9" s="3" t="s">
        <v>15</v>
      </c>
      <c r="F9" s="4" t="s">
        <v>14</v>
      </c>
      <c r="G9"/>
      <c r="H9" s="3" t="s">
        <v>15</v>
      </c>
    </row>
    <row r="10" spans="1:8" ht="15">
      <c r="A10"/>
      <c r="B10"/>
      <c r="C10"/>
      <c r="F10"/>
      <c r="G10"/>
      <c r="H10"/>
    </row>
    <row r="11" spans="1:8" ht="15">
      <c r="A11" s="5" t="s">
        <v>20</v>
      </c>
      <c r="B11" s="6" t="s">
        <v>34</v>
      </c>
      <c r="C11"/>
      <c r="F11" s="5" t="s">
        <v>20</v>
      </c>
      <c r="G11" s="6" t="s">
        <v>34</v>
      </c>
      <c r="H11"/>
    </row>
    <row r="12" spans="1:8" ht="15">
      <c r="A12" s="7" t="s">
        <v>56</v>
      </c>
      <c r="B12" s="8" t="s">
        <v>21</v>
      </c>
      <c r="C12"/>
      <c r="F12" s="7" t="s">
        <v>56</v>
      </c>
      <c r="G12" s="8" t="s">
        <v>21</v>
      </c>
      <c r="H12"/>
    </row>
    <row r="13" spans="1:8" ht="15">
      <c r="A13" s="9" t="s">
        <v>13</v>
      </c>
      <c r="B13" s="25">
        <v>305304</v>
      </c>
      <c r="C13" s="25">
        <v>305304</v>
      </c>
      <c r="F13" s="9" t="s">
        <v>13</v>
      </c>
      <c r="G13" s="27">
        <v>234383.6</v>
      </c>
      <c r="H13"/>
    </row>
    <row r="14" spans="1:8" ht="15">
      <c r="A14" s="26" t="s">
        <v>57</v>
      </c>
      <c r="B14" s="27">
        <v>55608.7</v>
      </c>
      <c r="C14" s="73">
        <v>0.18214206168278174</v>
      </c>
      <c r="F14" s="26" t="s">
        <v>57</v>
      </c>
      <c r="G14" s="27">
        <v>34004.4</v>
      </c>
      <c r="H14" s="73">
        <v>0.14508011652692424</v>
      </c>
    </row>
    <row r="15" spans="1:8" ht="15">
      <c r="A15" s="26" t="s">
        <v>58</v>
      </c>
      <c r="B15" s="29">
        <v>39145.2</v>
      </c>
      <c r="C15" s="73">
        <v>0.12821712129549562</v>
      </c>
      <c r="F15" s="26" t="s">
        <v>58</v>
      </c>
      <c r="G15" s="29">
        <v>24909.5</v>
      </c>
      <c r="H15" s="73">
        <v>0.10627663368938782</v>
      </c>
    </row>
    <row r="16" spans="1:8" ht="15">
      <c r="A16" s="26" t="s">
        <v>59</v>
      </c>
      <c r="B16" s="27">
        <v>24697.5</v>
      </c>
      <c r="C16" s="73">
        <v>0.08089478028456883</v>
      </c>
      <c r="F16" s="26" t="s">
        <v>60</v>
      </c>
      <c r="G16" s="29">
        <v>20845.2</v>
      </c>
      <c r="H16" s="73">
        <v>0.08893625663228998</v>
      </c>
    </row>
    <row r="17" spans="1:8" ht="15">
      <c r="A17" s="26" t="s">
        <v>60</v>
      </c>
      <c r="B17" s="29">
        <v>24155.8</v>
      </c>
      <c r="C17" s="73">
        <v>0.07912048319052485</v>
      </c>
      <c r="F17" s="26" t="s">
        <v>59</v>
      </c>
      <c r="G17" s="27">
        <v>15129.3</v>
      </c>
      <c r="H17" s="73">
        <v>0.06454931147059777</v>
      </c>
    </row>
    <row r="18" spans="1:8" ht="15">
      <c r="A18" s="26" t="s">
        <v>61</v>
      </c>
      <c r="B18" s="27">
        <v>12674.6</v>
      </c>
      <c r="C18" s="73">
        <v>0.04151468700049787</v>
      </c>
      <c r="F18" s="26" t="s">
        <v>61</v>
      </c>
      <c r="G18" s="27">
        <v>13307.9</v>
      </c>
      <c r="H18" s="73">
        <v>0.05677828994861415</v>
      </c>
    </row>
    <row r="19" spans="1:8" ht="15">
      <c r="A19" s="9" t="s">
        <v>62</v>
      </c>
      <c r="B19" s="27">
        <v>9609.2</v>
      </c>
      <c r="C19" s="74">
        <v>0.031474202761837385</v>
      </c>
      <c r="F19" s="9" t="s">
        <v>70</v>
      </c>
      <c r="G19" s="27">
        <v>7044.4</v>
      </c>
      <c r="H19" s="74">
        <v>0.03005500384839212</v>
      </c>
    </row>
    <row r="20" spans="1:8" ht="15">
      <c r="A20" s="9" t="s">
        <v>63</v>
      </c>
      <c r="B20" s="27">
        <v>9555.3</v>
      </c>
      <c r="C20" s="74">
        <v>0.03129765741686974</v>
      </c>
      <c r="F20" s="9" t="s">
        <v>71</v>
      </c>
      <c r="G20" s="31">
        <v>7020</v>
      </c>
      <c r="H20" s="74">
        <v>0.029950901001605915</v>
      </c>
    </row>
    <row r="21" spans="1:8" ht="15">
      <c r="A21" s="9" t="s">
        <v>64</v>
      </c>
      <c r="B21" s="31">
        <v>8687</v>
      </c>
      <c r="C21" s="74">
        <v>0.028453606896732438</v>
      </c>
      <c r="F21" s="9" t="s">
        <v>63</v>
      </c>
      <c r="G21" s="27">
        <v>6999.2</v>
      </c>
      <c r="H21" s="74">
        <v>0.029862157591230783</v>
      </c>
    </row>
    <row r="22" spans="1:8" ht="15">
      <c r="A22" s="9" t="s">
        <v>65</v>
      </c>
      <c r="B22" s="27">
        <v>6764.7</v>
      </c>
      <c r="C22" s="74">
        <v>0.02215725964939863</v>
      </c>
      <c r="F22" s="9" t="s">
        <v>66</v>
      </c>
      <c r="G22" s="29">
        <v>6213.4</v>
      </c>
      <c r="H22" s="74">
        <v>0.026509533943501164</v>
      </c>
    </row>
    <row r="23" spans="1:8" ht="15">
      <c r="A23" s="9" t="s">
        <v>66</v>
      </c>
      <c r="B23" s="29">
        <v>6670.2</v>
      </c>
      <c r="C23" s="74">
        <v>0.02184773209653329</v>
      </c>
      <c r="F23" s="9" t="s">
        <v>65</v>
      </c>
      <c r="G23" s="27">
        <v>5977.6</v>
      </c>
      <c r="H23" s="74">
        <v>0.02550349085857543</v>
      </c>
    </row>
    <row r="24" spans="1:8" ht="15">
      <c r="A24" s="9" t="s">
        <v>70</v>
      </c>
      <c r="B24" s="27">
        <v>6577.7</v>
      </c>
      <c r="C24" s="74">
        <v>0.02154475539134764</v>
      </c>
      <c r="F24" s="9" t="s">
        <v>86</v>
      </c>
      <c r="G24" s="29">
        <v>4905.1</v>
      </c>
      <c r="H24" s="74">
        <v>0.02092765876110786</v>
      </c>
    </row>
    <row r="25" spans="1:8" ht="15">
      <c r="A25" s="9" t="s">
        <v>84</v>
      </c>
      <c r="B25" s="29">
        <v>6504.5</v>
      </c>
      <c r="C25" s="74">
        <v>0.021304994366270997</v>
      </c>
      <c r="F25" s="9" t="s">
        <v>84</v>
      </c>
      <c r="G25" s="29">
        <v>4470.8</v>
      </c>
      <c r="H25" s="74">
        <v>0.019074713418515632</v>
      </c>
    </row>
    <row r="26" spans="1:8" ht="15">
      <c r="A26" s="9" t="s">
        <v>71</v>
      </c>
      <c r="B26" s="29">
        <v>5963.7</v>
      </c>
      <c r="C26" s="74">
        <v>0.019533645153682885</v>
      </c>
      <c r="F26" s="9" t="s">
        <v>91</v>
      </c>
      <c r="G26" s="29">
        <v>4447.3</v>
      </c>
      <c r="H26" s="74">
        <v>0.018974450430832193</v>
      </c>
    </row>
    <row r="27" spans="1:8" ht="15">
      <c r="A27" s="9" t="s">
        <v>91</v>
      </c>
      <c r="B27" s="29">
        <v>5762.4</v>
      </c>
      <c r="C27" s="74">
        <v>0.01887430233472211</v>
      </c>
      <c r="F27" s="9" t="s">
        <v>62</v>
      </c>
      <c r="G27" s="27">
        <v>3275.8</v>
      </c>
      <c r="H27" s="74">
        <v>0.013976233832059922</v>
      </c>
    </row>
    <row r="28" spans="1:8" ht="15">
      <c r="A28" s="9" t="s">
        <v>77</v>
      </c>
      <c r="B28" s="27">
        <v>5453.7</v>
      </c>
      <c r="C28" s="74">
        <v>0.017863178995361998</v>
      </c>
      <c r="F28" s="9" t="s">
        <v>64</v>
      </c>
      <c r="G28" s="29">
        <v>3214.6</v>
      </c>
      <c r="H28" s="74">
        <v>0.013715123413071562</v>
      </c>
    </row>
    <row r="29" spans="1:8" ht="15">
      <c r="A29" s="9" t="s">
        <v>120</v>
      </c>
      <c r="B29" s="29">
        <v>4413.1</v>
      </c>
      <c r="C29" s="74">
        <v>0.014454772947619423</v>
      </c>
      <c r="F29" s="9" t="s">
        <v>79</v>
      </c>
      <c r="G29" s="29">
        <v>3117.8</v>
      </c>
      <c r="H29" s="74">
        <v>0.01330212523401808</v>
      </c>
    </row>
    <row r="30" spans="1:8" ht="15">
      <c r="A30" s="9" t="s">
        <v>121</v>
      </c>
      <c r="B30" s="29">
        <v>3229.5</v>
      </c>
      <c r="C30" s="74">
        <v>0.010577981290779026</v>
      </c>
      <c r="F30" s="9" t="s">
        <v>122</v>
      </c>
      <c r="G30" s="27">
        <v>1750.4</v>
      </c>
      <c r="H30" s="74">
        <v>0.00746809930387621</v>
      </c>
    </row>
    <row r="31" spans="1:8" ht="15">
      <c r="A31" s="9" t="s">
        <v>86</v>
      </c>
      <c r="B31" s="31">
        <v>2520</v>
      </c>
      <c r="C31" s="74">
        <v>0.008254068076409087</v>
      </c>
      <c r="F31" s="9" t="s">
        <v>77</v>
      </c>
      <c r="G31" s="27">
        <v>1570.6</v>
      </c>
      <c r="H31" s="74">
        <v>0.006700980785345049</v>
      </c>
    </row>
    <row r="32" spans="1:8" ht="15">
      <c r="A32" s="9" t="s">
        <v>123</v>
      </c>
      <c r="B32" s="27">
        <v>2464.5</v>
      </c>
      <c r="C32" s="74">
        <v>0.008072282053297696</v>
      </c>
      <c r="F32" s="9" t="s">
        <v>124</v>
      </c>
      <c r="G32" s="27">
        <v>1510.8</v>
      </c>
      <c r="H32" s="74">
        <v>0.006445843480516554</v>
      </c>
    </row>
    <row r="33" spans="1:8" ht="15">
      <c r="A33" s="9" t="s">
        <v>79</v>
      </c>
      <c r="B33" s="29">
        <v>2309.3</v>
      </c>
      <c r="C33" s="74">
        <v>0.007563936273353772</v>
      </c>
      <c r="F33" s="9" t="s">
        <v>120</v>
      </c>
      <c r="G33" s="31">
        <v>1445</v>
      </c>
      <c r="H33" s="74">
        <v>0.006165107115002927</v>
      </c>
    </row>
    <row r="34" spans="1:8" ht="15">
      <c r="A34" s="9" t="s">
        <v>125</v>
      </c>
      <c r="B34" s="27">
        <v>2266.6</v>
      </c>
      <c r="C34" s="74">
        <v>0.007424075675392395</v>
      </c>
      <c r="F34" s="9" t="s">
        <v>123</v>
      </c>
      <c r="G34" s="27">
        <v>1432.7</v>
      </c>
      <c r="H34" s="74">
        <v>0.006112629040598404</v>
      </c>
    </row>
    <row r="35" spans="1:8" ht="15">
      <c r="A35" s="9" t="s">
        <v>126</v>
      </c>
      <c r="B35" s="29">
        <v>2013.5</v>
      </c>
      <c r="C35" s="74">
        <v>0.006595065901527658</v>
      </c>
      <c r="F35" s="9" t="s">
        <v>121</v>
      </c>
      <c r="G35" s="29">
        <v>1424.1</v>
      </c>
      <c r="H35" s="74">
        <v>0.006075937053616379</v>
      </c>
    </row>
    <row r="36" spans="1:8" ht="15">
      <c r="A36" s="9" t="s">
        <v>127</v>
      </c>
      <c r="B36" s="29">
        <v>1799.4</v>
      </c>
      <c r="C36" s="74">
        <v>0.00589379765741687</v>
      </c>
      <c r="F36" s="9" t="s">
        <v>127</v>
      </c>
      <c r="G36" s="29">
        <v>1340.6</v>
      </c>
      <c r="H36" s="74">
        <v>0.0057196834590816075</v>
      </c>
    </row>
    <row r="37" spans="1:8" ht="15">
      <c r="A37" s="9" t="s">
        <v>124</v>
      </c>
      <c r="B37" s="27">
        <v>1617.8</v>
      </c>
      <c r="C37" s="74">
        <v>0.00529898068810104</v>
      </c>
      <c r="F37" s="9" t="s">
        <v>128</v>
      </c>
      <c r="G37" s="27">
        <v>962.2</v>
      </c>
      <c r="H37" s="74">
        <v>0.0041052360318725375</v>
      </c>
    </row>
    <row r="38" spans="1:8" ht="15">
      <c r="A38" s="9" t="s">
        <v>97</v>
      </c>
      <c r="B38" s="29">
        <v>1517.3</v>
      </c>
      <c r="C38" s="74">
        <v>0.00496980059219663</v>
      </c>
      <c r="F38" s="9" t="s">
        <v>126</v>
      </c>
      <c r="G38" s="29">
        <v>790.2</v>
      </c>
      <c r="H38" s="74">
        <v>0.0033713962922320507</v>
      </c>
    </row>
    <row r="39" spans="1:8" ht="15">
      <c r="A39" s="9" t="s">
        <v>122</v>
      </c>
      <c r="B39" s="27">
        <v>1399.7</v>
      </c>
      <c r="C39" s="74">
        <v>0.004584610748630873</v>
      </c>
      <c r="F39" s="9" t="s">
        <v>129</v>
      </c>
      <c r="G39" s="29">
        <v>788.5</v>
      </c>
      <c r="H39" s="74">
        <v>0.0033641432250379293</v>
      </c>
    </row>
    <row r="40" spans="1:8" ht="15">
      <c r="A40" s="9" t="s">
        <v>128</v>
      </c>
      <c r="B40" s="27">
        <v>823.5</v>
      </c>
      <c r="C40" s="74">
        <v>0.0026973115321122553</v>
      </c>
      <c r="F40" s="9" t="s">
        <v>125</v>
      </c>
      <c r="G40" s="27">
        <v>670.4</v>
      </c>
      <c r="H40" s="74">
        <v>0.0028602683805522226</v>
      </c>
    </row>
    <row r="41" spans="1:8" ht="15">
      <c r="A41" s="9" t="s">
        <v>129</v>
      </c>
      <c r="B41" s="29">
        <v>747.9</v>
      </c>
      <c r="C41" s="74">
        <v>0.0024496894898199824</v>
      </c>
      <c r="F41" s="9" t="s">
        <v>97</v>
      </c>
      <c r="G41" s="29">
        <v>619.4</v>
      </c>
      <c r="H41" s="74">
        <v>0.0026426763647285903</v>
      </c>
    </row>
    <row r="42" spans="1:8" ht="15">
      <c r="A42" s="9" t="s">
        <v>130</v>
      </c>
      <c r="B42" s="29">
        <v>692.6</v>
      </c>
      <c r="C42" s="74">
        <v>0.002268558551476561</v>
      </c>
      <c r="F42" s="9" t="s">
        <v>131</v>
      </c>
      <c r="G42" s="29">
        <v>295.5</v>
      </c>
      <c r="H42" s="74">
        <v>0.001260753738742813</v>
      </c>
    </row>
    <row r="43" spans="1:8" ht="15">
      <c r="A43" s="9" t="s">
        <v>131</v>
      </c>
      <c r="B43" s="29">
        <v>411.4</v>
      </c>
      <c r="C43" s="74">
        <v>0.0013475093677121819</v>
      </c>
      <c r="F43" s="9" t="s">
        <v>130</v>
      </c>
      <c r="G43" s="29">
        <v>220.5</v>
      </c>
      <c r="H43" s="74">
        <v>0.0009407654801786473</v>
      </c>
    </row>
    <row r="44" spans="1:8" ht="15">
      <c r="A44" s="9" t="s">
        <v>132</v>
      </c>
      <c r="B44" s="27">
        <v>226.2</v>
      </c>
      <c r="C44" s="74">
        <v>0.0007409008725729109</v>
      </c>
      <c r="F44" s="9" t="s">
        <v>133</v>
      </c>
      <c r="G44" s="27">
        <v>126.8</v>
      </c>
      <c r="H44" s="74">
        <v>0.0005409934824791495</v>
      </c>
    </row>
    <row r="45" spans="1:8" ht="15">
      <c r="A45" s="9" t="s">
        <v>133</v>
      </c>
      <c r="B45" s="27">
        <v>116.6</v>
      </c>
      <c r="C45" s="74">
        <v>0.0003819144197259125</v>
      </c>
      <c r="F45" s="9" t="s">
        <v>132</v>
      </c>
      <c r="G45" s="27">
        <v>35.8</v>
      </c>
      <c r="H45" s="74">
        <v>0.00015274106208796177</v>
      </c>
    </row>
    <row r="46" spans="1:8" ht="15">
      <c r="A46"/>
      <c r="B46"/>
      <c r="C46" s="75"/>
      <c r="F46"/>
      <c r="G46"/>
      <c r="H46"/>
    </row>
    <row r="47" spans="1:8" ht="15">
      <c r="A47" s="4" t="s">
        <v>35</v>
      </c>
      <c r="B47"/>
      <c r="C47"/>
      <c r="F47" s="4" t="s">
        <v>35</v>
      </c>
      <c r="G47"/>
      <c r="H47"/>
    </row>
    <row r="48" spans="1:8" ht="15">
      <c r="A48" s="4" t="s">
        <v>36</v>
      </c>
      <c r="B48" s="3" t="s">
        <v>37</v>
      </c>
      <c r="C48"/>
      <c r="F48" s="4" t="s">
        <v>36</v>
      </c>
      <c r="G48" s="3" t="s">
        <v>37</v>
      </c>
      <c r="H4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CC96-F7BC-471D-9756-44E55B028069}">
  <dimension ref="A1:E41"/>
  <sheetViews>
    <sheetView workbookViewId="0" topLeftCell="A1">
      <selection activeCell="P39" sqref="P39"/>
    </sheetView>
  </sheetViews>
  <sheetFormatPr defaultColWidth="8.7109375" defaultRowHeight="15"/>
  <cols>
    <col min="1" max="1" width="8.7109375" style="2" customWidth="1"/>
    <col min="2" max="2" width="72.28125" style="2" bestFit="1" customWidth="1"/>
    <col min="3" max="16384" width="8.7109375" style="2" customWidth="1"/>
  </cols>
  <sheetData>
    <row r="1" spans="1:5" ht="15">
      <c r="A1" s="3" t="s">
        <v>134</v>
      </c>
      <c r="B1"/>
      <c r="C1"/>
      <c r="D1"/>
      <c r="E1"/>
    </row>
    <row r="2" spans="1:5" ht="15">
      <c r="A2" s="3" t="s">
        <v>2</v>
      </c>
      <c r="B2" s="4" t="s">
        <v>135</v>
      </c>
      <c r="C2"/>
      <c r="D2"/>
      <c r="E2"/>
    </row>
    <row r="3" spans="1:5" ht="15">
      <c r="A3" s="3" t="s">
        <v>4</v>
      </c>
      <c r="B3" s="3" t="s">
        <v>5</v>
      </c>
      <c r="C3"/>
      <c r="D3"/>
      <c r="E3"/>
    </row>
    <row r="4" spans="1:5" ht="15">
      <c r="A4"/>
      <c r="B4"/>
      <c r="C4"/>
      <c r="D4"/>
      <c r="E4"/>
    </row>
    <row r="5" spans="1:5" ht="15">
      <c r="A5" s="4" t="s">
        <v>6</v>
      </c>
      <c r="B5"/>
      <c r="C5" s="3" t="s">
        <v>7</v>
      </c>
      <c r="D5"/>
      <c r="E5"/>
    </row>
    <row r="6" spans="1:5" ht="15">
      <c r="A6" s="4" t="s">
        <v>8</v>
      </c>
      <c r="B6"/>
      <c r="C6" s="3" t="s">
        <v>9</v>
      </c>
      <c r="D6"/>
      <c r="E6"/>
    </row>
    <row r="7" spans="1:5" ht="15">
      <c r="A7" s="4" t="s">
        <v>14</v>
      </c>
      <c r="B7"/>
      <c r="C7" s="3" t="s">
        <v>15</v>
      </c>
      <c r="D7"/>
      <c r="E7"/>
    </row>
    <row r="8" spans="1:5" ht="15">
      <c r="A8"/>
      <c r="B8"/>
      <c r="C8"/>
      <c r="D8"/>
      <c r="E8"/>
    </row>
    <row r="9" spans="1:5" ht="15">
      <c r="A9" s="76" t="s">
        <v>20</v>
      </c>
      <c r="B9" s="76" t="s">
        <v>20</v>
      </c>
      <c r="C9" s="77" t="s">
        <v>34</v>
      </c>
      <c r="D9" s="77" t="s">
        <v>34</v>
      </c>
      <c r="E9" s="77" t="s">
        <v>34</v>
      </c>
    </row>
    <row r="10" spans="1:5" ht="15">
      <c r="A10" s="76" t="s">
        <v>16</v>
      </c>
      <c r="B10" s="76" t="s">
        <v>16</v>
      </c>
      <c r="C10" s="6" t="s">
        <v>17</v>
      </c>
      <c r="D10" s="6" t="s">
        <v>18</v>
      </c>
      <c r="E10" s="6" t="s">
        <v>19</v>
      </c>
    </row>
    <row r="11" spans="1:5" ht="15">
      <c r="A11" s="7" t="s">
        <v>56</v>
      </c>
      <c r="B11" s="7" t="s">
        <v>45</v>
      </c>
      <c r="C11" s="8" t="s">
        <v>21</v>
      </c>
      <c r="D11" s="8" t="s">
        <v>21</v>
      </c>
      <c r="E11" s="8" t="s">
        <v>21</v>
      </c>
    </row>
    <row r="12" spans="1:5" ht="15">
      <c r="A12" s="9" t="s">
        <v>13</v>
      </c>
      <c r="B12" s="9" t="s">
        <v>136</v>
      </c>
      <c r="C12" s="11">
        <v>1361123.6</v>
      </c>
      <c r="D12" s="11">
        <v>1155195.8</v>
      </c>
      <c r="E12" s="11">
        <v>205927.9</v>
      </c>
    </row>
    <row r="13" spans="1:5" ht="15">
      <c r="A13" s="9" t="s">
        <v>13</v>
      </c>
      <c r="B13" s="9" t="s">
        <v>137</v>
      </c>
      <c r="C13" s="10">
        <v>38180.4</v>
      </c>
      <c r="D13" s="10">
        <v>25467.3</v>
      </c>
      <c r="E13" s="10">
        <v>12713</v>
      </c>
    </row>
    <row r="14" spans="1:5" ht="15">
      <c r="A14" s="9" t="s">
        <v>13</v>
      </c>
      <c r="B14" s="9" t="s">
        <v>138</v>
      </c>
      <c r="C14" s="11">
        <v>27398.7</v>
      </c>
      <c r="D14" s="11">
        <v>17035</v>
      </c>
      <c r="E14" s="11">
        <v>10363.7</v>
      </c>
    </row>
    <row r="15" spans="1:5" ht="15">
      <c r="A15" s="9" t="s">
        <v>13</v>
      </c>
      <c r="B15" s="9" t="s">
        <v>11</v>
      </c>
      <c r="C15" s="10">
        <v>305304</v>
      </c>
      <c r="D15" s="10">
        <v>234383.6</v>
      </c>
      <c r="E15" s="10">
        <v>70920.5</v>
      </c>
    </row>
    <row r="16" spans="1:5" ht="15">
      <c r="A16" s="9" t="s">
        <v>13</v>
      </c>
      <c r="B16" s="9" t="s">
        <v>139</v>
      </c>
      <c r="C16" s="11">
        <v>149409.1</v>
      </c>
      <c r="D16" s="11">
        <v>94257</v>
      </c>
      <c r="E16" s="11">
        <v>55152</v>
      </c>
    </row>
    <row r="17" spans="1:5" ht="15">
      <c r="A17" s="9" t="s">
        <v>13</v>
      </c>
      <c r="B17" s="9" t="s">
        <v>140</v>
      </c>
      <c r="C17" s="10">
        <v>9726.3</v>
      </c>
      <c r="D17" s="10">
        <v>7433.7</v>
      </c>
      <c r="E17" s="10">
        <v>2292.6</v>
      </c>
    </row>
    <row r="18" spans="1:5" ht="15">
      <c r="A18" s="9" t="s">
        <v>13</v>
      </c>
      <c r="B18" s="9" t="s">
        <v>141</v>
      </c>
      <c r="C18" s="11">
        <v>28497.4</v>
      </c>
      <c r="D18" s="11">
        <v>30313.3</v>
      </c>
      <c r="E18" s="11">
        <v>-1815.9</v>
      </c>
    </row>
    <row r="19" spans="1:5" ht="15">
      <c r="A19" s="9" t="s">
        <v>13</v>
      </c>
      <c r="B19" s="9" t="s">
        <v>142</v>
      </c>
      <c r="C19" s="10">
        <v>92721.1</v>
      </c>
      <c r="D19" s="10">
        <v>80816.3</v>
      </c>
      <c r="E19" s="10">
        <v>11904.7</v>
      </c>
    </row>
    <row r="20" spans="1:5" ht="15">
      <c r="A20" s="9" t="s">
        <v>13</v>
      </c>
      <c r="B20" s="9" t="s">
        <v>143</v>
      </c>
      <c r="C20" s="11">
        <v>101471.2</v>
      </c>
      <c r="D20" s="11">
        <v>193466.2</v>
      </c>
      <c r="E20" s="11">
        <v>-91995</v>
      </c>
    </row>
    <row r="21" spans="1:5" ht="15">
      <c r="A21" s="9" t="s">
        <v>13</v>
      </c>
      <c r="B21" s="9" t="s">
        <v>144</v>
      </c>
      <c r="C21" s="10">
        <v>259275.9</v>
      </c>
      <c r="D21" s="10">
        <v>101569</v>
      </c>
      <c r="E21" s="10">
        <v>157706.9</v>
      </c>
    </row>
    <row r="22" spans="1:5" ht="15">
      <c r="A22" s="9" t="s">
        <v>13</v>
      </c>
      <c r="B22" s="9" t="s">
        <v>145</v>
      </c>
      <c r="C22" s="11">
        <v>313604.4</v>
      </c>
      <c r="D22" s="11">
        <v>361612.3</v>
      </c>
      <c r="E22" s="11">
        <v>-48007.9</v>
      </c>
    </row>
    <row r="23" spans="1:5" ht="15">
      <c r="A23" s="9" t="s">
        <v>13</v>
      </c>
      <c r="B23" s="9" t="s">
        <v>146</v>
      </c>
      <c r="C23" s="10">
        <v>19382.6</v>
      </c>
      <c r="D23" s="10">
        <v>9806.1</v>
      </c>
      <c r="E23" s="10">
        <v>9576.6</v>
      </c>
    </row>
    <row r="24" spans="1:5" ht="15">
      <c r="A24" s="9" t="s">
        <v>13</v>
      </c>
      <c r="B24" s="9" t="s">
        <v>147</v>
      </c>
      <c r="C24" s="11">
        <v>6326.8</v>
      </c>
      <c r="D24" s="11">
        <v>3596.4</v>
      </c>
      <c r="E24" s="11">
        <v>2730.4</v>
      </c>
    </row>
    <row r="25" spans="1:5" ht="15">
      <c r="A25" s="9" t="s">
        <v>13</v>
      </c>
      <c r="B25" s="9" t="s">
        <v>148</v>
      </c>
      <c r="C25" s="10">
        <v>9825.8</v>
      </c>
      <c r="D25" s="10">
        <v>-4560.5</v>
      </c>
      <c r="E25" s="10">
        <v>14386.3</v>
      </c>
    </row>
    <row r="26" spans="1:5" ht="15">
      <c r="A26"/>
      <c r="B26"/>
      <c r="C26"/>
      <c r="D26"/>
      <c r="E26"/>
    </row>
    <row r="27" spans="1:5" ht="15">
      <c r="A27" s="4" t="s">
        <v>35</v>
      </c>
      <c r="B27"/>
      <c r="C27" s="6" t="s">
        <v>17</v>
      </c>
      <c r="D27" s="6" t="s">
        <v>18</v>
      </c>
      <c r="E27"/>
    </row>
    <row r="28" spans="1:5" ht="15">
      <c r="A28" s="4" t="s">
        <v>36</v>
      </c>
      <c r="B28" s="9" t="s">
        <v>137</v>
      </c>
      <c r="C28" s="74">
        <v>0.028050648743435203</v>
      </c>
      <c r="D28" s="74">
        <v>0.022045873089220024</v>
      </c>
      <c r="E28"/>
    </row>
    <row r="29" spans="2:4" ht="15">
      <c r="B29" s="9" t="s">
        <v>138</v>
      </c>
      <c r="C29" s="74">
        <v>0.02012947244467732</v>
      </c>
      <c r="D29" s="74">
        <v>0.014746417879981905</v>
      </c>
    </row>
    <row r="30" spans="2:4" ht="15">
      <c r="B30" s="26" t="s">
        <v>11</v>
      </c>
      <c r="C30" s="73">
        <v>0.2243029214980917</v>
      </c>
      <c r="D30" s="73">
        <v>0.2028951282544483</v>
      </c>
    </row>
    <row r="31" spans="2:4" ht="15">
      <c r="B31" s="9" t="s">
        <v>139</v>
      </c>
      <c r="C31" s="74">
        <v>0.10976894383434392</v>
      </c>
      <c r="D31" s="74">
        <v>0.08159396008884381</v>
      </c>
    </row>
    <row r="32" spans="2:4" ht="15">
      <c r="B32" s="9" t="s">
        <v>140</v>
      </c>
      <c r="C32" s="74">
        <v>0.007145787494978412</v>
      </c>
      <c r="D32" s="74">
        <v>0.006435013008184413</v>
      </c>
    </row>
    <row r="33" spans="2:4" ht="15">
      <c r="B33" s="9" t="s">
        <v>141</v>
      </c>
      <c r="C33" s="74">
        <v>0.02093667320146385</v>
      </c>
      <c r="D33" s="74">
        <v>0.026240832939316432</v>
      </c>
    </row>
    <row r="34" spans="2:4" ht="15">
      <c r="B34" s="9" t="s">
        <v>142</v>
      </c>
      <c r="C34" s="74">
        <v>0.0681209994448704</v>
      </c>
      <c r="D34" s="74">
        <v>0.06995896280093816</v>
      </c>
    </row>
    <row r="35" spans="2:4" ht="15">
      <c r="B35" s="9" t="s">
        <v>143</v>
      </c>
      <c r="C35" s="74">
        <v>0.07454958535727393</v>
      </c>
      <c r="D35" s="74">
        <v>0.16747481249499002</v>
      </c>
    </row>
    <row r="36" spans="2:4" ht="15">
      <c r="B36" s="9" t="s">
        <v>144</v>
      </c>
      <c r="C36" s="74">
        <v>0.1904866685141599</v>
      </c>
      <c r="D36" s="74">
        <v>0.08792362299101156</v>
      </c>
    </row>
    <row r="37" spans="2:4" ht="15">
      <c r="B37" s="78" t="s">
        <v>145</v>
      </c>
      <c r="C37" s="79">
        <v>0.23040111860524642</v>
      </c>
      <c r="D37" s="79">
        <v>0.3130311761867555</v>
      </c>
    </row>
    <row r="38" spans="2:4" ht="15">
      <c r="B38" s="9" t="s">
        <v>146</v>
      </c>
      <c r="C38" s="74">
        <v>0.014240146890407306</v>
      </c>
      <c r="D38" s="74">
        <v>0.008488690834921665</v>
      </c>
    </row>
    <row r="39" spans="2:4" ht="15">
      <c r="B39" s="9" t="s">
        <v>147</v>
      </c>
      <c r="C39" s="74">
        <v>0.004648218574712833</v>
      </c>
      <c r="D39" s="74">
        <v>0.0031132384657215685</v>
      </c>
    </row>
    <row r="40" spans="2:4" ht="15">
      <c r="B40" s="9" t="s">
        <v>148</v>
      </c>
      <c r="C40" s="74">
        <v>0.007218888865052372</v>
      </c>
      <c r="D40" s="74">
        <v>-0.003947815599745082</v>
      </c>
    </row>
    <row r="41" spans="3:4" ht="15">
      <c r="C41" s="80">
        <f>SUM(C28:C40)</f>
        <v>1.0000000734687136</v>
      </c>
      <c r="D41" s="80">
        <f>SUM(D28:D40)</f>
        <v>0.9999999134345884</v>
      </c>
    </row>
  </sheetData>
  <mergeCells count="3">
    <mergeCell ref="A9:B9"/>
    <mergeCell ref="C9:E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E404-CC3E-4369-B26C-19BC11A7DE2C}">
  <dimension ref="A1:N68"/>
  <sheetViews>
    <sheetView zoomScale="85" zoomScaleNormal="85" workbookViewId="0" topLeftCell="A6">
      <selection activeCell="N70" sqref="N70"/>
    </sheetView>
  </sheetViews>
  <sheetFormatPr defaultColWidth="9.140625" defaultRowHeight="15"/>
  <cols>
    <col min="1" max="11" width="9.140625" style="1" customWidth="1"/>
    <col min="12" max="12" width="11.00390625" style="1" bestFit="1" customWidth="1"/>
    <col min="13" max="16384" width="9.140625" style="1" customWidth="1"/>
  </cols>
  <sheetData>
    <row r="1" ht="12.75">
      <c r="A1" s="18" t="s">
        <v>0</v>
      </c>
    </row>
    <row r="2" ht="12.75">
      <c r="A2" s="17" t="s">
        <v>116</v>
      </c>
    </row>
    <row r="3" ht="12.75"/>
    <row r="4" ht="12.75">
      <c r="A4" s="19" t="s">
        <v>41</v>
      </c>
    </row>
    <row r="5" ht="12.75"/>
    <row r="6" spans="1:7" ht="15">
      <c r="A6" s="3" t="s">
        <v>1</v>
      </c>
      <c r="B6"/>
      <c r="C6"/>
      <c r="D6"/>
      <c r="E6" s="2"/>
      <c r="F6" s="2"/>
      <c r="G6" s="2"/>
    </row>
    <row r="7" spans="1:7" ht="15">
      <c r="A7" s="3" t="s">
        <v>2</v>
      </c>
      <c r="B7" s="4" t="s">
        <v>3</v>
      </c>
      <c r="C7"/>
      <c r="D7"/>
      <c r="E7" s="2"/>
      <c r="F7" s="2"/>
      <c r="G7" s="2"/>
    </row>
    <row r="8" spans="1:7" ht="15">
      <c r="A8" s="3" t="s">
        <v>4</v>
      </c>
      <c r="B8" s="3" t="s">
        <v>5</v>
      </c>
      <c r="C8"/>
      <c r="D8"/>
      <c r="E8" s="2"/>
      <c r="F8" s="2"/>
      <c r="G8" s="2"/>
    </row>
    <row r="9" spans="1:7" ht="15">
      <c r="A9"/>
      <c r="B9"/>
      <c r="C9"/>
      <c r="D9"/>
      <c r="E9" s="2"/>
      <c r="F9" s="2"/>
      <c r="G9" s="2"/>
    </row>
    <row r="10" spans="1:7" ht="15">
      <c r="A10" s="4" t="s">
        <v>6</v>
      </c>
      <c r="B10"/>
      <c r="C10" s="3" t="s">
        <v>7</v>
      </c>
      <c r="D10"/>
      <c r="E10" s="2"/>
      <c r="F10" s="2"/>
      <c r="G10" s="2"/>
    </row>
    <row r="11" spans="1:7" ht="15">
      <c r="A11" s="4" t="s">
        <v>8</v>
      </c>
      <c r="B11"/>
      <c r="C11" s="3" t="s">
        <v>9</v>
      </c>
      <c r="D11"/>
      <c r="E11" s="2"/>
      <c r="F11" s="2"/>
      <c r="G11" s="2"/>
    </row>
    <row r="12" spans="1:7" ht="15">
      <c r="A12" s="4" t="s">
        <v>10</v>
      </c>
      <c r="B12"/>
      <c r="C12" s="3" t="s">
        <v>11</v>
      </c>
      <c r="D12"/>
      <c r="E12" s="2"/>
      <c r="F12" s="2"/>
      <c r="G12" s="2"/>
    </row>
    <row r="13" spans="1:7" ht="15">
      <c r="A13" s="4" t="s">
        <v>12</v>
      </c>
      <c r="B13"/>
      <c r="C13" s="3" t="s">
        <v>13</v>
      </c>
      <c r="D13"/>
      <c r="E13" s="2"/>
      <c r="F13" s="2"/>
      <c r="G13" s="2"/>
    </row>
    <row r="14" spans="1:7" ht="15">
      <c r="A14" s="4" t="s">
        <v>14</v>
      </c>
      <c r="B14"/>
      <c r="C14" s="3" t="s">
        <v>15</v>
      </c>
      <c r="D14"/>
      <c r="E14" s="2"/>
      <c r="F14" s="2"/>
      <c r="G14" s="2"/>
    </row>
    <row r="15" spans="1:7" ht="15">
      <c r="A15"/>
      <c r="B15"/>
      <c r="C15"/>
      <c r="D15"/>
      <c r="E15" s="2"/>
      <c r="F15" s="2"/>
      <c r="G15" s="2"/>
    </row>
    <row r="16" spans="1:7" ht="12.75">
      <c r="A16" s="5" t="s">
        <v>16</v>
      </c>
      <c r="B16" s="6" t="s">
        <v>17</v>
      </c>
      <c r="C16" s="6" t="s">
        <v>18</v>
      </c>
      <c r="D16" s="6" t="s">
        <v>19</v>
      </c>
      <c r="E16" s="2"/>
      <c r="F16" s="2"/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2"/>
      <c r="F17" s="2"/>
      <c r="G17" s="2"/>
    </row>
    <row r="18" spans="1:7" ht="12.75">
      <c r="A18" s="9" t="s">
        <v>22</v>
      </c>
      <c r="B18" s="10">
        <v>136447.1</v>
      </c>
      <c r="C18" s="10">
        <v>113249.2</v>
      </c>
      <c r="D18" s="10">
        <v>23197.9</v>
      </c>
      <c r="E18" s="2"/>
      <c r="F18" s="2"/>
      <c r="G18" s="2"/>
    </row>
    <row r="19" spans="1:7" ht="12.75">
      <c r="A19" s="9" t="s">
        <v>23</v>
      </c>
      <c r="B19" s="11">
        <v>144734.8</v>
      </c>
      <c r="C19" s="11">
        <v>118235</v>
      </c>
      <c r="D19" s="11">
        <v>26499.8</v>
      </c>
      <c r="E19" s="2"/>
      <c r="F19" s="2"/>
      <c r="G19" s="2"/>
    </row>
    <row r="20" spans="1:7" ht="12.75">
      <c r="A20" s="9" t="s">
        <v>24</v>
      </c>
      <c r="B20" s="10">
        <v>152035.1</v>
      </c>
      <c r="C20" s="10">
        <v>122602.9</v>
      </c>
      <c r="D20" s="10">
        <v>29432.2</v>
      </c>
      <c r="E20" s="2"/>
      <c r="F20" s="2"/>
      <c r="G20" s="2"/>
    </row>
    <row r="21" spans="1:7" ht="12.75">
      <c r="A21" s="9" t="s">
        <v>25</v>
      </c>
      <c r="B21" s="11">
        <v>147163.4</v>
      </c>
      <c r="C21" s="11">
        <v>119629.7</v>
      </c>
      <c r="D21" s="11">
        <v>27533.7</v>
      </c>
      <c r="E21" s="2"/>
      <c r="F21" s="2"/>
      <c r="G21" s="2"/>
    </row>
    <row r="22" spans="1:7" ht="12.75">
      <c r="A22" s="9" t="s">
        <v>26</v>
      </c>
      <c r="B22" s="10">
        <v>147690.8</v>
      </c>
      <c r="C22" s="10">
        <v>119008.5</v>
      </c>
      <c r="D22" s="10">
        <v>28682.3</v>
      </c>
      <c r="E22" s="2"/>
      <c r="F22" s="2"/>
      <c r="G22" s="2"/>
    </row>
    <row r="23" spans="1:7" ht="12.75">
      <c r="A23" s="9" t="s">
        <v>27</v>
      </c>
      <c r="B23" s="11">
        <v>156673.1</v>
      </c>
      <c r="C23" s="11">
        <v>128254.9</v>
      </c>
      <c r="D23" s="11">
        <v>28418.2</v>
      </c>
      <c r="E23" s="2"/>
      <c r="F23" s="2"/>
      <c r="G23" s="2"/>
    </row>
    <row r="24" spans="1:7" ht="12.75">
      <c r="A24" s="9" t="s">
        <v>28</v>
      </c>
      <c r="B24" s="10">
        <v>147883.6</v>
      </c>
      <c r="C24" s="10">
        <v>123187.5</v>
      </c>
      <c r="D24" s="10">
        <v>24696.2</v>
      </c>
      <c r="E24" s="2"/>
      <c r="F24" s="2"/>
      <c r="G24" s="2"/>
    </row>
    <row r="25" spans="1:7" ht="12.75">
      <c r="A25" s="9" t="s">
        <v>29</v>
      </c>
      <c r="B25" s="11">
        <v>163241.7</v>
      </c>
      <c r="C25" s="11">
        <v>129715.4</v>
      </c>
      <c r="D25" s="11">
        <v>33526.4</v>
      </c>
      <c r="E25" s="2"/>
      <c r="F25" s="2"/>
      <c r="G25" s="2"/>
    </row>
    <row r="26" spans="1:7" ht="12.75">
      <c r="A26" s="9" t="s">
        <v>30</v>
      </c>
      <c r="B26" s="10">
        <v>175584.5</v>
      </c>
      <c r="C26" s="10">
        <v>139784.1</v>
      </c>
      <c r="D26" s="10">
        <v>35800.4</v>
      </c>
      <c r="E26" s="2"/>
      <c r="F26" s="2"/>
      <c r="G26" s="2"/>
    </row>
    <row r="27" spans="1:7" ht="12.75">
      <c r="A27" s="9" t="s">
        <v>31</v>
      </c>
      <c r="B27" s="11">
        <v>190127.5</v>
      </c>
      <c r="C27" s="11">
        <v>148047.6</v>
      </c>
      <c r="D27" s="11">
        <v>42079.8</v>
      </c>
      <c r="E27" s="2"/>
      <c r="F27" s="2"/>
      <c r="G27" s="2"/>
    </row>
    <row r="28" spans="1:7" ht="12.75">
      <c r="A28" s="9" t="s">
        <v>32</v>
      </c>
      <c r="B28" s="10">
        <v>159101.3</v>
      </c>
      <c r="C28" s="10">
        <v>129853.4</v>
      </c>
      <c r="D28" s="10">
        <v>29247.9</v>
      </c>
      <c r="E28" s="2"/>
      <c r="F28" s="2"/>
      <c r="G28" s="2"/>
    </row>
    <row r="29" spans="1:7" ht="12.75">
      <c r="A29" s="9" t="s">
        <v>33</v>
      </c>
      <c r="B29" s="11">
        <v>217730.5</v>
      </c>
      <c r="C29" s="11">
        <v>172802.7</v>
      </c>
      <c r="D29" s="11">
        <v>44927.8</v>
      </c>
      <c r="E29" s="2"/>
      <c r="F29" s="2"/>
      <c r="G29" s="2"/>
    </row>
    <row r="30" spans="1:7" ht="12.75">
      <c r="A30" s="9" t="s">
        <v>34</v>
      </c>
      <c r="B30" s="10">
        <v>305304</v>
      </c>
      <c r="C30" s="10">
        <v>234383.6</v>
      </c>
      <c r="D30" s="10">
        <v>70920.5</v>
      </c>
      <c r="E30" s="2"/>
      <c r="F30" s="2"/>
      <c r="G30" s="2"/>
    </row>
    <row r="31" spans="1:7" ht="15">
      <c r="A31"/>
      <c r="B31"/>
      <c r="C31"/>
      <c r="D31"/>
      <c r="E31" s="2"/>
      <c r="F31" s="2"/>
      <c r="G31" s="2"/>
    </row>
    <row r="32" spans="1:7" ht="15">
      <c r="A32" s="4" t="s">
        <v>35</v>
      </c>
      <c r="B32"/>
      <c r="C32"/>
      <c r="D32"/>
      <c r="E32" s="2"/>
      <c r="F32" s="2"/>
      <c r="G32" s="2"/>
    </row>
    <row r="33" spans="1:7" ht="15">
      <c r="A33" s="4" t="s">
        <v>36</v>
      </c>
      <c r="B33" s="3" t="s">
        <v>37</v>
      </c>
      <c r="C33"/>
      <c r="D33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13"/>
      <c r="B35" s="61" t="s">
        <v>38</v>
      </c>
      <c r="C35" s="62"/>
      <c r="D35" s="63"/>
      <c r="E35" s="2"/>
      <c r="F35" s="2"/>
      <c r="G35" s="2"/>
    </row>
    <row r="36" spans="1:7" ht="12.75">
      <c r="A36" s="14"/>
      <c r="B36" s="15" t="s">
        <v>39</v>
      </c>
      <c r="C36" s="15" t="s">
        <v>40</v>
      </c>
      <c r="D36" s="15" t="s">
        <v>19</v>
      </c>
      <c r="E36" s="2"/>
      <c r="F36" s="2"/>
      <c r="G36" s="2"/>
    </row>
    <row r="37" spans="1:7" ht="12.75">
      <c r="A37" s="16" t="str">
        <f aca="true" t="shared" si="0" ref="A37:A49">A18</f>
        <v>2010</v>
      </c>
      <c r="B37" s="12">
        <v>136.4471</v>
      </c>
      <c r="C37" s="12">
        <v>113.2492</v>
      </c>
      <c r="D37" s="12">
        <v>23.1979</v>
      </c>
      <c r="E37" s="2"/>
      <c r="F37" s="2"/>
      <c r="G37" s="2"/>
    </row>
    <row r="38" spans="1:7" ht="12.75">
      <c r="A38" s="16" t="str">
        <f t="shared" si="0"/>
        <v>2011</v>
      </c>
      <c r="B38" s="12">
        <v>144.73479999999998</v>
      </c>
      <c r="C38" s="12">
        <v>118.235</v>
      </c>
      <c r="D38" s="12">
        <v>26.4998</v>
      </c>
      <c r="E38" s="2"/>
      <c r="F38" s="2"/>
      <c r="G38" s="12"/>
    </row>
    <row r="39" spans="1:7" ht="12.75">
      <c r="A39" s="16" t="str">
        <f t="shared" si="0"/>
        <v>2012</v>
      </c>
      <c r="B39" s="12">
        <v>152.0351</v>
      </c>
      <c r="C39" s="12">
        <v>122.60289999999999</v>
      </c>
      <c r="D39" s="12">
        <v>29.4322</v>
      </c>
      <c r="E39" s="2"/>
      <c r="F39" s="2"/>
      <c r="G39" s="12"/>
    </row>
    <row r="40" spans="1:7" ht="12.75">
      <c r="A40" s="16" t="str">
        <f t="shared" si="0"/>
        <v>2013</v>
      </c>
      <c r="B40" s="12">
        <v>147.1634</v>
      </c>
      <c r="C40" s="12">
        <v>119.6297</v>
      </c>
      <c r="D40" s="12">
        <v>27.5337</v>
      </c>
      <c r="E40" s="2"/>
      <c r="F40" s="2"/>
      <c r="G40" s="12"/>
    </row>
    <row r="41" spans="1:7" ht="12.75">
      <c r="A41" s="16" t="str">
        <f t="shared" si="0"/>
        <v>2014</v>
      </c>
      <c r="B41" s="12">
        <v>147.6908</v>
      </c>
      <c r="C41" s="12">
        <v>119.0085</v>
      </c>
      <c r="D41" s="12">
        <v>28.682299999999998</v>
      </c>
      <c r="E41" s="2"/>
      <c r="F41" s="2"/>
      <c r="G41" s="12"/>
    </row>
    <row r="42" spans="1:7" ht="12.75">
      <c r="A42" s="16" t="str">
        <f t="shared" si="0"/>
        <v>2015</v>
      </c>
      <c r="B42" s="12">
        <v>156.6731</v>
      </c>
      <c r="C42" s="12">
        <v>128.2549</v>
      </c>
      <c r="D42" s="12">
        <v>28.418200000000002</v>
      </c>
      <c r="E42" s="2"/>
      <c r="F42" s="2"/>
      <c r="G42" s="12"/>
    </row>
    <row r="43" spans="1:7" ht="12.75">
      <c r="A43" s="16" t="str">
        <f t="shared" si="0"/>
        <v>2016</v>
      </c>
      <c r="B43" s="12">
        <v>147.8836</v>
      </c>
      <c r="C43" s="12">
        <v>123.1875</v>
      </c>
      <c r="D43" s="12">
        <v>24.6962</v>
      </c>
      <c r="E43" s="2"/>
      <c r="F43" s="2"/>
      <c r="G43" s="12"/>
    </row>
    <row r="44" spans="1:7" ht="12.75">
      <c r="A44" s="16" t="str">
        <f t="shared" si="0"/>
        <v>2017</v>
      </c>
      <c r="B44" s="12">
        <v>163.2417</v>
      </c>
      <c r="C44" s="12">
        <v>129.7154</v>
      </c>
      <c r="D44" s="12">
        <v>33.5264</v>
      </c>
      <c r="E44" s="2"/>
      <c r="F44" s="2"/>
      <c r="G44" s="12"/>
    </row>
    <row r="45" spans="1:7" ht="12.75">
      <c r="A45" s="16" t="str">
        <f t="shared" si="0"/>
        <v>2018</v>
      </c>
      <c r="B45" s="12">
        <v>175.5845</v>
      </c>
      <c r="C45" s="12">
        <v>139.7841</v>
      </c>
      <c r="D45" s="12">
        <v>35.8004</v>
      </c>
      <c r="E45" s="2"/>
      <c r="F45" s="2"/>
      <c r="G45" s="12"/>
    </row>
    <row r="46" spans="1:7" ht="15">
      <c r="A46" s="16" t="str">
        <f t="shared" si="0"/>
        <v>2019</v>
      </c>
      <c r="B46" s="12">
        <v>190.1275</v>
      </c>
      <c r="C46" s="12">
        <v>148.04760000000002</v>
      </c>
      <c r="D46" s="12">
        <v>42.079800000000006</v>
      </c>
      <c r="E46" s="2"/>
      <c r="F46" s="2"/>
      <c r="G46" s="12"/>
    </row>
    <row r="47" spans="1:7" ht="15">
      <c r="A47" s="16" t="str">
        <f t="shared" si="0"/>
        <v>2020</v>
      </c>
      <c r="B47" s="12">
        <v>159.10129999999998</v>
      </c>
      <c r="C47" s="12">
        <v>129.8534</v>
      </c>
      <c r="D47" s="12">
        <v>29.2479</v>
      </c>
      <c r="E47" s="2"/>
      <c r="F47" s="2"/>
      <c r="G47" s="12"/>
    </row>
    <row r="48" spans="1:7" ht="15">
      <c r="A48" s="16" t="str">
        <f t="shared" si="0"/>
        <v>2021</v>
      </c>
      <c r="B48" s="12">
        <v>217.7305</v>
      </c>
      <c r="C48" s="12">
        <v>172.80270000000002</v>
      </c>
      <c r="D48" s="12">
        <v>44.927800000000005</v>
      </c>
      <c r="E48" s="2"/>
      <c r="F48" s="2"/>
      <c r="G48" s="12"/>
    </row>
    <row r="49" spans="1:7" ht="15">
      <c r="A49" s="16" t="str">
        <f t="shared" si="0"/>
        <v>2022</v>
      </c>
      <c r="B49" s="12">
        <v>305.304</v>
      </c>
      <c r="C49" s="12">
        <v>234.3836</v>
      </c>
      <c r="D49" s="12">
        <v>70.9205</v>
      </c>
      <c r="E49" s="2"/>
      <c r="F49" s="2"/>
      <c r="G49" s="12"/>
    </row>
    <row r="53" spans="1:4" ht="15">
      <c r="A53" s="2"/>
      <c r="B53" s="64" t="s">
        <v>149</v>
      </c>
      <c r="C53" s="64"/>
      <c r="D53" s="64"/>
    </row>
    <row r="54" spans="1:14" ht="15">
      <c r="A54" s="5" t="s">
        <v>16</v>
      </c>
      <c r="B54" s="6" t="s">
        <v>17</v>
      </c>
      <c r="C54" s="6" t="s">
        <v>18</v>
      </c>
      <c r="D54" s="6" t="s">
        <v>19</v>
      </c>
      <c r="F54" s="2"/>
      <c r="G54" s="81" t="s">
        <v>150</v>
      </c>
      <c r="H54" s="82"/>
      <c r="I54" s="83"/>
      <c r="J54" s="2"/>
      <c r="K54" s="84" t="s">
        <v>150</v>
      </c>
      <c r="L54" s="84"/>
      <c r="M54" s="84"/>
      <c r="N54" s="84"/>
    </row>
    <row r="55" spans="1:14" ht="15">
      <c r="A55" s="7" t="s">
        <v>20</v>
      </c>
      <c r="B55" s="8" t="s">
        <v>21</v>
      </c>
      <c r="C55" s="8" t="s">
        <v>21</v>
      </c>
      <c r="D55" s="8" t="s">
        <v>21</v>
      </c>
      <c r="F55" s="2"/>
      <c r="G55" s="85" t="s">
        <v>39</v>
      </c>
      <c r="H55" s="85" t="s">
        <v>40</v>
      </c>
      <c r="I55" s="85" t="s">
        <v>19</v>
      </c>
      <c r="J55" s="2"/>
      <c r="K55" s="2"/>
      <c r="L55" s="2" t="s">
        <v>39</v>
      </c>
      <c r="M55" s="2" t="s">
        <v>40</v>
      </c>
      <c r="N55" s="2" t="s">
        <v>19</v>
      </c>
    </row>
    <row r="56" spans="1:14" ht="15">
      <c r="A56" s="9" t="s">
        <v>22</v>
      </c>
      <c r="B56" s="12">
        <v>136.4471</v>
      </c>
      <c r="C56" s="12">
        <v>113.2492</v>
      </c>
      <c r="D56" s="12">
        <v>23.1979</v>
      </c>
      <c r="F56" s="9" t="s">
        <v>22</v>
      </c>
      <c r="G56" s="2"/>
      <c r="H56" s="2"/>
      <c r="I56" s="2"/>
      <c r="J56" s="2"/>
      <c r="K56" s="2" t="s">
        <v>22</v>
      </c>
      <c r="L56" s="2"/>
      <c r="M56" s="2"/>
      <c r="N56" s="2"/>
    </row>
    <row r="57" spans="1:14" ht="15">
      <c r="A57" s="9" t="s">
        <v>23</v>
      </c>
      <c r="B57" s="12">
        <v>144.73479999999998</v>
      </c>
      <c r="C57" s="12">
        <v>118.235</v>
      </c>
      <c r="D57" s="12">
        <v>26.4998</v>
      </c>
      <c r="F57" s="9" t="s">
        <v>23</v>
      </c>
      <c r="G57" s="89">
        <f>B57-B56</f>
        <v>8.287699999999973</v>
      </c>
      <c r="H57" s="89">
        <f aca="true" t="shared" si="1" ref="H57:I68">C57-C56</f>
        <v>4.985799999999998</v>
      </c>
      <c r="I57" s="89">
        <f t="shared" si="1"/>
        <v>3.3019</v>
      </c>
      <c r="K57" s="2" t="s">
        <v>23</v>
      </c>
      <c r="L57" s="90">
        <f>G57/B56</f>
        <v>0.060739290171795315</v>
      </c>
      <c r="M57" s="90">
        <f aca="true" t="shared" si="2" ref="M57:N68">H57/C56</f>
        <v>0.04402503505543525</v>
      </c>
      <c r="N57" s="90">
        <f t="shared" si="2"/>
        <v>0.142336159738597</v>
      </c>
    </row>
    <row r="58" spans="1:14" ht="15">
      <c r="A58" s="9" t="s">
        <v>24</v>
      </c>
      <c r="B58" s="12">
        <v>152.0351</v>
      </c>
      <c r="C58" s="12">
        <v>122.60289999999999</v>
      </c>
      <c r="D58" s="12">
        <v>29.4322</v>
      </c>
      <c r="F58" s="9" t="s">
        <v>24</v>
      </c>
      <c r="G58" s="89">
        <f aca="true" t="shared" si="3" ref="G58:G68">B58-B57</f>
        <v>7.300300000000021</v>
      </c>
      <c r="H58" s="89">
        <f t="shared" si="1"/>
        <v>4.367899999999992</v>
      </c>
      <c r="I58" s="89">
        <f t="shared" si="1"/>
        <v>2.9324000000000012</v>
      </c>
      <c r="K58" s="2" t="s">
        <v>24</v>
      </c>
      <c r="L58" s="90">
        <f aca="true" t="shared" si="4" ref="L58:L68">G58/B57</f>
        <v>0.050439148014161224</v>
      </c>
      <c r="M58" s="90">
        <f t="shared" si="2"/>
        <v>0.03694252970778527</v>
      </c>
      <c r="N58" s="90">
        <f t="shared" si="2"/>
        <v>0.11065743892406739</v>
      </c>
    </row>
    <row r="59" spans="1:14" ht="15">
      <c r="A59" s="9" t="s">
        <v>25</v>
      </c>
      <c r="B59" s="12">
        <v>147.1634</v>
      </c>
      <c r="C59" s="12">
        <v>119.6297</v>
      </c>
      <c r="D59" s="12">
        <v>27.5337</v>
      </c>
      <c r="F59" s="9" t="s">
        <v>25</v>
      </c>
      <c r="G59" s="89">
        <f t="shared" si="3"/>
        <v>-4.871700000000004</v>
      </c>
      <c r="H59" s="89">
        <f t="shared" si="1"/>
        <v>-2.9731999999999914</v>
      </c>
      <c r="I59" s="89">
        <f t="shared" si="1"/>
        <v>-1.898500000000002</v>
      </c>
      <c r="K59" s="2" t="s">
        <v>25</v>
      </c>
      <c r="L59" s="91">
        <f t="shared" si="4"/>
        <v>-0.03204325843177006</v>
      </c>
      <c r="M59" s="90">
        <f t="shared" si="2"/>
        <v>-0.024250649862278883</v>
      </c>
      <c r="N59" s="90">
        <f t="shared" si="2"/>
        <v>-0.06450418249400323</v>
      </c>
    </row>
    <row r="60" spans="1:14" ht="15">
      <c r="A60" s="9" t="s">
        <v>26</v>
      </c>
      <c r="B60" s="12">
        <v>147.6908</v>
      </c>
      <c r="C60" s="12">
        <v>119.0085</v>
      </c>
      <c r="D60" s="12">
        <v>28.682299999999998</v>
      </c>
      <c r="F60" s="9" t="s">
        <v>26</v>
      </c>
      <c r="G60" s="89">
        <f t="shared" si="3"/>
        <v>0.5274000000000001</v>
      </c>
      <c r="H60" s="89">
        <f t="shared" si="1"/>
        <v>-0.6212000000000018</v>
      </c>
      <c r="I60" s="89">
        <f t="shared" si="1"/>
        <v>1.1485999999999983</v>
      </c>
      <c r="K60" s="2" t="s">
        <v>26</v>
      </c>
      <c r="L60" s="90">
        <f t="shared" si="4"/>
        <v>0.003583771508404944</v>
      </c>
      <c r="M60" s="90">
        <f t="shared" si="2"/>
        <v>-0.005192690443928237</v>
      </c>
      <c r="N60" s="90">
        <f t="shared" si="2"/>
        <v>0.04171615147982285</v>
      </c>
    </row>
    <row r="61" spans="1:14" ht="15">
      <c r="A61" s="9" t="s">
        <v>27</v>
      </c>
      <c r="B61" s="12">
        <v>156.6731</v>
      </c>
      <c r="C61" s="12">
        <v>128.2549</v>
      </c>
      <c r="D61" s="12">
        <v>28.418200000000002</v>
      </c>
      <c r="F61" s="9" t="s">
        <v>27</v>
      </c>
      <c r="G61" s="89">
        <f t="shared" si="3"/>
        <v>8.98230000000001</v>
      </c>
      <c r="H61" s="89">
        <f t="shared" si="1"/>
        <v>9.246399999999994</v>
      </c>
      <c r="I61" s="89">
        <f t="shared" si="1"/>
        <v>-0.26409999999999556</v>
      </c>
      <c r="K61" s="2" t="s">
        <v>27</v>
      </c>
      <c r="L61" s="90">
        <f t="shared" si="4"/>
        <v>0.06081827710324549</v>
      </c>
      <c r="M61" s="90">
        <f t="shared" si="2"/>
        <v>0.07769529067251495</v>
      </c>
      <c r="N61" s="90">
        <f t="shared" si="2"/>
        <v>-0.00920776925141971</v>
      </c>
    </row>
    <row r="62" spans="1:14" ht="15">
      <c r="A62" s="9" t="s">
        <v>28</v>
      </c>
      <c r="B62" s="12">
        <v>147.8836</v>
      </c>
      <c r="C62" s="12">
        <v>123.1875</v>
      </c>
      <c r="D62" s="12">
        <v>24.6962</v>
      </c>
      <c r="F62" s="9" t="s">
        <v>28</v>
      </c>
      <c r="G62" s="89">
        <f t="shared" si="3"/>
        <v>-8.789500000000004</v>
      </c>
      <c r="H62" s="89">
        <f t="shared" si="1"/>
        <v>-5.067399999999992</v>
      </c>
      <c r="I62" s="89">
        <f t="shared" si="1"/>
        <v>-3.7220000000000013</v>
      </c>
      <c r="K62" s="2" t="s">
        <v>28</v>
      </c>
      <c r="L62" s="91">
        <f t="shared" si="4"/>
        <v>-0.05610088777205534</v>
      </c>
      <c r="M62" s="90">
        <f t="shared" si="2"/>
        <v>-0.0395103812797795</v>
      </c>
      <c r="N62" s="90">
        <f t="shared" si="2"/>
        <v>-0.13097240500805826</v>
      </c>
    </row>
    <row r="63" spans="1:14" ht="15">
      <c r="A63" s="9" t="s">
        <v>29</v>
      </c>
      <c r="B63" s="12">
        <v>163.2417</v>
      </c>
      <c r="C63" s="12">
        <v>129.7154</v>
      </c>
      <c r="D63" s="12">
        <v>33.5264</v>
      </c>
      <c r="F63" s="9" t="s">
        <v>29</v>
      </c>
      <c r="G63" s="89">
        <f t="shared" si="3"/>
        <v>15.358100000000007</v>
      </c>
      <c r="H63" s="89">
        <f t="shared" si="1"/>
        <v>6.527899999999988</v>
      </c>
      <c r="I63" s="89">
        <f t="shared" si="1"/>
        <v>8.830200000000001</v>
      </c>
      <c r="K63" s="2" t="s">
        <v>29</v>
      </c>
      <c r="L63" s="90">
        <f t="shared" si="4"/>
        <v>0.10385262463180506</v>
      </c>
      <c r="M63" s="90">
        <f t="shared" si="2"/>
        <v>0.05299157787924902</v>
      </c>
      <c r="N63" s="90">
        <f t="shared" si="2"/>
        <v>0.3575529838598651</v>
      </c>
    </row>
    <row r="64" spans="1:14" ht="15">
      <c r="A64" s="9" t="s">
        <v>30</v>
      </c>
      <c r="B64" s="12">
        <v>175.5845</v>
      </c>
      <c r="C64" s="12">
        <v>139.7841</v>
      </c>
      <c r="D64" s="12">
        <v>35.8004</v>
      </c>
      <c r="F64" s="9" t="s">
        <v>30</v>
      </c>
      <c r="G64" s="89">
        <f t="shared" si="3"/>
        <v>12.342799999999983</v>
      </c>
      <c r="H64" s="89">
        <f t="shared" si="1"/>
        <v>10.068700000000007</v>
      </c>
      <c r="I64" s="89">
        <f t="shared" si="1"/>
        <v>2.274000000000001</v>
      </c>
      <c r="K64" s="2" t="s">
        <v>30</v>
      </c>
      <c r="L64" s="90">
        <f t="shared" si="4"/>
        <v>0.07561058234507471</v>
      </c>
      <c r="M64" s="90">
        <f t="shared" si="2"/>
        <v>0.07762146977151524</v>
      </c>
      <c r="N64" s="90">
        <f t="shared" si="2"/>
        <v>0.06782714517514558</v>
      </c>
    </row>
    <row r="65" spans="1:14" ht="15">
      <c r="A65" s="9" t="s">
        <v>31</v>
      </c>
      <c r="B65" s="12">
        <v>190.1275</v>
      </c>
      <c r="C65" s="12">
        <v>148.04760000000002</v>
      </c>
      <c r="D65" s="12">
        <v>42.079800000000006</v>
      </c>
      <c r="F65" s="9" t="s">
        <v>31</v>
      </c>
      <c r="G65" s="89">
        <f t="shared" si="3"/>
        <v>14.543000000000006</v>
      </c>
      <c r="H65" s="89">
        <f t="shared" si="1"/>
        <v>8.263500000000022</v>
      </c>
      <c r="I65" s="89">
        <f t="shared" si="1"/>
        <v>6.2794000000000025</v>
      </c>
      <c r="K65" s="2" t="s">
        <v>31</v>
      </c>
      <c r="L65" s="90">
        <f t="shared" si="4"/>
        <v>0.08282621757615283</v>
      </c>
      <c r="M65" s="90">
        <f t="shared" si="2"/>
        <v>0.05911616557247943</v>
      </c>
      <c r="N65" s="90">
        <f t="shared" si="2"/>
        <v>0.17540027485726423</v>
      </c>
    </row>
    <row r="66" spans="1:14" ht="15">
      <c r="A66" s="9" t="s">
        <v>32</v>
      </c>
      <c r="B66" s="12">
        <v>159.10129999999998</v>
      </c>
      <c r="C66" s="12">
        <v>129.8534</v>
      </c>
      <c r="D66" s="12">
        <v>29.2479</v>
      </c>
      <c r="F66" s="9" t="s">
        <v>32</v>
      </c>
      <c r="G66" s="89">
        <f t="shared" si="3"/>
        <v>-31.026200000000017</v>
      </c>
      <c r="H66" s="89">
        <f t="shared" si="1"/>
        <v>-18.194200000000023</v>
      </c>
      <c r="I66" s="89">
        <f t="shared" si="1"/>
        <v>-12.831900000000005</v>
      </c>
      <c r="K66" s="2" t="s">
        <v>32</v>
      </c>
      <c r="L66" s="92">
        <f t="shared" si="4"/>
        <v>-0.16318628288911396</v>
      </c>
      <c r="M66" s="92">
        <f t="shared" si="2"/>
        <v>-0.12289425833313083</v>
      </c>
      <c r="N66" s="90">
        <f t="shared" si="2"/>
        <v>-0.3049420386979026</v>
      </c>
    </row>
    <row r="67" spans="1:14" ht="15">
      <c r="A67" s="9" t="s">
        <v>33</v>
      </c>
      <c r="B67" s="12">
        <v>217.7305</v>
      </c>
      <c r="C67" s="12">
        <v>172.80270000000002</v>
      </c>
      <c r="D67" s="12">
        <v>44.927800000000005</v>
      </c>
      <c r="F67" s="9" t="s">
        <v>33</v>
      </c>
      <c r="G67" s="89">
        <f t="shared" si="3"/>
        <v>58.629200000000026</v>
      </c>
      <c r="H67" s="89">
        <f t="shared" si="1"/>
        <v>42.94930000000002</v>
      </c>
      <c r="I67" s="89">
        <f t="shared" si="1"/>
        <v>15.679900000000004</v>
      </c>
      <c r="K67" s="2" t="s">
        <v>33</v>
      </c>
      <c r="L67" s="90">
        <f t="shared" si="4"/>
        <v>0.36850233153343204</v>
      </c>
      <c r="M67" s="90">
        <f t="shared" si="2"/>
        <v>0.33075221750065864</v>
      </c>
      <c r="N67" s="90">
        <f t="shared" si="2"/>
        <v>0.5361034467431851</v>
      </c>
    </row>
    <row r="68" spans="1:14" ht="15">
      <c r="A68" s="9" t="s">
        <v>34</v>
      </c>
      <c r="B68" s="88">
        <v>305.304</v>
      </c>
      <c r="C68" s="88">
        <v>234.3836</v>
      </c>
      <c r="D68" s="12">
        <v>70.9205</v>
      </c>
      <c r="F68" s="9" t="s">
        <v>34</v>
      </c>
      <c r="G68" s="89">
        <f t="shared" si="3"/>
        <v>87.57349999999997</v>
      </c>
      <c r="H68" s="89">
        <f t="shared" si="1"/>
        <v>61.580899999999986</v>
      </c>
      <c r="I68" s="89">
        <f t="shared" si="1"/>
        <v>25.9927</v>
      </c>
      <c r="K68" s="2" t="s">
        <v>34</v>
      </c>
      <c r="L68" s="90">
        <f t="shared" si="4"/>
        <v>0.40221053090862313</v>
      </c>
      <c r="M68" s="90">
        <f t="shared" si="2"/>
        <v>0.3563653808649979</v>
      </c>
      <c r="N68" s="90">
        <f t="shared" si="2"/>
        <v>0.5785437969364179</v>
      </c>
    </row>
  </sheetData>
  <mergeCells count="4">
    <mergeCell ref="B35:D35"/>
    <mergeCell ref="B53:D53"/>
    <mergeCell ref="G54:I54"/>
    <mergeCell ref="K54:N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B93D2-2541-49B1-ABFD-1E6B82E92B0A}">
  <dimension ref="A1:G81"/>
  <sheetViews>
    <sheetView workbookViewId="0" topLeftCell="A25">
      <selection activeCell="G83" sqref="G83"/>
    </sheetView>
  </sheetViews>
  <sheetFormatPr defaultColWidth="9.140625" defaultRowHeight="15"/>
  <sheetData>
    <row r="1" ht="15">
      <c r="A1" s="50" t="s">
        <v>98</v>
      </c>
    </row>
    <row r="2" ht="15">
      <c r="A2" s="17" t="s">
        <v>116</v>
      </c>
    </row>
    <row r="4" ht="15">
      <c r="A4" s="19" t="s">
        <v>41</v>
      </c>
    </row>
    <row r="6" spans="1:7" ht="15">
      <c r="A6" s="3" t="s">
        <v>42</v>
      </c>
      <c r="G6" s="2"/>
    </row>
    <row r="7" spans="1:7" ht="15">
      <c r="A7" s="3" t="s">
        <v>2</v>
      </c>
      <c r="B7" s="4" t="s">
        <v>43</v>
      </c>
      <c r="G7" s="2"/>
    </row>
    <row r="8" spans="1:7" ht="15">
      <c r="A8" s="3" t="s">
        <v>4</v>
      </c>
      <c r="B8" s="3" t="s">
        <v>5</v>
      </c>
      <c r="G8" s="2"/>
    </row>
    <row r="9" ht="15">
      <c r="G9" s="2"/>
    </row>
    <row r="10" spans="1:7" ht="15">
      <c r="A10" s="4" t="s">
        <v>6</v>
      </c>
      <c r="C10" s="3" t="s">
        <v>7</v>
      </c>
      <c r="G10" s="2"/>
    </row>
    <row r="11" spans="1:7" ht="15">
      <c r="A11" s="4" t="s">
        <v>8</v>
      </c>
      <c r="C11" s="3" t="s">
        <v>9</v>
      </c>
      <c r="G11" s="2"/>
    </row>
    <row r="12" spans="1:7" ht="15">
      <c r="A12" s="4" t="s">
        <v>44</v>
      </c>
      <c r="C12" s="3" t="s">
        <v>17</v>
      </c>
      <c r="G12" s="2"/>
    </row>
    <row r="13" spans="1:7" ht="15">
      <c r="A13" s="4" t="s">
        <v>12</v>
      </c>
      <c r="C13" s="3" t="s">
        <v>13</v>
      </c>
      <c r="G13" s="2"/>
    </row>
    <row r="14" spans="1:7" ht="15">
      <c r="A14" s="4" t="s">
        <v>14</v>
      </c>
      <c r="C14" s="3" t="s">
        <v>15</v>
      </c>
      <c r="G14" s="2"/>
    </row>
    <row r="15" ht="15">
      <c r="G15" s="2"/>
    </row>
    <row r="16" spans="1:7" ht="15">
      <c r="A16" s="5" t="s">
        <v>45</v>
      </c>
      <c r="B16" s="6" t="s">
        <v>11</v>
      </c>
      <c r="C16" s="6" t="s">
        <v>46</v>
      </c>
      <c r="D16" s="6" t="s">
        <v>47</v>
      </c>
      <c r="E16" s="6" t="s">
        <v>48</v>
      </c>
      <c r="F16" s="6" t="s">
        <v>49</v>
      </c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2"/>
    </row>
    <row r="18" spans="1:7" ht="15">
      <c r="A18" s="9" t="s">
        <v>22</v>
      </c>
      <c r="B18" s="10">
        <v>136447.1</v>
      </c>
      <c r="C18" s="10">
        <v>72401.1</v>
      </c>
      <c r="D18" s="10">
        <v>39896</v>
      </c>
      <c r="E18" s="10">
        <v>22201.6</v>
      </c>
      <c r="F18" s="10">
        <v>1948.1</v>
      </c>
      <c r="G18" s="2"/>
    </row>
    <row r="19" spans="1:7" ht="15">
      <c r="A19" s="9" t="s">
        <v>23</v>
      </c>
      <c r="B19" s="11">
        <v>144734.8</v>
      </c>
      <c r="C19" s="11">
        <v>75581.2</v>
      </c>
      <c r="D19" s="11">
        <v>44868.3</v>
      </c>
      <c r="E19" s="11">
        <v>22214.3</v>
      </c>
      <c r="F19" s="11">
        <v>2075.2</v>
      </c>
      <c r="G19" s="2"/>
    </row>
    <row r="20" spans="1:7" ht="15">
      <c r="A20" s="9" t="s">
        <v>24</v>
      </c>
      <c r="B20" s="10">
        <v>152035.1</v>
      </c>
      <c r="C20" s="10">
        <v>79744.5</v>
      </c>
      <c r="D20" s="10">
        <v>46094.9</v>
      </c>
      <c r="E20" s="10">
        <v>24161.3</v>
      </c>
      <c r="F20" s="10">
        <v>2033.6</v>
      </c>
      <c r="G20" s="2"/>
    </row>
    <row r="21" spans="1:7" ht="15">
      <c r="A21" s="9" t="s">
        <v>25</v>
      </c>
      <c r="B21" s="11">
        <v>147163.4</v>
      </c>
      <c r="C21" s="11">
        <v>75834.5</v>
      </c>
      <c r="D21" s="11">
        <v>44562.1</v>
      </c>
      <c r="E21" s="11">
        <v>24647.4</v>
      </c>
      <c r="F21" s="11">
        <v>2122.3</v>
      </c>
      <c r="G21" s="2"/>
    </row>
    <row r="22" spans="1:7" ht="15">
      <c r="A22" s="9" t="s">
        <v>26</v>
      </c>
      <c r="B22" s="10">
        <v>147690.8</v>
      </c>
      <c r="C22" s="10">
        <v>75864.6</v>
      </c>
      <c r="D22" s="10">
        <v>46112.1</v>
      </c>
      <c r="E22" s="10">
        <v>23535.8</v>
      </c>
      <c r="F22" s="10">
        <v>2178.2</v>
      </c>
      <c r="G22" s="2"/>
    </row>
    <row r="23" spans="1:7" ht="15">
      <c r="A23" s="9" t="s">
        <v>27</v>
      </c>
      <c r="B23" s="11">
        <v>156673.1</v>
      </c>
      <c r="C23" s="11">
        <v>80905.7</v>
      </c>
      <c r="D23" s="11">
        <v>48721.5</v>
      </c>
      <c r="E23" s="11">
        <v>24667.9</v>
      </c>
      <c r="F23" s="11">
        <v>2378.9</v>
      </c>
      <c r="G23" s="2"/>
    </row>
    <row r="24" spans="1:7" ht="15">
      <c r="A24" s="9" t="s">
        <v>28</v>
      </c>
      <c r="B24" s="10">
        <v>147883.6</v>
      </c>
      <c r="C24" s="10">
        <v>71888.6</v>
      </c>
      <c r="D24" s="10">
        <v>48779.9</v>
      </c>
      <c r="E24" s="10">
        <v>24457.2</v>
      </c>
      <c r="F24" s="10">
        <v>2757.8</v>
      </c>
      <c r="G24" s="2"/>
    </row>
    <row r="25" spans="1:7" ht="15">
      <c r="A25" s="9" t="s">
        <v>29</v>
      </c>
      <c r="B25" s="11">
        <v>163241.7</v>
      </c>
      <c r="C25" s="11">
        <v>81055.3</v>
      </c>
      <c r="D25" s="11">
        <v>52976.2</v>
      </c>
      <c r="E25" s="11">
        <v>26298.2</v>
      </c>
      <c r="F25" s="11">
        <v>2914.1</v>
      </c>
      <c r="G25" s="2"/>
    </row>
    <row r="26" spans="1:7" ht="15">
      <c r="A26" s="9" t="s">
        <v>30</v>
      </c>
      <c r="B26" s="10">
        <v>175584.5</v>
      </c>
      <c r="C26" s="10">
        <v>88353.8</v>
      </c>
      <c r="D26" s="10">
        <v>57075.6</v>
      </c>
      <c r="E26" s="10">
        <v>26603.1</v>
      </c>
      <c r="F26" s="10">
        <v>3552.1</v>
      </c>
      <c r="G26" s="2"/>
    </row>
    <row r="27" spans="1:7" ht="15">
      <c r="A27" s="9" t="s">
        <v>31</v>
      </c>
      <c r="B27" s="11">
        <v>190127.5</v>
      </c>
      <c r="C27" s="11">
        <v>94095.9</v>
      </c>
      <c r="D27" s="11">
        <v>60442.4</v>
      </c>
      <c r="E27" s="11">
        <v>27403.5</v>
      </c>
      <c r="F27" s="11">
        <v>8182.6</v>
      </c>
      <c r="G27" s="2"/>
    </row>
    <row r="28" spans="1:7" ht="15">
      <c r="A28" s="9" t="s">
        <v>32</v>
      </c>
      <c r="B28" s="10">
        <v>159101.3</v>
      </c>
      <c r="C28" s="10">
        <v>88074.7</v>
      </c>
      <c r="D28" s="10">
        <v>30997.4</v>
      </c>
      <c r="E28" s="10">
        <v>29857.5</v>
      </c>
      <c r="F28" s="10">
        <v>10172.7</v>
      </c>
      <c r="G28" s="2"/>
    </row>
    <row r="29" spans="1:7" ht="15">
      <c r="A29" s="9" t="s">
        <v>33</v>
      </c>
      <c r="B29" s="11">
        <v>217730.5</v>
      </c>
      <c r="C29" s="11">
        <v>134084.8</v>
      </c>
      <c r="D29" s="11">
        <v>37086</v>
      </c>
      <c r="E29" s="11">
        <v>34429.8</v>
      </c>
      <c r="F29" s="11">
        <v>12130.8</v>
      </c>
      <c r="G29" s="2"/>
    </row>
    <row r="30" spans="1:7" ht="15">
      <c r="A30" s="9" t="s">
        <v>34</v>
      </c>
      <c r="B30" s="10">
        <v>305304</v>
      </c>
      <c r="C30" s="10">
        <v>184151</v>
      </c>
      <c r="D30" s="10">
        <v>64501.5</v>
      </c>
      <c r="E30" s="10">
        <v>43788.5</v>
      </c>
      <c r="F30" s="10">
        <v>12863.3</v>
      </c>
      <c r="G30" s="2"/>
    </row>
    <row r="31" ht="15">
      <c r="G31" s="2"/>
    </row>
    <row r="32" spans="1:7" ht="15">
      <c r="A32" s="4" t="s">
        <v>35</v>
      </c>
      <c r="G32" s="2"/>
    </row>
    <row r="33" spans="1:7" ht="15">
      <c r="A33" s="4" t="s">
        <v>36</v>
      </c>
      <c r="B33" s="3" t="s">
        <v>37</v>
      </c>
      <c r="G33" s="2"/>
    </row>
    <row r="34" spans="2:6" ht="15">
      <c r="B34" s="65" t="s">
        <v>38</v>
      </c>
      <c r="C34" s="66"/>
      <c r="D34" s="66"/>
      <c r="E34" s="67"/>
      <c r="F34" s="2">
        <v>1000</v>
      </c>
    </row>
    <row r="35" spans="2:6" ht="15">
      <c r="B35" s="51" t="s">
        <v>99</v>
      </c>
      <c r="C35" s="51" t="s">
        <v>100</v>
      </c>
      <c r="D35" s="51" t="s">
        <v>101</v>
      </c>
      <c r="E35" s="51" t="s">
        <v>102</v>
      </c>
      <c r="F35" s="2"/>
    </row>
    <row r="36" spans="1:6" ht="15">
      <c r="A36" s="51" t="str">
        <f>A18</f>
        <v>2010</v>
      </c>
      <c r="B36" s="12">
        <v>72.4011</v>
      </c>
      <c r="C36" s="12">
        <v>39.896</v>
      </c>
      <c r="D36" s="12">
        <v>22.2016</v>
      </c>
      <c r="E36" s="12">
        <v>1.9481</v>
      </c>
      <c r="F36" s="2"/>
    </row>
    <row r="37" spans="1:6" ht="15">
      <c r="A37" s="51" t="str">
        <f aca="true" t="shared" si="0" ref="A37:A48">A19</f>
        <v>2011</v>
      </c>
      <c r="B37" s="12">
        <v>75.5812</v>
      </c>
      <c r="C37" s="12">
        <v>44.868300000000005</v>
      </c>
      <c r="D37" s="12">
        <v>22.214299999999998</v>
      </c>
      <c r="E37" s="12">
        <v>2.0751999999999997</v>
      </c>
      <c r="F37" s="2"/>
    </row>
    <row r="38" spans="1:6" ht="15">
      <c r="A38" s="51" t="str">
        <f t="shared" si="0"/>
        <v>2012</v>
      </c>
      <c r="B38" s="12">
        <v>79.7445</v>
      </c>
      <c r="C38" s="12">
        <v>46.0949</v>
      </c>
      <c r="D38" s="12">
        <v>24.1613</v>
      </c>
      <c r="E38" s="12">
        <v>2.0336</v>
      </c>
      <c r="F38" s="2"/>
    </row>
    <row r="39" spans="1:6" ht="15">
      <c r="A39" s="51" t="str">
        <f t="shared" si="0"/>
        <v>2013</v>
      </c>
      <c r="B39" s="12">
        <v>75.8345</v>
      </c>
      <c r="C39" s="12">
        <v>44.5621</v>
      </c>
      <c r="D39" s="12">
        <v>24.6474</v>
      </c>
      <c r="E39" s="12">
        <v>2.1223</v>
      </c>
      <c r="F39" s="2"/>
    </row>
    <row r="40" spans="1:6" ht="15">
      <c r="A40" s="51" t="str">
        <f t="shared" si="0"/>
        <v>2014</v>
      </c>
      <c r="B40" s="12">
        <v>75.86460000000001</v>
      </c>
      <c r="C40" s="12">
        <v>46.1121</v>
      </c>
      <c r="D40" s="12">
        <v>23.5358</v>
      </c>
      <c r="E40" s="12">
        <v>2.1782</v>
      </c>
      <c r="F40" s="2"/>
    </row>
    <row r="41" spans="1:6" ht="15">
      <c r="A41" s="51" t="str">
        <f t="shared" si="0"/>
        <v>2015</v>
      </c>
      <c r="B41" s="12">
        <v>80.9057</v>
      </c>
      <c r="C41" s="12">
        <v>48.7215</v>
      </c>
      <c r="D41" s="12">
        <v>24.667900000000003</v>
      </c>
      <c r="E41" s="12">
        <v>2.3789000000000002</v>
      </c>
      <c r="F41" s="2"/>
    </row>
    <row r="42" spans="1:6" ht="15">
      <c r="A42" s="51" t="str">
        <f t="shared" si="0"/>
        <v>2016</v>
      </c>
      <c r="B42" s="12">
        <v>71.88860000000001</v>
      </c>
      <c r="C42" s="12">
        <v>48.779900000000005</v>
      </c>
      <c r="D42" s="12">
        <v>24.4572</v>
      </c>
      <c r="E42" s="12">
        <v>2.7578</v>
      </c>
      <c r="F42" s="2"/>
    </row>
    <row r="43" spans="1:6" ht="15">
      <c r="A43" s="51" t="str">
        <f t="shared" si="0"/>
        <v>2017</v>
      </c>
      <c r="B43" s="12">
        <v>81.0553</v>
      </c>
      <c r="C43" s="12">
        <v>52.9762</v>
      </c>
      <c r="D43" s="12">
        <v>26.2982</v>
      </c>
      <c r="E43" s="12">
        <v>2.9141</v>
      </c>
      <c r="F43" s="2"/>
    </row>
    <row r="44" spans="1:6" ht="15">
      <c r="A44" s="51" t="str">
        <f t="shared" si="0"/>
        <v>2018</v>
      </c>
      <c r="B44" s="12">
        <v>88.3538</v>
      </c>
      <c r="C44" s="12">
        <v>57.0756</v>
      </c>
      <c r="D44" s="12">
        <v>26.603099999999998</v>
      </c>
      <c r="E44" s="12">
        <v>3.5521</v>
      </c>
      <c r="F44" s="2"/>
    </row>
    <row r="45" spans="1:6" ht="15">
      <c r="A45" s="51" t="str">
        <f t="shared" si="0"/>
        <v>2019</v>
      </c>
      <c r="B45" s="12">
        <v>94.0959</v>
      </c>
      <c r="C45" s="12">
        <v>60.4424</v>
      </c>
      <c r="D45" s="12">
        <v>27.4035</v>
      </c>
      <c r="E45" s="12">
        <v>8.1826</v>
      </c>
      <c r="F45" s="2"/>
    </row>
    <row r="46" spans="1:6" ht="15">
      <c r="A46" s="51" t="str">
        <f t="shared" si="0"/>
        <v>2020</v>
      </c>
      <c r="B46" s="12">
        <v>88.07469999999999</v>
      </c>
      <c r="C46" s="12">
        <v>30.997400000000003</v>
      </c>
      <c r="D46" s="12">
        <v>29.8575</v>
      </c>
      <c r="E46" s="12">
        <v>10.1727</v>
      </c>
      <c r="F46" s="2"/>
    </row>
    <row r="47" spans="1:6" ht="15">
      <c r="A47" s="51" t="str">
        <f t="shared" si="0"/>
        <v>2021</v>
      </c>
      <c r="B47" s="12">
        <v>134.0848</v>
      </c>
      <c r="C47" s="12">
        <v>37.086</v>
      </c>
      <c r="D47" s="12">
        <v>34.4298</v>
      </c>
      <c r="E47" s="12">
        <v>12.130799999999999</v>
      </c>
      <c r="F47" s="2"/>
    </row>
    <row r="48" spans="1:6" ht="15">
      <c r="A48" s="51" t="str">
        <f t="shared" si="0"/>
        <v>2022</v>
      </c>
      <c r="B48" s="12">
        <v>184.151</v>
      </c>
      <c r="C48" s="12">
        <v>64.5015</v>
      </c>
      <c r="D48" s="12">
        <v>43.7885</v>
      </c>
      <c r="E48" s="12">
        <v>12.863299999999999</v>
      </c>
      <c r="F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5" t="s">
        <v>45</v>
      </c>
      <c r="B50" s="6" t="s">
        <v>11</v>
      </c>
      <c r="C50" s="65" t="s">
        <v>38</v>
      </c>
      <c r="D50" s="66"/>
      <c r="E50" s="66"/>
      <c r="F50" s="67"/>
      <c r="G50" s="2"/>
    </row>
    <row r="51" spans="1:7" ht="15">
      <c r="A51" s="7" t="s">
        <v>20</v>
      </c>
      <c r="B51" s="8" t="s">
        <v>21</v>
      </c>
      <c r="C51" s="51" t="s">
        <v>99</v>
      </c>
      <c r="D51" s="51" t="s">
        <v>100</v>
      </c>
      <c r="E51" s="51" t="s">
        <v>101</v>
      </c>
      <c r="F51" s="51" t="s">
        <v>102</v>
      </c>
      <c r="G51" s="2"/>
    </row>
    <row r="52" spans="1:7" ht="15">
      <c r="A52" s="9" t="s">
        <v>22</v>
      </c>
      <c r="B52" s="20">
        <v>136.4471</v>
      </c>
      <c r="C52" s="20">
        <v>0.5306166272496814</v>
      </c>
      <c r="D52" s="20">
        <v>0.29239170345137416</v>
      </c>
      <c r="E52" s="20">
        <v>0.16271214265455256</v>
      </c>
      <c r="F52" s="20">
        <v>0.014277327990114849</v>
      </c>
      <c r="G52" s="2"/>
    </row>
    <row r="53" spans="1:7" ht="15">
      <c r="A53" s="9" t="s">
        <v>23</v>
      </c>
      <c r="B53" s="20">
        <v>144.73479999999998</v>
      </c>
      <c r="C53" s="20">
        <v>0.5222047496524679</v>
      </c>
      <c r="D53" s="20">
        <v>0.31000353750445653</v>
      </c>
      <c r="E53" s="20">
        <v>0.1534827836843662</v>
      </c>
      <c r="F53" s="20">
        <v>0.014337947749953709</v>
      </c>
      <c r="G53" s="2"/>
    </row>
    <row r="54" spans="1:7" ht="15">
      <c r="A54" s="9" t="s">
        <v>24</v>
      </c>
      <c r="B54" s="20">
        <v>152.0351</v>
      </c>
      <c r="C54" s="20">
        <v>0.52451374715444</v>
      </c>
      <c r="D54" s="20">
        <v>0.3031859090433722</v>
      </c>
      <c r="E54" s="20">
        <v>0.15891922325831337</v>
      </c>
      <c r="F54" s="20">
        <v>0.013375858601073041</v>
      </c>
      <c r="G54" s="2"/>
    </row>
    <row r="55" spans="1:7" ht="15">
      <c r="A55" s="9" t="s">
        <v>25</v>
      </c>
      <c r="B55" s="20">
        <v>147.1634</v>
      </c>
      <c r="C55" s="20">
        <v>0.515308154065481</v>
      </c>
      <c r="D55" s="20">
        <v>0.30280694792319285</v>
      </c>
      <c r="E55" s="20">
        <v>0.16748321933306787</v>
      </c>
      <c r="F55" s="20">
        <v>0.014421384664937071</v>
      </c>
      <c r="G55" s="2"/>
    </row>
    <row r="56" spans="1:7" ht="15">
      <c r="A56" s="9" t="s">
        <v>26</v>
      </c>
      <c r="B56" s="20">
        <v>147.6908</v>
      </c>
      <c r="C56" s="20">
        <v>0.513671806233022</v>
      </c>
      <c r="D56" s="20">
        <v>0.31222053100125396</v>
      </c>
      <c r="E56" s="20">
        <v>0.15935860595243576</v>
      </c>
      <c r="F56" s="20">
        <v>0.014748379723043006</v>
      </c>
      <c r="G56" s="2"/>
    </row>
    <row r="57" spans="1:7" ht="15">
      <c r="A57" s="9" t="s">
        <v>27</v>
      </c>
      <c r="B57" s="20">
        <v>156.6731</v>
      </c>
      <c r="C57" s="20">
        <v>0.5163981564161301</v>
      </c>
      <c r="D57" s="20">
        <v>0.31097552802618955</v>
      </c>
      <c r="E57" s="20">
        <v>0.15744821542434537</v>
      </c>
      <c r="F57" s="20">
        <v>0.015183844578297105</v>
      </c>
      <c r="G57" s="2"/>
    </row>
    <row r="58" spans="1:7" ht="15">
      <c r="A58" s="9" t="s">
        <v>28</v>
      </c>
      <c r="B58" s="20">
        <v>147.8836</v>
      </c>
      <c r="C58" s="20">
        <v>0.48611610753322215</v>
      </c>
      <c r="D58" s="20">
        <v>0.329853344116589</v>
      </c>
      <c r="E58" s="20">
        <v>0.16538142160455926</v>
      </c>
      <c r="F58" s="20">
        <v>0.018648450538125933</v>
      </c>
      <c r="G58" s="2"/>
    </row>
    <row r="59" spans="1:7" ht="15">
      <c r="A59" s="9" t="s">
        <v>29</v>
      </c>
      <c r="B59" s="20">
        <v>163.2417</v>
      </c>
      <c r="C59" s="20">
        <v>0.4965355053273765</v>
      </c>
      <c r="D59" s="20">
        <v>0.3245261474243407</v>
      </c>
      <c r="E59" s="20">
        <v>0.16109976801270753</v>
      </c>
      <c r="F59" s="20">
        <v>0.017851443595600876</v>
      </c>
      <c r="G59" s="2"/>
    </row>
    <row r="60" spans="1:7" ht="15">
      <c r="A60" s="9" t="s">
        <v>30</v>
      </c>
      <c r="B60" s="20">
        <v>175.5845</v>
      </c>
      <c r="C60" s="20">
        <v>0.5031981752375637</v>
      </c>
      <c r="D60" s="20">
        <v>0.3250605833658438</v>
      </c>
      <c r="E60" s="20">
        <v>0.1515116653235337</v>
      </c>
      <c r="F60" s="20">
        <v>0.02023014559941225</v>
      </c>
      <c r="G60" s="2"/>
    </row>
    <row r="61" spans="1:7" ht="15">
      <c r="A61" s="9" t="s">
        <v>31</v>
      </c>
      <c r="B61" s="20">
        <v>190.1275</v>
      </c>
      <c r="C61" s="20">
        <v>0.4949094686460402</v>
      </c>
      <c r="D61" s="20">
        <v>0.3179045640425504</v>
      </c>
      <c r="E61" s="20">
        <v>0.14413222705815834</v>
      </c>
      <c r="F61" s="20">
        <v>0.043037435405188625</v>
      </c>
      <c r="G61" s="2"/>
    </row>
    <row r="62" spans="1:7" ht="15">
      <c r="A62" s="9" t="s">
        <v>32</v>
      </c>
      <c r="B62" s="20">
        <v>159.10129999999998</v>
      </c>
      <c r="C62" s="20">
        <v>0.5535762435630633</v>
      </c>
      <c r="D62" s="20">
        <v>0.19482807494344803</v>
      </c>
      <c r="E62" s="20">
        <v>0.18766345718105387</v>
      </c>
      <c r="F62" s="20">
        <v>0.06393850961620051</v>
      </c>
      <c r="G62" s="2"/>
    </row>
    <row r="63" spans="1:7" ht="15">
      <c r="A63" s="9" t="s">
        <v>33</v>
      </c>
      <c r="B63" s="20">
        <v>217.7305</v>
      </c>
      <c r="C63" s="20">
        <v>0.6158292016965928</v>
      </c>
      <c r="D63" s="20">
        <v>0.17032983435944893</v>
      </c>
      <c r="E63" s="20">
        <v>0.1581303492161181</v>
      </c>
      <c r="F63" s="20">
        <v>0.05571474827826142</v>
      </c>
      <c r="G63" s="2"/>
    </row>
    <row r="64" spans="1:7" ht="15">
      <c r="A64" s="9" t="s">
        <v>34</v>
      </c>
      <c r="B64" s="20">
        <v>305.304</v>
      </c>
      <c r="C64" s="20">
        <v>0.6031725755312738</v>
      </c>
      <c r="D64" s="20">
        <v>0.21126975080575425</v>
      </c>
      <c r="E64" s="20">
        <v>0.14342589681104737</v>
      </c>
      <c r="F64" s="20">
        <v>0.04213275947907659</v>
      </c>
      <c r="G64" s="2"/>
    </row>
    <row r="65" spans="1:7" ht="15">
      <c r="A65" s="2"/>
      <c r="B65" s="2"/>
      <c r="C65" s="64" t="s">
        <v>51</v>
      </c>
      <c r="D65" s="64"/>
      <c r="E65" s="64"/>
      <c r="F65" s="64"/>
      <c r="G65" s="2"/>
    </row>
    <row r="66" spans="1:7" ht="15">
      <c r="A66" s="2" t="s">
        <v>45</v>
      </c>
      <c r="B66" s="2" t="s">
        <v>11</v>
      </c>
      <c r="C66" s="65" t="s">
        <v>38</v>
      </c>
      <c r="D66" s="66"/>
      <c r="E66" s="66"/>
      <c r="F66" s="67"/>
      <c r="G66" s="2"/>
    </row>
    <row r="67" spans="1:7" ht="15">
      <c r="A67" s="2" t="s">
        <v>20</v>
      </c>
      <c r="B67" s="2" t="s">
        <v>21</v>
      </c>
      <c r="C67" s="51" t="s">
        <v>99</v>
      </c>
      <c r="D67" s="51" t="s">
        <v>100</v>
      </c>
      <c r="E67" s="51" t="s">
        <v>101</v>
      </c>
      <c r="F67" s="51" t="s">
        <v>102</v>
      </c>
      <c r="G67" s="2"/>
    </row>
    <row r="68" spans="1:7" ht="15">
      <c r="A68" s="2" t="s">
        <v>22</v>
      </c>
      <c r="B68" s="12">
        <v>136.4471</v>
      </c>
      <c r="C68" s="93">
        <v>0.5306166272496814</v>
      </c>
      <c r="D68" s="94">
        <v>0.29239170345137416</v>
      </c>
      <c r="E68" s="94">
        <v>0.16271214265455256</v>
      </c>
      <c r="F68" s="94">
        <v>0.014277327990114849</v>
      </c>
      <c r="G68" s="22">
        <f>SUM(C68:F68)</f>
        <v>0.999997801345723</v>
      </c>
    </row>
    <row r="69" spans="1:7" ht="15">
      <c r="A69" s="2" t="s">
        <v>23</v>
      </c>
      <c r="B69" s="12">
        <v>144.73479999999998</v>
      </c>
      <c r="C69" s="93">
        <v>0.5222047496524679</v>
      </c>
      <c r="D69" s="94">
        <v>0.31000353750445653</v>
      </c>
      <c r="E69" s="94">
        <v>0.1534827836843662</v>
      </c>
      <c r="F69" s="94">
        <v>0.014337947749953709</v>
      </c>
      <c r="G69" s="22">
        <f aca="true" t="shared" si="1" ref="G69:G80">SUM(C69:F69)</f>
        <v>1.0000290185912444</v>
      </c>
    </row>
    <row r="70" spans="1:7" ht="15">
      <c r="A70" s="2" t="s">
        <v>24</v>
      </c>
      <c r="B70" s="12">
        <v>152.0351</v>
      </c>
      <c r="C70" s="93">
        <v>0.52451374715444</v>
      </c>
      <c r="D70" s="94">
        <v>0.3031859090433722</v>
      </c>
      <c r="E70" s="94">
        <v>0.15891922325831337</v>
      </c>
      <c r="F70" s="94">
        <v>0.013375858601073041</v>
      </c>
      <c r="G70" s="22">
        <f t="shared" si="1"/>
        <v>0.9999947380571987</v>
      </c>
    </row>
    <row r="71" spans="1:7" ht="15">
      <c r="A71" s="2" t="s">
        <v>25</v>
      </c>
      <c r="B71" s="12">
        <v>147.1634</v>
      </c>
      <c r="C71" s="93">
        <v>0.515308154065481</v>
      </c>
      <c r="D71" s="94">
        <v>0.30280694792319285</v>
      </c>
      <c r="E71" s="94">
        <v>0.16748321933306787</v>
      </c>
      <c r="F71" s="94">
        <v>0.014421384664937071</v>
      </c>
      <c r="G71" s="22">
        <f t="shared" si="1"/>
        <v>1.0000197059866789</v>
      </c>
    </row>
    <row r="72" spans="1:7" ht="15">
      <c r="A72" s="2" t="s">
        <v>26</v>
      </c>
      <c r="B72" s="12">
        <v>147.6908</v>
      </c>
      <c r="C72" s="93">
        <v>0.513671806233022</v>
      </c>
      <c r="D72" s="94">
        <v>0.31222053100125396</v>
      </c>
      <c r="E72" s="94">
        <v>0.15935860595243576</v>
      </c>
      <c r="F72" s="94">
        <v>0.014748379723043006</v>
      </c>
      <c r="G72" s="22">
        <f t="shared" si="1"/>
        <v>0.9999993229097547</v>
      </c>
    </row>
    <row r="73" spans="1:7" ht="15">
      <c r="A73" s="2" t="s">
        <v>27</v>
      </c>
      <c r="B73" s="12">
        <v>156.6731</v>
      </c>
      <c r="C73" s="93">
        <v>0.5163981564161301</v>
      </c>
      <c r="D73" s="94">
        <v>0.31097552802618955</v>
      </c>
      <c r="E73" s="94">
        <v>0.15744821542434537</v>
      </c>
      <c r="F73" s="94">
        <v>0.015183844578297105</v>
      </c>
      <c r="G73" s="22">
        <f t="shared" si="1"/>
        <v>1.0000057444449622</v>
      </c>
    </row>
    <row r="74" spans="1:7" ht="15">
      <c r="A74" s="2" t="s">
        <v>28</v>
      </c>
      <c r="B74" s="12">
        <v>147.8836</v>
      </c>
      <c r="C74" s="93">
        <v>0.48611610753322215</v>
      </c>
      <c r="D74" s="94">
        <v>0.329853344116589</v>
      </c>
      <c r="E74" s="94">
        <v>0.16538142160455926</v>
      </c>
      <c r="F74" s="94">
        <v>0.018648450538125933</v>
      </c>
      <c r="G74" s="22">
        <f t="shared" si="1"/>
        <v>0.9999993237924963</v>
      </c>
    </row>
    <row r="75" spans="1:7" ht="15">
      <c r="A75" s="2" t="s">
        <v>29</v>
      </c>
      <c r="B75" s="12">
        <v>163.2417</v>
      </c>
      <c r="C75" s="93">
        <v>0.4965355053273765</v>
      </c>
      <c r="D75" s="94">
        <v>0.3245261474243407</v>
      </c>
      <c r="E75" s="94">
        <v>0.16109976801270753</v>
      </c>
      <c r="F75" s="94">
        <v>0.017851443595600876</v>
      </c>
      <c r="G75" s="22">
        <f t="shared" si="1"/>
        <v>1.0000128643600257</v>
      </c>
    </row>
    <row r="76" spans="1:7" ht="15">
      <c r="A76" s="2" t="s">
        <v>30</v>
      </c>
      <c r="B76" s="12">
        <v>175.5845</v>
      </c>
      <c r="C76" s="93">
        <v>0.5031981752375637</v>
      </c>
      <c r="D76" s="94">
        <v>0.3250605833658438</v>
      </c>
      <c r="E76" s="94">
        <v>0.1515116653235337</v>
      </c>
      <c r="F76" s="94">
        <v>0.02023014559941225</v>
      </c>
      <c r="G76" s="22">
        <f t="shared" si="1"/>
        <v>1.0000005695263534</v>
      </c>
    </row>
    <row r="77" spans="1:7" ht="15">
      <c r="A77" s="2" t="s">
        <v>31</v>
      </c>
      <c r="B77" s="12">
        <v>190.1275</v>
      </c>
      <c r="C77" s="93">
        <v>0.4949094686460402</v>
      </c>
      <c r="D77" s="94">
        <v>0.3179045640425504</v>
      </c>
      <c r="E77" s="94">
        <v>0.14413222705815834</v>
      </c>
      <c r="F77" s="94">
        <v>0.043037435405188625</v>
      </c>
      <c r="G77" s="22">
        <f t="shared" si="1"/>
        <v>0.9999836951519376</v>
      </c>
    </row>
    <row r="78" spans="1:7" ht="15">
      <c r="A78" s="2" t="s">
        <v>32</v>
      </c>
      <c r="B78" s="12">
        <v>159.10129999999998</v>
      </c>
      <c r="C78" s="93">
        <v>0.5535762435630633</v>
      </c>
      <c r="D78" s="94">
        <v>0.19482807494344803</v>
      </c>
      <c r="E78" s="94">
        <v>0.18766345718105387</v>
      </c>
      <c r="F78" s="94">
        <v>0.06393850961620051</v>
      </c>
      <c r="G78" s="22">
        <f t="shared" si="1"/>
        <v>1.000006285303766</v>
      </c>
    </row>
    <row r="79" spans="1:7" ht="15">
      <c r="A79" s="2" t="s">
        <v>33</v>
      </c>
      <c r="B79" s="12">
        <v>217.7305</v>
      </c>
      <c r="C79" s="93">
        <v>0.6158292016965928</v>
      </c>
      <c r="D79" s="94">
        <v>0.17032983435944893</v>
      </c>
      <c r="E79" s="94">
        <v>0.1581303492161181</v>
      </c>
      <c r="F79" s="94">
        <v>0.05571474827826142</v>
      </c>
      <c r="G79" s="22">
        <f t="shared" si="1"/>
        <v>1.0000041335504213</v>
      </c>
    </row>
    <row r="80" spans="1:7" ht="15">
      <c r="A80" s="2" t="s">
        <v>34</v>
      </c>
      <c r="B80" s="12">
        <v>305.304</v>
      </c>
      <c r="C80" s="95">
        <v>0.6031725755312738</v>
      </c>
      <c r="D80" s="96">
        <v>0.21126975080575425</v>
      </c>
      <c r="E80" s="97">
        <v>0.14342589681104737</v>
      </c>
      <c r="F80" s="94">
        <v>0.04213275947907659</v>
      </c>
      <c r="G80" s="22">
        <f t="shared" si="1"/>
        <v>1.000000982627152</v>
      </c>
    </row>
    <row r="81" spans="1:7" ht="15">
      <c r="A81" s="2"/>
      <c r="B81" s="2"/>
      <c r="C81" s="2"/>
      <c r="D81" s="2"/>
      <c r="E81" s="2"/>
      <c r="F81" s="2"/>
      <c r="G81" s="2"/>
    </row>
  </sheetData>
  <mergeCells count="4">
    <mergeCell ref="C65:F65"/>
    <mergeCell ref="B34:E34"/>
    <mergeCell ref="C50:F50"/>
    <mergeCell ref="C66:F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FE05-775E-48C9-BAA6-455F1266CD81}">
  <dimension ref="A1:G83"/>
  <sheetViews>
    <sheetView workbookViewId="0" topLeftCell="A1">
      <selection activeCell="E82" sqref="E82"/>
    </sheetView>
  </sheetViews>
  <sheetFormatPr defaultColWidth="9.140625" defaultRowHeight="15"/>
  <sheetData>
    <row r="1" ht="15">
      <c r="A1" s="50" t="s">
        <v>103</v>
      </c>
    </row>
    <row r="2" ht="15">
      <c r="A2" s="17" t="s">
        <v>116</v>
      </c>
    </row>
    <row r="4" ht="15">
      <c r="A4" s="19" t="s">
        <v>41</v>
      </c>
    </row>
    <row r="6" spans="1:7" ht="15">
      <c r="A6" s="3" t="s">
        <v>52</v>
      </c>
      <c r="G6" s="2"/>
    </row>
    <row r="7" spans="1:7" ht="15">
      <c r="A7" s="3" t="s">
        <v>2</v>
      </c>
      <c r="B7" s="4" t="s">
        <v>53</v>
      </c>
      <c r="G7" s="2"/>
    </row>
    <row r="8" spans="1:7" ht="15">
      <c r="A8" s="3" t="s">
        <v>4</v>
      </c>
      <c r="B8" s="3" t="s">
        <v>5</v>
      </c>
      <c r="G8" s="2"/>
    </row>
    <row r="9" ht="15">
      <c r="G9" s="2"/>
    </row>
    <row r="10" spans="1:7" ht="15">
      <c r="A10" s="4" t="s">
        <v>6</v>
      </c>
      <c r="C10" s="3" t="s">
        <v>7</v>
      </c>
      <c r="G10" s="2"/>
    </row>
    <row r="11" spans="1:7" ht="15">
      <c r="A11" s="4" t="s">
        <v>8</v>
      </c>
      <c r="C11" s="3" t="s">
        <v>9</v>
      </c>
      <c r="G11" s="2"/>
    </row>
    <row r="12" spans="1:7" ht="15">
      <c r="A12" s="4" t="s">
        <v>44</v>
      </c>
      <c r="C12" s="3" t="s">
        <v>18</v>
      </c>
      <c r="G12" s="2"/>
    </row>
    <row r="13" spans="1:7" ht="15">
      <c r="A13" s="4" t="s">
        <v>12</v>
      </c>
      <c r="C13" s="3" t="s">
        <v>13</v>
      </c>
      <c r="G13" s="2"/>
    </row>
    <row r="14" spans="1:7" ht="15">
      <c r="A14" s="4" t="s">
        <v>14</v>
      </c>
      <c r="C14" s="3" t="s">
        <v>15</v>
      </c>
      <c r="G14" s="2"/>
    </row>
    <row r="15" ht="15">
      <c r="G15" s="2"/>
    </row>
    <row r="16" spans="1:7" ht="15">
      <c r="A16" s="5" t="s">
        <v>45</v>
      </c>
      <c r="B16" s="6" t="s">
        <v>11</v>
      </c>
      <c r="C16" s="6" t="s">
        <v>46</v>
      </c>
      <c r="D16" s="6" t="s">
        <v>47</v>
      </c>
      <c r="E16" s="6" t="s">
        <v>48</v>
      </c>
      <c r="F16" s="6" t="s">
        <v>49</v>
      </c>
      <c r="G16" s="2"/>
    </row>
    <row r="17" spans="1:7" ht="15">
      <c r="A17" s="7" t="s">
        <v>20</v>
      </c>
      <c r="B17" s="8" t="s">
        <v>21</v>
      </c>
      <c r="C17" s="8" t="s">
        <v>21</v>
      </c>
      <c r="D17" s="8" t="s">
        <v>21</v>
      </c>
      <c r="E17" s="8" t="s">
        <v>21</v>
      </c>
      <c r="F17" s="8" t="s">
        <v>21</v>
      </c>
      <c r="G17" s="2"/>
    </row>
    <row r="18" spans="1:7" ht="15">
      <c r="A18" s="9" t="s">
        <v>22</v>
      </c>
      <c r="B18" s="10">
        <v>113249.2</v>
      </c>
      <c r="C18" s="10">
        <v>53389.5</v>
      </c>
      <c r="D18" s="10">
        <v>34040.8</v>
      </c>
      <c r="E18" s="10">
        <v>23483</v>
      </c>
      <c r="F18" s="10">
        <v>2338.4</v>
      </c>
      <c r="G18" s="2"/>
    </row>
    <row r="19" spans="1:7" ht="15">
      <c r="A19" s="9" t="s">
        <v>23</v>
      </c>
      <c r="B19" s="11">
        <v>118235</v>
      </c>
      <c r="C19" s="11">
        <v>57594.2</v>
      </c>
      <c r="D19" s="11">
        <v>38018</v>
      </c>
      <c r="E19" s="11">
        <v>20184.5</v>
      </c>
      <c r="F19" s="11">
        <v>2440.8</v>
      </c>
      <c r="G19" s="2"/>
    </row>
    <row r="20" spans="1:7" ht="15">
      <c r="A20" s="9" t="s">
        <v>24</v>
      </c>
      <c r="B20" s="10">
        <v>122602.9</v>
      </c>
      <c r="C20" s="10">
        <v>59039.5</v>
      </c>
      <c r="D20" s="10">
        <v>39724.6</v>
      </c>
      <c r="E20" s="10">
        <v>21476</v>
      </c>
      <c r="F20" s="10">
        <v>2366.7</v>
      </c>
      <c r="G20" s="2"/>
    </row>
    <row r="21" spans="1:7" ht="15">
      <c r="A21" s="9" t="s">
        <v>25</v>
      </c>
      <c r="B21" s="11">
        <v>119629.7</v>
      </c>
      <c r="C21" s="11">
        <v>53935.6</v>
      </c>
      <c r="D21" s="11">
        <v>41642.5</v>
      </c>
      <c r="E21" s="11">
        <v>21401.7</v>
      </c>
      <c r="F21" s="11">
        <v>2654</v>
      </c>
      <c r="G21" s="2"/>
    </row>
    <row r="22" spans="1:7" ht="15">
      <c r="A22" s="9" t="s">
        <v>26</v>
      </c>
      <c r="B22" s="10">
        <v>119008.5</v>
      </c>
      <c r="C22" s="10">
        <v>52908.1</v>
      </c>
      <c r="D22" s="10">
        <v>40672.5</v>
      </c>
      <c r="E22" s="10">
        <v>22831.5</v>
      </c>
      <c r="F22" s="10">
        <v>2600.5</v>
      </c>
      <c r="G22" s="2"/>
    </row>
    <row r="23" spans="1:7" ht="15">
      <c r="A23" s="9" t="s">
        <v>27</v>
      </c>
      <c r="B23" s="11">
        <v>128254.9</v>
      </c>
      <c r="C23" s="11">
        <v>60261.5</v>
      </c>
      <c r="D23" s="11">
        <v>41404.6</v>
      </c>
      <c r="E23" s="11">
        <v>23957.9</v>
      </c>
      <c r="F23" s="11">
        <v>2626.7</v>
      </c>
      <c r="G23" s="2"/>
    </row>
    <row r="24" spans="1:7" ht="15">
      <c r="A24" s="9" t="s">
        <v>28</v>
      </c>
      <c r="B24" s="10">
        <v>123187.5</v>
      </c>
      <c r="C24" s="10">
        <v>56454.9</v>
      </c>
      <c r="D24" s="10">
        <v>40319.8</v>
      </c>
      <c r="E24" s="10">
        <v>23704</v>
      </c>
      <c r="F24" s="10">
        <v>2713.2</v>
      </c>
      <c r="G24" s="2"/>
    </row>
    <row r="25" spans="1:7" ht="15">
      <c r="A25" s="9" t="s">
        <v>29</v>
      </c>
      <c r="B25" s="11">
        <v>129715.4</v>
      </c>
      <c r="C25" s="11">
        <v>60050</v>
      </c>
      <c r="D25" s="11">
        <v>42189.2</v>
      </c>
      <c r="E25" s="11">
        <v>24834.8</v>
      </c>
      <c r="F25" s="11">
        <v>2641</v>
      </c>
      <c r="G25" s="2"/>
    </row>
    <row r="26" spans="1:7" ht="15">
      <c r="A26" s="9" t="s">
        <v>30</v>
      </c>
      <c r="B26" s="10">
        <v>139784.1</v>
      </c>
      <c r="C26" s="10">
        <v>64596.2</v>
      </c>
      <c r="D26" s="10">
        <v>44036.6</v>
      </c>
      <c r="E26" s="10">
        <v>28613.5</v>
      </c>
      <c r="F26" s="10">
        <v>2536.6</v>
      </c>
      <c r="G26" s="2"/>
    </row>
    <row r="27" spans="1:7" ht="15">
      <c r="A27" s="9" t="s">
        <v>31</v>
      </c>
      <c r="B27" s="11">
        <v>148047.6</v>
      </c>
      <c r="C27" s="11">
        <v>67886.3</v>
      </c>
      <c r="D27" s="11">
        <v>43894.2</v>
      </c>
      <c r="E27" s="11">
        <v>30453.9</v>
      </c>
      <c r="F27" s="11">
        <v>5809.9</v>
      </c>
      <c r="G27" s="2"/>
    </row>
    <row r="28" spans="1:7" ht="15">
      <c r="A28" s="9" t="s">
        <v>32</v>
      </c>
      <c r="B28" s="10">
        <v>129853.4</v>
      </c>
      <c r="C28" s="10">
        <v>63396.4</v>
      </c>
      <c r="D28" s="10">
        <v>28122.9</v>
      </c>
      <c r="E28" s="10">
        <v>31377.5</v>
      </c>
      <c r="F28" s="10">
        <v>6956.7</v>
      </c>
      <c r="G28" s="2"/>
    </row>
    <row r="29" spans="1:7" ht="15">
      <c r="A29" s="9" t="s">
        <v>33</v>
      </c>
      <c r="B29" s="11">
        <v>172802.7</v>
      </c>
      <c r="C29" s="11">
        <v>90255.6</v>
      </c>
      <c r="D29" s="11">
        <v>33353.1</v>
      </c>
      <c r="E29" s="11">
        <v>41567.8</v>
      </c>
      <c r="F29" s="11">
        <v>7626.4</v>
      </c>
      <c r="G29" s="2"/>
    </row>
    <row r="30" spans="1:7" ht="15">
      <c r="A30" s="9">
        <v>2022</v>
      </c>
      <c r="B30" s="10">
        <v>234383.6</v>
      </c>
      <c r="C30" s="10">
        <v>118839.8</v>
      </c>
      <c r="D30" s="10">
        <v>54317</v>
      </c>
      <c r="E30" s="10">
        <v>51955.2</v>
      </c>
      <c r="F30" s="10">
        <v>9272.4</v>
      </c>
      <c r="G30" s="2"/>
    </row>
    <row r="31" ht="15">
      <c r="G31" s="2"/>
    </row>
    <row r="32" spans="1:7" ht="15">
      <c r="A32" s="4" t="s">
        <v>35</v>
      </c>
      <c r="G32" s="2"/>
    </row>
    <row r="33" spans="1:7" ht="15">
      <c r="A33" s="4" t="s">
        <v>36</v>
      </c>
      <c r="B33" s="3" t="s">
        <v>37</v>
      </c>
      <c r="G33" s="2"/>
    </row>
    <row r="34" spans="2:6" ht="15">
      <c r="B34" s="65" t="s">
        <v>38</v>
      </c>
      <c r="C34" s="66"/>
      <c r="D34" s="66"/>
      <c r="E34" s="67"/>
      <c r="F34" s="2"/>
    </row>
    <row r="35" spans="2:6" ht="15">
      <c r="B35" s="51" t="s">
        <v>99</v>
      </c>
      <c r="C35" s="51" t="s">
        <v>100</v>
      </c>
      <c r="D35" s="51" t="s">
        <v>101</v>
      </c>
      <c r="E35" s="51" t="s">
        <v>102</v>
      </c>
      <c r="F35" s="2"/>
    </row>
    <row r="36" spans="1:6" ht="15">
      <c r="A36" s="9" t="s">
        <v>22</v>
      </c>
      <c r="B36" s="12">
        <v>53.3895</v>
      </c>
      <c r="C36" s="12">
        <v>34.040800000000004</v>
      </c>
      <c r="D36" s="12">
        <v>23.483</v>
      </c>
      <c r="E36" s="12">
        <v>2.3384</v>
      </c>
      <c r="F36" s="2"/>
    </row>
    <row r="37" spans="1:6" ht="15">
      <c r="A37" s="9" t="s">
        <v>23</v>
      </c>
      <c r="B37" s="12">
        <v>57.594199999999994</v>
      </c>
      <c r="C37" s="12">
        <v>38.018</v>
      </c>
      <c r="D37" s="12">
        <v>20.1845</v>
      </c>
      <c r="E37" s="12">
        <v>2.4408000000000003</v>
      </c>
      <c r="F37" s="2"/>
    </row>
    <row r="38" spans="1:6" ht="15">
      <c r="A38" s="9" t="s">
        <v>24</v>
      </c>
      <c r="B38" s="12">
        <v>59.0395</v>
      </c>
      <c r="C38" s="12">
        <v>39.724599999999995</v>
      </c>
      <c r="D38" s="12">
        <v>21.476</v>
      </c>
      <c r="E38" s="12">
        <v>2.3667</v>
      </c>
      <c r="F38" s="2"/>
    </row>
    <row r="39" spans="1:6" ht="15">
      <c r="A39" s="9" t="s">
        <v>25</v>
      </c>
      <c r="B39" s="12">
        <v>53.9356</v>
      </c>
      <c r="C39" s="12">
        <v>41.6425</v>
      </c>
      <c r="D39" s="12">
        <v>21.4017</v>
      </c>
      <c r="E39" s="12">
        <v>2.654</v>
      </c>
      <c r="F39" s="2"/>
    </row>
    <row r="40" spans="1:6" ht="15">
      <c r="A40" s="9" t="s">
        <v>26</v>
      </c>
      <c r="B40" s="12">
        <v>52.9081</v>
      </c>
      <c r="C40" s="12">
        <v>40.6725</v>
      </c>
      <c r="D40" s="12">
        <v>22.8315</v>
      </c>
      <c r="E40" s="12">
        <v>2.6005</v>
      </c>
      <c r="F40" s="2"/>
    </row>
    <row r="41" spans="1:6" ht="15">
      <c r="A41" s="9" t="s">
        <v>27</v>
      </c>
      <c r="B41" s="12">
        <v>60.2615</v>
      </c>
      <c r="C41" s="12">
        <v>41.4046</v>
      </c>
      <c r="D41" s="12">
        <v>23.957900000000002</v>
      </c>
      <c r="E41" s="12">
        <v>2.6267</v>
      </c>
      <c r="F41" s="2"/>
    </row>
    <row r="42" spans="1:6" ht="15">
      <c r="A42" s="9" t="s">
        <v>28</v>
      </c>
      <c r="B42" s="12">
        <v>56.4549</v>
      </c>
      <c r="C42" s="12">
        <v>40.3198</v>
      </c>
      <c r="D42" s="12">
        <v>23.704</v>
      </c>
      <c r="E42" s="12">
        <v>2.7131999999999996</v>
      </c>
      <c r="F42" s="2"/>
    </row>
    <row r="43" spans="1:6" ht="15">
      <c r="A43" s="9" t="s">
        <v>29</v>
      </c>
      <c r="B43" s="12">
        <v>60.05</v>
      </c>
      <c r="C43" s="12">
        <v>42.1892</v>
      </c>
      <c r="D43" s="12">
        <v>24.834799999999998</v>
      </c>
      <c r="E43" s="12">
        <v>2.641</v>
      </c>
      <c r="F43" s="2"/>
    </row>
    <row r="44" spans="1:6" ht="15">
      <c r="A44" s="9" t="s">
        <v>30</v>
      </c>
      <c r="B44" s="12">
        <v>64.5962</v>
      </c>
      <c r="C44" s="12">
        <v>44.0366</v>
      </c>
      <c r="D44" s="12">
        <v>28.6135</v>
      </c>
      <c r="E44" s="12">
        <v>2.5366</v>
      </c>
      <c r="F44" s="2"/>
    </row>
    <row r="45" spans="1:6" ht="15">
      <c r="A45" s="9" t="s">
        <v>31</v>
      </c>
      <c r="B45" s="12">
        <v>67.8863</v>
      </c>
      <c r="C45" s="12">
        <v>43.8942</v>
      </c>
      <c r="D45" s="12">
        <v>30.4539</v>
      </c>
      <c r="E45" s="12">
        <v>5.8099</v>
      </c>
      <c r="F45" s="2"/>
    </row>
    <row r="46" spans="1:6" ht="15">
      <c r="A46" s="9" t="s">
        <v>32</v>
      </c>
      <c r="B46" s="12">
        <v>63.3964</v>
      </c>
      <c r="C46" s="12">
        <v>28.1229</v>
      </c>
      <c r="D46" s="12">
        <v>31.3775</v>
      </c>
      <c r="E46" s="12">
        <v>6.9567</v>
      </c>
      <c r="F46" s="2"/>
    </row>
    <row r="47" spans="1:6" ht="15">
      <c r="A47" s="9" t="s">
        <v>33</v>
      </c>
      <c r="B47" s="12">
        <v>90.2556</v>
      </c>
      <c r="C47" s="12">
        <v>33.3531</v>
      </c>
      <c r="D47" s="12">
        <v>41.567800000000005</v>
      </c>
      <c r="E47" s="12">
        <v>7.626399999999999</v>
      </c>
      <c r="F47" s="2"/>
    </row>
    <row r="48" spans="1:6" ht="15">
      <c r="A48" s="9" t="s">
        <v>34</v>
      </c>
      <c r="B48" s="12">
        <v>118.8398</v>
      </c>
      <c r="C48" s="12">
        <v>54.317</v>
      </c>
      <c r="D48" s="12">
        <v>51.9552</v>
      </c>
      <c r="E48" s="12">
        <v>9.2724</v>
      </c>
      <c r="F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64" t="s">
        <v>50</v>
      </c>
      <c r="D50" s="64"/>
      <c r="E50" s="64"/>
      <c r="F50" s="64"/>
      <c r="G50" s="2"/>
    </row>
    <row r="51" spans="1:7" ht="15">
      <c r="A51" s="5" t="s">
        <v>45</v>
      </c>
      <c r="B51" s="6" t="s">
        <v>11</v>
      </c>
      <c r="C51" s="65" t="s">
        <v>38</v>
      </c>
      <c r="D51" s="66"/>
      <c r="E51" s="66"/>
      <c r="F51" s="67"/>
      <c r="G51" s="2"/>
    </row>
    <row r="52" spans="1:7" ht="15">
      <c r="A52" s="7" t="s">
        <v>20</v>
      </c>
      <c r="B52" s="8" t="s">
        <v>21</v>
      </c>
      <c r="C52" s="51" t="s">
        <v>99</v>
      </c>
      <c r="D52" s="51" t="s">
        <v>100</v>
      </c>
      <c r="E52" s="51" t="s">
        <v>101</v>
      </c>
      <c r="F52" s="51" t="s">
        <v>102</v>
      </c>
      <c r="G52" s="2"/>
    </row>
    <row r="53" spans="1:7" ht="15">
      <c r="A53" s="9" t="s">
        <v>22</v>
      </c>
      <c r="B53" s="20">
        <v>113.2492</v>
      </c>
      <c r="C53" s="20">
        <v>0.4714337937928038</v>
      </c>
      <c r="D53" s="20">
        <v>0.3005831387771393</v>
      </c>
      <c r="E53" s="20">
        <v>0.2073568731611349</v>
      </c>
      <c r="F53" s="20">
        <v>0.020648269480049306</v>
      </c>
      <c r="G53" s="2"/>
    </row>
    <row r="54" spans="1:7" ht="15">
      <c r="A54" s="9" t="s">
        <v>23</v>
      </c>
      <c r="B54" s="20">
        <v>118.235</v>
      </c>
      <c r="C54" s="20">
        <v>0.48711633611028876</v>
      </c>
      <c r="D54" s="20">
        <v>0.32154607349769526</v>
      </c>
      <c r="E54" s="20">
        <v>0.17071510128134648</v>
      </c>
      <c r="F54" s="20">
        <v>0.020643633441874237</v>
      </c>
      <c r="G54" s="2"/>
    </row>
    <row r="55" spans="1:7" ht="15">
      <c r="A55" s="9" t="s">
        <v>24</v>
      </c>
      <c r="B55" s="20">
        <v>122.60289999999999</v>
      </c>
      <c r="C55" s="20">
        <v>0.4815505995372051</v>
      </c>
      <c r="D55" s="20">
        <v>0.3240102803441028</v>
      </c>
      <c r="E55" s="20">
        <v>0.17516714531222347</v>
      </c>
      <c r="F55" s="20">
        <v>0.01930378482075057</v>
      </c>
      <c r="G55" s="2"/>
    </row>
    <row r="56" spans="1:7" ht="15">
      <c r="A56" s="9" t="s">
        <v>25</v>
      </c>
      <c r="B56" s="20">
        <v>119.6297</v>
      </c>
      <c r="C56" s="20">
        <v>0.450854595472529</v>
      </c>
      <c r="D56" s="20">
        <v>0.34809499647662745</v>
      </c>
      <c r="E56" s="20">
        <v>0.17889955420769257</v>
      </c>
      <c r="F56" s="20">
        <v>0.022185126268811174</v>
      </c>
      <c r="G56" s="2"/>
    </row>
    <row r="57" spans="1:7" ht="15">
      <c r="A57" s="9" t="s">
        <v>26</v>
      </c>
      <c r="B57" s="20">
        <v>119.0085</v>
      </c>
      <c r="C57" s="20">
        <v>0.4445741270581513</v>
      </c>
      <c r="D57" s="20">
        <v>0.3417613027640883</v>
      </c>
      <c r="E57" s="20">
        <v>0.1918476411348769</v>
      </c>
      <c r="F57" s="20">
        <v>0.021851380363587473</v>
      </c>
      <c r="G57" s="2"/>
    </row>
    <row r="58" spans="1:7" ht="15">
      <c r="A58" s="9" t="s">
        <v>27</v>
      </c>
      <c r="B58" s="20">
        <v>128.2549</v>
      </c>
      <c r="C58" s="20">
        <v>0.46985729200209897</v>
      </c>
      <c r="D58" s="20">
        <v>0.3228305507235981</v>
      </c>
      <c r="E58" s="20">
        <v>0.18679910085306686</v>
      </c>
      <c r="F58" s="20">
        <v>0.02048030913438785</v>
      </c>
      <c r="G58" s="2"/>
    </row>
    <row r="59" spans="1:7" ht="15">
      <c r="A59" s="9" t="s">
        <v>28</v>
      </c>
      <c r="B59" s="20">
        <v>123.1875</v>
      </c>
      <c r="C59" s="20">
        <v>0.4582843226788432</v>
      </c>
      <c r="D59" s="20">
        <v>0.3273043125317098</v>
      </c>
      <c r="E59" s="20">
        <v>0.19242212075088788</v>
      </c>
      <c r="F59" s="20">
        <v>0.022024961948249617</v>
      </c>
      <c r="G59" s="2"/>
    </row>
    <row r="60" spans="1:7" ht="15">
      <c r="A60" s="9" t="s">
        <v>29</v>
      </c>
      <c r="B60" s="20">
        <v>129.7154</v>
      </c>
      <c r="C60" s="20">
        <v>0.46293655186662497</v>
      </c>
      <c r="D60" s="20">
        <v>0.325244342614678</v>
      </c>
      <c r="E60" s="20">
        <v>0.19145606458446723</v>
      </c>
      <c r="F60" s="20">
        <v>0.020359957260279043</v>
      </c>
      <c r="G60" s="2"/>
    </row>
    <row r="61" spans="1:7" ht="15">
      <c r="A61" s="9" t="s">
        <v>30</v>
      </c>
      <c r="B61" s="20">
        <v>139.7841</v>
      </c>
      <c r="C61" s="20">
        <v>0.4621140744905894</v>
      </c>
      <c r="D61" s="20">
        <v>0.31503296869958747</v>
      </c>
      <c r="E61" s="20">
        <v>0.2046978161321638</v>
      </c>
      <c r="F61" s="20">
        <v>0.018146556010304463</v>
      </c>
      <c r="G61" s="2"/>
    </row>
    <row r="62" spans="1:7" ht="15">
      <c r="A62" s="9" t="s">
        <v>31</v>
      </c>
      <c r="B62" s="20">
        <v>148.04760000000002</v>
      </c>
      <c r="C62" s="20">
        <v>0.4585437386354118</v>
      </c>
      <c r="D62" s="20">
        <v>0.2964870757783307</v>
      </c>
      <c r="E62" s="20">
        <v>0.20570343592196022</v>
      </c>
      <c r="F62" s="20">
        <v>0.03924345953598707</v>
      </c>
      <c r="G62" s="2"/>
    </row>
    <row r="63" spans="1:7" ht="15">
      <c r="A63" s="9" t="s">
        <v>32</v>
      </c>
      <c r="B63" s="20">
        <v>129.8534</v>
      </c>
      <c r="C63" s="20">
        <v>0.4882151718784414</v>
      </c>
      <c r="D63" s="20">
        <v>0.21657422909219168</v>
      </c>
      <c r="E63" s="20">
        <v>0.2416378777914171</v>
      </c>
      <c r="F63" s="20">
        <v>0.053573491337154056</v>
      </c>
      <c r="G63" s="2"/>
    </row>
    <row r="64" spans="1:7" ht="15">
      <c r="A64" s="9" t="s">
        <v>33</v>
      </c>
      <c r="B64" s="20">
        <v>172.80270000000002</v>
      </c>
      <c r="C64" s="20">
        <v>0.5223043389947032</v>
      </c>
      <c r="D64" s="20">
        <v>0.19301260917798158</v>
      </c>
      <c r="E64" s="20">
        <v>0.24055063954440528</v>
      </c>
      <c r="F64" s="20">
        <v>0.04413356967223312</v>
      </c>
      <c r="G64" s="2"/>
    </row>
    <row r="65" spans="1:7" ht="15">
      <c r="A65" s="9" t="s">
        <v>34</v>
      </c>
      <c r="B65" s="20">
        <v>234.3836</v>
      </c>
      <c r="C65" s="20">
        <v>0.5070312086681833</v>
      </c>
      <c r="D65" s="20">
        <v>0.23174402987239723</v>
      </c>
      <c r="E65" s="20">
        <v>0.22166738628470592</v>
      </c>
      <c r="F65" s="20">
        <v>0.03956078838280494</v>
      </c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64" t="s">
        <v>51</v>
      </c>
      <c r="D67" s="64"/>
      <c r="E67" s="64"/>
      <c r="F67" s="64"/>
      <c r="G67" s="2"/>
    </row>
    <row r="68" spans="1:7" ht="15">
      <c r="A68" s="2" t="s">
        <v>45</v>
      </c>
      <c r="B68" s="2" t="s">
        <v>11</v>
      </c>
      <c r="C68" s="65" t="s">
        <v>38</v>
      </c>
      <c r="D68" s="66"/>
      <c r="E68" s="66"/>
      <c r="F68" s="67"/>
      <c r="G68" s="2"/>
    </row>
    <row r="69" spans="1:7" ht="15">
      <c r="A69" s="2" t="s">
        <v>20</v>
      </c>
      <c r="B69" s="2" t="s">
        <v>21</v>
      </c>
      <c r="C69" s="51" t="s">
        <v>99</v>
      </c>
      <c r="D69" s="51" t="s">
        <v>100</v>
      </c>
      <c r="E69" s="51" t="s">
        <v>101</v>
      </c>
      <c r="F69" s="51" t="s">
        <v>102</v>
      </c>
      <c r="G69" s="2"/>
    </row>
    <row r="70" spans="1:7" ht="15">
      <c r="A70" s="2" t="s">
        <v>22</v>
      </c>
      <c r="B70" s="2">
        <v>113.2492</v>
      </c>
      <c r="C70" s="93">
        <v>0.4714337937928038</v>
      </c>
      <c r="D70" s="94">
        <v>0.3005831387771393</v>
      </c>
      <c r="E70" s="94">
        <v>0.2073568731611349</v>
      </c>
      <c r="F70" s="94">
        <v>0.020648269480049306</v>
      </c>
      <c r="G70" s="22">
        <f>SUM(C70:F70)</f>
        <v>1.0000220752111273</v>
      </c>
    </row>
    <row r="71" spans="1:7" ht="15">
      <c r="A71" s="2" t="s">
        <v>23</v>
      </c>
      <c r="B71" s="2">
        <v>118.235</v>
      </c>
      <c r="C71" s="93">
        <v>0.48711633611028876</v>
      </c>
      <c r="D71" s="94">
        <v>0.32154607349769526</v>
      </c>
      <c r="E71" s="94">
        <v>0.17071510128134648</v>
      </c>
      <c r="F71" s="94">
        <v>0.020643633441874237</v>
      </c>
      <c r="G71" s="22">
        <f aca="true" t="shared" si="0" ref="G71:G82">SUM(C71:F71)</f>
        <v>1.0000211443312046</v>
      </c>
    </row>
    <row r="72" spans="1:7" ht="15">
      <c r="A72" s="2" t="s">
        <v>24</v>
      </c>
      <c r="B72" s="2">
        <v>122.60289999999999</v>
      </c>
      <c r="C72" s="93">
        <v>0.4815505995372051</v>
      </c>
      <c r="D72" s="94">
        <v>0.3240102803441028</v>
      </c>
      <c r="E72" s="94">
        <v>0.17516714531222347</v>
      </c>
      <c r="F72" s="94">
        <v>0.01930378482075057</v>
      </c>
      <c r="G72" s="22">
        <f t="shared" si="0"/>
        <v>1.0000318100142818</v>
      </c>
    </row>
    <row r="73" spans="1:7" ht="15">
      <c r="A73" s="2" t="s">
        <v>25</v>
      </c>
      <c r="B73" s="2">
        <v>119.6297</v>
      </c>
      <c r="C73" s="93">
        <v>0.450854595472529</v>
      </c>
      <c r="D73" s="94">
        <v>0.34809499647662745</v>
      </c>
      <c r="E73" s="94">
        <v>0.17889955420769257</v>
      </c>
      <c r="F73" s="94">
        <v>0.022185126268811174</v>
      </c>
      <c r="G73" s="22">
        <f t="shared" si="0"/>
        <v>1.0000342724256601</v>
      </c>
    </row>
    <row r="74" spans="1:7" ht="15">
      <c r="A74" s="2" t="s">
        <v>26</v>
      </c>
      <c r="B74" s="2">
        <v>119.0085</v>
      </c>
      <c r="C74" s="93">
        <v>0.4445741270581513</v>
      </c>
      <c r="D74" s="94">
        <v>0.3417613027640883</v>
      </c>
      <c r="E74" s="94">
        <v>0.1918476411348769</v>
      </c>
      <c r="F74" s="94">
        <v>0.021851380363587473</v>
      </c>
      <c r="G74" s="22">
        <f t="shared" si="0"/>
        <v>1.000034451320704</v>
      </c>
    </row>
    <row r="75" spans="1:7" ht="15">
      <c r="A75" s="2" t="s">
        <v>27</v>
      </c>
      <c r="B75" s="2">
        <v>128.2549</v>
      </c>
      <c r="C75" s="93">
        <v>0.46985729200209897</v>
      </c>
      <c r="D75" s="94">
        <v>0.3228305507235981</v>
      </c>
      <c r="E75" s="94">
        <v>0.18679910085306686</v>
      </c>
      <c r="F75" s="94">
        <v>0.02048030913438785</v>
      </c>
      <c r="G75" s="22">
        <f t="shared" si="0"/>
        <v>0.9999672527131518</v>
      </c>
    </row>
    <row r="76" spans="1:7" ht="15">
      <c r="A76" s="2" t="s">
        <v>28</v>
      </c>
      <c r="B76" s="2">
        <v>123.1875</v>
      </c>
      <c r="C76" s="93">
        <v>0.4582843226788432</v>
      </c>
      <c r="D76" s="94">
        <v>0.3273043125317098</v>
      </c>
      <c r="E76" s="94">
        <v>0.19242212075088788</v>
      </c>
      <c r="F76" s="94">
        <v>0.022024961948249617</v>
      </c>
      <c r="G76" s="22">
        <f t="shared" si="0"/>
        <v>1.0000357179096904</v>
      </c>
    </row>
    <row r="77" spans="1:7" ht="15">
      <c r="A77" s="2" t="s">
        <v>29</v>
      </c>
      <c r="B77" s="2">
        <v>129.7154</v>
      </c>
      <c r="C77" s="93">
        <v>0.46293655186662497</v>
      </c>
      <c r="D77" s="94">
        <v>0.325244342614678</v>
      </c>
      <c r="E77" s="94">
        <v>0.19145606458446723</v>
      </c>
      <c r="F77" s="94">
        <v>0.020359957260279043</v>
      </c>
      <c r="G77" s="22">
        <f t="shared" si="0"/>
        <v>0.9999969163260491</v>
      </c>
    </row>
    <row r="78" spans="1:7" ht="15">
      <c r="A78" s="2" t="s">
        <v>30</v>
      </c>
      <c r="B78" s="2">
        <v>139.7841</v>
      </c>
      <c r="C78" s="93">
        <v>0.4621140744905894</v>
      </c>
      <c r="D78" s="94">
        <v>0.31503296869958747</v>
      </c>
      <c r="E78" s="94">
        <v>0.2046978161321638</v>
      </c>
      <c r="F78" s="94">
        <v>0.018146556010304463</v>
      </c>
      <c r="G78" s="22">
        <f t="shared" si="0"/>
        <v>0.999991415332645</v>
      </c>
    </row>
    <row r="79" spans="1:7" ht="15">
      <c r="A79" s="2" t="s">
        <v>31</v>
      </c>
      <c r="B79" s="2">
        <v>148.04760000000002</v>
      </c>
      <c r="C79" s="93">
        <v>0.4585437386354118</v>
      </c>
      <c r="D79" s="94">
        <v>0.2964870757783307</v>
      </c>
      <c r="E79" s="94">
        <v>0.20570343592196022</v>
      </c>
      <c r="F79" s="94">
        <v>0.03924345953598707</v>
      </c>
      <c r="G79" s="22">
        <f t="shared" si="0"/>
        <v>0.9999777098716899</v>
      </c>
    </row>
    <row r="80" spans="1:7" ht="15">
      <c r="A80" s="2" t="s">
        <v>32</v>
      </c>
      <c r="B80" s="2">
        <v>129.8534</v>
      </c>
      <c r="C80" s="93">
        <v>0.4882151718784414</v>
      </c>
      <c r="D80" s="94">
        <v>0.21657422909219168</v>
      </c>
      <c r="E80" s="94">
        <v>0.2416378777914171</v>
      </c>
      <c r="F80" s="94">
        <v>0.053573491337154056</v>
      </c>
      <c r="G80" s="22">
        <f t="shared" si="0"/>
        <v>1.0000007700992042</v>
      </c>
    </row>
    <row r="81" spans="1:7" ht="15">
      <c r="A81" s="2" t="s">
        <v>33</v>
      </c>
      <c r="B81" s="2">
        <v>172.80270000000002</v>
      </c>
      <c r="C81" s="93">
        <v>0.5223043389947032</v>
      </c>
      <c r="D81" s="94">
        <v>0.19301260917798158</v>
      </c>
      <c r="E81" s="94">
        <v>0.24055063954440528</v>
      </c>
      <c r="F81" s="94">
        <v>0.04413356967223312</v>
      </c>
      <c r="G81" s="22">
        <f t="shared" si="0"/>
        <v>1.000001157389323</v>
      </c>
    </row>
    <row r="82" spans="1:7" ht="15">
      <c r="A82" s="2" t="s">
        <v>34</v>
      </c>
      <c r="B82" s="2">
        <v>234.3836</v>
      </c>
      <c r="C82" s="95">
        <v>0.5070312086681833</v>
      </c>
      <c r="D82" s="96">
        <v>0.23174402987239723</v>
      </c>
      <c r="E82" s="97">
        <v>0.22166738628470592</v>
      </c>
      <c r="F82" s="94">
        <v>0.03956078838280494</v>
      </c>
      <c r="G82" s="22">
        <f t="shared" si="0"/>
        <v>1.0000034132080915</v>
      </c>
    </row>
    <row r="83" spans="1:7" ht="15">
      <c r="A83" s="2"/>
      <c r="B83" s="2"/>
      <c r="C83" s="2"/>
      <c r="D83" s="2"/>
      <c r="E83" s="2"/>
      <c r="F83" s="2"/>
      <c r="G83" s="2"/>
    </row>
  </sheetData>
  <mergeCells count="5">
    <mergeCell ref="C68:F68"/>
    <mergeCell ref="C50:F50"/>
    <mergeCell ref="C67:F67"/>
    <mergeCell ref="B34:E34"/>
    <mergeCell ref="C51:F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5BF9-ABA2-493B-868C-615261CCB202}">
  <dimension ref="A1:F64"/>
  <sheetViews>
    <sheetView zoomScale="85" zoomScaleNormal="85" workbookViewId="0" topLeftCell="A1">
      <selection activeCell="I64" sqref="I64"/>
    </sheetView>
  </sheetViews>
  <sheetFormatPr defaultColWidth="9.140625" defaultRowHeight="15"/>
  <sheetData>
    <row r="1" ht="15.75">
      <c r="A1" s="58" t="s">
        <v>114</v>
      </c>
    </row>
    <row r="2" ht="15">
      <c r="A2" s="59"/>
    </row>
    <row r="4" ht="15">
      <c r="A4" s="52" t="s">
        <v>104</v>
      </c>
    </row>
    <row r="5" ht="18" customHeight="1">
      <c r="A5" s="60" t="s">
        <v>41</v>
      </c>
    </row>
    <row r="6" ht="15">
      <c r="A6" s="19"/>
    </row>
    <row r="7" spans="1:5" ht="15">
      <c r="A7" s="3" t="s">
        <v>54</v>
      </c>
      <c r="D7" s="2"/>
      <c r="E7" s="2"/>
    </row>
    <row r="8" spans="1:5" ht="15">
      <c r="A8" s="3" t="s">
        <v>2</v>
      </c>
      <c r="B8" s="4" t="s">
        <v>55</v>
      </c>
      <c r="D8" s="2"/>
      <c r="E8" s="2"/>
    </row>
    <row r="9" spans="1:5" ht="15">
      <c r="A9" s="3" t="s">
        <v>4</v>
      </c>
      <c r="B9" s="3" t="s">
        <v>5</v>
      </c>
      <c r="D9" s="2"/>
      <c r="E9" s="2"/>
    </row>
    <row r="10" spans="4:5" ht="15">
      <c r="D10" s="2"/>
      <c r="E10" s="2"/>
    </row>
    <row r="11" spans="1:5" ht="15">
      <c r="A11" s="4" t="s">
        <v>6</v>
      </c>
      <c r="C11" s="3" t="s">
        <v>7</v>
      </c>
      <c r="D11" s="2"/>
      <c r="E11" s="2"/>
    </row>
    <row r="12" spans="1:5" ht="15">
      <c r="A12" s="4" t="s">
        <v>8</v>
      </c>
      <c r="C12" s="3" t="s">
        <v>9</v>
      </c>
      <c r="D12" s="2"/>
      <c r="E12" s="2"/>
    </row>
    <row r="13" spans="1:5" ht="15">
      <c r="A13" s="4" t="s">
        <v>10</v>
      </c>
      <c r="C13" s="3" t="s">
        <v>11</v>
      </c>
      <c r="D13" s="2"/>
      <c r="E13" s="2"/>
    </row>
    <row r="14" spans="1:5" ht="15">
      <c r="A14" s="4" t="s">
        <v>44</v>
      </c>
      <c r="C14" s="24" t="s">
        <v>17</v>
      </c>
      <c r="D14" s="2"/>
      <c r="E14" s="2"/>
    </row>
    <row r="15" spans="1:5" ht="15">
      <c r="A15" s="4" t="s">
        <v>14</v>
      </c>
      <c r="C15" s="3" t="s">
        <v>15</v>
      </c>
      <c r="D15" s="2"/>
      <c r="E15" s="2"/>
    </row>
    <row r="16" spans="4:5" ht="15">
      <c r="D16" s="2"/>
      <c r="E16" s="2"/>
    </row>
    <row r="17" spans="1:5" ht="15">
      <c r="A17" s="5" t="s">
        <v>20</v>
      </c>
      <c r="B17" s="6" t="s">
        <v>34</v>
      </c>
      <c r="D17" s="2"/>
      <c r="E17" s="2"/>
    </row>
    <row r="18" spans="1:5" ht="15">
      <c r="A18" s="7" t="s">
        <v>56</v>
      </c>
      <c r="B18" s="8" t="s">
        <v>21</v>
      </c>
      <c r="D18" s="2"/>
      <c r="E18" s="2"/>
    </row>
    <row r="19" spans="1:6" ht="15">
      <c r="A19" s="9" t="s">
        <v>13</v>
      </c>
      <c r="B19" s="25">
        <v>305304</v>
      </c>
      <c r="C19" s="25">
        <v>305304</v>
      </c>
      <c r="D19" s="2"/>
      <c r="E19" s="53"/>
      <c r="F19" s="54" t="s">
        <v>39</v>
      </c>
    </row>
    <row r="20" spans="1:6" ht="15">
      <c r="A20" s="26" t="s">
        <v>57</v>
      </c>
      <c r="B20" s="27">
        <v>55608.7</v>
      </c>
      <c r="C20" s="28">
        <v>0.18214206168278174</v>
      </c>
      <c r="D20" s="2"/>
      <c r="E20" s="55" t="s">
        <v>57</v>
      </c>
      <c r="F20" s="56">
        <v>0.18214206168278174</v>
      </c>
    </row>
    <row r="21" spans="1:6" ht="15">
      <c r="A21" s="26" t="s">
        <v>58</v>
      </c>
      <c r="B21" s="29">
        <v>39145.2</v>
      </c>
      <c r="C21" s="28">
        <v>0.12821712129549562</v>
      </c>
      <c r="D21" s="2"/>
      <c r="E21" s="55" t="s">
        <v>58</v>
      </c>
      <c r="F21" s="56">
        <v>0.12821712129549562</v>
      </c>
    </row>
    <row r="22" spans="1:6" ht="15">
      <c r="A22" s="26" t="s">
        <v>59</v>
      </c>
      <c r="B22" s="27">
        <v>24697.5</v>
      </c>
      <c r="C22" s="28">
        <v>0.08089478028456883</v>
      </c>
      <c r="D22" s="2"/>
      <c r="E22" s="55" t="s">
        <v>59</v>
      </c>
      <c r="F22" s="56">
        <v>0.08089478028456883</v>
      </c>
    </row>
    <row r="23" spans="1:6" ht="15">
      <c r="A23" s="26" t="s">
        <v>60</v>
      </c>
      <c r="B23" s="29">
        <v>24155.8</v>
      </c>
      <c r="C23" s="28">
        <v>0.07912048319052485</v>
      </c>
      <c r="D23" s="2"/>
      <c r="E23" s="55" t="s">
        <v>115</v>
      </c>
      <c r="F23" s="56">
        <v>0.07912048319052485</v>
      </c>
    </row>
    <row r="24" spans="1:6" ht="15">
      <c r="A24" s="26" t="s">
        <v>61</v>
      </c>
      <c r="B24" s="27">
        <v>12674.6</v>
      </c>
      <c r="C24" s="28">
        <v>0.04151468700049787</v>
      </c>
      <c r="D24" s="2"/>
      <c r="E24" s="55" t="s">
        <v>61</v>
      </c>
      <c r="F24" s="56">
        <v>0.04151468700049787</v>
      </c>
    </row>
    <row r="25" spans="1:6" ht="15">
      <c r="A25" s="9" t="s">
        <v>62</v>
      </c>
      <c r="B25" s="27">
        <v>9609.2</v>
      </c>
      <c r="C25" s="30">
        <v>0.031474202761837385</v>
      </c>
      <c r="D25" s="2"/>
      <c r="E25" s="55" t="s">
        <v>62</v>
      </c>
      <c r="F25" s="56">
        <v>0.031474202761837385</v>
      </c>
    </row>
    <row r="26" spans="1:6" ht="15">
      <c r="A26" s="9" t="s">
        <v>63</v>
      </c>
      <c r="B26" s="27">
        <v>9555.3</v>
      </c>
      <c r="C26" s="30">
        <v>0.03129765741686974</v>
      </c>
      <c r="D26" s="2"/>
      <c r="E26" s="55" t="s">
        <v>63</v>
      </c>
      <c r="F26" s="56">
        <v>0.03129765741686974</v>
      </c>
    </row>
    <row r="27" spans="1:6" ht="15">
      <c r="A27" s="9" t="s">
        <v>64</v>
      </c>
      <c r="B27" s="31">
        <v>8687</v>
      </c>
      <c r="C27" s="30">
        <v>0.028453606896732438</v>
      </c>
      <c r="D27" s="2"/>
      <c r="E27" s="55" t="s">
        <v>64</v>
      </c>
      <c r="F27" s="56">
        <v>0.028453606896732438</v>
      </c>
    </row>
    <row r="28" spans="1:6" ht="15">
      <c r="A28" s="9" t="s">
        <v>65</v>
      </c>
      <c r="B28" s="27">
        <v>6764.7</v>
      </c>
      <c r="C28" s="30">
        <v>0.02215725964939863</v>
      </c>
      <c r="D28" s="2"/>
      <c r="E28" s="55" t="s">
        <v>65</v>
      </c>
      <c r="F28" s="56">
        <v>0.02215725964939863</v>
      </c>
    </row>
    <row r="29" spans="1:6" ht="15">
      <c r="A29" s="9" t="s">
        <v>66</v>
      </c>
      <c r="B29" s="29">
        <v>6670.2</v>
      </c>
      <c r="C29" s="30">
        <v>0.02184773209653329</v>
      </c>
      <c r="D29" s="2"/>
      <c r="E29" s="55" t="s">
        <v>66</v>
      </c>
      <c r="F29" s="56">
        <v>0.02184773209653329</v>
      </c>
    </row>
    <row r="30" spans="1:6" ht="15">
      <c r="A30" s="9" t="s">
        <v>67</v>
      </c>
      <c r="B30" s="27">
        <v>107735.79999999999</v>
      </c>
      <c r="C30" s="30">
        <f>B30/B19</f>
        <v>0.35288040772475954</v>
      </c>
      <c r="D30" s="2"/>
      <c r="E30" s="55" t="s">
        <v>67</v>
      </c>
      <c r="F30" s="56">
        <v>0.35288040772475954</v>
      </c>
    </row>
    <row r="31" spans="3:6" ht="15">
      <c r="C31" s="32">
        <f>SUM(C20:C30)</f>
        <v>1</v>
      </c>
      <c r="D31" s="2"/>
      <c r="E31" s="55" t="s">
        <v>105</v>
      </c>
      <c r="F31" s="56">
        <v>1.0000000000000002</v>
      </c>
    </row>
    <row r="32" spans="1:5" ht="15">
      <c r="A32" s="4" t="s">
        <v>68</v>
      </c>
      <c r="B32" s="33">
        <f>SUM(B20:B29)</f>
        <v>197568.2</v>
      </c>
      <c r="D32" s="2"/>
      <c r="E32" s="2"/>
    </row>
    <row r="33" spans="1:5" ht="15">
      <c r="A33" s="4" t="s">
        <v>67</v>
      </c>
      <c r="B33" s="34">
        <f>B19-B32</f>
        <v>107735.79999999999</v>
      </c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3" t="s">
        <v>69</v>
      </c>
      <c r="D37" s="2"/>
      <c r="E37" s="2"/>
    </row>
    <row r="38" spans="1:5" ht="15">
      <c r="A38" s="3" t="s">
        <v>2</v>
      </c>
      <c r="B38" s="4" t="s">
        <v>55</v>
      </c>
      <c r="D38" s="2"/>
      <c r="E38" s="2"/>
    </row>
    <row r="39" spans="1:5" ht="15">
      <c r="A39" s="3" t="s">
        <v>4</v>
      </c>
      <c r="B39" s="3" t="s">
        <v>5</v>
      </c>
      <c r="D39" s="2"/>
      <c r="E39" s="2"/>
    </row>
    <row r="40" spans="4:5" ht="15">
      <c r="D40" s="2"/>
      <c r="E40" s="2"/>
    </row>
    <row r="41" spans="1:5" ht="15">
      <c r="A41" s="4" t="s">
        <v>6</v>
      </c>
      <c r="C41" s="3" t="s">
        <v>7</v>
      </c>
      <c r="D41" s="2"/>
      <c r="E41" s="2"/>
    </row>
    <row r="42" spans="1:5" ht="15">
      <c r="A42" s="4" t="s">
        <v>8</v>
      </c>
      <c r="C42" s="3" t="s">
        <v>9</v>
      </c>
      <c r="D42" s="2"/>
      <c r="E42" s="2"/>
    </row>
    <row r="43" spans="1:5" ht="15">
      <c r="A43" s="4" t="s">
        <v>10</v>
      </c>
      <c r="C43" s="3" t="s">
        <v>11</v>
      </c>
      <c r="D43" s="2"/>
      <c r="E43" s="2"/>
    </row>
    <row r="44" spans="1:5" ht="15">
      <c r="A44" s="4" t="s">
        <v>44</v>
      </c>
      <c r="C44" s="24" t="s">
        <v>18</v>
      </c>
      <c r="D44" s="2"/>
      <c r="E44" s="2"/>
    </row>
    <row r="45" spans="1:5" ht="15">
      <c r="A45" s="4" t="s">
        <v>14</v>
      </c>
      <c r="C45" s="3" t="s">
        <v>15</v>
      </c>
      <c r="D45" s="2"/>
      <c r="E45" s="2"/>
    </row>
    <row r="46" spans="4:5" ht="15">
      <c r="D46" s="2"/>
      <c r="E46" s="2"/>
    </row>
    <row r="47" spans="1:5" ht="15">
      <c r="A47" s="5" t="s">
        <v>20</v>
      </c>
      <c r="B47" s="6" t="s">
        <v>34</v>
      </c>
      <c r="D47" s="2"/>
      <c r="E47" s="2"/>
    </row>
    <row r="48" spans="1:5" ht="15">
      <c r="A48" s="7" t="s">
        <v>56</v>
      </c>
      <c r="B48" s="8" t="s">
        <v>21</v>
      </c>
      <c r="D48" s="2"/>
      <c r="E48" s="2"/>
    </row>
    <row r="49" spans="1:6" ht="15">
      <c r="A49" s="9" t="s">
        <v>13</v>
      </c>
      <c r="B49" s="27">
        <v>234383.6</v>
      </c>
      <c r="D49" s="2"/>
      <c r="E49" s="55"/>
      <c r="F49" s="57" t="s">
        <v>40</v>
      </c>
    </row>
    <row r="50" spans="1:6" ht="15">
      <c r="A50" s="26" t="s">
        <v>57</v>
      </c>
      <c r="B50" s="27">
        <v>34004.4</v>
      </c>
      <c r="C50" s="28">
        <v>0.14508011652692424</v>
      </c>
      <c r="D50" s="2"/>
      <c r="E50" s="55" t="s">
        <v>57</v>
      </c>
      <c r="F50" s="56">
        <v>0.14508011652692424</v>
      </c>
    </row>
    <row r="51" spans="1:6" ht="15">
      <c r="A51" s="26" t="s">
        <v>58</v>
      </c>
      <c r="B51" s="29">
        <v>24909.5</v>
      </c>
      <c r="C51" s="28">
        <v>0.10627663368938782</v>
      </c>
      <c r="D51" s="2"/>
      <c r="E51" s="55" t="s">
        <v>58</v>
      </c>
      <c r="F51" s="56">
        <v>0.10627663368938782</v>
      </c>
    </row>
    <row r="52" spans="1:6" ht="15">
      <c r="A52" s="26" t="s">
        <v>60</v>
      </c>
      <c r="B52" s="29">
        <v>20845.2</v>
      </c>
      <c r="C52" s="28">
        <v>0.08893625663228998</v>
      </c>
      <c r="D52" s="2"/>
      <c r="E52" s="55" t="s">
        <v>115</v>
      </c>
      <c r="F52" s="56">
        <v>0.08893625663228998</v>
      </c>
    </row>
    <row r="53" spans="1:6" ht="15">
      <c r="A53" s="26" t="s">
        <v>59</v>
      </c>
      <c r="B53" s="27">
        <v>15129.3</v>
      </c>
      <c r="C53" s="28">
        <v>0.06454931147059777</v>
      </c>
      <c r="D53" s="2"/>
      <c r="E53" s="55" t="s">
        <v>59</v>
      </c>
      <c r="F53" s="56">
        <v>0.06454931147059777</v>
      </c>
    </row>
    <row r="54" spans="1:6" ht="15">
      <c r="A54" s="26" t="s">
        <v>61</v>
      </c>
      <c r="B54" s="27">
        <v>13307.9</v>
      </c>
      <c r="C54" s="28">
        <v>0.05677828994861415</v>
      </c>
      <c r="D54" s="2"/>
      <c r="E54" s="55" t="s">
        <v>61</v>
      </c>
      <c r="F54" s="56">
        <v>0.05677828994861415</v>
      </c>
    </row>
    <row r="55" spans="1:6" ht="15">
      <c r="A55" s="9" t="s">
        <v>70</v>
      </c>
      <c r="B55" s="27">
        <v>7044.4</v>
      </c>
      <c r="C55" s="30">
        <v>0.03005500384839212</v>
      </c>
      <c r="D55" s="2"/>
      <c r="E55" s="55" t="s">
        <v>70</v>
      </c>
      <c r="F55" s="56">
        <v>0.03005500384839212</v>
      </c>
    </row>
    <row r="56" spans="1:6" ht="15">
      <c r="A56" s="9" t="s">
        <v>71</v>
      </c>
      <c r="B56" s="31">
        <v>7020</v>
      </c>
      <c r="C56" s="30">
        <v>0.029950901001605915</v>
      </c>
      <c r="D56" s="2"/>
      <c r="E56" s="55" t="s">
        <v>71</v>
      </c>
      <c r="F56" s="56">
        <v>0.029950901001605915</v>
      </c>
    </row>
    <row r="57" spans="1:6" ht="15">
      <c r="A57" s="9" t="s">
        <v>63</v>
      </c>
      <c r="B57" s="27">
        <v>6999.2</v>
      </c>
      <c r="C57" s="30">
        <v>0.029862157591230783</v>
      </c>
      <c r="D57" s="2"/>
      <c r="E57" s="55" t="s">
        <v>63</v>
      </c>
      <c r="F57" s="56">
        <v>0.029862157591230783</v>
      </c>
    </row>
    <row r="58" spans="1:6" ht="15">
      <c r="A58" s="9" t="s">
        <v>66</v>
      </c>
      <c r="B58" s="29">
        <v>6213.4</v>
      </c>
      <c r="C58" s="30">
        <v>0.026509533943501164</v>
      </c>
      <c r="D58" s="2"/>
      <c r="E58" s="55" t="s">
        <v>66</v>
      </c>
      <c r="F58" s="56">
        <v>0.026509533943501164</v>
      </c>
    </row>
    <row r="59" spans="1:6" ht="15">
      <c r="A59" s="9" t="s">
        <v>65</v>
      </c>
      <c r="B59" s="27">
        <v>5977.6</v>
      </c>
      <c r="C59" s="30">
        <v>0.02550349085857543</v>
      </c>
      <c r="D59" s="2"/>
      <c r="E59" s="55" t="s">
        <v>65</v>
      </c>
      <c r="F59" s="56">
        <v>0.02550349085857543</v>
      </c>
    </row>
    <row r="60" spans="1:6" ht="15">
      <c r="A60" s="9" t="s">
        <v>67</v>
      </c>
      <c r="B60" s="29">
        <v>92932.70000000001</v>
      </c>
      <c r="C60" s="30">
        <f>B60/B49</f>
        <v>0.3964983044888807</v>
      </c>
      <c r="D60" s="2"/>
      <c r="E60" s="55" t="s">
        <v>67</v>
      </c>
      <c r="F60" s="56">
        <v>0.3964983044888807</v>
      </c>
    </row>
    <row r="61" spans="1:6" ht="15">
      <c r="A61" s="2"/>
      <c r="B61" s="29"/>
      <c r="C61" s="30">
        <f>SUM(C50:C60)</f>
        <v>1</v>
      </c>
      <c r="D61" s="2"/>
      <c r="E61" s="55" t="s">
        <v>105</v>
      </c>
      <c r="F61" s="56">
        <v>0.9999999999999998</v>
      </c>
    </row>
    <row r="62" spans="1:5" ht="15">
      <c r="A62" s="4" t="s">
        <v>68</v>
      </c>
      <c r="B62" s="29">
        <f>SUM(B50:B59)</f>
        <v>141450.9</v>
      </c>
      <c r="C62" s="30"/>
      <c r="D62" s="2"/>
      <c r="E62" s="2"/>
    </row>
    <row r="63" spans="1:5" ht="15">
      <c r="A63" s="4" t="s">
        <v>67</v>
      </c>
      <c r="B63" s="27">
        <f>B49-B62</f>
        <v>92932.70000000001</v>
      </c>
      <c r="C63" s="30"/>
      <c r="D63" s="2"/>
      <c r="E63" s="2"/>
    </row>
    <row r="64" spans="1:5" ht="15">
      <c r="A64" s="2"/>
      <c r="B64" s="29"/>
      <c r="C64" s="30"/>
      <c r="D64" s="2"/>
      <c r="E64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EE07-7389-43FE-B61D-F0C88A2CF493}">
  <dimension ref="A1:S67"/>
  <sheetViews>
    <sheetView workbookViewId="0" topLeftCell="A46">
      <selection activeCell="Q69" sqref="Q69"/>
    </sheetView>
  </sheetViews>
  <sheetFormatPr defaultColWidth="9.140625" defaultRowHeight="15"/>
  <sheetData>
    <row r="1" ht="15">
      <c r="A1" s="50" t="s">
        <v>106</v>
      </c>
    </row>
    <row r="2" ht="15">
      <c r="A2" s="17" t="s">
        <v>116</v>
      </c>
    </row>
    <row r="4" ht="15">
      <c r="A4" s="19" t="s">
        <v>41</v>
      </c>
    </row>
    <row r="6" ht="15">
      <c r="A6" s="3" t="s">
        <v>72</v>
      </c>
    </row>
    <row r="7" spans="1:2" ht="15">
      <c r="A7" s="3" t="s">
        <v>2</v>
      </c>
      <c r="B7" s="4" t="s">
        <v>73</v>
      </c>
    </row>
    <row r="8" spans="1:2" ht="15">
      <c r="A8" s="3" t="s">
        <v>4</v>
      </c>
      <c r="B8" s="3" t="s">
        <v>5</v>
      </c>
    </row>
    <row r="10" spans="1:3" ht="15">
      <c r="A10" s="4" t="s">
        <v>6</v>
      </c>
      <c r="C10" s="3" t="s">
        <v>7</v>
      </c>
    </row>
    <row r="11" spans="1:3" ht="15">
      <c r="A11" s="4" t="s">
        <v>8</v>
      </c>
      <c r="C11" s="3" t="s">
        <v>9</v>
      </c>
    </row>
    <row r="12" spans="1:4" ht="15">
      <c r="A12" s="4" t="s">
        <v>10</v>
      </c>
      <c r="C12" s="68" t="s">
        <v>46</v>
      </c>
      <c r="D12" s="68"/>
    </row>
    <row r="13" spans="1:3" ht="15">
      <c r="A13" s="4" t="s">
        <v>12</v>
      </c>
      <c r="C13" s="3" t="s">
        <v>13</v>
      </c>
    </row>
    <row r="14" spans="1:3" ht="15">
      <c r="A14" s="4" t="s">
        <v>14</v>
      </c>
      <c r="C14" s="3" t="s">
        <v>15</v>
      </c>
    </row>
    <row r="16" spans="1:4" ht="15">
      <c r="A16" s="5" t="s">
        <v>16</v>
      </c>
      <c r="B16" s="6" t="s">
        <v>17</v>
      </c>
      <c r="C16" s="6" t="s">
        <v>18</v>
      </c>
      <c r="D16" s="6" t="s">
        <v>19</v>
      </c>
    </row>
    <row r="17" spans="1:4" ht="15">
      <c r="A17" s="7" t="s">
        <v>20</v>
      </c>
      <c r="B17" s="8" t="s">
        <v>21</v>
      </c>
      <c r="C17" s="8" t="s">
        <v>21</v>
      </c>
      <c r="D17" s="8" t="s">
        <v>21</v>
      </c>
    </row>
    <row r="18" spans="1:4" ht="15">
      <c r="A18" s="9" t="s">
        <v>22</v>
      </c>
      <c r="B18" s="10">
        <v>72401.1</v>
      </c>
      <c r="C18" s="10">
        <v>53389.5</v>
      </c>
      <c r="D18" s="10">
        <v>19011.6</v>
      </c>
    </row>
    <row r="19" spans="1:4" ht="15">
      <c r="A19" s="9" t="s">
        <v>23</v>
      </c>
      <c r="B19" s="11">
        <v>75581.2</v>
      </c>
      <c r="C19" s="11">
        <v>57594.2</v>
      </c>
      <c r="D19" s="11">
        <v>17986.9</v>
      </c>
    </row>
    <row r="20" spans="1:4" ht="15">
      <c r="A20" s="9" t="s">
        <v>24</v>
      </c>
      <c r="B20" s="10">
        <v>79744.5</v>
      </c>
      <c r="C20" s="10">
        <v>59039.5</v>
      </c>
      <c r="D20" s="10">
        <v>20705</v>
      </c>
    </row>
    <row r="21" spans="1:4" ht="15">
      <c r="A21" s="9" t="s">
        <v>25</v>
      </c>
      <c r="B21" s="11">
        <v>75834.5</v>
      </c>
      <c r="C21" s="11">
        <v>53935.6</v>
      </c>
      <c r="D21" s="11">
        <v>21898.8</v>
      </c>
    </row>
    <row r="22" spans="1:4" ht="15">
      <c r="A22" s="9" t="s">
        <v>26</v>
      </c>
      <c r="B22" s="10">
        <v>75864.6</v>
      </c>
      <c r="C22" s="10">
        <v>52908.1</v>
      </c>
      <c r="D22" s="10">
        <v>22956.6</v>
      </c>
    </row>
    <row r="23" spans="1:4" ht="15">
      <c r="A23" s="9" t="s">
        <v>27</v>
      </c>
      <c r="B23" s="11">
        <v>80905.7</v>
      </c>
      <c r="C23" s="11">
        <v>60261.5</v>
      </c>
      <c r="D23" s="11">
        <v>20644.1</v>
      </c>
    </row>
    <row r="24" spans="1:4" ht="15">
      <c r="A24" s="9" t="s">
        <v>28</v>
      </c>
      <c r="B24" s="10">
        <v>71888.6</v>
      </c>
      <c r="C24" s="10">
        <v>56454.9</v>
      </c>
      <c r="D24" s="10">
        <v>15433.7</v>
      </c>
    </row>
    <row r="25" spans="1:4" ht="15">
      <c r="A25" s="9" t="s">
        <v>29</v>
      </c>
      <c r="B25" s="11">
        <v>81055.3</v>
      </c>
      <c r="C25" s="11">
        <v>60050</v>
      </c>
      <c r="D25" s="11">
        <v>21005.2</v>
      </c>
    </row>
    <row r="26" spans="1:4" ht="15">
      <c r="A26" s="9" t="s">
        <v>30</v>
      </c>
      <c r="B26" s="10">
        <v>88353.8</v>
      </c>
      <c r="C26" s="10">
        <v>64596.2</v>
      </c>
      <c r="D26" s="10">
        <v>23757.6</v>
      </c>
    </row>
    <row r="27" spans="1:4" ht="15">
      <c r="A27" s="9" t="s">
        <v>31</v>
      </c>
      <c r="B27" s="11">
        <v>94095.9</v>
      </c>
      <c r="C27" s="11">
        <v>67886.3</v>
      </c>
      <c r="D27" s="11">
        <v>26209.7</v>
      </c>
    </row>
    <row r="28" spans="1:4" ht="15">
      <c r="A28" s="9" t="s">
        <v>32</v>
      </c>
      <c r="B28" s="10">
        <v>88074.7</v>
      </c>
      <c r="C28" s="10">
        <v>63396.4</v>
      </c>
      <c r="D28" s="10">
        <v>24678.3</v>
      </c>
    </row>
    <row r="29" spans="1:4" ht="15">
      <c r="A29" s="9" t="s">
        <v>33</v>
      </c>
      <c r="B29" s="11">
        <v>134084.8</v>
      </c>
      <c r="C29" s="11">
        <v>90255.6</v>
      </c>
      <c r="D29" s="11">
        <v>43829.3</v>
      </c>
    </row>
    <row r="30" spans="1:4" ht="15">
      <c r="A30" s="9" t="s">
        <v>34</v>
      </c>
      <c r="B30" s="10">
        <v>184151</v>
      </c>
      <c r="C30" s="10">
        <v>118839.8</v>
      </c>
      <c r="D30" s="10">
        <v>65311.2</v>
      </c>
    </row>
    <row r="32" ht="15">
      <c r="A32" s="4" t="s">
        <v>35</v>
      </c>
    </row>
    <row r="33" spans="1:2" ht="15">
      <c r="A33" s="4" t="s">
        <v>36</v>
      </c>
      <c r="B33" s="3" t="s">
        <v>37</v>
      </c>
    </row>
    <row r="34" spans="1:4" ht="15">
      <c r="A34" s="2"/>
      <c r="B34" s="2"/>
      <c r="C34" s="2"/>
      <c r="D34" s="2"/>
    </row>
    <row r="35" spans="1:4" ht="15">
      <c r="A35" s="2"/>
      <c r="B35" s="61" t="s">
        <v>38</v>
      </c>
      <c r="C35" s="62"/>
      <c r="D35" s="63"/>
    </row>
    <row r="36" spans="1:4" ht="15">
      <c r="A36" s="2"/>
      <c r="B36" s="15" t="s">
        <v>39</v>
      </c>
      <c r="C36" s="15" t="s">
        <v>40</v>
      </c>
      <c r="D36" s="15" t="s">
        <v>19</v>
      </c>
    </row>
    <row r="37" spans="1:4" ht="15">
      <c r="A37" s="16" t="str">
        <f aca="true" t="shared" si="0" ref="A37:A49">A18</f>
        <v>2010</v>
      </c>
      <c r="B37" s="35">
        <v>72.4011</v>
      </c>
      <c r="C37" s="35">
        <v>53.3895</v>
      </c>
      <c r="D37" s="35">
        <v>19.011599999999998</v>
      </c>
    </row>
    <row r="38" spans="1:4" ht="15">
      <c r="A38" s="16" t="str">
        <f t="shared" si="0"/>
        <v>2011</v>
      </c>
      <c r="B38" s="35">
        <v>75.5812</v>
      </c>
      <c r="C38" s="35">
        <v>57.594199999999994</v>
      </c>
      <c r="D38" s="35">
        <v>17.986900000000002</v>
      </c>
    </row>
    <row r="39" spans="1:4" ht="15">
      <c r="A39" s="16" t="str">
        <f t="shared" si="0"/>
        <v>2012</v>
      </c>
      <c r="B39" s="35">
        <v>79.7445</v>
      </c>
      <c r="C39" s="35">
        <v>59.0395</v>
      </c>
      <c r="D39" s="35">
        <v>20.705</v>
      </c>
    </row>
    <row r="40" spans="1:4" ht="15">
      <c r="A40" s="16" t="str">
        <f t="shared" si="0"/>
        <v>2013</v>
      </c>
      <c r="B40" s="35">
        <v>75.8345</v>
      </c>
      <c r="C40" s="35">
        <v>53.9356</v>
      </c>
      <c r="D40" s="35">
        <v>21.898799999999998</v>
      </c>
    </row>
    <row r="41" spans="1:4" ht="15">
      <c r="A41" s="16" t="str">
        <f t="shared" si="0"/>
        <v>2014</v>
      </c>
      <c r="B41" s="35">
        <v>75.86460000000001</v>
      </c>
      <c r="C41" s="35">
        <v>52.9081</v>
      </c>
      <c r="D41" s="35">
        <v>22.956599999999998</v>
      </c>
    </row>
    <row r="42" spans="1:4" ht="15">
      <c r="A42" s="16" t="str">
        <f t="shared" si="0"/>
        <v>2015</v>
      </c>
      <c r="B42" s="35">
        <v>80.9057</v>
      </c>
      <c r="C42" s="35">
        <v>60.2615</v>
      </c>
      <c r="D42" s="35">
        <v>20.644099999999998</v>
      </c>
    </row>
    <row r="43" spans="1:4" ht="15">
      <c r="A43" s="16" t="str">
        <f t="shared" si="0"/>
        <v>2016</v>
      </c>
      <c r="B43" s="35">
        <v>71.88860000000001</v>
      </c>
      <c r="C43" s="35">
        <v>56.4549</v>
      </c>
      <c r="D43" s="35">
        <v>15.4337</v>
      </c>
    </row>
    <row r="44" spans="1:4" ht="15">
      <c r="A44" s="16" t="str">
        <f t="shared" si="0"/>
        <v>2017</v>
      </c>
      <c r="B44" s="35">
        <v>81.0553</v>
      </c>
      <c r="C44" s="35">
        <v>60.05</v>
      </c>
      <c r="D44" s="35">
        <v>21.005200000000002</v>
      </c>
    </row>
    <row r="45" spans="1:4" ht="15">
      <c r="A45" s="16" t="str">
        <f t="shared" si="0"/>
        <v>2018</v>
      </c>
      <c r="B45" s="35">
        <v>88.3538</v>
      </c>
      <c r="C45" s="35">
        <v>64.5962</v>
      </c>
      <c r="D45" s="35">
        <v>23.7576</v>
      </c>
    </row>
    <row r="46" spans="1:4" ht="15">
      <c r="A46" s="16" t="str">
        <f t="shared" si="0"/>
        <v>2019</v>
      </c>
      <c r="B46" s="35">
        <v>94.0959</v>
      </c>
      <c r="C46" s="35">
        <v>67.8863</v>
      </c>
      <c r="D46" s="35">
        <v>26.2097</v>
      </c>
    </row>
    <row r="47" spans="1:4" ht="15">
      <c r="A47" s="16" t="str">
        <f t="shared" si="0"/>
        <v>2020</v>
      </c>
      <c r="B47" s="35">
        <v>88.07469999999999</v>
      </c>
      <c r="C47" s="35">
        <v>63.3964</v>
      </c>
      <c r="D47" s="35">
        <v>24.6783</v>
      </c>
    </row>
    <row r="48" spans="1:4" ht="15">
      <c r="A48" s="16" t="str">
        <f t="shared" si="0"/>
        <v>2021</v>
      </c>
      <c r="B48" s="35">
        <v>134.0848</v>
      </c>
      <c r="C48" s="35">
        <v>90.2556</v>
      </c>
      <c r="D48" s="35">
        <v>43.8293</v>
      </c>
    </row>
    <row r="49" spans="1:4" ht="15">
      <c r="A49" s="16" t="str">
        <f t="shared" si="0"/>
        <v>2022</v>
      </c>
      <c r="B49" s="35">
        <v>184.151</v>
      </c>
      <c r="C49" s="35">
        <v>118.8398</v>
      </c>
      <c r="D49" s="35">
        <v>65.3112</v>
      </c>
    </row>
    <row r="50" spans="1:4" ht="15">
      <c r="A50" s="2"/>
      <c r="B50" s="2"/>
      <c r="C50" s="2"/>
      <c r="D50" s="2"/>
    </row>
    <row r="52" spans="1:19" ht="15">
      <c r="A52" s="2"/>
      <c r="B52" s="2"/>
      <c r="C52" s="2"/>
      <c r="D52" s="2"/>
      <c r="E52" s="2"/>
      <c r="F52" s="84" t="s">
        <v>150</v>
      </c>
      <c r="G52" s="84"/>
      <c r="H52" s="84"/>
      <c r="I52" s="84"/>
      <c r="J52" s="2"/>
      <c r="K52" s="84" t="s">
        <v>151</v>
      </c>
      <c r="L52" s="84"/>
      <c r="M52" s="84"/>
      <c r="N52" s="84"/>
      <c r="O52" s="2"/>
      <c r="P52" s="84" t="s">
        <v>151</v>
      </c>
      <c r="Q52" s="84"/>
      <c r="R52" s="84"/>
      <c r="S52" s="84"/>
    </row>
    <row r="53" spans="1:19" ht="15">
      <c r="A53" s="5" t="s">
        <v>16</v>
      </c>
      <c r="B53" s="6" t="s">
        <v>17</v>
      </c>
      <c r="C53" s="6" t="s">
        <v>18</v>
      </c>
      <c r="D53" s="6" t="s">
        <v>19</v>
      </c>
      <c r="E53" s="2">
        <v>1000</v>
      </c>
      <c r="F53" s="5" t="s">
        <v>16</v>
      </c>
      <c r="G53" s="6" t="s">
        <v>17</v>
      </c>
      <c r="H53" s="6" t="s">
        <v>18</v>
      </c>
      <c r="I53" s="6" t="s">
        <v>19</v>
      </c>
      <c r="J53" s="2"/>
      <c r="K53" s="5" t="s">
        <v>16</v>
      </c>
      <c r="L53" s="6" t="s">
        <v>17</v>
      </c>
      <c r="M53" s="6" t="s">
        <v>18</v>
      </c>
      <c r="N53" s="6" t="s">
        <v>19</v>
      </c>
      <c r="O53" s="2"/>
      <c r="P53" s="5" t="s">
        <v>16</v>
      </c>
      <c r="Q53" s="6" t="s">
        <v>17</v>
      </c>
      <c r="R53" s="6" t="s">
        <v>18</v>
      </c>
      <c r="S53" s="6" t="s">
        <v>19</v>
      </c>
    </row>
    <row r="54" spans="1:19" ht="15">
      <c r="A54" s="7" t="s">
        <v>20</v>
      </c>
      <c r="B54" s="8" t="s">
        <v>21</v>
      </c>
      <c r="C54" s="8" t="s">
        <v>21</v>
      </c>
      <c r="D54" s="8" t="s">
        <v>21</v>
      </c>
      <c r="E54" s="2"/>
      <c r="F54" s="7" t="s">
        <v>20</v>
      </c>
      <c r="G54" s="8" t="s">
        <v>21</v>
      </c>
      <c r="H54" s="8" t="s">
        <v>21</v>
      </c>
      <c r="I54" s="8" t="s">
        <v>21</v>
      </c>
      <c r="J54" s="2"/>
      <c r="K54" s="7" t="s">
        <v>20</v>
      </c>
      <c r="L54" s="8" t="s">
        <v>21</v>
      </c>
      <c r="M54" s="8" t="s">
        <v>21</v>
      </c>
      <c r="N54" s="8" t="s">
        <v>21</v>
      </c>
      <c r="O54" s="2"/>
      <c r="P54" s="7" t="s">
        <v>20</v>
      </c>
      <c r="Q54" s="8" t="s">
        <v>21</v>
      </c>
      <c r="R54" s="8" t="s">
        <v>21</v>
      </c>
      <c r="S54" s="8" t="s">
        <v>21</v>
      </c>
    </row>
    <row r="55" spans="1:19" ht="15">
      <c r="A55" s="9" t="s">
        <v>22</v>
      </c>
      <c r="B55" s="35">
        <v>72.4011</v>
      </c>
      <c r="C55" s="35">
        <v>53.3895</v>
      </c>
      <c r="D55" s="35">
        <v>19.011599999999998</v>
      </c>
      <c r="E55" s="2"/>
      <c r="F55" s="9" t="s">
        <v>22</v>
      </c>
      <c r="G55" s="2"/>
      <c r="H55" s="2"/>
      <c r="I55" s="2"/>
      <c r="J55" s="2"/>
      <c r="K55" s="9" t="s">
        <v>22</v>
      </c>
      <c r="L55" s="2"/>
      <c r="M55" s="2"/>
      <c r="N55" s="2"/>
      <c r="O55" s="2"/>
      <c r="P55" s="2" t="s">
        <v>22</v>
      </c>
      <c r="Q55" s="2"/>
      <c r="R55" s="2"/>
      <c r="S55" s="2"/>
    </row>
    <row r="56" spans="1:19" ht="15">
      <c r="A56" s="9" t="s">
        <v>23</v>
      </c>
      <c r="B56" s="35">
        <v>75.5812</v>
      </c>
      <c r="C56" s="35">
        <v>57.594199999999994</v>
      </c>
      <c r="D56" s="35">
        <v>17.986900000000002</v>
      </c>
      <c r="E56" s="2"/>
      <c r="F56" s="9" t="s">
        <v>23</v>
      </c>
      <c r="G56" s="35">
        <f>B56-B55</f>
        <v>3.180099999999996</v>
      </c>
      <c r="H56" s="35">
        <f>C56-C55</f>
        <v>4.204699999999995</v>
      </c>
      <c r="I56" s="35">
        <f>D56-D55</f>
        <v>-1.0246999999999957</v>
      </c>
      <c r="J56" s="2"/>
      <c r="K56" s="9" t="s">
        <v>23</v>
      </c>
      <c r="L56" s="2">
        <f>G56/B55</f>
        <v>0.04392336580521561</v>
      </c>
      <c r="M56" s="2">
        <f>H56/C55</f>
        <v>0.0787551859448018</v>
      </c>
      <c r="N56" s="2">
        <f>I56/D55</f>
        <v>-0.053898672389488304</v>
      </c>
      <c r="O56" s="2"/>
      <c r="P56" s="2" t="s">
        <v>23</v>
      </c>
      <c r="Q56" s="80">
        <v>0.04392336580521561</v>
      </c>
      <c r="R56" s="80">
        <v>0.0787551859448018</v>
      </c>
      <c r="S56" s="80">
        <v>-0.053898672389488304</v>
      </c>
    </row>
    <row r="57" spans="1:19" ht="15">
      <c r="A57" s="9" t="s">
        <v>24</v>
      </c>
      <c r="B57" s="35">
        <v>79.7445</v>
      </c>
      <c r="C57" s="35">
        <v>59.0395</v>
      </c>
      <c r="D57" s="35">
        <v>20.705</v>
      </c>
      <c r="E57" s="2"/>
      <c r="F57" s="9" t="s">
        <v>24</v>
      </c>
      <c r="G57" s="35">
        <f aca="true" t="shared" si="1" ref="G57:I67">B57-B56</f>
        <v>4.163300000000007</v>
      </c>
      <c r="H57" s="35">
        <f t="shared" si="1"/>
        <v>1.4453000000000031</v>
      </c>
      <c r="I57" s="35">
        <f t="shared" si="1"/>
        <v>2.718099999999996</v>
      </c>
      <c r="J57" s="2"/>
      <c r="K57" s="9" t="s">
        <v>24</v>
      </c>
      <c r="L57" s="2">
        <f aca="true" t="shared" si="2" ref="L57:N67">G57/B56</f>
        <v>0.05508380390890866</v>
      </c>
      <c r="M57" s="2">
        <f t="shared" si="2"/>
        <v>0.025094540769730344</v>
      </c>
      <c r="N57" s="2">
        <f t="shared" si="2"/>
        <v>0.15111553408313805</v>
      </c>
      <c r="O57" s="2"/>
      <c r="P57" s="2" t="s">
        <v>24</v>
      </c>
      <c r="Q57" s="80">
        <v>0.05508380390890866</v>
      </c>
      <c r="R57" s="80">
        <v>0.025094540769730344</v>
      </c>
      <c r="S57" s="80">
        <v>0.15111553408313805</v>
      </c>
    </row>
    <row r="58" spans="1:19" ht="15">
      <c r="A58" s="9" t="s">
        <v>25</v>
      </c>
      <c r="B58" s="35">
        <v>75.8345</v>
      </c>
      <c r="C58" s="35">
        <v>53.9356</v>
      </c>
      <c r="D58" s="35">
        <v>21.898799999999998</v>
      </c>
      <c r="E58" s="2"/>
      <c r="F58" s="9" t="s">
        <v>25</v>
      </c>
      <c r="G58" s="35">
        <f t="shared" si="1"/>
        <v>-3.9099999999999966</v>
      </c>
      <c r="H58" s="35">
        <f t="shared" si="1"/>
        <v>-5.103899999999996</v>
      </c>
      <c r="I58" s="35">
        <f t="shared" si="1"/>
        <v>1.1937999999999995</v>
      </c>
      <c r="J58" s="2"/>
      <c r="K58" s="9" t="s">
        <v>25</v>
      </c>
      <c r="L58" s="2">
        <f t="shared" si="2"/>
        <v>-0.049031594655430735</v>
      </c>
      <c r="M58" s="2">
        <f t="shared" si="2"/>
        <v>-0.08644890285317451</v>
      </c>
      <c r="N58" s="2">
        <f t="shared" si="2"/>
        <v>0.057657570635112274</v>
      </c>
      <c r="O58" s="2"/>
      <c r="P58" s="2" t="s">
        <v>25</v>
      </c>
      <c r="Q58" s="80">
        <v>-0.049031594655430735</v>
      </c>
      <c r="R58" s="80">
        <v>-0.08644890285317451</v>
      </c>
      <c r="S58" s="80">
        <v>0.057657570635112274</v>
      </c>
    </row>
    <row r="59" spans="1:19" ht="15">
      <c r="A59" s="9" t="s">
        <v>26</v>
      </c>
      <c r="B59" s="35">
        <v>75.86460000000001</v>
      </c>
      <c r="C59" s="35">
        <v>52.9081</v>
      </c>
      <c r="D59" s="35">
        <v>22.956599999999998</v>
      </c>
      <c r="E59" s="2"/>
      <c r="F59" s="9" t="s">
        <v>26</v>
      </c>
      <c r="G59" s="35">
        <f t="shared" si="1"/>
        <v>0.030100000000004457</v>
      </c>
      <c r="H59" s="35">
        <f t="shared" si="1"/>
        <v>-1.0275000000000034</v>
      </c>
      <c r="I59" s="35">
        <f t="shared" si="1"/>
        <v>1.0578000000000003</v>
      </c>
      <c r="J59" s="2"/>
      <c r="K59" s="9" t="s">
        <v>26</v>
      </c>
      <c r="L59" s="2">
        <f t="shared" si="2"/>
        <v>0.00039691697050820476</v>
      </c>
      <c r="M59" s="2">
        <f t="shared" si="2"/>
        <v>-0.01905049725969496</v>
      </c>
      <c r="N59" s="2">
        <f t="shared" si="2"/>
        <v>0.04830401665844706</v>
      </c>
      <c r="O59" s="2"/>
      <c r="P59" s="2" t="s">
        <v>26</v>
      </c>
      <c r="Q59" s="80">
        <v>0.00039691697050820476</v>
      </c>
      <c r="R59" s="80">
        <v>-0.01905049725969496</v>
      </c>
      <c r="S59" s="80">
        <v>0.04830401665844706</v>
      </c>
    </row>
    <row r="60" spans="1:19" ht="15">
      <c r="A60" s="9" t="s">
        <v>27</v>
      </c>
      <c r="B60" s="35">
        <v>80.9057</v>
      </c>
      <c r="C60" s="35">
        <v>60.2615</v>
      </c>
      <c r="D60" s="35">
        <v>20.644099999999998</v>
      </c>
      <c r="E60" s="2"/>
      <c r="F60" s="9" t="s">
        <v>27</v>
      </c>
      <c r="G60" s="35">
        <f t="shared" si="1"/>
        <v>5.041099999999986</v>
      </c>
      <c r="H60" s="35">
        <f t="shared" si="1"/>
        <v>7.353400000000001</v>
      </c>
      <c r="I60" s="35">
        <f t="shared" si="1"/>
        <v>-2.3125</v>
      </c>
      <c r="J60" s="2"/>
      <c r="K60" s="9" t="s">
        <v>27</v>
      </c>
      <c r="L60" s="2">
        <f t="shared" si="2"/>
        <v>0.06644864666787915</v>
      </c>
      <c r="M60" s="2">
        <f t="shared" si="2"/>
        <v>0.13898438991383175</v>
      </c>
      <c r="N60" s="2">
        <f t="shared" si="2"/>
        <v>-0.10073355810529434</v>
      </c>
      <c r="O60" s="2"/>
      <c r="P60" s="2" t="s">
        <v>27</v>
      </c>
      <c r="Q60" s="80">
        <v>0.06644864666787915</v>
      </c>
      <c r="R60" s="80">
        <v>0.13898438991383175</v>
      </c>
      <c r="S60" s="80">
        <v>-0.10073355810529434</v>
      </c>
    </row>
    <row r="61" spans="1:19" ht="15">
      <c r="A61" s="9" t="s">
        <v>28</v>
      </c>
      <c r="B61" s="35">
        <v>71.88860000000001</v>
      </c>
      <c r="C61" s="35">
        <v>56.4549</v>
      </c>
      <c r="D61" s="35">
        <v>15.4337</v>
      </c>
      <c r="E61" s="2"/>
      <c r="F61" s="9" t="s">
        <v>28</v>
      </c>
      <c r="G61" s="35">
        <f t="shared" si="1"/>
        <v>-9.017099999999985</v>
      </c>
      <c r="H61" s="35">
        <f t="shared" si="1"/>
        <v>-3.806599999999996</v>
      </c>
      <c r="I61" s="35">
        <f t="shared" si="1"/>
        <v>-5.210399999999998</v>
      </c>
      <c r="J61" s="2"/>
      <c r="K61" s="9" t="s">
        <v>28</v>
      </c>
      <c r="L61" s="2">
        <f t="shared" si="2"/>
        <v>-0.11145197433555343</v>
      </c>
      <c r="M61" s="2">
        <f t="shared" si="2"/>
        <v>-0.06316802601992974</v>
      </c>
      <c r="N61" s="2">
        <f t="shared" si="2"/>
        <v>-0.25239172451208813</v>
      </c>
      <c r="O61" s="2"/>
      <c r="P61" s="2" t="s">
        <v>28</v>
      </c>
      <c r="Q61" s="87">
        <v>-0.11145197433555343</v>
      </c>
      <c r="R61" s="87">
        <v>-0.06316802601992974</v>
      </c>
      <c r="S61" s="87">
        <v>-0.25239172451208813</v>
      </c>
    </row>
    <row r="62" spans="1:19" ht="15">
      <c r="A62" s="9" t="s">
        <v>29</v>
      </c>
      <c r="B62" s="35">
        <v>81.0553</v>
      </c>
      <c r="C62" s="35">
        <v>60.05</v>
      </c>
      <c r="D62" s="35">
        <v>21.005200000000002</v>
      </c>
      <c r="E62" s="2"/>
      <c r="F62" s="9" t="s">
        <v>29</v>
      </c>
      <c r="G62" s="35">
        <f t="shared" si="1"/>
        <v>9.166699999999992</v>
      </c>
      <c r="H62" s="35">
        <f t="shared" si="1"/>
        <v>3.595099999999995</v>
      </c>
      <c r="I62" s="35">
        <f t="shared" si="1"/>
        <v>5.571500000000002</v>
      </c>
      <c r="J62" s="2"/>
      <c r="K62" s="9" t="s">
        <v>29</v>
      </c>
      <c r="L62" s="2">
        <f t="shared" si="2"/>
        <v>0.12751256805668756</v>
      </c>
      <c r="M62" s="2">
        <f t="shared" si="2"/>
        <v>0.06368092052239921</v>
      </c>
      <c r="N62" s="2">
        <f t="shared" si="2"/>
        <v>0.36099574308169796</v>
      </c>
      <c r="O62" s="2"/>
      <c r="P62" s="2" t="s">
        <v>29</v>
      </c>
      <c r="Q62" s="80">
        <v>0.12751256805668756</v>
      </c>
      <c r="R62" s="80">
        <v>0.06368092052239921</v>
      </c>
      <c r="S62" s="80">
        <v>0.36099574308169796</v>
      </c>
    </row>
    <row r="63" spans="1:19" ht="15">
      <c r="A63" s="9" t="s">
        <v>30</v>
      </c>
      <c r="B63" s="35">
        <v>88.3538</v>
      </c>
      <c r="C63" s="35">
        <v>64.5962</v>
      </c>
      <c r="D63" s="35">
        <v>23.7576</v>
      </c>
      <c r="E63" s="2"/>
      <c r="F63" s="9" t="s">
        <v>30</v>
      </c>
      <c r="G63" s="35">
        <f t="shared" si="1"/>
        <v>7.298500000000004</v>
      </c>
      <c r="H63" s="35">
        <f t="shared" si="1"/>
        <v>4.546199999999999</v>
      </c>
      <c r="I63" s="35">
        <f t="shared" si="1"/>
        <v>2.752399999999998</v>
      </c>
      <c r="J63" s="2"/>
      <c r="K63" s="9" t="s">
        <v>30</v>
      </c>
      <c r="L63" s="2">
        <f t="shared" si="2"/>
        <v>0.09004346415348538</v>
      </c>
      <c r="M63" s="2">
        <f t="shared" si="2"/>
        <v>0.075706910907577</v>
      </c>
      <c r="N63" s="2">
        <f t="shared" si="2"/>
        <v>0.1310342200978804</v>
      </c>
      <c r="O63" s="2"/>
      <c r="P63" s="2" t="s">
        <v>30</v>
      </c>
      <c r="Q63" s="80">
        <v>0.09004346415348538</v>
      </c>
      <c r="R63" s="80">
        <v>0.075706910907577</v>
      </c>
      <c r="S63" s="80">
        <v>0.1310342200978804</v>
      </c>
    </row>
    <row r="64" spans="1:19" ht="15">
      <c r="A64" s="9" t="s">
        <v>31</v>
      </c>
      <c r="B64" s="35">
        <v>94.0959</v>
      </c>
      <c r="C64" s="35">
        <v>67.8863</v>
      </c>
      <c r="D64" s="35">
        <v>26.2097</v>
      </c>
      <c r="E64" s="2"/>
      <c r="F64" s="9" t="s">
        <v>31</v>
      </c>
      <c r="G64" s="35">
        <f t="shared" si="1"/>
        <v>5.7420999999999935</v>
      </c>
      <c r="H64" s="35">
        <f t="shared" si="1"/>
        <v>3.2901000000000096</v>
      </c>
      <c r="I64" s="35">
        <f t="shared" si="1"/>
        <v>2.4521000000000015</v>
      </c>
      <c r="J64" s="2"/>
      <c r="K64" s="9" t="s">
        <v>31</v>
      </c>
      <c r="L64" s="2">
        <f t="shared" si="2"/>
        <v>0.06498984763530254</v>
      </c>
      <c r="M64" s="2">
        <f t="shared" si="2"/>
        <v>0.050933336635901334</v>
      </c>
      <c r="N64" s="2">
        <f t="shared" si="2"/>
        <v>0.10321328753746176</v>
      </c>
      <c r="O64" s="2"/>
      <c r="P64" s="2" t="s">
        <v>31</v>
      </c>
      <c r="Q64" s="80">
        <v>0.06498984763530254</v>
      </c>
      <c r="R64" s="80">
        <v>0.050933336635901334</v>
      </c>
      <c r="S64" s="80">
        <v>0.10321328753746176</v>
      </c>
    </row>
    <row r="65" spans="1:19" ht="15">
      <c r="A65" s="9" t="s">
        <v>32</v>
      </c>
      <c r="B65" s="35">
        <v>88.07469999999999</v>
      </c>
      <c r="C65" s="35">
        <v>63.3964</v>
      </c>
      <c r="D65" s="35">
        <v>24.6783</v>
      </c>
      <c r="E65" s="2"/>
      <c r="F65" s="9" t="s">
        <v>32</v>
      </c>
      <c r="G65" s="35">
        <f t="shared" si="1"/>
        <v>-6.021200000000007</v>
      </c>
      <c r="H65" s="35">
        <f t="shared" si="1"/>
        <v>-4.489900000000006</v>
      </c>
      <c r="I65" s="35">
        <f t="shared" si="1"/>
        <v>-1.5314000000000014</v>
      </c>
      <c r="J65" s="2"/>
      <c r="K65" s="9" t="s">
        <v>32</v>
      </c>
      <c r="L65" s="2">
        <f t="shared" si="2"/>
        <v>-0.06399003569762346</v>
      </c>
      <c r="M65" s="2">
        <f t="shared" si="2"/>
        <v>-0.06613852868693691</v>
      </c>
      <c r="N65" s="2">
        <f t="shared" si="2"/>
        <v>-0.058428749661384956</v>
      </c>
      <c r="O65" s="2"/>
      <c r="P65" s="2" t="s">
        <v>32</v>
      </c>
      <c r="Q65" s="80">
        <v>-0.06399003569762346</v>
      </c>
      <c r="R65" s="80">
        <v>-0.06613852868693691</v>
      </c>
      <c r="S65" s="80">
        <v>-0.058428749661384956</v>
      </c>
    </row>
    <row r="66" spans="1:19" ht="15">
      <c r="A66" s="9" t="s">
        <v>33</v>
      </c>
      <c r="B66" s="35">
        <v>134.0848</v>
      </c>
      <c r="C66" s="35">
        <v>90.2556</v>
      </c>
      <c r="D66" s="35">
        <v>43.8293</v>
      </c>
      <c r="E66" s="2"/>
      <c r="F66" s="9" t="s">
        <v>33</v>
      </c>
      <c r="G66" s="35">
        <f t="shared" si="1"/>
        <v>46.01010000000001</v>
      </c>
      <c r="H66" s="35">
        <f t="shared" si="1"/>
        <v>26.8592</v>
      </c>
      <c r="I66" s="35">
        <f t="shared" si="1"/>
        <v>19.151000000000003</v>
      </c>
      <c r="J66" s="2"/>
      <c r="K66" s="9" t="s">
        <v>33</v>
      </c>
      <c r="L66" s="2">
        <f t="shared" si="2"/>
        <v>0.5223986002790815</v>
      </c>
      <c r="M66" s="2">
        <f t="shared" si="2"/>
        <v>0.42367074471105615</v>
      </c>
      <c r="N66" s="2">
        <f t="shared" si="2"/>
        <v>0.7760259012979015</v>
      </c>
      <c r="O66" s="2"/>
      <c r="P66" s="2" t="s">
        <v>33</v>
      </c>
      <c r="Q66" s="98">
        <v>0.5223986002790815</v>
      </c>
      <c r="R66" s="98">
        <v>0.42367074471105615</v>
      </c>
      <c r="S66" s="98">
        <v>0.7760259012979015</v>
      </c>
    </row>
    <row r="67" spans="1:19" ht="15">
      <c r="A67" s="9" t="s">
        <v>34</v>
      </c>
      <c r="B67" s="35">
        <v>184.151</v>
      </c>
      <c r="C67" s="35">
        <v>118.8398</v>
      </c>
      <c r="D67" s="35">
        <v>65.3112</v>
      </c>
      <c r="E67" s="2"/>
      <c r="F67" s="9" t="s">
        <v>34</v>
      </c>
      <c r="G67" s="35">
        <f t="shared" si="1"/>
        <v>50.06620000000001</v>
      </c>
      <c r="H67" s="35">
        <f t="shared" si="1"/>
        <v>28.584199999999996</v>
      </c>
      <c r="I67" s="35">
        <f t="shared" si="1"/>
        <v>21.481899999999996</v>
      </c>
      <c r="J67" s="2"/>
      <c r="K67" s="9" t="s">
        <v>34</v>
      </c>
      <c r="L67" s="2">
        <f t="shared" si="2"/>
        <v>0.3733920623366706</v>
      </c>
      <c r="M67" s="2">
        <f t="shared" si="2"/>
        <v>0.3167027863091043</v>
      </c>
      <c r="N67" s="2">
        <f t="shared" si="2"/>
        <v>0.4901264679107354</v>
      </c>
      <c r="O67" s="2"/>
      <c r="P67" s="2" t="s">
        <v>34</v>
      </c>
      <c r="Q67" s="98">
        <v>0.3733920623366706</v>
      </c>
      <c r="R67" s="98">
        <v>0.3167027863091043</v>
      </c>
      <c r="S67" s="98">
        <v>0.4901264679107354</v>
      </c>
    </row>
  </sheetData>
  <mergeCells count="5">
    <mergeCell ref="C12:D12"/>
    <mergeCell ref="B35:D35"/>
    <mergeCell ref="F52:I52"/>
    <mergeCell ref="K52:N52"/>
    <mergeCell ref="P52:S5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DCC5-802C-4F84-8C27-3720CA84C34B}">
  <dimension ref="A1:G63"/>
  <sheetViews>
    <sheetView workbookViewId="0" topLeftCell="A64">
      <selection activeCell="Q62" sqref="Q62"/>
    </sheetView>
  </sheetViews>
  <sheetFormatPr defaultColWidth="9.140625" defaultRowHeight="15"/>
  <sheetData>
    <row r="1" ht="15">
      <c r="A1" s="50" t="s">
        <v>107</v>
      </c>
    </row>
    <row r="2" ht="15">
      <c r="A2" s="52"/>
    </row>
    <row r="4" ht="15">
      <c r="A4" s="52" t="s">
        <v>104</v>
      </c>
    </row>
    <row r="5" ht="15">
      <c r="A5" s="19" t="s">
        <v>41</v>
      </c>
    </row>
    <row r="6" ht="15">
      <c r="A6" s="19"/>
    </row>
    <row r="7" spans="1:5" ht="15">
      <c r="A7" s="3" t="s">
        <v>74</v>
      </c>
      <c r="E7" s="2"/>
    </row>
    <row r="8" spans="1:5" ht="15">
      <c r="A8" s="3" t="s">
        <v>2</v>
      </c>
      <c r="B8" s="4" t="s">
        <v>75</v>
      </c>
      <c r="E8" s="2"/>
    </row>
    <row r="9" spans="1:5" ht="15">
      <c r="A9" s="3" t="s">
        <v>4</v>
      </c>
      <c r="B9" s="3" t="s">
        <v>5</v>
      </c>
      <c r="E9" s="2"/>
    </row>
    <row r="10" ht="15">
      <c r="E10" s="2"/>
    </row>
    <row r="11" spans="1:5" ht="15">
      <c r="A11" s="4" t="s">
        <v>6</v>
      </c>
      <c r="C11" s="3" t="s">
        <v>7</v>
      </c>
      <c r="E11" s="2"/>
    </row>
    <row r="12" spans="1:5" ht="15">
      <c r="A12" s="4" t="s">
        <v>8</v>
      </c>
      <c r="C12" s="3" t="s">
        <v>9</v>
      </c>
      <c r="E12" s="2"/>
    </row>
    <row r="13" spans="1:5" ht="15">
      <c r="A13" s="4" t="s">
        <v>10</v>
      </c>
      <c r="C13" s="3" t="s">
        <v>46</v>
      </c>
      <c r="E13" s="2"/>
    </row>
    <row r="14" spans="1:5" ht="15">
      <c r="A14" s="4" t="s">
        <v>14</v>
      </c>
      <c r="C14" s="3" t="s">
        <v>15</v>
      </c>
      <c r="E14" s="2"/>
    </row>
    <row r="15" spans="1:5" ht="15">
      <c r="A15" s="4" t="s">
        <v>76</v>
      </c>
      <c r="C15" s="3" t="s">
        <v>34</v>
      </c>
      <c r="E15" s="2"/>
    </row>
    <row r="16" ht="15">
      <c r="E16" s="2"/>
    </row>
    <row r="17" spans="1:5" ht="15">
      <c r="A17" s="5" t="s">
        <v>16</v>
      </c>
      <c r="B17" s="6" t="s">
        <v>17</v>
      </c>
      <c r="E17" s="2"/>
    </row>
    <row r="18" spans="1:5" ht="15">
      <c r="A18" s="7" t="s">
        <v>56</v>
      </c>
      <c r="B18" s="8" t="s">
        <v>21</v>
      </c>
      <c r="E18" s="2"/>
    </row>
    <row r="19" spans="1:7" ht="15">
      <c r="A19" s="9" t="s">
        <v>13</v>
      </c>
      <c r="B19" s="25">
        <v>184151</v>
      </c>
      <c r="E19" s="2"/>
      <c r="F19" s="53"/>
      <c r="G19" s="54" t="s">
        <v>39</v>
      </c>
    </row>
    <row r="20" spans="1:7" ht="15">
      <c r="A20" s="26" t="s">
        <v>57</v>
      </c>
      <c r="B20" s="25">
        <v>34327</v>
      </c>
      <c r="C20" s="36">
        <v>0.18640680745692395</v>
      </c>
      <c r="D20" s="37">
        <v>0.18640680745692395</v>
      </c>
      <c r="E20" s="2"/>
      <c r="F20" s="55" t="s">
        <v>57</v>
      </c>
      <c r="G20" s="56">
        <v>0.18640680745692395</v>
      </c>
    </row>
    <row r="21" spans="1:7" ht="15">
      <c r="A21" s="26" t="s">
        <v>60</v>
      </c>
      <c r="B21" s="29">
        <v>18207.5</v>
      </c>
      <c r="C21" s="36">
        <v>0.09887266428094335</v>
      </c>
      <c r="D21" s="37">
        <v>0.09887266428094335</v>
      </c>
      <c r="E21" s="2"/>
      <c r="F21" s="55" t="s">
        <v>115</v>
      </c>
      <c r="G21" s="56">
        <v>0.09887266428094335</v>
      </c>
    </row>
    <row r="22" spans="1:7" ht="15">
      <c r="A22" s="26" t="s">
        <v>58</v>
      </c>
      <c r="B22" s="29">
        <v>11061.4</v>
      </c>
      <c r="C22" s="36">
        <v>0.06006701022530423</v>
      </c>
      <c r="D22" s="37">
        <v>0.06006701022530423</v>
      </c>
      <c r="E22" s="2"/>
      <c r="F22" s="55" t="s">
        <v>58</v>
      </c>
      <c r="G22" s="56">
        <v>0.06006701022530423</v>
      </c>
    </row>
    <row r="23" spans="1:7" ht="15">
      <c r="A23" s="26" t="s">
        <v>59</v>
      </c>
      <c r="B23" s="27">
        <v>10756.1</v>
      </c>
      <c r="C23" s="36">
        <v>0.05840913163653741</v>
      </c>
      <c r="D23" s="37">
        <v>0.05840913163653741</v>
      </c>
      <c r="E23" s="2"/>
      <c r="F23" s="55" t="s">
        <v>59</v>
      </c>
      <c r="G23" s="56">
        <v>0.05840913163653741</v>
      </c>
    </row>
    <row r="24" spans="1:7" ht="15">
      <c r="A24" s="26" t="s">
        <v>61</v>
      </c>
      <c r="B24" s="31">
        <v>10553</v>
      </c>
      <c r="C24" s="36">
        <v>0.05730623238537939</v>
      </c>
      <c r="D24" s="37">
        <v>0.05730623238537939</v>
      </c>
      <c r="E24" s="2"/>
      <c r="F24" s="55" t="s">
        <v>61</v>
      </c>
      <c r="G24" s="56">
        <v>0.05730623238537939</v>
      </c>
    </row>
    <row r="25" spans="1:7" ht="15">
      <c r="A25" s="9" t="s">
        <v>62</v>
      </c>
      <c r="B25" s="29">
        <v>7776.5</v>
      </c>
      <c r="C25" s="36">
        <v>0.042228931691926735</v>
      </c>
      <c r="D25" s="32">
        <v>0.042228931691926735</v>
      </c>
      <c r="E25" s="2"/>
      <c r="F25" s="55" t="s">
        <v>62</v>
      </c>
      <c r="G25" s="56">
        <v>0.042228931691926735</v>
      </c>
    </row>
    <row r="26" spans="1:7" ht="15">
      <c r="A26" s="9" t="s">
        <v>64</v>
      </c>
      <c r="B26" s="31">
        <v>6862</v>
      </c>
      <c r="C26" s="36">
        <v>0.03726289838230583</v>
      </c>
      <c r="D26" s="32">
        <v>0.03726289838230583</v>
      </c>
      <c r="E26" s="2"/>
      <c r="F26" s="55" t="s">
        <v>64</v>
      </c>
      <c r="G26" s="56">
        <v>0.03726289838230583</v>
      </c>
    </row>
    <row r="27" spans="1:7" ht="15">
      <c r="A27" s="9" t="s">
        <v>63</v>
      </c>
      <c r="B27" s="29">
        <v>6477.7</v>
      </c>
      <c r="C27" s="36">
        <v>0.03517602402376311</v>
      </c>
      <c r="D27" s="32">
        <v>0.03517602402376311</v>
      </c>
      <c r="E27" s="2"/>
      <c r="F27" s="55" t="s">
        <v>63</v>
      </c>
      <c r="G27" s="56">
        <v>0.03517602402376311</v>
      </c>
    </row>
    <row r="28" spans="1:7" ht="15">
      <c r="A28" s="9" t="s">
        <v>65</v>
      </c>
      <c r="B28" s="29">
        <v>4902.2</v>
      </c>
      <c r="C28" s="36">
        <v>0.026620545096143925</v>
      </c>
      <c r="D28" s="32">
        <v>0.026620545096143925</v>
      </c>
      <c r="E28" s="2"/>
      <c r="F28" s="55" t="s">
        <v>65</v>
      </c>
      <c r="G28" s="56">
        <v>0.026620545096143925</v>
      </c>
    </row>
    <row r="29" spans="1:7" ht="15">
      <c r="A29" s="9" t="s">
        <v>77</v>
      </c>
      <c r="B29" s="29">
        <v>4393.7</v>
      </c>
      <c r="C29" s="36">
        <v>0.02385922422359911</v>
      </c>
      <c r="D29" s="32">
        <v>0.02385922422359911</v>
      </c>
      <c r="E29" s="2"/>
      <c r="F29" s="55" t="s">
        <v>77</v>
      </c>
      <c r="G29" s="56">
        <v>0.02385922422359911</v>
      </c>
    </row>
    <row r="30" spans="1:7" ht="15">
      <c r="A30" s="9" t="s">
        <v>67</v>
      </c>
      <c r="B30" s="27">
        <v>68833.90000000001</v>
      </c>
      <c r="C30" s="36">
        <f>B30/B19</f>
        <v>0.37379053059717304</v>
      </c>
      <c r="D30" s="32">
        <v>0.37379053059717304</v>
      </c>
      <c r="E30" s="2"/>
      <c r="F30" s="55" t="s">
        <v>67</v>
      </c>
      <c r="G30" s="56">
        <v>0.37379053059717304</v>
      </c>
    </row>
    <row r="31" spans="1:7" ht="15">
      <c r="A31" s="2"/>
      <c r="B31" s="2"/>
      <c r="C31" s="2"/>
      <c r="D31" s="22">
        <f>SUM(D20:D30)</f>
        <v>1</v>
      </c>
      <c r="E31" s="2"/>
      <c r="F31" s="55" t="s">
        <v>105</v>
      </c>
      <c r="G31" s="56">
        <v>1.0000000000000002</v>
      </c>
    </row>
    <row r="32" spans="1:5" ht="15">
      <c r="A32" s="4" t="s">
        <v>68</v>
      </c>
      <c r="B32" s="38">
        <f>SUM(B20:B29)</f>
        <v>115317.09999999999</v>
      </c>
      <c r="C32" s="2"/>
      <c r="D32" s="2"/>
      <c r="E32" s="2"/>
    </row>
    <row r="33" spans="1:5" ht="15">
      <c r="A33" s="4" t="s">
        <v>67</v>
      </c>
      <c r="B33" s="38">
        <f>B19-B32</f>
        <v>68833.90000000001</v>
      </c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3" t="s">
        <v>78</v>
      </c>
      <c r="E36" s="2"/>
    </row>
    <row r="37" spans="1:5" ht="15">
      <c r="A37" s="3" t="s">
        <v>2</v>
      </c>
      <c r="B37" s="4" t="s">
        <v>75</v>
      </c>
      <c r="E37" s="2"/>
    </row>
    <row r="38" spans="1:5" ht="15">
      <c r="A38" s="3" t="s">
        <v>4</v>
      </c>
      <c r="B38" s="3" t="s">
        <v>5</v>
      </c>
      <c r="E38" s="2"/>
    </row>
    <row r="39" ht="15">
      <c r="E39" s="2"/>
    </row>
    <row r="40" spans="1:5" ht="15">
      <c r="A40" s="4" t="s">
        <v>6</v>
      </c>
      <c r="C40" s="3" t="s">
        <v>7</v>
      </c>
      <c r="E40" s="2"/>
    </row>
    <row r="41" spans="1:5" ht="15">
      <c r="A41" s="4" t="s">
        <v>8</v>
      </c>
      <c r="C41" s="3" t="s">
        <v>9</v>
      </c>
      <c r="E41" s="2"/>
    </row>
    <row r="42" spans="1:5" ht="15">
      <c r="A42" s="4" t="s">
        <v>10</v>
      </c>
      <c r="C42" s="3" t="s">
        <v>46</v>
      </c>
      <c r="E42" s="2"/>
    </row>
    <row r="43" spans="1:5" ht="15">
      <c r="A43" s="4" t="s">
        <v>14</v>
      </c>
      <c r="C43" s="3" t="s">
        <v>15</v>
      </c>
      <c r="E43" s="2"/>
    </row>
    <row r="44" spans="1:5" ht="15">
      <c r="A44" s="4" t="s">
        <v>76</v>
      </c>
      <c r="C44" s="3" t="s">
        <v>34</v>
      </c>
      <c r="E44" s="2"/>
    </row>
    <row r="45" ht="15">
      <c r="E45" s="2"/>
    </row>
    <row r="46" spans="1:5" ht="15">
      <c r="A46" s="5" t="s">
        <v>16</v>
      </c>
      <c r="B46" s="6" t="s">
        <v>18</v>
      </c>
      <c r="E46" s="2"/>
    </row>
    <row r="47" spans="1:5" ht="15">
      <c r="A47" s="7" t="s">
        <v>56</v>
      </c>
      <c r="B47" s="8" t="s">
        <v>21</v>
      </c>
      <c r="E47" s="2"/>
    </row>
    <row r="48" spans="1:7" ht="15">
      <c r="A48" s="9" t="s">
        <v>13</v>
      </c>
      <c r="B48" s="27">
        <v>118839.8</v>
      </c>
      <c r="E48" s="2"/>
      <c r="F48" s="55"/>
      <c r="G48" s="57" t="s">
        <v>40</v>
      </c>
    </row>
    <row r="49" spans="1:7" ht="15">
      <c r="A49" s="26" t="s">
        <v>57</v>
      </c>
      <c r="B49" s="27">
        <v>13705.8</v>
      </c>
      <c r="C49" s="36">
        <v>0.11533004936056775</v>
      </c>
      <c r="D49" s="37">
        <v>0.11533004936056775</v>
      </c>
      <c r="E49" s="2"/>
      <c r="F49" s="55" t="s">
        <v>57</v>
      </c>
      <c r="G49" s="56">
        <v>0.11533004936056775</v>
      </c>
    </row>
    <row r="50" spans="1:7" ht="15">
      <c r="A50" s="26" t="s">
        <v>60</v>
      </c>
      <c r="B50" s="29">
        <v>11964.1</v>
      </c>
      <c r="C50" s="36">
        <v>0.10067418491111564</v>
      </c>
      <c r="D50" s="37">
        <v>0.10067418491111564</v>
      </c>
      <c r="E50" s="2"/>
      <c r="F50" s="55" t="s">
        <v>115</v>
      </c>
      <c r="G50" s="56">
        <v>0.10067418491111564</v>
      </c>
    </row>
    <row r="51" spans="1:7" ht="15">
      <c r="A51" s="26" t="s">
        <v>61</v>
      </c>
      <c r="B51" s="29">
        <v>9522.5</v>
      </c>
      <c r="C51" s="36">
        <v>0.08012887938215985</v>
      </c>
      <c r="D51" s="37">
        <v>0.08012887938215985</v>
      </c>
      <c r="E51" s="2"/>
      <c r="F51" s="55" t="s">
        <v>61</v>
      </c>
      <c r="G51" s="56">
        <v>0.08012887938215985</v>
      </c>
    </row>
    <row r="52" spans="1:7" ht="15">
      <c r="A52" s="26" t="s">
        <v>59</v>
      </c>
      <c r="B52" s="27">
        <v>6533.1</v>
      </c>
      <c r="C52" s="36">
        <v>0.054974007024582675</v>
      </c>
      <c r="D52" s="37">
        <v>0.054974007024582675</v>
      </c>
      <c r="E52" s="2"/>
      <c r="F52" s="55" t="s">
        <v>59</v>
      </c>
      <c r="G52" s="56">
        <v>0.054974007024582675</v>
      </c>
    </row>
    <row r="53" spans="1:7" ht="15">
      <c r="A53" s="26" t="s">
        <v>58</v>
      </c>
      <c r="B53" s="31">
        <v>6033</v>
      </c>
      <c r="C53" s="36">
        <v>0.05076582087819064</v>
      </c>
      <c r="D53" s="37">
        <v>0.05076582087819064</v>
      </c>
      <c r="E53" s="2"/>
      <c r="F53" s="55" t="s">
        <v>58</v>
      </c>
      <c r="G53" s="56">
        <v>0.05076582087819064</v>
      </c>
    </row>
    <row r="54" spans="1:7" ht="15">
      <c r="A54" s="9" t="s">
        <v>71</v>
      </c>
      <c r="B54" s="27">
        <v>4512.9</v>
      </c>
      <c r="C54" s="36">
        <v>0.03797465158978726</v>
      </c>
      <c r="D54" s="32">
        <v>0.03797465158978726</v>
      </c>
      <c r="E54" s="2"/>
      <c r="F54" s="55" t="s">
        <v>71</v>
      </c>
      <c r="G54" s="56">
        <v>0.03797465158978726</v>
      </c>
    </row>
    <row r="55" spans="1:7" ht="15">
      <c r="A55" s="9" t="s">
        <v>63</v>
      </c>
      <c r="B55" s="29">
        <v>3704.7</v>
      </c>
      <c r="C55" s="36">
        <v>0.031173899653146504</v>
      </c>
      <c r="D55" s="32">
        <v>0.031173899653146504</v>
      </c>
      <c r="E55" s="2"/>
      <c r="F55" s="55" t="s">
        <v>63</v>
      </c>
      <c r="G55" s="56">
        <v>0.031173899653146504</v>
      </c>
    </row>
    <row r="56" spans="1:7" ht="15">
      <c r="A56" s="9" t="s">
        <v>66</v>
      </c>
      <c r="B56" s="29">
        <v>3302.1</v>
      </c>
      <c r="C56" s="36">
        <v>0.027786145718858495</v>
      </c>
      <c r="D56" s="32">
        <v>0.027786145718858495</v>
      </c>
      <c r="E56" s="2"/>
      <c r="F56" s="55" t="s">
        <v>66</v>
      </c>
      <c r="G56" s="56">
        <v>0.027786145718858495</v>
      </c>
    </row>
    <row r="57" spans="1:7" ht="15">
      <c r="A57" s="9" t="s">
        <v>70</v>
      </c>
      <c r="B57" s="27">
        <v>3143.4</v>
      </c>
      <c r="C57" s="36">
        <v>0.02645073451823379</v>
      </c>
      <c r="D57" s="32">
        <v>0.02645073451823379</v>
      </c>
      <c r="E57" s="2"/>
      <c r="F57" s="55" t="s">
        <v>70</v>
      </c>
      <c r="G57" s="56">
        <v>0.02645073451823379</v>
      </c>
    </row>
    <row r="58" spans="1:7" ht="15">
      <c r="A58" s="9" t="s">
        <v>79</v>
      </c>
      <c r="B58" s="29">
        <v>2452.5</v>
      </c>
      <c r="C58" s="36">
        <v>0.02063702564292434</v>
      </c>
      <c r="D58" s="32">
        <v>0.02063702564292434</v>
      </c>
      <c r="E58" s="2"/>
      <c r="F58" s="55" t="s">
        <v>79</v>
      </c>
      <c r="G58" s="56">
        <v>0.02063702564292434</v>
      </c>
    </row>
    <row r="59" spans="1:7" ht="15">
      <c r="A59" s="9" t="s">
        <v>67</v>
      </c>
      <c r="B59" s="29">
        <v>53965.700000000004</v>
      </c>
      <c r="C59" s="36">
        <f>B59/B48</f>
        <v>0.45410460132043307</v>
      </c>
      <c r="D59" s="32">
        <v>0.45410460132043307</v>
      </c>
      <c r="E59" s="2"/>
      <c r="F59" s="55" t="s">
        <v>67</v>
      </c>
      <c r="G59" s="56">
        <v>0.45410460132043307</v>
      </c>
    </row>
    <row r="60" spans="1:7" ht="15">
      <c r="A60" s="2"/>
      <c r="B60" s="2"/>
      <c r="C60" s="2"/>
      <c r="D60" s="22">
        <f>SUM(D49:D59)</f>
        <v>1</v>
      </c>
      <c r="E60" s="2"/>
      <c r="F60" s="55" t="s">
        <v>105</v>
      </c>
      <c r="G60" s="56">
        <v>0.9999999999999998</v>
      </c>
    </row>
    <row r="61" spans="1:5" ht="15">
      <c r="A61" s="4" t="s">
        <v>68</v>
      </c>
      <c r="B61" s="39">
        <f>SUM(B49:B58)</f>
        <v>64874.1</v>
      </c>
      <c r="C61" s="2"/>
      <c r="D61" s="2"/>
      <c r="E61" s="2"/>
    </row>
    <row r="62" spans="1:5" ht="15">
      <c r="A62" s="4" t="s">
        <v>67</v>
      </c>
      <c r="B62" s="38">
        <f>B48-B61</f>
        <v>53965.700000000004</v>
      </c>
      <c r="C62" s="2"/>
      <c r="D62" s="2"/>
      <c r="E62" s="2"/>
    </row>
    <row r="63" spans="1:5" ht="15">
      <c r="A63" s="2"/>
      <c r="B63" s="2"/>
      <c r="C63" s="2"/>
      <c r="D63" s="2"/>
      <c r="E63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CSOM Katalin (ESTAT)</dc:creator>
  <cp:keywords/>
  <dc:description/>
  <cp:lastModifiedBy>CSOM Katalin (ESTAT)</cp:lastModifiedBy>
  <cp:lastPrinted>2024-02-12T14:24:24Z</cp:lastPrinted>
  <dcterms:created xsi:type="dcterms:W3CDTF">2024-02-12T07:47:33Z</dcterms:created>
  <dcterms:modified xsi:type="dcterms:W3CDTF">2024-03-05T10:56:01Z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2024-02-12T07:47:34Z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71a54cb0-8ed2-4efb-9bfe-d9e40861abb7</vt:lpwstr>
  </property>
  <property fmtid="{D5CDD505-2E9C-101B-9397-08002B2CF9AE}" pid="8" name="MSIP_Label_6bd9ddd1-4d20-43f6-abfa-fc3c07406f94_ContentBits">
    <vt:lpwstr>0</vt:lpwstr>
  </property>
</Properties>
</file>