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/>
  <bookViews>
    <workbookView xWindow="240" yWindow="108" windowWidth="14808" windowHeight="8016" tabRatio="709" activeTab="1"/>
  </bookViews>
  <sheets>
    <sheet name="Info" sheetId="4" r:id="rId1"/>
    <sheet name="Figure 1" sheetId="14" r:id="rId2"/>
    <sheet name="Figure 2" sheetId="15" r:id="rId3"/>
    <sheet name="Figure 3" sheetId="24" r:id="rId4"/>
    <sheet name="Figure 4" sheetId="16" r:id="rId5"/>
    <sheet name="Figure 5" sheetId="18" r:id="rId6"/>
    <sheet name="Figure 6" sheetId="19" r:id="rId7"/>
    <sheet name="Figure 7" sheetId="22" r:id="rId8"/>
    <sheet name="Figure 8" sheetId="20" r:id="rId9"/>
    <sheet name="Figure 9" sheetId="21" r:id="rId10"/>
    <sheet name="Figure 10" sheetId="25" r:id="rId11"/>
    <sheet name="Figure 11" sheetId="23" r:id="rId12"/>
    <sheet name="Figure 12" sheetId="17" r:id="rId13"/>
  </sheets>
  <definedNames/>
  <calcPr calcId="162913"/>
</workbook>
</file>

<file path=xl/sharedStrings.xml><?xml version="1.0" encoding="utf-8"?>
<sst xmlns="http://schemas.openxmlformats.org/spreadsheetml/2006/main" count="495" uniqueCount="123">
  <si>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</si>
  <si>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</si>
  <si>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</si>
  <si>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</si>
  <si>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</si>
  <si>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</si>
  <si>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</si>
  <si>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</si>
  <si>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</si>
  <si>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</si>
  <si>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</si>
  <si>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</si>
  <si>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</si>
  <si>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</si>
  <si>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</si>
  <si>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</si>
  <si>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</si>
  <si>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</si>
  <si>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</si>
  <si>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</si>
  <si>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</si>
  <si>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</si>
  <si>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</si>
  <si>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</si>
  <si>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</si>
  <si>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</si>
  <si>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</si>
  <si>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</si>
  <si>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</si>
  <si>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The tables and figures inside the file are:</t>
  </si>
  <si>
    <t>Last updated:</t>
  </si>
  <si>
    <t>Germany</t>
  </si>
  <si>
    <t>(%)</t>
  </si>
  <si>
    <t>Change</t>
  </si>
  <si>
    <t>Czechia</t>
  </si>
  <si>
    <t>Sort the table, adjust the data to be included in the graph and modify the title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</si>
  <si>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</si>
  <si>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</si>
  <si>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</si>
  <si>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</si>
  <si>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</si>
  <si>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</si>
  <si>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</si>
  <si>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</si>
  <si>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first</t>
  </si>
  <si>
    <t>(*) This designation is without prejudice to positions on status, and is in line with UNSCR 1244/1999 and the ICJ Opinion on the Kosovo Declaration of Independence.</t>
  </si>
  <si>
    <t>Electric Vehicles and Electricity Consumption</t>
  </si>
  <si>
    <t>Passenger cars, by type of motor energy (road_eqs_carpda):</t>
  </si>
  <si>
    <t>Switzerland</t>
  </si>
  <si>
    <t>Production of electricity and derived heat by type of fuel (nrg_bal_peh)</t>
  </si>
  <si>
    <t>Energy</t>
  </si>
  <si>
    <t>(%, based on GWh)</t>
  </si>
  <si>
    <t>(GWh)</t>
  </si>
  <si>
    <t>Wind</t>
  </si>
  <si>
    <t>Total</t>
  </si>
  <si>
    <t>Solid fossil fuels</t>
  </si>
  <si>
    <t>Natural gas</t>
  </si>
  <si>
    <t>Oil and petroleum products (excluding biofuel portion)</t>
  </si>
  <si>
    <t>Solar photovoltaic</t>
  </si>
  <si>
    <t>Nuclear heat</t>
  </si>
  <si>
    <t>Supply, transformation and consumption of electricity (nrg_cb_e):</t>
  </si>
  <si>
    <t>Electricity consumption for road transport, 2020</t>
  </si>
  <si>
    <t>SIEC/GEO</t>
  </si>
  <si>
    <t>Figure 9</t>
  </si>
  <si>
    <t>Figure 10</t>
  </si>
  <si>
    <t>TOTAL</t>
  </si>
  <si>
    <t>EV</t>
  </si>
  <si>
    <t>Figure 11</t>
  </si>
  <si>
    <t>Number of electric vehicles, 2021</t>
  </si>
  <si>
    <t>Growth rate of electric vehicles number compared with previous year, 2021</t>
  </si>
  <si>
    <t>Share of electric vehicles in the total number of passenger vehicles, 2021</t>
  </si>
  <si>
    <t>Gross electricity generation, EU, 2021</t>
  </si>
  <si>
    <t>Percentage of gross electricity production from solid fossil fuels, 2021</t>
  </si>
  <si>
    <t>Percentage of gross electricity production from natural gas, 2021</t>
  </si>
  <si>
    <t>Percentage of gross electricity production from oil and petroleum products, 2021</t>
  </si>
  <si>
    <t>Percentage of gross electricity production from nuclear heat, 2021</t>
  </si>
  <si>
    <t>Percentage of gross electricity production from wind, 2021</t>
  </si>
  <si>
    <t>Percentage of gross electricity production from solar photovoltaics, 2021</t>
  </si>
  <si>
    <t>Electricity consumption for road transport, 2021</t>
  </si>
  <si>
    <t>March 2023</t>
  </si>
  <si>
    <t>North Macedonia</t>
  </si>
  <si>
    <t>Albania</t>
  </si>
  <si>
    <t>Bosnia and Herzegovina</t>
  </si>
  <si>
    <t>Kosovo*</t>
  </si>
  <si>
    <t>https://ec.europa.eu/eurostat/databrowser/bookmark/24d30926-6d55-4585-b5c2-28f7aae14b07?lang=en</t>
  </si>
  <si>
    <t>https://ec.europa.eu/eurostat/databrowser/bookmark/0609f639-50c9-4ff6-8606-550e9bf4d2c6?lang=en</t>
  </si>
  <si>
    <t>https://ec.europa.eu/eurostat/databrowser/bookmark/05f28139-f53d-4ce0-a639-4415372852d9?lang=en</t>
  </si>
  <si>
    <t>Share of electric vehicles in the total number of passenger cars, 2021</t>
  </si>
  <si>
    <t>share</t>
  </si>
  <si>
    <t>Figure 1: Gross electricity generation, EU, 2021</t>
  </si>
  <si>
    <t>Combustible fuels</t>
  </si>
  <si>
    <t>Nuclear</t>
  </si>
  <si>
    <t>Hydro</t>
  </si>
  <si>
    <t>Solar</t>
  </si>
  <si>
    <t>Geothermal</t>
  </si>
  <si>
    <t>Other</t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</si>
  <si>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nrg_ind_peh)</t>
    </r>
  </si>
  <si>
    <t>Bookmark:</t>
  </si>
  <si>
    <t>https://ec.europa.eu/eurostat/databrowser/bookmark/93250a00-0794-4622-bba8-a4a8f4aa13d0?lang=en</t>
  </si>
  <si>
    <t>https://ec.europa.eu/eurostat/databrowser/bookmark/19e509d2-f114-4bc7-9ce2-1c0929d40050?lang=en</t>
  </si>
  <si>
    <t>https://ec.europa.eu/eurostat/databrowser/bookmark/c6864636-5b63-49d0-8436-ddb74e2a2e68?lang=en</t>
  </si>
  <si>
    <t>Number of passenger electric vehicles, 2021</t>
  </si>
  <si>
    <t>Growth rate of passenger electric vehicles number compared with previous year, 2021</t>
  </si>
  <si>
    <t>Figure 12</t>
  </si>
  <si>
    <t>Percentage of gross electricity production from hydro, 2021</t>
  </si>
  <si>
    <t>Note: data not available for Greece and Slovakia</t>
  </si>
  <si>
    <t>EU (¹)</t>
  </si>
  <si>
    <t>(¹) Eurostat estimate</t>
  </si>
  <si>
    <t>Bulgaria (²)</t>
  </si>
  <si>
    <t>(²) Provisional data</t>
  </si>
  <si>
    <t>Source: Eurostat (online data code: road_eqs_carpda)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</si>
  <si>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</si>
  <si>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t>Note: data not available for Bulgaria, Greece and Slovakia</t>
  </si>
  <si>
    <t>EU</t>
  </si>
  <si>
    <r>
      <t>Source:</t>
    </r>
    <r>
      <rPr>
        <sz val="12"/>
        <color theme="1"/>
        <rFont val="Arial"/>
        <family val="2"/>
      </rPr>
      <t xml:space="preserve"> Eurostat (online data codes: nrg_bal_peh)</t>
    </r>
  </si>
  <si>
    <t>Note: Gross electricity production from solid fossil fuels in Sweden, Estonia, Cyprus, Latvia, Lithuania, Luxembourg, Malta, Iceland and Norway is zero or negligible.</t>
  </si>
  <si>
    <t>Note: Gross electricity production from natural gas in Cyprus, Sweden and Iceland is zero or negligible.</t>
  </si>
  <si>
    <t>Note: Gross electricity production from oil or petroleum products in Latvia, Luxembourg and Iceland is zero or negligible.</t>
  </si>
  <si>
    <t>Note: Gross electricity production from wind in Slovenia, Slovakia, Malta and Iceland is zero or negligible.</t>
  </si>
  <si>
    <t>Note: Gross electricity production from hydro in Netherlands, Denmark, Cyprus and Malta is zero or negligible.</t>
  </si>
  <si>
    <t>Note: Gross electricity production from solar photovoltaics in Iceland is zero.</t>
  </si>
  <si>
    <r>
      <t>Source:</t>
    </r>
    <r>
      <rPr>
        <sz val="12"/>
        <color theme="1"/>
        <rFont val="Arial"/>
        <family val="2"/>
      </rPr>
      <t xml:space="preserve"> Eurostat (online data codes: nrg_cb_e)</t>
    </r>
  </si>
  <si>
    <t>Note: Electricity consumption for road transport in Liechtenstein is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</si>
</sst>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i"/>
    <numFmt numFmtId="165" formatCode="0.0%"/>
    <numFmt numFmtId="166" formatCode="0.0"/>
    <numFmt numFmtId="167" formatCode="#,##0_i"/>
    <numFmt numFmtId="168" formatCode="#,##0.000"/>
    <numFmt numFmtId="169" formatCode="#\ ##0.0"/>
    <numFmt numFmtId="170" formatCode="0.00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164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165" fontId="2" fillId="0" borderId="0" xfId="15" applyNumberFormat="1" applyFont="1"/>
    <xf numFmtId="0" fontId="3" fillId="0" borderId="0" xfId="0" applyFont="1" applyBorder="1" applyAlignment="1">
      <alignment/>
    </xf>
    <xf numFmtId="0" fontId="9" fillId="5" borderId="0" xfId="21" applyFont="1" applyFill="1" applyBorder="1" applyAlignment="1" applyProtection="1">
      <alignment vertical="center"/>
      <protection/>
    </xf>
    <xf numFmtId="0" fontId="9" fillId="5" borderId="0" xfId="21" applyFont="1" applyFill="1" applyBorder="1" applyAlignment="1">
      <alignment vertical="center"/>
      <protection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wrapText="1"/>
    </xf>
    <xf numFmtId="0" fontId="10" fillId="0" borderId="0" xfId="0" applyFont="1"/>
    <xf numFmtId="1" fontId="3" fillId="0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3" fillId="0" borderId="3" xfId="24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horizontal="left" vertical="center"/>
    </xf>
    <xf numFmtId="167" fontId="3" fillId="0" borderId="4" xfId="24" applyNumberFormat="1" applyBorder="1" applyAlignment="1">
      <alignment horizontal="right" vertical="center"/>
    </xf>
    <xf numFmtId="164" fontId="3" fillId="0" borderId="4" xfId="24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169" fontId="3" fillId="0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vertical="center"/>
    </xf>
    <xf numFmtId="170" fontId="2" fillId="0" borderId="0" xfId="15" applyNumberFormat="1" applyFont="1"/>
    <xf numFmtId="1" fontId="3" fillId="0" borderId="1" xfId="0" applyNumberFormat="1" applyFont="1" applyFill="1" applyBorder="1" applyAlignment="1">
      <alignment horizontal="right"/>
    </xf>
    <xf numFmtId="164" fontId="3" fillId="0" borderId="3" xfId="24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167" fontId="3" fillId="0" borderId="5" xfId="24" applyNumberFormat="1" applyBorder="1" applyAlignment="1">
      <alignment horizontal="right" vertical="center"/>
    </xf>
    <xf numFmtId="164" fontId="3" fillId="0" borderId="5" xfId="24" applyBorder="1" applyAlignment="1">
      <alignment horizontal="right" vertical="center"/>
    </xf>
    <xf numFmtId="0" fontId="15" fillId="0" borderId="0" xfId="0" applyFont="1"/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electric vehicles, 2021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12"/>
          <c:w val="0.897"/>
          <c:h val="0.3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Number of electric vehicles, 2021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1'!$B$6:$B$43</c:f>
              <c:strCache/>
            </c:strRef>
          </c:cat>
          <c:val>
            <c:numRef>
              <c:f>'Figure 1'!$C$6:$C$43</c:f>
              <c:numCache/>
            </c:numRef>
          </c:val>
        </c:ser>
        <c:overlap val="100"/>
        <c:gapWidth val="55"/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667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hydro, 2021 (%)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071"/>
          <c:w val="0.86025"/>
          <c:h val="0.7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10'!$B$6:$B$37</c:f>
              <c:strCache/>
            </c:strRef>
          </c:cat>
          <c:val>
            <c:numRef>
              <c:f>'Figure 10'!$E$6:$E$37</c:f>
              <c:numCache/>
            </c:numRef>
          </c:val>
        </c:ser>
        <c:ser>
          <c:idx val="1"/>
          <c:order val="1"/>
          <c:tx>
            <c:strRef>
              <c:f>'Figure 10'!$B$32:$B$34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10'!$B$6:$B$37</c:f>
              <c:strCache/>
            </c:strRef>
          </c:cat>
          <c:val>
            <c:numRef>
              <c:f>'Figure 10'!$B$37</c:f>
              <c:numCache/>
            </c:numRef>
          </c:val>
        </c:ser>
        <c:ser>
          <c:idx val="2"/>
          <c:order val="2"/>
          <c:tx>
            <c:strRef>
              <c:f>'Figure 10'!$B$32:$B$34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10'!$B$6:$B$37</c:f>
              <c:strCache/>
            </c:strRef>
          </c:cat>
          <c:val>
            <c:numRef>
              <c:f>'Figure 10'!$B$37</c:f>
              <c:numCache/>
            </c:numRef>
          </c:val>
        </c:ser>
        <c:overlap val="100"/>
        <c:gapWidth val="55"/>
        <c:axId val="56387740"/>
        <c:axId val="37727613"/>
      </c:barChart>
      <c:catAx>
        <c:axId val="56387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727613"/>
        <c:crossesAt val="-25"/>
        <c:auto val="1"/>
        <c:lblOffset val="100"/>
        <c:noMultiLvlLbl val="0"/>
      </c:catAx>
      <c:valAx>
        <c:axId val="3772761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8774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solar photovoltaics, 2021 (%)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3"/>
          <c:w val="0.99325"/>
          <c:h val="0.7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11'!$E$6:$E$37</c:f>
              <c:numCache/>
            </c:numRef>
          </c:val>
        </c:ser>
        <c:ser>
          <c:idx val="1"/>
          <c:order val="1"/>
          <c:tx>
            <c:strRef>
              <c:f>'Figure 11'!$B$31:$B$33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11'!$B$34</c:f>
              <c:numCache/>
            </c:numRef>
          </c:val>
        </c:ser>
        <c:ser>
          <c:idx val="2"/>
          <c:order val="2"/>
          <c:tx>
            <c:strRef>
              <c:f>'Figure 11'!$B$31:$B$33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11'!$B$6:$B$37</c:f>
              <c:strCache/>
            </c:strRef>
          </c:cat>
          <c:val>
            <c:numRef>
              <c:f>'Figure 11'!$B$34</c:f>
              <c:numCache/>
            </c:numRef>
          </c:val>
        </c:ser>
        <c:overlap val="100"/>
        <c:gapWidth val="55"/>
        <c:axId val="4004198"/>
        <c:axId val="36037783"/>
      </c:barChart>
      <c:catAx>
        <c:axId val="4004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037783"/>
        <c:crossesAt val="-25"/>
        <c:auto val="1"/>
        <c:lblOffset val="100"/>
        <c:noMultiLvlLbl val="0"/>
      </c:catAx>
      <c:valAx>
        <c:axId val="3603778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419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for road transport, 2021 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"/>
          <c:w val="0.97075"/>
          <c:h val="0.7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12'!$B$2</c:f>
              <c:strCache>
                <c:ptCount val="1"/>
                <c:pt idx="0">
                  <c:v>Electricity consumption for road transport, 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12'!$B$6:$B$38</c:f>
              <c:strCache/>
            </c:strRef>
          </c:cat>
          <c:val>
            <c:numRef>
              <c:f>'Figure 12'!$C$6:$C$38</c:f>
              <c:numCache/>
            </c:numRef>
          </c:val>
        </c:ser>
        <c:overlap val="100"/>
        <c:gapWidth val="55"/>
        <c:axId val="55904592"/>
        <c:axId val="33379281"/>
      </c:barChart>
      <c:catAx>
        <c:axId val="55904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045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 of passenger electric vehicles number compared with previous year, 2021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375"/>
          <c:w val="0.99325"/>
          <c:h val="0.75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2'!$B$6:$B$40</c:f>
              <c:strCache/>
            </c:strRef>
          </c:cat>
          <c:val>
            <c:numRef>
              <c:f>'Figure 2'!$E$6:$E$40</c:f>
              <c:numCache/>
            </c:numRef>
          </c:val>
        </c:ser>
        <c:ser>
          <c:idx val="1"/>
          <c:order val="1"/>
          <c:tx>
            <c:strRef>
              <c:f>'Figure 2'!$B$25:$B$27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2'!$B$6:$B$40</c:f>
              <c:strCache/>
            </c:strRef>
          </c:cat>
          <c:val>
            <c:numRef>
              <c:f>'Figure 2'!$B$28</c:f>
              <c:numCache/>
            </c:numRef>
          </c:val>
        </c:ser>
        <c:ser>
          <c:idx val="2"/>
          <c:order val="2"/>
          <c:tx>
            <c:strRef>
              <c:f>'Figure 2'!$B$25:$B$27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2'!$B$6:$B$40</c:f>
              <c:strCache/>
            </c:strRef>
          </c:cat>
          <c:val>
            <c:numRef>
              <c:f>'Figure 2'!$B$28</c:f>
              <c:numCache/>
            </c:numRef>
          </c:val>
        </c:ser>
        <c:overlap val="100"/>
        <c:gapWidth val="55"/>
        <c:axId val="55292566"/>
        <c:axId val="27871047"/>
      </c:barChart>
      <c:catAx>
        <c:axId val="55292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71047"/>
        <c:crossesAt val="-25"/>
        <c:auto val="1"/>
        <c:lblOffset val="100"/>
        <c:noMultiLvlLbl val="0"/>
      </c:catAx>
      <c:valAx>
        <c:axId val="27871047"/>
        <c:scaling>
          <c:orientation val="minMax"/>
          <c:max val="1.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9256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electric vehicles in the total number of passenger cars,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275"/>
          <c:y val="0.08975"/>
          <c:w val="0.7575"/>
          <c:h val="0.6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3'!$B$6:$B$44</c:f>
              <c:strCache/>
            </c:strRef>
          </c:cat>
          <c:val>
            <c:numRef>
              <c:f>'Figure 3'!$E$6:$E$44</c:f>
              <c:numCache/>
            </c:numRef>
          </c:val>
        </c:ser>
        <c:ser>
          <c:idx val="1"/>
          <c:order val="1"/>
          <c:tx>
            <c:strRef>
              <c:f>'Figure 3'!$B$22:$B$24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3'!$B$6:$B$44</c:f>
              <c:strCache/>
            </c:strRef>
          </c:cat>
          <c:val>
            <c:numRef>
              <c:f>'Figure 3'!$B$25</c:f>
              <c:numCache/>
            </c:numRef>
          </c:val>
        </c:ser>
        <c:ser>
          <c:idx val="2"/>
          <c:order val="2"/>
          <c:tx>
            <c:strRef>
              <c:f>'Figure 3'!$B$22:$B$24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3'!$B$6:$B$44</c:f>
              <c:strCache/>
            </c:strRef>
          </c:cat>
          <c:val>
            <c:numRef>
              <c:f>'Figure 3'!$B$25</c:f>
              <c:numCache/>
            </c:numRef>
          </c:val>
        </c:ser>
        <c:overlap val="100"/>
        <c:gapWidth val="55"/>
        <c:axId val="49512832"/>
        <c:axId val="42962305"/>
      </c:barChart>
      <c:catAx>
        <c:axId val="49512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962305"/>
        <c:crossesAt val="-25"/>
        <c:auto val="1"/>
        <c:lblOffset val="100"/>
        <c:noMultiLvlLbl val="0"/>
      </c:catAx>
      <c:valAx>
        <c:axId val="42962305"/>
        <c:scaling>
          <c:orientation val="minMax"/>
          <c:max val="0.03000000000000000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1283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Gross electricity generation,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4'!$C$5</c:f>
              <c:strCache>
                <c:ptCount val="1"/>
                <c:pt idx="0">
                  <c:v>Figure 1: Gross electricity generation, EU, 2021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29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725"/>
                  <c:y val="-0.03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5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4'!$C$11:$C$17</c:f>
              <c:strCache/>
            </c:strRef>
          </c:cat>
          <c:val>
            <c:numRef>
              <c:f>'Figure 4'!$D$11:$D$17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solid fossil fuels, 2021 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"/>
          <c:y val="0.0935"/>
          <c:w val="0.8885"/>
          <c:h val="0.6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5'!$E$6:$E$37</c:f>
              <c:numCache/>
            </c:numRef>
          </c:val>
        </c:ser>
        <c:ser>
          <c:idx val="1"/>
          <c:order val="1"/>
          <c:tx>
            <c:strRef>
              <c:f>'Figure 5'!$B$29:$B$31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5'!$B$32</c:f>
              <c:numCache/>
            </c:numRef>
          </c:val>
        </c:ser>
        <c:ser>
          <c:idx val="2"/>
          <c:order val="2"/>
          <c:tx>
            <c:strRef>
              <c:f>'Figure 5'!$B$29:$B$31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5'!$B$32</c:f>
              <c:numCache/>
            </c:numRef>
          </c:val>
        </c:ser>
        <c:ser>
          <c:idx val="3"/>
          <c:order val="3"/>
          <c:tx>
            <c:strRef>
              <c:f>'Figure 5'!$B$27:$B$36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5'!$B$6:$B$37</c:f>
              <c:strCache/>
            </c:strRef>
          </c:cat>
          <c:val>
            <c:numRef>
              <c:f>'Figure 5'!$B$37</c:f>
              <c:numCache/>
            </c:numRef>
          </c:val>
        </c:ser>
        <c:overlap val="100"/>
        <c:gapWidth val="55"/>
        <c:axId val="51116426"/>
        <c:axId val="57394651"/>
      </c:barChart>
      <c:catAx>
        <c:axId val="51116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394651"/>
        <c:crossesAt val="-25"/>
        <c:auto val="1"/>
        <c:lblOffset val="100"/>
        <c:noMultiLvlLbl val="0"/>
      </c:catAx>
      <c:valAx>
        <c:axId val="573946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1642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natural gas, 2021 (%)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9"/>
          <c:w val="0.99325"/>
          <c:h val="0.7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6'!$E$6:$E$37</c:f>
              <c:numCache/>
            </c:numRef>
          </c:val>
        </c:ser>
        <c:ser>
          <c:idx val="1"/>
          <c:order val="1"/>
          <c:tx>
            <c:strRef>
              <c:f>'Figure 6'!$B$31:$B$33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6'!$B$34</c:f>
              <c:numCache/>
            </c:numRef>
          </c:val>
        </c:ser>
        <c:ser>
          <c:idx val="2"/>
          <c:order val="2"/>
          <c:tx>
            <c:strRef>
              <c:f>'Figure 6'!$B$31:$B$33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6'!$B$34</c:f>
              <c:numCache/>
            </c:numRef>
          </c:val>
        </c:ser>
        <c:overlap val="100"/>
        <c:gapWidth val="55"/>
        <c:axId val="46789812"/>
        <c:axId val="18455125"/>
      </c:barChart>
      <c:catAx>
        <c:axId val="4678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55125"/>
        <c:crossesAt val="-25"/>
        <c:auto val="1"/>
        <c:lblOffset val="100"/>
        <c:noMultiLvlLbl val="0"/>
      </c:catAx>
      <c:valAx>
        <c:axId val="18455125"/>
        <c:scaling>
          <c:orientation val="minMax"/>
          <c:max val="0.9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8981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oil and petroleum products, 2021 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10125"/>
          <c:w val="0.839"/>
          <c:h val="0.70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</c:ser>
        <c:ser>
          <c:idx val="1"/>
          <c:order val="1"/>
          <c:tx>
            <c:strRef>
              <c:f>'Figure 7'!$B$31:$B$33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7'!$B$34</c:f>
              <c:numCache/>
            </c:numRef>
          </c:val>
        </c:ser>
        <c:ser>
          <c:idx val="2"/>
          <c:order val="2"/>
          <c:tx>
            <c:strRef>
              <c:f>'Figure 7'!$B$31:$B$33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7'!$B$34</c:f>
              <c:numCache/>
            </c:numRef>
          </c:val>
        </c:ser>
        <c:overlap val="100"/>
        <c:gapWidth val="55"/>
        <c:axId val="31878398"/>
        <c:axId val="18470127"/>
      </c:barChart>
      <c:catAx>
        <c:axId val="31878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70127"/>
        <c:crossesAt val="-25"/>
        <c:auto val="1"/>
        <c:lblOffset val="100"/>
        <c:noMultiLvlLbl val="0"/>
      </c:catAx>
      <c:valAx>
        <c:axId val="18470127"/>
        <c:scaling>
          <c:orientation val="minMax"/>
          <c:max val="0.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7839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nuclear heat, 2021 (%) 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345"/>
          <c:w val="0.86725"/>
          <c:h val="0.6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8'!$B$6:$B$20</c:f>
              <c:strCache/>
            </c:strRef>
          </c:cat>
          <c:val>
            <c:numRef>
              <c:f>'Figure 8'!$E$6:$E$20</c:f>
              <c:numCache/>
            </c:numRef>
          </c:val>
        </c:ser>
        <c:overlap val="100"/>
        <c:gapWidth val="55"/>
        <c:axId val="32013416"/>
        <c:axId val="19685289"/>
      </c:barChart>
      <c:catAx>
        <c:axId val="320134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685289"/>
        <c:crossesAt val="-25"/>
        <c:auto val="1"/>
        <c:lblOffset val="100"/>
        <c:noMultiLvlLbl val="0"/>
      </c:catAx>
      <c:valAx>
        <c:axId val="19685289"/>
        <c:scaling>
          <c:orientation val="minMax"/>
          <c:max val="0.700000000000000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1341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gross electricity production from wind, 2021 (%)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9"/>
          <c:w val="0.99325"/>
          <c:h val="0.7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9'!$E$5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9'!$E$6:$E$37</c:f>
              <c:numCache/>
            </c:numRef>
          </c:val>
        </c:ser>
        <c:ser>
          <c:idx val="1"/>
          <c:order val="1"/>
          <c:tx>
            <c:strRef>
              <c:f>'Figure 9'!$B$31:$B$33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9'!$B$34</c:f>
              <c:numCache/>
            </c:numRef>
          </c:val>
        </c:ser>
        <c:ser>
          <c:idx val="2"/>
          <c:order val="2"/>
          <c:tx>
            <c:strRef>
              <c:f>'Figure 9'!$B$31:$B$33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9'!$B$6:$B$37</c:f>
              <c:strCache/>
            </c:strRef>
          </c:cat>
          <c:val>
            <c:numRef>
              <c:f>'Figure 9'!$B$34</c:f>
              <c:numCache/>
            </c:numRef>
          </c:val>
        </c:ser>
        <c:overlap val="100"/>
        <c:gapWidth val="55"/>
        <c:axId val="42949874"/>
        <c:axId val="51004547"/>
      </c:barChart>
      <c:catAx>
        <c:axId val="42949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004547"/>
        <c:crossesAt val="-25"/>
        <c:auto val="1"/>
        <c:lblOffset val="100"/>
        <c:noMultiLvlLbl val="0"/>
      </c:catAx>
      <c:valAx>
        <c:axId val="51004547"/>
        <c:scaling>
          <c:orientation val="minMax"/>
          <c:max val="0.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4987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solid fossil fuels in Sweden, Estonia, Cyprus, Latvia, Lithuania, Luxembourg, Malta, Iceland and Norway is zero or negligible.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609600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3667125" y="571500"/>
        <a:ext cx="93249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natural gas in Cyprus, Sweden and Iceland is zero or negligible.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609600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3981450" y="571500"/>
        <a:ext cx="93249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0.1385</cdr:y>
    </cdr:from>
    <cdr:to>
      <cdr:x>0.956</cdr:x>
      <cdr:y>0.1765</cdr:y>
    </cdr:to>
    <cdr:sp macro="" textlink="">
      <cdr:nvSpPr>
        <cdr:cNvPr id="2" name="TextBox 1"/>
        <cdr:cNvSpPr txBox="1"/>
      </cdr:nvSpPr>
      <cdr:spPr>
        <a:xfrm>
          <a:off x="9048750" y="1019175"/>
          <a:ext cx="31432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//</a:t>
          </a:r>
        </a:p>
      </cdr:txBody>
    </cdr:sp>
  </cdr:relSizeAnchor>
  <cdr:relSizeAnchor xmlns:cdr="http://schemas.openxmlformats.org/drawingml/2006/chartDrawing">
    <cdr:from>
      <cdr:x>0.93925</cdr:x>
      <cdr:y>0.14</cdr:y>
    </cdr:from>
    <cdr:to>
      <cdr:x>0.99425</cdr:x>
      <cdr:y>0.179</cdr:y>
    </cdr:to>
    <cdr:sp macro="" textlink="">
      <cdr:nvSpPr>
        <cdr:cNvPr id="3" name="TextBox 2"/>
        <cdr:cNvSpPr txBox="1"/>
      </cdr:nvSpPr>
      <cdr:spPr>
        <a:xfrm>
          <a:off x="9191625" y="1028700"/>
          <a:ext cx="542925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84.9</a:t>
          </a:r>
          <a:r>
            <a:rPr lang="en-IE" sz="1100" baseline="0"/>
            <a:t> %</a:t>
          </a:r>
        </a:p>
      </cdr:txBody>
    </cdr:sp>
  </cdr:relSizeAnchor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oil or petroleum products in Latvia, Luxembourg and Iceland is zero or negligible.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21</xdr:col>
      <xdr:colOff>457200</xdr:colOff>
      <xdr:row>51</xdr:row>
      <xdr:rowOff>152400</xdr:rowOff>
    </xdr:to>
    <xdr:graphicFrame macro="">
      <xdr:nvGraphicFramePr>
        <xdr:cNvPr id="2" name="Chart 1"/>
        <xdr:cNvGraphicFramePr/>
      </xdr:nvGraphicFramePr>
      <xdr:xfrm>
        <a:off x="3981450" y="571500"/>
        <a:ext cx="97917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142875</xdr:rowOff>
    </xdr:from>
    <xdr:to>
      <xdr:col>20</xdr:col>
      <xdr:colOff>542925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3914775" y="600075"/>
        <a:ext cx="9324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wind in Slovenia, Slovakia, Malta and Iceland is zero or negligible.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114300</xdr:rowOff>
    </xdr:from>
    <xdr:to>
      <xdr:col>20</xdr:col>
      <xdr:colOff>609600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3981450" y="571500"/>
        <a:ext cx="93249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0.0925</cdr:y>
    </cdr:from>
    <cdr:to>
      <cdr:x>0.1205</cdr:x>
      <cdr:y>0.13825</cdr:y>
    </cdr:to>
    <cdr:sp macro="" textlink="">
      <cdr:nvSpPr>
        <cdr:cNvPr id="4" name="TextBox 3"/>
        <cdr:cNvSpPr txBox="1"/>
      </cdr:nvSpPr>
      <cdr:spPr>
        <a:xfrm>
          <a:off x="981075" y="619125"/>
          <a:ext cx="37147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//</a:t>
          </a:r>
        </a:p>
      </cdr:txBody>
    </cdr:sp>
  </cdr:relSizeAnchor>
  <cdr:relSizeAnchor xmlns:cdr="http://schemas.openxmlformats.org/drawingml/2006/chartDrawing">
    <cdr:from>
      <cdr:x>0.20925</cdr:x>
      <cdr:y>0.137</cdr:y>
    </cdr:from>
    <cdr:to>
      <cdr:x>0.30525</cdr:x>
      <cdr:y>0.31</cdr:y>
    </cdr:to>
    <cdr:sp macro="" textlink="">
      <cdr:nvSpPr>
        <cdr:cNvPr id="5" name="TextBox 4"/>
        <cdr:cNvSpPr txBox="1"/>
      </cdr:nvSpPr>
      <cdr:spPr>
        <a:xfrm>
          <a:off x="2352675" y="914400"/>
          <a:ext cx="1085850" cy="1162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0.4125</cdr:x>
      <cdr:y>0.11275</cdr:y>
    </cdr:from>
    <cdr:to>
      <cdr:x>0.5085</cdr:x>
      <cdr:y>0.286</cdr:y>
    </cdr:to>
    <cdr:sp macro="" textlink="">
      <cdr:nvSpPr>
        <cdr:cNvPr id="6" name="TextBox 5"/>
        <cdr:cNvSpPr txBox="1"/>
      </cdr:nvSpPr>
      <cdr:spPr>
        <a:xfrm>
          <a:off x="4648200" y="752475"/>
          <a:ext cx="1085850" cy="1162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0.076</cdr:x>
      <cdr:y>0.073</cdr:y>
    </cdr:from>
    <cdr:to>
      <cdr:x>0.1475</cdr:x>
      <cdr:y>0.11425</cdr:y>
    </cdr:to>
    <cdr:sp macro="" textlink="">
      <cdr:nvSpPr>
        <cdr:cNvPr id="7" name="TextBox 6"/>
        <cdr:cNvSpPr txBox="1"/>
      </cdr:nvSpPr>
      <cdr:spPr>
        <a:xfrm>
          <a:off x="847725" y="485775"/>
          <a:ext cx="80962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1928307</a:t>
          </a:r>
        </a:p>
      </cdr:txBody>
    </cdr:sp>
  </cdr:relSizeAnchor>
  <cdr:relSizeAnchor xmlns:cdr="http://schemas.openxmlformats.org/drawingml/2006/chartDrawing">
    <cdr:from>
      <cdr:x>0.00525</cdr:x>
      <cdr:y>0.77075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5715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Slovakia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</a:t>
          </a:r>
        </a:p>
        <a:p>
          <a:r>
            <a:rPr lang="en-GB" sz="1200">
              <a:latin typeface="Arial" panose="020B0604020202020204" pitchFamily="34" charset="0"/>
            </a:rPr>
            <a:t>(²) Provisional data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hydro in Netherlands, Denmark, Cyprus and Malta is zero or negligible.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114300</xdr:rowOff>
    </xdr:from>
    <xdr:to>
      <xdr:col>20</xdr:col>
      <xdr:colOff>571500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3943350" y="114300"/>
        <a:ext cx="932497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Gross electricity production from solar photovoltaics in Iceland is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133350</xdr:rowOff>
    </xdr:from>
    <xdr:to>
      <xdr:col>20</xdr:col>
      <xdr:colOff>600075</xdr:colOff>
      <xdr:row>50</xdr:row>
      <xdr:rowOff>171450</xdr:rowOff>
    </xdr:to>
    <xdr:graphicFrame macro="">
      <xdr:nvGraphicFramePr>
        <xdr:cNvPr id="2" name="Chart 1"/>
        <xdr:cNvGraphicFramePr/>
      </xdr:nvGraphicFramePr>
      <xdr:xfrm>
        <a:off x="3971925" y="590550"/>
        <a:ext cx="93249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0.0935</cdr:y>
    </cdr:from>
    <cdr:to>
      <cdr:x>0.09675</cdr:x>
      <cdr:y>0.1455</cdr:y>
    </cdr:to>
    <cdr:sp macro="" textlink="">
      <cdr:nvSpPr>
        <cdr:cNvPr id="4" name="TextBox 3"/>
        <cdr:cNvSpPr txBox="1"/>
      </cdr:nvSpPr>
      <cdr:spPr>
        <a:xfrm>
          <a:off x="638175" y="476250"/>
          <a:ext cx="25717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\\</a:t>
          </a:r>
        </a:p>
      </cdr:txBody>
    </cdr:sp>
  </cdr:relSizeAnchor>
  <cdr:relSizeAnchor xmlns:cdr="http://schemas.openxmlformats.org/drawingml/2006/chartDrawing">
    <cdr:from>
      <cdr:x>0.08</cdr:x>
      <cdr:y>0.093</cdr:y>
    </cdr:from>
    <cdr:to>
      <cdr:x>0.176</cdr:x>
      <cdr:y>0.2695</cdr:y>
    </cdr:to>
    <cdr:sp macro="" textlink="">
      <cdr:nvSpPr>
        <cdr:cNvPr id="5" name="TextBox 4"/>
        <cdr:cNvSpPr txBox="1"/>
      </cdr:nvSpPr>
      <cdr:spPr>
        <a:xfrm>
          <a:off x="742950" y="476250"/>
          <a:ext cx="89535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0.05675</cdr:x>
      <cdr:y>0.065</cdr:y>
    </cdr:from>
    <cdr:to>
      <cdr:x>0.11875</cdr:x>
      <cdr:y>0.1115</cdr:y>
    </cdr:to>
    <cdr:sp macro="" textlink="">
      <cdr:nvSpPr>
        <cdr:cNvPr id="6" name="TextBox 5"/>
        <cdr:cNvSpPr txBox="1"/>
      </cdr:nvSpPr>
      <cdr:spPr>
        <a:xfrm>
          <a:off x="523875" y="333375"/>
          <a:ext cx="581025" cy="2381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6 909.5</a:t>
          </a:r>
          <a:endParaRPr lang="en-IE" sz="1100" baseline="0"/>
        </a:p>
      </cdr:txBody>
    </cdr:sp>
  </cdr:relSizeAnchor>
  <cdr:relSizeAnchor xmlns:cdr="http://schemas.openxmlformats.org/drawingml/2006/chartDrawing">
    <cdr:from>
      <cdr:x>0.00525</cdr:x>
      <cdr:y>0.906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Electricity consumption for road transport in Liechtenstein is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</xdr:row>
      <xdr:rowOff>28575</xdr:rowOff>
    </xdr:from>
    <xdr:to>
      <xdr:col>19</xdr:col>
      <xdr:colOff>19050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2543175" y="638175"/>
        <a:ext cx="9305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</xdr:row>
      <xdr:rowOff>28575</xdr:rowOff>
    </xdr:from>
    <xdr:to>
      <xdr:col>22</xdr:col>
      <xdr:colOff>133350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2800350" y="638175"/>
        <a:ext cx="112776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Greece and Slovakia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2</xdr:row>
      <xdr:rowOff>104775</xdr:rowOff>
    </xdr:from>
    <xdr:to>
      <xdr:col>20</xdr:col>
      <xdr:colOff>476250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3676650" y="409575"/>
        <a:ext cx="9324975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0.73775</cdr:y>
    </cdr:from>
    <cdr:to>
      <cdr:x>1</cdr:x>
      <cdr:y>0.86775</cdr:y>
    </cdr:to>
    <cdr:sp macro="" textlink="">
      <cdr:nvSpPr>
        <cdr:cNvPr id="2" name="TextBox 1"/>
        <cdr:cNvSpPr txBox="1"/>
      </cdr:nvSpPr>
      <cdr:spPr>
        <a:xfrm>
          <a:off x="8543925" y="6400800"/>
          <a:ext cx="904875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0.94625</cdr:x>
      <cdr:y>0.57075</cdr:y>
    </cdr:from>
    <cdr:to>
      <cdr:x>0.99625</cdr:x>
      <cdr:y>0.60425</cdr:y>
    </cdr:to>
    <cdr:sp macro="" textlink="">
      <cdr:nvSpPr>
        <cdr:cNvPr id="4" name="TextBox 3"/>
        <cdr:cNvSpPr txBox="1"/>
      </cdr:nvSpPr>
      <cdr:spPr>
        <a:xfrm>
          <a:off x="8943975" y="4953000"/>
          <a:ext cx="47625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15.5%</a:t>
          </a:r>
        </a:p>
      </cdr:txBody>
    </cdr:sp>
  </cdr:relSizeAnchor>
  <cdr:relSizeAnchor xmlns:cdr="http://schemas.openxmlformats.org/drawingml/2006/chartDrawing">
    <cdr:from>
      <cdr:x>0.00525</cdr:x>
      <cdr:y>0.85825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448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Greece and Slovakia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</a:t>
          </a:r>
        </a:p>
        <a:p>
          <a:r>
            <a:rPr lang="en-GB" sz="1200">
              <a:latin typeface="Arial" panose="020B0604020202020204" pitchFamily="34" charset="0"/>
            </a:rPr>
            <a:t>(²) Provisional data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104775</xdr:rowOff>
    </xdr:from>
    <xdr:to>
      <xdr:col>20</xdr:col>
      <xdr:colOff>295275</xdr:colOff>
      <xdr:row>59</xdr:row>
      <xdr:rowOff>38100</xdr:rowOff>
    </xdr:to>
    <xdr:graphicFrame macro="">
      <xdr:nvGraphicFramePr>
        <xdr:cNvPr id="2" name="Chart 1"/>
        <xdr:cNvGraphicFramePr/>
      </xdr:nvGraphicFramePr>
      <xdr:xfrm>
        <a:off x="3219450" y="409575"/>
        <a:ext cx="945832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19</xdr:col>
      <xdr:colOff>295275</xdr:colOff>
      <xdr:row>35</xdr:row>
      <xdr:rowOff>28575</xdr:rowOff>
    </xdr:from>
    <xdr:ext cx="295275" cy="266700"/>
    <xdr:sp macro="" textlink="">
      <xdr:nvSpPr>
        <xdr:cNvPr id="4" name="TextBox 3"/>
        <xdr:cNvSpPr txBox="1"/>
      </xdr:nvSpPr>
      <xdr:spPr>
        <a:xfrm>
          <a:off x="12058650" y="5362575"/>
          <a:ext cx="2952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E" sz="1100"/>
            <a:t>//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1762125</xdr:colOff>
      <xdr:row>0</xdr:row>
      <xdr:rowOff>57150</xdr:rowOff>
    </xdr:from>
    <xdr:to>
      <xdr:col>14</xdr:col>
      <xdr:colOff>47625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7400925" y="57150"/>
        <a:ext cx="4962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 topLeftCell="A1">
      <selection activeCell="B11" sqref="B11"/>
    </sheetView>
  </sheetViews>
  <sheetFormatPr defaultColWidth="9.28125" defaultRowHeight="15"/>
  <cols>
    <col min="1" max="3" width="9.28125" style="5" customWidth="1"/>
    <col min="4" max="4" width="11.7109375" style="5" bestFit="1" customWidth="1"/>
    <col min="5" max="14" width="9.28125" style="5" customWidth="1"/>
    <col min="15" max="16384" width="9.28125" style="5" customWidth="1"/>
  </cols>
  <sheetData>
    <row r="1" spans="1:9" ht="17.25" customHeight="1">
      <c r="A1" s="18">
        <v>2021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19" t="s">
        <v>44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19">
        <v>1</v>
      </c>
      <c r="B3" s="4"/>
      <c r="C3" s="6"/>
      <c r="D3" s="4"/>
      <c r="E3" s="7"/>
      <c r="F3" s="8"/>
      <c r="G3" s="8"/>
      <c r="H3" s="8"/>
      <c r="I3" s="8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">
      <c r="A5" s="4"/>
      <c r="B5" s="6" t="s">
        <v>46</v>
      </c>
      <c r="C5" s="4"/>
      <c r="D5" s="4"/>
      <c r="E5" s="9"/>
      <c r="F5" s="4"/>
      <c r="G5" s="4"/>
      <c r="H5" s="4"/>
      <c r="I5" s="4"/>
    </row>
    <row r="6" ht="17.25" customHeight="1"/>
    <row r="7" ht="17.25" customHeight="1"/>
    <row r="8" spans="1:9" ht="17.25" customHeight="1">
      <c r="A8" s="10" t="s">
        <v>29</v>
      </c>
      <c r="B8" s="10"/>
      <c r="C8" s="10"/>
      <c r="D8" s="10"/>
      <c r="E8" s="10"/>
      <c r="F8" s="10"/>
      <c r="G8" s="10"/>
      <c r="H8" s="10"/>
      <c r="I8" s="10"/>
    </row>
    <row r="9" spans="1:9" ht="17.2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2" ht="17.25" customHeight="1">
      <c r="A10" s="5" t="s">
        <v>36</v>
      </c>
      <c r="B10" s="5" t="s">
        <v>101</v>
      </c>
    </row>
    <row r="11" spans="1:2" ht="17.25" customHeight="1">
      <c r="A11" s="5" t="s">
        <v>37</v>
      </c>
      <c r="B11" s="5" t="s">
        <v>102</v>
      </c>
    </row>
    <row r="12" spans="1:2" ht="17.25" customHeight="1">
      <c r="A12" s="5" t="s">
        <v>38</v>
      </c>
      <c r="B12" s="5" t="s">
        <v>70</v>
      </c>
    </row>
    <row r="13" spans="1:2" ht="17.25" customHeight="1">
      <c r="A13" s="5" t="s">
        <v>39</v>
      </c>
      <c r="B13" s="5" t="s">
        <v>71</v>
      </c>
    </row>
    <row r="14" spans="1:2" ht="17.25" customHeight="1">
      <c r="A14" s="5" t="s">
        <v>40</v>
      </c>
      <c r="B14" s="5" t="s">
        <v>72</v>
      </c>
    </row>
    <row r="15" spans="1:2" ht="17.25" customHeight="1">
      <c r="A15" s="5" t="s">
        <v>41</v>
      </c>
      <c r="B15" s="5" t="s">
        <v>73</v>
      </c>
    </row>
    <row r="16" spans="1:2" ht="17.25" customHeight="1">
      <c r="A16" s="5" t="s">
        <v>42</v>
      </c>
      <c r="B16" s="5" t="s">
        <v>74</v>
      </c>
    </row>
    <row r="17" spans="1:2" ht="17.25" customHeight="1">
      <c r="A17" s="5" t="s">
        <v>43</v>
      </c>
      <c r="B17" s="5" t="s">
        <v>75</v>
      </c>
    </row>
    <row r="18" spans="1:2" ht="17.25" customHeight="1">
      <c r="A18" s="5" t="s">
        <v>63</v>
      </c>
      <c r="B18" s="5" t="s">
        <v>76</v>
      </c>
    </row>
    <row r="19" spans="1:2" ht="17.25" customHeight="1">
      <c r="A19" s="5" t="s">
        <v>64</v>
      </c>
      <c r="B19" s="5" t="s">
        <v>104</v>
      </c>
    </row>
    <row r="20" spans="1:2" ht="17.25" customHeight="1">
      <c r="A20" s="5" t="s">
        <v>67</v>
      </c>
      <c r="B20" s="5" t="s">
        <v>77</v>
      </c>
    </row>
    <row r="21" spans="1:2" ht="17.25" customHeight="1">
      <c r="A21" s="5" t="s">
        <v>103</v>
      </c>
      <c r="B21" s="5" t="s">
        <v>78</v>
      </c>
    </row>
    <row r="22" ht="17.25" customHeight="1"/>
    <row r="23" spans="1:7" ht="17.25" customHeight="1">
      <c r="A23" s="5" t="s">
        <v>49</v>
      </c>
      <c r="G23" s="5" t="s">
        <v>85</v>
      </c>
    </row>
    <row r="24" spans="1:7" ht="17.25" customHeight="1">
      <c r="A24" s="5" t="s">
        <v>60</v>
      </c>
      <c r="G24" s="5" t="s">
        <v>86</v>
      </c>
    </row>
    <row r="25" spans="1:7" ht="17.25" customHeight="1">
      <c r="A25" s="5" t="s">
        <v>47</v>
      </c>
      <c r="B25" s="11"/>
      <c r="G25" s="5" t="s">
        <v>84</v>
      </c>
    </row>
    <row r="26" ht="17.25" customHeight="1"/>
    <row r="27" spans="1:8" ht="17.25" customHeight="1">
      <c r="A27" s="11"/>
      <c r="C27" s="12" t="s">
        <v>30</v>
      </c>
      <c r="D27" s="11" t="s">
        <v>79</v>
      </c>
      <c r="E27" s="11"/>
      <c r="F27" s="11"/>
      <c r="G27" s="11"/>
      <c r="H27" s="11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/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76</v>
      </c>
    </row>
    <row r="5" spans="2:5" ht="12" customHeight="1">
      <c r="B5" s="50" t="s">
        <v>62</v>
      </c>
      <c r="C5" s="50" t="s">
        <v>54</v>
      </c>
      <c r="D5" s="50" t="s">
        <v>53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386866.428</v>
      </c>
      <c r="E6" s="16">
        <f>D6/C6</f>
        <v>0.13310327494956536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>
        <v>16</v>
      </c>
      <c r="B8" s="50" t="s">
        <v>3</v>
      </c>
      <c r="C8" s="51">
        <v>33048.783</v>
      </c>
      <c r="D8" s="51">
        <v>16054.467</v>
      </c>
      <c r="E8" s="16">
        <f aca="true" t="shared" si="0" ref="E8:E34">D8/C8</f>
        <v>0.4857808833686856</v>
      </c>
    </row>
    <row r="9" spans="1:5" ht="12" customHeight="1">
      <c r="A9" s="20">
        <v>7</v>
      </c>
      <c r="B9" s="50" t="s">
        <v>5</v>
      </c>
      <c r="C9" s="51">
        <v>31872.427</v>
      </c>
      <c r="D9" s="51">
        <v>9775.912</v>
      </c>
      <c r="E9" s="16">
        <f t="shared" si="0"/>
        <v>0.30672003735391723</v>
      </c>
    </row>
    <row r="10" spans="1:5" ht="12" customHeight="1">
      <c r="A10" s="20">
        <v>9</v>
      </c>
      <c r="B10" s="50" t="s">
        <v>13</v>
      </c>
      <c r="C10" s="51">
        <v>4886.1</v>
      </c>
      <c r="D10" s="51">
        <v>1361.7</v>
      </c>
      <c r="E10" s="16">
        <f t="shared" si="0"/>
        <v>0.2786885245901639</v>
      </c>
    </row>
    <row r="11" spans="1:5" ht="12" customHeight="1">
      <c r="A11" s="20">
        <v>1</v>
      </c>
      <c r="B11" s="50" t="s">
        <v>20</v>
      </c>
      <c r="C11" s="51">
        <v>50979.562</v>
      </c>
      <c r="D11" s="51">
        <v>13215.614</v>
      </c>
      <c r="E11" s="16">
        <f t="shared" si="0"/>
        <v>0.25923357285807985</v>
      </c>
    </row>
    <row r="12" spans="1:5" ht="12" customHeight="1">
      <c r="A12" s="20">
        <v>10</v>
      </c>
      <c r="B12" s="50" t="s">
        <v>7</v>
      </c>
      <c r="C12" s="51">
        <v>274032</v>
      </c>
      <c r="D12" s="51">
        <v>62061</v>
      </c>
      <c r="E12" s="16">
        <f t="shared" si="0"/>
        <v>0.22647355053424417</v>
      </c>
    </row>
    <row r="13" spans="1:5" ht="12" customHeight="1">
      <c r="A13" s="20">
        <v>5</v>
      </c>
      <c r="B13" s="50" t="s">
        <v>31</v>
      </c>
      <c r="C13" s="51">
        <v>586676.2</v>
      </c>
      <c r="D13" s="51">
        <v>114647</v>
      </c>
      <c r="E13" s="16">
        <f t="shared" si="0"/>
        <v>0.19541784718725594</v>
      </c>
    </row>
    <row r="14" spans="1:5" ht="12" customHeight="1">
      <c r="A14" s="20">
        <v>3</v>
      </c>
      <c r="B14" s="50" t="s">
        <v>6</v>
      </c>
      <c r="C14" s="51">
        <v>54715.129</v>
      </c>
      <c r="D14" s="51">
        <v>10482.981</v>
      </c>
      <c r="E14" s="16">
        <f t="shared" si="0"/>
        <v>0.19159200008465666</v>
      </c>
    </row>
    <row r="15" spans="1:5" ht="12" customHeight="1">
      <c r="A15" s="20">
        <v>2</v>
      </c>
      <c r="B15" s="50" t="s">
        <v>25</v>
      </c>
      <c r="C15" s="51">
        <v>171798</v>
      </c>
      <c r="D15" s="51">
        <v>27244</v>
      </c>
      <c r="E15" s="16">
        <f t="shared" si="0"/>
        <v>0.15858159000686853</v>
      </c>
    </row>
    <row r="16" spans="1:5" ht="12" customHeight="1">
      <c r="A16" s="20">
        <v>4</v>
      </c>
      <c r="B16" s="50" t="s">
        <v>17</v>
      </c>
      <c r="C16" s="51">
        <v>121610</v>
      </c>
      <c r="D16" s="51">
        <v>18004.853</v>
      </c>
      <c r="E16" s="16">
        <f t="shared" si="0"/>
        <v>0.14805404983142834</v>
      </c>
    </row>
    <row r="17" spans="1:5" ht="12" customHeight="1">
      <c r="A17" s="20">
        <v>6</v>
      </c>
      <c r="B17" s="50" t="s">
        <v>14</v>
      </c>
      <c r="C17" s="51">
        <v>2211.076</v>
      </c>
      <c r="D17" s="51">
        <v>314.313</v>
      </c>
      <c r="E17" s="16">
        <f t="shared" si="0"/>
        <v>0.14215386535786195</v>
      </c>
    </row>
    <row r="18" spans="1:5" ht="12" customHeight="1">
      <c r="A18" s="20">
        <v>28</v>
      </c>
      <c r="B18" s="50" t="s">
        <v>9</v>
      </c>
      <c r="C18" s="51">
        <v>15210.4</v>
      </c>
      <c r="D18" s="51">
        <v>2061.8</v>
      </c>
      <c r="E18" s="16">
        <f t="shared" si="0"/>
        <v>0.13555199074317573</v>
      </c>
    </row>
    <row r="19" spans="1:5" ht="12" customHeight="1">
      <c r="A19" s="20"/>
      <c r="B19" s="50" t="s">
        <v>1</v>
      </c>
      <c r="C19" s="51">
        <v>99958.8</v>
      </c>
      <c r="D19" s="51">
        <v>11997.6</v>
      </c>
      <c r="E19" s="16">
        <f t="shared" si="0"/>
        <v>0.12002545048560007</v>
      </c>
    </row>
    <row r="20" spans="1:5" ht="12" customHeight="1">
      <c r="A20" s="20">
        <v>11</v>
      </c>
      <c r="B20" s="50" t="s">
        <v>24</v>
      </c>
      <c r="C20" s="51">
        <v>71865.231</v>
      </c>
      <c r="D20" s="51">
        <v>8506.734</v>
      </c>
      <c r="E20" s="16">
        <f t="shared" si="0"/>
        <v>0.11837064852682377</v>
      </c>
    </row>
    <row r="21" spans="1:5" ht="12" customHeight="1">
      <c r="A21" s="20">
        <v>8</v>
      </c>
      <c r="B21" s="50" t="s">
        <v>21</v>
      </c>
      <c r="C21" s="51">
        <v>59470.264</v>
      </c>
      <c r="D21" s="51">
        <v>6575.55</v>
      </c>
      <c r="E21" s="16">
        <f t="shared" si="0"/>
        <v>0.1105687037138426</v>
      </c>
    </row>
    <row r="22" spans="1:5" ht="12" customHeight="1">
      <c r="A22" s="20">
        <v>22</v>
      </c>
      <c r="B22" s="50" t="s">
        <v>4</v>
      </c>
      <c r="C22" s="51">
        <v>7204.459</v>
      </c>
      <c r="D22" s="51">
        <v>733</v>
      </c>
      <c r="E22" s="16">
        <f t="shared" si="0"/>
        <v>0.10174254583168563</v>
      </c>
    </row>
    <row r="23" spans="1:5" ht="12" customHeight="1">
      <c r="A23" s="20">
        <v>20</v>
      </c>
      <c r="B23" s="50" t="s">
        <v>18</v>
      </c>
      <c r="C23" s="51">
        <v>70740.458</v>
      </c>
      <c r="D23" s="51">
        <v>6740.042</v>
      </c>
      <c r="E23" s="16">
        <f t="shared" si="0"/>
        <v>0.09527846144281396</v>
      </c>
    </row>
    <row r="24" spans="1:5" ht="12" customHeight="1">
      <c r="A24" s="20">
        <v>14</v>
      </c>
      <c r="B24" s="50" t="s">
        <v>19</v>
      </c>
      <c r="C24" s="51">
        <v>179547.681</v>
      </c>
      <c r="D24" s="51">
        <v>16233.547</v>
      </c>
      <c r="E24" s="16">
        <f t="shared" si="0"/>
        <v>0.09041357097783959</v>
      </c>
    </row>
    <row r="25" spans="1:5" ht="12" customHeight="1">
      <c r="A25" s="20">
        <v>25</v>
      </c>
      <c r="B25" s="50" t="s">
        <v>10</v>
      </c>
      <c r="C25" s="51">
        <v>288490.682</v>
      </c>
      <c r="D25" s="51">
        <v>20927.303</v>
      </c>
      <c r="E25" s="16">
        <f t="shared" si="0"/>
        <v>0.07254065488326587</v>
      </c>
    </row>
    <row r="26" spans="1:5" ht="12" customHeight="1">
      <c r="A26" s="20">
        <v>26</v>
      </c>
      <c r="B26" s="50" t="s">
        <v>8</v>
      </c>
      <c r="C26" s="51">
        <v>554727.756</v>
      </c>
      <c r="D26" s="51">
        <v>36831.352</v>
      </c>
      <c r="E26" s="16">
        <f t="shared" si="0"/>
        <v>0.06639536529699083</v>
      </c>
    </row>
    <row r="27" spans="1:5" ht="12" customHeight="1">
      <c r="A27" s="20">
        <v>27</v>
      </c>
      <c r="B27" s="50" t="s">
        <v>11</v>
      </c>
      <c r="C27" s="51">
        <v>5119.423</v>
      </c>
      <c r="D27" s="51">
        <v>246.478</v>
      </c>
      <c r="E27" s="16">
        <f t="shared" si="0"/>
        <v>0.04814566016521784</v>
      </c>
    </row>
    <row r="28" spans="1:5" ht="12" customHeight="1">
      <c r="A28" s="20">
        <v>12</v>
      </c>
      <c r="B28" s="50" t="s">
        <v>2</v>
      </c>
      <c r="C28" s="51">
        <v>47532.793</v>
      </c>
      <c r="D28" s="51">
        <v>1433.561</v>
      </c>
      <c r="E28" s="16">
        <f t="shared" si="0"/>
        <v>0.03015941015710985</v>
      </c>
    </row>
    <row r="29" spans="1:5" ht="12" customHeight="1">
      <c r="A29" s="20">
        <v>19</v>
      </c>
      <c r="B29" s="50" t="s">
        <v>12</v>
      </c>
      <c r="C29" s="51">
        <v>5846.221</v>
      </c>
      <c r="D29" s="51">
        <v>141.436</v>
      </c>
      <c r="E29" s="16">
        <f t="shared" si="0"/>
        <v>0.02419272210202112</v>
      </c>
    </row>
    <row r="30" spans="1:5" ht="12" customHeight="1">
      <c r="A30" s="20">
        <v>24</v>
      </c>
      <c r="B30" s="50" t="s">
        <v>15</v>
      </c>
      <c r="C30" s="51">
        <v>35975.3</v>
      </c>
      <c r="D30" s="51">
        <v>664</v>
      </c>
      <c r="E30" s="16">
        <f t="shared" si="0"/>
        <v>0.01845710807137119</v>
      </c>
    </row>
    <row r="31" spans="1:5" ht="12" customHeight="1">
      <c r="A31" s="20">
        <v>17</v>
      </c>
      <c r="B31" s="50" t="s">
        <v>34</v>
      </c>
      <c r="C31" s="51">
        <v>84945.496</v>
      </c>
      <c r="D31" s="51">
        <v>601.534</v>
      </c>
      <c r="E31" s="16">
        <f t="shared" si="0"/>
        <v>0.007081411355818089</v>
      </c>
    </row>
    <row r="32" spans="1:5" ht="12" customHeight="1">
      <c r="A32" s="20"/>
      <c r="B32" s="50" t="s">
        <v>22</v>
      </c>
      <c r="C32" s="51">
        <v>15876.922</v>
      </c>
      <c r="D32" s="51">
        <v>5.593</v>
      </c>
      <c r="E32" s="16">
        <f t="shared" si="0"/>
        <v>0.0003522723107161451</v>
      </c>
    </row>
    <row r="33" spans="1:5" ht="12" customHeight="1">
      <c r="A33" s="20">
        <v>13</v>
      </c>
      <c r="B33" s="50" t="s">
        <v>23</v>
      </c>
      <c r="C33" s="51">
        <v>29957</v>
      </c>
      <c r="D33" s="51">
        <v>5</v>
      </c>
      <c r="E33" s="16">
        <f t="shared" si="0"/>
        <v>0.00016690589845445137</v>
      </c>
    </row>
    <row r="34" spans="1:5" ht="12" customHeight="1">
      <c r="A34" s="20">
        <v>23</v>
      </c>
      <c r="B34" s="50" t="s">
        <v>16</v>
      </c>
      <c r="C34" s="51">
        <v>2215.055</v>
      </c>
      <c r="D34" s="51">
        <v>0.058</v>
      </c>
      <c r="E34" s="16">
        <f t="shared" si="0"/>
        <v>2.618445140188393E-05</v>
      </c>
    </row>
    <row r="35" spans="1:5" ht="12" customHeight="1">
      <c r="A35" s="20"/>
      <c r="B35" s="50"/>
      <c r="C35" s="51"/>
      <c r="D35" s="51"/>
      <c r="E35" s="16"/>
    </row>
    <row r="36" spans="1:5" ht="12" customHeight="1">
      <c r="A36" s="20"/>
      <c r="B36" s="50" t="s">
        <v>28</v>
      </c>
      <c r="C36" s="51">
        <v>157583.315</v>
      </c>
      <c r="D36" s="51">
        <v>11769.184</v>
      </c>
      <c r="E36" s="16">
        <f>D36/C36</f>
        <v>0.07468547034944657</v>
      </c>
    </row>
    <row r="37" spans="1:5" ht="12" customHeight="1">
      <c r="A37" s="20">
        <v>18</v>
      </c>
      <c r="B37" s="50" t="s">
        <v>26</v>
      </c>
      <c r="C37" s="51">
        <v>19614.198</v>
      </c>
      <c r="D37" s="51">
        <v>6.087</v>
      </c>
      <c r="E37" s="16">
        <f aca="true" t="shared" si="1" ref="E37">D37/C37</f>
        <v>0.00031033642058676065</v>
      </c>
    </row>
    <row r="51" ht="14.5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56" ht="12" customHeight="1">
      <c r="G56" s="17" t="s">
        <v>97</v>
      </c>
    </row>
    <row r="57" ht="12" customHeight="1">
      <c r="G57" s="1" t="s">
        <v>100</v>
      </c>
    </row>
    <row r="59" ht="12" customHeight="1">
      <c r="B59" s="59" t="s">
        <v>118</v>
      </c>
    </row>
    <row r="60" ht="12" customHeight="1">
      <c r="B60" s="59" t="s">
        <v>114</v>
      </c>
    </row>
    <row r="61" ht="12" customHeight="1">
      <c r="G61" s="25"/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 topLeftCell="A1">
      <selection activeCell="A2" sqref="A2"/>
    </sheetView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104</v>
      </c>
    </row>
    <row r="5" spans="2:5" ht="12" customHeight="1">
      <c r="B5" s="50" t="s">
        <v>62</v>
      </c>
      <c r="C5" s="50" t="s">
        <v>54</v>
      </c>
      <c r="D5" s="50" t="s">
        <v>92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374849.021</v>
      </c>
      <c r="E6" s="16">
        <f>D6/C6</f>
        <v>0.12896862765961797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>
        <v>26</v>
      </c>
      <c r="B8" s="50" t="s">
        <v>18</v>
      </c>
      <c r="C8" s="51">
        <v>70740.458</v>
      </c>
      <c r="D8" s="51">
        <v>42539.793</v>
      </c>
      <c r="E8" s="16">
        <f aca="true" t="shared" si="0" ref="E8:E34">D8/C8</f>
        <v>0.6013502626742959</v>
      </c>
    </row>
    <row r="9" spans="1:5" ht="12" customHeight="1">
      <c r="A9" s="20">
        <v>22</v>
      </c>
      <c r="B9" s="50" t="s">
        <v>14</v>
      </c>
      <c r="C9" s="51">
        <v>2211.076</v>
      </c>
      <c r="D9" s="51">
        <v>1084.772</v>
      </c>
      <c r="E9" s="16">
        <f t="shared" si="0"/>
        <v>0.49060819257230415</v>
      </c>
    </row>
    <row r="10" spans="1:5" ht="12" customHeight="1">
      <c r="A10" s="20">
        <v>6</v>
      </c>
      <c r="B10" s="50" t="s">
        <v>9</v>
      </c>
      <c r="C10" s="51">
        <v>15210.4</v>
      </c>
      <c r="D10" s="51">
        <v>7228.7</v>
      </c>
      <c r="E10" s="16">
        <f t="shared" si="0"/>
        <v>0.47524719928469994</v>
      </c>
    </row>
    <row r="11" spans="1:5" ht="12" customHeight="1">
      <c r="A11" s="20">
        <v>11</v>
      </c>
      <c r="B11" s="50" t="s">
        <v>12</v>
      </c>
      <c r="C11" s="51">
        <v>5846.221</v>
      </c>
      <c r="D11" s="51">
        <v>2707.796</v>
      </c>
      <c r="E11" s="16">
        <f t="shared" si="0"/>
        <v>0.4631703112147146</v>
      </c>
    </row>
    <row r="12" spans="1:5" ht="12" customHeight="1">
      <c r="A12" s="20">
        <v>13</v>
      </c>
      <c r="B12" s="50" t="s">
        <v>25</v>
      </c>
      <c r="C12" s="51">
        <v>171798</v>
      </c>
      <c r="D12" s="51">
        <v>73926</v>
      </c>
      <c r="E12" s="16">
        <f t="shared" si="0"/>
        <v>0.4303076869346558</v>
      </c>
    </row>
    <row r="13" spans="1:5" ht="12" customHeight="1">
      <c r="A13" s="20">
        <v>24</v>
      </c>
      <c r="B13" s="50" t="s">
        <v>22</v>
      </c>
      <c r="C13" s="51">
        <v>15876.922</v>
      </c>
      <c r="D13" s="51">
        <v>4997.067</v>
      </c>
      <c r="E13" s="16">
        <f t="shared" si="0"/>
        <v>0.3147377684415153</v>
      </c>
    </row>
    <row r="14" spans="1:5" ht="12" customHeight="1">
      <c r="A14" s="20">
        <v>19</v>
      </c>
      <c r="B14" s="50" t="s">
        <v>21</v>
      </c>
      <c r="C14" s="51">
        <v>59470.264</v>
      </c>
      <c r="D14" s="51">
        <v>17745.008</v>
      </c>
      <c r="E14" s="16">
        <f t="shared" si="0"/>
        <v>0.29838455063861835</v>
      </c>
    </row>
    <row r="15" spans="1:5" ht="12" customHeight="1">
      <c r="A15" s="20">
        <v>12</v>
      </c>
      <c r="B15" s="50" t="s">
        <v>20</v>
      </c>
      <c r="C15" s="51">
        <v>50979.562</v>
      </c>
      <c r="D15" s="51">
        <v>13454.629</v>
      </c>
      <c r="E15" s="16">
        <f t="shared" si="0"/>
        <v>0.2639220203578838</v>
      </c>
    </row>
    <row r="16" spans="1:5" ht="12" customHeight="1">
      <c r="A16" s="20">
        <v>8</v>
      </c>
      <c r="B16" s="50" t="s">
        <v>13</v>
      </c>
      <c r="C16" s="51">
        <v>4886.1</v>
      </c>
      <c r="D16" s="51">
        <v>1093.9</v>
      </c>
      <c r="E16" s="16">
        <f t="shared" si="0"/>
        <v>0.22387998608297005</v>
      </c>
    </row>
    <row r="17" spans="1:5" ht="12" customHeight="1">
      <c r="A17" s="20"/>
      <c r="B17" s="50" t="s">
        <v>24</v>
      </c>
      <c r="C17" s="51">
        <v>71865.231</v>
      </c>
      <c r="D17" s="51">
        <v>15791.129</v>
      </c>
      <c r="E17" s="16">
        <f t="shared" si="0"/>
        <v>0.21973252962896622</v>
      </c>
    </row>
    <row r="18" spans="1:5" ht="12" customHeight="1">
      <c r="A18" s="20">
        <v>28</v>
      </c>
      <c r="B18" s="50" t="s">
        <v>10</v>
      </c>
      <c r="C18" s="51">
        <v>288490.682</v>
      </c>
      <c r="D18" s="51">
        <v>47478.36</v>
      </c>
      <c r="E18" s="16">
        <f t="shared" si="0"/>
        <v>0.164575020832042</v>
      </c>
    </row>
    <row r="19" spans="1:5" ht="12" customHeight="1">
      <c r="A19" s="20">
        <v>17</v>
      </c>
      <c r="B19" s="50" t="s">
        <v>23</v>
      </c>
      <c r="C19" s="51">
        <v>29957</v>
      </c>
      <c r="D19" s="51">
        <v>4552</v>
      </c>
      <c r="E19" s="16">
        <f t="shared" si="0"/>
        <v>0.15195112995293253</v>
      </c>
    </row>
    <row r="20" spans="1:5" ht="12" customHeight="1">
      <c r="A20" s="20">
        <v>2</v>
      </c>
      <c r="B20" s="50" t="s">
        <v>7</v>
      </c>
      <c r="C20" s="51">
        <v>274032</v>
      </c>
      <c r="D20" s="51">
        <v>32847</v>
      </c>
      <c r="E20" s="16">
        <f t="shared" si="0"/>
        <v>0.11986556314590997</v>
      </c>
    </row>
    <row r="21" spans="1:5" ht="12" customHeight="1">
      <c r="A21" s="20">
        <v>4</v>
      </c>
      <c r="B21" s="50" t="s">
        <v>8</v>
      </c>
      <c r="C21" s="51">
        <v>554727.756</v>
      </c>
      <c r="D21" s="51">
        <v>63955.776</v>
      </c>
      <c r="E21" s="16">
        <f t="shared" si="0"/>
        <v>0.11529218667760333</v>
      </c>
    </row>
    <row r="22" spans="1:5" ht="12" customHeight="1">
      <c r="A22" s="20">
        <v>3</v>
      </c>
      <c r="B22" s="50" t="s">
        <v>6</v>
      </c>
      <c r="C22" s="51">
        <v>54715.129</v>
      </c>
      <c r="D22" s="51">
        <v>5961.439</v>
      </c>
      <c r="E22" s="16">
        <f t="shared" si="0"/>
        <v>0.10895412491853944</v>
      </c>
    </row>
    <row r="23" spans="1:5" ht="12" customHeight="1">
      <c r="A23" s="20">
        <v>16</v>
      </c>
      <c r="B23" s="50" t="s">
        <v>2</v>
      </c>
      <c r="C23" s="51">
        <v>47532.793</v>
      </c>
      <c r="D23" s="51">
        <v>5067.133</v>
      </c>
      <c r="E23" s="16">
        <f t="shared" si="0"/>
        <v>0.10660288782104599</v>
      </c>
    </row>
    <row r="24" spans="1:5" ht="12" customHeight="1">
      <c r="A24" s="20">
        <v>7</v>
      </c>
      <c r="B24" s="50" t="s">
        <v>34</v>
      </c>
      <c r="C24" s="51">
        <v>84945.496</v>
      </c>
      <c r="D24" s="51">
        <v>3619.924</v>
      </c>
      <c r="E24" s="16">
        <f t="shared" si="0"/>
        <v>0.042614666703458884</v>
      </c>
    </row>
    <row r="25" spans="1:5" ht="12" customHeight="1">
      <c r="A25" s="20">
        <v>1</v>
      </c>
      <c r="B25" s="50" t="s">
        <v>31</v>
      </c>
      <c r="C25" s="51">
        <v>586676.2</v>
      </c>
      <c r="D25" s="51">
        <v>24973</v>
      </c>
      <c r="E25" s="16">
        <f t="shared" si="0"/>
        <v>0.042566921923882374</v>
      </c>
    </row>
    <row r="26" spans="1:5" ht="12" customHeight="1">
      <c r="A26" s="20">
        <v>5</v>
      </c>
      <c r="B26" s="50" t="s">
        <v>5</v>
      </c>
      <c r="C26" s="51">
        <v>31872.427</v>
      </c>
      <c r="D26" s="51">
        <v>1035.581</v>
      </c>
      <c r="E26" s="16">
        <f t="shared" si="0"/>
        <v>0.03249143844615284</v>
      </c>
    </row>
    <row r="27" spans="1:5" ht="12" customHeight="1">
      <c r="A27" s="20">
        <v>27</v>
      </c>
      <c r="B27" s="50" t="s">
        <v>19</v>
      </c>
      <c r="C27" s="51">
        <v>179547.681</v>
      </c>
      <c r="D27" s="51">
        <v>3100.777</v>
      </c>
      <c r="E27" s="16">
        <f t="shared" si="0"/>
        <v>0.01726993622379339</v>
      </c>
    </row>
    <row r="28" spans="1:5" ht="12" customHeight="1">
      <c r="A28" s="20"/>
      <c r="B28" s="50" t="s">
        <v>1</v>
      </c>
      <c r="C28" s="51">
        <v>99958.8</v>
      </c>
      <c r="D28" s="51">
        <v>1349.8</v>
      </c>
      <c r="E28" s="16">
        <f t="shared" si="0"/>
        <v>0.013503563468148877</v>
      </c>
    </row>
    <row r="29" spans="1:5" ht="12" customHeight="1">
      <c r="A29" s="20">
        <v>20</v>
      </c>
      <c r="B29" s="50" t="s">
        <v>15</v>
      </c>
      <c r="C29" s="51">
        <v>35975.3</v>
      </c>
      <c r="D29" s="51">
        <v>212</v>
      </c>
      <c r="E29" s="16">
        <f t="shared" si="0"/>
        <v>0.0058929320950763435</v>
      </c>
    </row>
    <row r="30" spans="1:5" ht="12" customHeight="1">
      <c r="A30" s="20">
        <v>10</v>
      </c>
      <c r="B30" s="50" t="s">
        <v>4</v>
      </c>
      <c r="C30" s="51">
        <v>7204.459</v>
      </c>
      <c r="D30" s="51">
        <v>23</v>
      </c>
      <c r="E30" s="16">
        <f t="shared" si="0"/>
        <v>0.0031924673316899993</v>
      </c>
    </row>
    <row r="31" spans="1:5" ht="12" customHeight="1">
      <c r="A31" s="20">
        <v>25</v>
      </c>
      <c r="B31" s="50" t="s">
        <v>17</v>
      </c>
      <c r="C31" s="51">
        <v>121610</v>
      </c>
      <c r="D31" s="51">
        <v>88.143</v>
      </c>
      <c r="E31" s="16">
        <f t="shared" si="0"/>
        <v>0.0007248005920565743</v>
      </c>
    </row>
    <row r="32" spans="1:5" ht="12" customHeight="1">
      <c r="A32" s="20">
        <v>9</v>
      </c>
      <c r="B32" s="50" t="s">
        <v>3</v>
      </c>
      <c r="C32" s="51">
        <v>33048.783</v>
      </c>
      <c r="D32" s="51">
        <v>16.294</v>
      </c>
      <c r="E32" s="16">
        <f t="shared" si="0"/>
        <v>0.000493028744810361</v>
      </c>
    </row>
    <row r="33" spans="1:5" ht="12" customHeight="1">
      <c r="A33" s="20"/>
      <c r="B33" s="50" t="s">
        <v>11</v>
      </c>
      <c r="C33" s="51">
        <v>5119.423</v>
      </c>
      <c r="D33" s="51">
        <v>0</v>
      </c>
      <c r="E33" s="16">
        <f t="shared" si="0"/>
        <v>0</v>
      </c>
    </row>
    <row r="34" spans="1:5" ht="12" customHeight="1">
      <c r="A34" s="20">
        <v>14</v>
      </c>
      <c r="B34" s="50" t="s">
        <v>16</v>
      </c>
      <c r="C34" s="51">
        <v>2215.055</v>
      </c>
      <c r="D34" s="51">
        <v>0</v>
      </c>
      <c r="E34" s="16">
        <f t="shared" si="0"/>
        <v>0</v>
      </c>
    </row>
    <row r="35" spans="1:5" ht="12" customHeight="1">
      <c r="A35" s="20"/>
      <c r="B35" s="50"/>
      <c r="C35" s="51"/>
      <c r="D35" s="51"/>
      <c r="E35" s="16"/>
    </row>
    <row r="36" spans="1:5" ht="12" customHeight="1">
      <c r="A36" s="20"/>
      <c r="B36" s="50" t="s">
        <v>28</v>
      </c>
      <c r="C36" s="51">
        <v>157583.315</v>
      </c>
      <c r="D36" s="51">
        <v>144338.84</v>
      </c>
      <c r="E36" s="16">
        <f>D36/C36</f>
        <v>0.9159525550024125</v>
      </c>
    </row>
    <row r="37" spans="1:5" ht="12" customHeight="1">
      <c r="A37" s="20">
        <v>23</v>
      </c>
      <c r="B37" s="50" t="s">
        <v>26</v>
      </c>
      <c r="C37" s="51">
        <v>19614.198</v>
      </c>
      <c r="D37" s="51">
        <v>13803.999</v>
      </c>
      <c r="E37" s="16">
        <f aca="true" t="shared" si="1" ref="E37">D37/C37</f>
        <v>0.7037758566524106</v>
      </c>
    </row>
    <row r="44" ht="14.55" customHeight="1">
      <c r="G44" s="14"/>
    </row>
    <row r="45" spans="7:18" ht="12" customHeight="1"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7:18" ht="12" customHeight="1"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ht="12" customHeight="1">
      <c r="G47" s="17"/>
    </row>
    <row r="49" ht="12" customHeight="1">
      <c r="G49" s="17" t="s">
        <v>97</v>
      </c>
    </row>
    <row r="50" ht="12" customHeight="1">
      <c r="G50" s="1" t="s">
        <v>100</v>
      </c>
    </row>
    <row r="51" ht="12" customHeight="1">
      <c r="B51" s="59" t="s">
        <v>119</v>
      </c>
    </row>
    <row r="52" ht="12" customHeight="1">
      <c r="B52" s="59" t="s">
        <v>114</v>
      </c>
    </row>
    <row r="54" ht="12" customHeight="1">
      <c r="G54" s="25"/>
    </row>
  </sheetData>
  <mergeCells count="1">
    <mergeCell ref="G45:R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A4" sqref="A4"/>
    </sheetView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77</v>
      </c>
    </row>
    <row r="5" spans="2:5" ht="12" customHeight="1">
      <c r="B5" s="50" t="s">
        <v>62</v>
      </c>
      <c r="C5" s="50" t="s">
        <v>54</v>
      </c>
      <c r="D5" s="50" t="s">
        <v>58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158588.273</v>
      </c>
      <c r="E6" s="16">
        <f>D6/C6</f>
        <v>0.054563066157024435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>
        <v>4</v>
      </c>
      <c r="B8" s="50" t="s">
        <v>16</v>
      </c>
      <c r="C8" s="51">
        <v>2215.055</v>
      </c>
      <c r="D8" s="51">
        <v>255.946</v>
      </c>
      <c r="E8" s="16">
        <f aca="true" t="shared" si="0" ref="E8:E34">D8/C8</f>
        <v>0.11554837238804455</v>
      </c>
    </row>
    <row r="9" spans="1:5" ht="12" customHeight="1">
      <c r="A9" s="20">
        <v>13</v>
      </c>
      <c r="B9" s="50" t="s">
        <v>15</v>
      </c>
      <c r="C9" s="51">
        <v>35975.3</v>
      </c>
      <c r="D9" s="51">
        <v>3796</v>
      </c>
      <c r="E9" s="16">
        <f t="shared" si="0"/>
        <v>0.10551684072127264</v>
      </c>
    </row>
    <row r="10" spans="1:5" ht="12" customHeight="1">
      <c r="A10" s="20"/>
      <c r="B10" s="50" t="s">
        <v>6</v>
      </c>
      <c r="C10" s="51">
        <v>54715.129</v>
      </c>
      <c r="D10" s="51">
        <v>5250.978</v>
      </c>
      <c r="E10" s="16">
        <f t="shared" si="0"/>
        <v>0.0959693981531141</v>
      </c>
    </row>
    <row r="11" spans="1:5" ht="12" customHeight="1">
      <c r="A11" s="20">
        <v>16</v>
      </c>
      <c r="B11" s="50" t="s">
        <v>17</v>
      </c>
      <c r="C11" s="51">
        <v>121610</v>
      </c>
      <c r="D11" s="51">
        <v>11495.464</v>
      </c>
      <c r="E11" s="16">
        <f t="shared" si="0"/>
        <v>0.0945272921634734</v>
      </c>
    </row>
    <row r="12" spans="1:5" ht="12" customHeight="1">
      <c r="A12" s="20">
        <v>1</v>
      </c>
      <c r="B12" s="50" t="s">
        <v>11</v>
      </c>
      <c r="C12" s="51">
        <v>5119.423</v>
      </c>
      <c r="D12" s="51">
        <v>468.338</v>
      </c>
      <c r="E12" s="16">
        <f t="shared" si="0"/>
        <v>0.09148257528240976</v>
      </c>
    </row>
    <row r="13" spans="1:5" ht="12" customHeight="1">
      <c r="A13" s="20">
        <v>12</v>
      </c>
      <c r="B13" s="50" t="s">
        <v>10</v>
      </c>
      <c r="C13" s="51">
        <v>288490.682</v>
      </c>
      <c r="D13" s="51">
        <v>25038.99</v>
      </c>
      <c r="E13" s="16">
        <f t="shared" si="0"/>
        <v>0.08679306321581647</v>
      </c>
    </row>
    <row r="14" spans="1:5" ht="12" customHeight="1">
      <c r="A14" s="20">
        <v>22</v>
      </c>
      <c r="B14" s="50" t="s">
        <v>31</v>
      </c>
      <c r="C14" s="51">
        <v>586676.2</v>
      </c>
      <c r="D14" s="51">
        <v>49340</v>
      </c>
      <c r="E14" s="16">
        <f t="shared" si="0"/>
        <v>0.0841009060875488</v>
      </c>
    </row>
    <row r="15" spans="1:5" ht="12" customHeight="1">
      <c r="A15" s="20">
        <v>23</v>
      </c>
      <c r="B15" s="50" t="s">
        <v>14</v>
      </c>
      <c r="C15" s="51">
        <v>2211.076</v>
      </c>
      <c r="D15" s="51">
        <v>180.188</v>
      </c>
      <c r="E15" s="16">
        <f t="shared" si="0"/>
        <v>0.08149335436683315</v>
      </c>
    </row>
    <row r="16" spans="1:5" ht="12" customHeight="1">
      <c r="A16" s="20">
        <v>14</v>
      </c>
      <c r="B16" s="50" t="s">
        <v>7</v>
      </c>
      <c r="C16" s="51">
        <v>274032</v>
      </c>
      <c r="D16" s="51">
        <v>21922</v>
      </c>
      <c r="E16" s="16">
        <f t="shared" si="0"/>
        <v>0.07999795644304315</v>
      </c>
    </row>
    <row r="17" spans="1:5" ht="12" customHeight="1">
      <c r="A17" s="20"/>
      <c r="B17" s="50" t="s">
        <v>1</v>
      </c>
      <c r="C17" s="51">
        <v>99958.8</v>
      </c>
      <c r="D17" s="51">
        <v>5618.1</v>
      </c>
      <c r="E17" s="16">
        <f t="shared" si="0"/>
        <v>0.05620415611231828</v>
      </c>
    </row>
    <row r="18" spans="1:5" ht="12" customHeight="1">
      <c r="A18" s="20">
        <v>26</v>
      </c>
      <c r="B18" s="50" t="s">
        <v>4</v>
      </c>
      <c r="C18" s="51">
        <v>7204.459</v>
      </c>
      <c r="D18" s="51">
        <v>353.67</v>
      </c>
      <c r="E18" s="16">
        <f t="shared" si="0"/>
        <v>0.049090431356469656</v>
      </c>
    </row>
    <row r="19" spans="1:5" ht="12" customHeight="1">
      <c r="A19" s="20">
        <v>25</v>
      </c>
      <c r="B19" s="50" t="s">
        <v>20</v>
      </c>
      <c r="C19" s="51">
        <v>50979.562</v>
      </c>
      <c r="D19" s="51">
        <v>2237.164</v>
      </c>
      <c r="E19" s="16">
        <f t="shared" si="0"/>
        <v>0.04388354690061873</v>
      </c>
    </row>
    <row r="20" spans="1:5" ht="12" customHeight="1">
      <c r="A20" s="20">
        <v>20</v>
      </c>
      <c r="B20" s="50" t="s">
        <v>3</v>
      </c>
      <c r="C20" s="51">
        <v>33048.783</v>
      </c>
      <c r="D20" s="51">
        <v>1308.929</v>
      </c>
      <c r="E20" s="16">
        <f t="shared" si="0"/>
        <v>0.03960596673105935</v>
      </c>
    </row>
    <row r="21" spans="1:5" ht="12" customHeight="1">
      <c r="A21" s="20">
        <v>2</v>
      </c>
      <c r="B21" s="50" t="s">
        <v>18</v>
      </c>
      <c r="C21" s="51">
        <v>70740.458</v>
      </c>
      <c r="D21" s="51">
        <v>2782.602</v>
      </c>
      <c r="E21" s="16">
        <f t="shared" si="0"/>
        <v>0.039335368736232945</v>
      </c>
    </row>
    <row r="22" spans="1:5" ht="12" customHeight="1">
      <c r="A22" s="20">
        <v>9</v>
      </c>
      <c r="B22" s="50" t="s">
        <v>13</v>
      </c>
      <c r="C22" s="51">
        <v>4886.1</v>
      </c>
      <c r="D22" s="51">
        <v>190.8</v>
      </c>
      <c r="E22" s="16">
        <f t="shared" si="0"/>
        <v>0.03904954871983791</v>
      </c>
    </row>
    <row r="23" spans="1:5" ht="12" customHeight="1">
      <c r="A23" s="20">
        <v>18</v>
      </c>
      <c r="B23" s="50" t="s">
        <v>2</v>
      </c>
      <c r="C23" s="51">
        <v>47532.793</v>
      </c>
      <c r="D23" s="51">
        <v>1466.598</v>
      </c>
      <c r="E23" s="16">
        <f t="shared" si="0"/>
        <v>0.030854446108395103</v>
      </c>
    </row>
    <row r="24" spans="1:5" ht="12" customHeight="1">
      <c r="A24" s="20">
        <v>24</v>
      </c>
      <c r="B24" s="50" t="s">
        <v>21</v>
      </c>
      <c r="C24" s="51">
        <v>59470.264</v>
      </c>
      <c r="D24" s="51">
        <v>1703.35</v>
      </c>
      <c r="E24" s="16">
        <f t="shared" si="0"/>
        <v>0.028642045375820088</v>
      </c>
    </row>
    <row r="25" spans="1:5" ht="12" customHeight="1">
      <c r="A25" s="20">
        <v>27</v>
      </c>
      <c r="B25" s="50" t="s">
        <v>22</v>
      </c>
      <c r="C25" s="51">
        <v>15876.922</v>
      </c>
      <c r="D25" s="51">
        <v>453.113</v>
      </c>
      <c r="E25" s="16">
        <f t="shared" si="0"/>
        <v>0.02853909592803945</v>
      </c>
    </row>
    <row r="26" spans="1:5" ht="12" customHeight="1">
      <c r="A26" s="20">
        <v>7</v>
      </c>
      <c r="B26" s="50" t="s">
        <v>8</v>
      </c>
      <c r="C26" s="51">
        <v>554727.756</v>
      </c>
      <c r="D26" s="51">
        <v>15732.436</v>
      </c>
      <c r="E26" s="16">
        <f t="shared" si="0"/>
        <v>0.028360643270209825</v>
      </c>
    </row>
    <row r="27" spans="1:5" ht="12" customHeight="1">
      <c r="A27" s="20">
        <v>3</v>
      </c>
      <c r="B27" s="50" t="s">
        <v>34</v>
      </c>
      <c r="C27" s="51">
        <v>84945.496</v>
      </c>
      <c r="D27" s="51">
        <v>2315.964</v>
      </c>
      <c r="E27" s="16">
        <f t="shared" si="0"/>
        <v>0.027264117687887772</v>
      </c>
    </row>
    <row r="28" spans="1:5" ht="12" customHeight="1">
      <c r="A28" s="20">
        <v>10</v>
      </c>
      <c r="B28" s="50" t="s">
        <v>23</v>
      </c>
      <c r="C28" s="51">
        <v>29957</v>
      </c>
      <c r="D28" s="51">
        <v>671</v>
      </c>
      <c r="E28" s="16">
        <f t="shared" si="0"/>
        <v>0.022398771572587375</v>
      </c>
    </row>
    <row r="29" spans="1:5" ht="12" customHeight="1">
      <c r="A29" s="20">
        <v>11</v>
      </c>
      <c r="B29" s="50" t="s">
        <v>19</v>
      </c>
      <c r="C29" s="51">
        <v>179547.681</v>
      </c>
      <c r="D29" s="51">
        <v>3934.448</v>
      </c>
      <c r="E29" s="16">
        <f t="shared" si="0"/>
        <v>0.02191310953216934</v>
      </c>
    </row>
    <row r="30" spans="1:5" ht="12" customHeight="1">
      <c r="A30" s="20">
        <v>28</v>
      </c>
      <c r="B30" s="50" t="s">
        <v>9</v>
      </c>
      <c r="C30" s="51">
        <v>15210.4</v>
      </c>
      <c r="D30" s="51">
        <v>148.9</v>
      </c>
      <c r="E30" s="16">
        <f t="shared" si="0"/>
        <v>0.009789354652080156</v>
      </c>
    </row>
    <row r="31" spans="1:5" ht="12" customHeight="1">
      <c r="A31" s="20">
        <v>17</v>
      </c>
      <c r="B31" s="50" t="s">
        <v>25</v>
      </c>
      <c r="C31" s="51">
        <v>171798</v>
      </c>
      <c r="D31" s="51">
        <v>1526</v>
      </c>
      <c r="E31" s="16">
        <f t="shared" si="0"/>
        <v>0.008882524825667353</v>
      </c>
    </row>
    <row r="32" spans="1:5" ht="12" customHeight="1">
      <c r="A32" s="20">
        <v>6</v>
      </c>
      <c r="B32" s="50" t="s">
        <v>24</v>
      </c>
      <c r="C32" s="51">
        <v>71865.231</v>
      </c>
      <c r="D32" s="51">
        <v>297.518</v>
      </c>
      <c r="E32" s="16">
        <f t="shared" si="0"/>
        <v>0.004139943556293585</v>
      </c>
    </row>
    <row r="33" spans="1:5" ht="12" customHeight="1">
      <c r="A33" s="20">
        <v>19</v>
      </c>
      <c r="B33" s="50" t="s">
        <v>5</v>
      </c>
      <c r="C33" s="51">
        <v>31872.427</v>
      </c>
      <c r="D33" s="51">
        <v>92.98</v>
      </c>
      <c r="E33" s="16">
        <f t="shared" si="0"/>
        <v>0.002917255093250351</v>
      </c>
    </row>
    <row r="34" spans="1:5" ht="12" customHeight="1">
      <c r="A34" s="20">
        <v>5</v>
      </c>
      <c r="B34" s="50" t="s">
        <v>12</v>
      </c>
      <c r="C34" s="51">
        <v>5846.221</v>
      </c>
      <c r="D34" s="51">
        <v>6.797</v>
      </c>
      <c r="E34" s="16">
        <f t="shared" si="0"/>
        <v>0.0011626313818789951</v>
      </c>
    </row>
    <row r="35" spans="1:5" ht="12" customHeight="1">
      <c r="A35" s="20"/>
      <c r="B35" s="50"/>
      <c r="C35" s="51"/>
      <c r="D35" s="51"/>
      <c r="E35" s="16"/>
    </row>
    <row r="36" spans="1:5" ht="12" customHeight="1">
      <c r="A36" s="20"/>
      <c r="B36" s="50" t="s">
        <v>28</v>
      </c>
      <c r="C36" s="51">
        <v>157583.315</v>
      </c>
      <c r="D36" s="51">
        <v>174.527</v>
      </c>
      <c r="E36" s="16">
        <f>D36/C36</f>
        <v>0.0011075220749100245</v>
      </c>
    </row>
    <row r="37" spans="1:5" ht="12" customHeight="1">
      <c r="A37" s="20">
        <v>8</v>
      </c>
      <c r="B37" s="50" t="s">
        <v>26</v>
      </c>
      <c r="C37" s="51">
        <v>19614.198</v>
      </c>
      <c r="D37" s="51">
        <v>0</v>
      </c>
      <c r="E37" s="16">
        <f aca="true" t="shared" si="1" ref="E37">D37/C37</f>
        <v>0</v>
      </c>
    </row>
    <row r="51" ht="14.5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55" ht="12" customHeight="1">
      <c r="G55" s="17" t="s">
        <v>97</v>
      </c>
    </row>
    <row r="56" ht="12" customHeight="1">
      <c r="G56" s="1" t="s">
        <v>100</v>
      </c>
    </row>
    <row r="58" ht="12" customHeight="1">
      <c r="B58" s="59" t="s">
        <v>120</v>
      </c>
    </row>
    <row r="59" ht="12" customHeight="1">
      <c r="B59" s="59" t="s">
        <v>114</v>
      </c>
    </row>
    <row r="61" ht="12" customHeight="1">
      <c r="G61" s="25"/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 topLeftCell="A1">
      <selection activeCell="A3" sqref="A3"/>
    </sheetView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0.28125" style="1" bestFit="1" customWidth="1"/>
    <col min="4" max="16384" width="9.28125" style="1" customWidth="1"/>
  </cols>
  <sheetData>
    <row r="1" spans="1:2" s="21" customFormat="1" ht="12" customHeight="1">
      <c r="A1" s="22" t="s">
        <v>35</v>
      </c>
      <c r="B1" s="22"/>
    </row>
    <row r="2" spans="1:2" ht="12" customHeight="1">
      <c r="A2" s="22"/>
      <c r="B2" s="23" t="s">
        <v>61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2020</v>
      </c>
    </row>
    <row r="6" spans="1:3" ht="12" customHeight="1">
      <c r="A6" s="20">
        <v>22</v>
      </c>
      <c r="B6" s="2" t="s">
        <v>113</v>
      </c>
      <c r="C6" s="49">
        <v>6909.457</v>
      </c>
    </row>
    <row r="7" spans="1:3" ht="12" customHeight="1">
      <c r="A7" s="20"/>
      <c r="B7" s="2"/>
      <c r="C7" s="49"/>
    </row>
    <row r="8" spans="1:3" ht="12" customHeight="1">
      <c r="A8" s="20">
        <v>21</v>
      </c>
      <c r="B8" s="2" t="s">
        <v>25</v>
      </c>
      <c r="C8" s="49">
        <v>1433</v>
      </c>
    </row>
    <row r="9" spans="1:3" ht="12" customHeight="1">
      <c r="A9" s="20">
        <v>9</v>
      </c>
      <c r="B9" s="2" t="s">
        <v>31</v>
      </c>
      <c r="C9" s="49">
        <v>1386</v>
      </c>
    </row>
    <row r="10" spans="1:3" ht="12" customHeight="1">
      <c r="A10" s="20">
        <v>1</v>
      </c>
      <c r="B10" s="2" t="s">
        <v>17</v>
      </c>
      <c r="C10" s="49">
        <v>1071.285</v>
      </c>
    </row>
    <row r="11" spans="1:3" ht="12" customHeight="1">
      <c r="A11" s="20">
        <v>12</v>
      </c>
      <c r="B11" s="2" t="s">
        <v>8</v>
      </c>
      <c r="C11" s="49">
        <v>792.64</v>
      </c>
    </row>
    <row r="12" spans="1:3" ht="12" customHeight="1">
      <c r="A12" s="20">
        <v>5</v>
      </c>
      <c r="B12" s="15" t="s">
        <v>10</v>
      </c>
      <c r="C12" s="49">
        <v>440.485</v>
      </c>
    </row>
    <row r="13" spans="1:3" ht="12" customHeight="1">
      <c r="A13" s="20">
        <v>20</v>
      </c>
      <c r="B13" s="2" t="s">
        <v>7</v>
      </c>
      <c r="C13" s="49">
        <v>350</v>
      </c>
    </row>
    <row r="14" spans="1:3" ht="12" customHeight="1">
      <c r="A14" s="20">
        <v>27</v>
      </c>
      <c r="B14" s="2" t="s">
        <v>1</v>
      </c>
      <c r="C14" s="49">
        <v>254.4</v>
      </c>
    </row>
    <row r="15" spans="1:3" ht="12" customHeight="1">
      <c r="A15" s="20">
        <v>3</v>
      </c>
      <c r="B15" s="2" t="s">
        <v>24</v>
      </c>
      <c r="C15" s="49">
        <v>236</v>
      </c>
    </row>
    <row r="16" spans="1:3" ht="12" customHeight="1">
      <c r="A16" s="20"/>
      <c r="B16" s="2" t="s">
        <v>3</v>
      </c>
      <c r="C16" s="49">
        <v>234.951</v>
      </c>
    </row>
    <row r="17" spans="1:3" ht="12" customHeight="1">
      <c r="A17" s="20">
        <v>15</v>
      </c>
      <c r="B17" s="2" t="s">
        <v>21</v>
      </c>
      <c r="C17" s="49">
        <v>179.229</v>
      </c>
    </row>
    <row r="18" spans="1:3" ht="12" customHeight="1">
      <c r="A18" s="20">
        <v>17</v>
      </c>
      <c r="B18" s="2" t="s">
        <v>15</v>
      </c>
      <c r="C18" s="49">
        <v>84</v>
      </c>
    </row>
    <row r="19" spans="1:3" ht="12" customHeight="1">
      <c r="A19" s="20">
        <v>18</v>
      </c>
      <c r="B19" s="2" t="s">
        <v>34</v>
      </c>
      <c r="C19" s="49">
        <v>75.917</v>
      </c>
    </row>
    <row r="20" spans="1:3" ht="12" customHeight="1">
      <c r="A20" s="20">
        <v>16</v>
      </c>
      <c r="B20" s="2" t="s">
        <v>19</v>
      </c>
      <c r="C20" s="49">
        <v>63.73</v>
      </c>
    </row>
    <row r="21" spans="1:3" ht="12" customHeight="1">
      <c r="A21" s="20">
        <v>6</v>
      </c>
      <c r="B21" s="2" t="s">
        <v>5</v>
      </c>
      <c r="C21" s="49">
        <v>63.195</v>
      </c>
    </row>
    <row r="22" spans="1:3" ht="12" customHeight="1">
      <c r="A22" s="20">
        <v>7</v>
      </c>
      <c r="B22" s="2" t="s">
        <v>13</v>
      </c>
      <c r="C22" s="49">
        <v>46.6</v>
      </c>
    </row>
    <row r="23" spans="1:3" ht="12" customHeight="1">
      <c r="A23" s="20"/>
      <c r="B23" s="2" t="s">
        <v>2</v>
      </c>
      <c r="C23" s="49">
        <v>39.545</v>
      </c>
    </row>
    <row r="24" spans="1:3" ht="12" customHeight="1">
      <c r="A24" s="20">
        <v>28</v>
      </c>
      <c r="B24" s="2" t="s">
        <v>12</v>
      </c>
      <c r="C24" s="49">
        <v>28.999</v>
      </c>
    </row>
    <row r="25" spans="1:3" ht="12" customHeight="1">
      <c r="A25" s="20">
        <v>11</v>
      </c>
      <c r="B25" s="2" t="s">
        <v>23</v>
      </c>
      <c r="C25" s="49">
        <v>25</v>
      </c>
    </row>
    <row r="26" spans="1:3" ht="12" customHeight="1">
      <c r="A26" s="20">
        <v>26</v>
      </c>
      <c r="B26" s="2" t="s">
        <v>14</v>
      </c>
      <c r="C26" s="49">
        <v>21.585</v>
      </c>
    </row>
    <row r="27" spans="1:3" ht="12" customHeight="1">
      <c r="A27" s="20">
        <v>13</v>
      </c>
      <c r="B27" s="2" t="s">
        <v>6</v>
      </c>
      <c r="C27" s="49">
        <v>18.836</v>
      </c>
    </row>
    <row r="28" spans="1:3" ht="12" customHeight="1">
      <c r="A28" s="20">
        <v>24</v>
      </c>
      <c r="B28" s="2" t="s">
        <v>20</v>
      </c>
      <c r="C28" s="49">
        <v>17.537</v>
      </c>
    </row>
    <row r="29" spans="1:3" ht="12" customHeight="1">
      <c r="A29" s="20">
        <v>25</v>
      </c>
      <c r="B29" s="2" t="s">
        <v>4</v>
      </c>
      <c r="C29" s="49">
        <v>16.859</v>
      </c>
    </row>
    <row r="30" spans="1:3" ht="12" customHeight="1">
      <c r="A30" s="20">
        <v>8</v>
      </c>
      <c r="B30" s="2" t="s">
        <v>18</v>
      </c>
      <c r="C30" s="49">
        <v>14.011</v>
      </c>
    </row>
    <row r="31" spans="1:3" ht="12" customHeight="1">
      <c r="A31" s="20">
        <v>14</v>
      </c>
      <c r="B31" s="2" t="s">
        <v>9</v>
      </c>
      <c r="C31" s="49">
        <v>7.1</v>
      </c>
    </row>
    <row r="32" spans="1:3" ht="12" customHeight="1">
      <c r="A32" s="20">
        <v>23</v>
      </c>
      <c r="B32" s="2" t="s">
        <v>16</v>
      </c>
      <c r="C32" s="49">
        <v>4.822</v>
      </c>
    </row>
    <row r="33" spans="1:3" ht="12" customHeight="1">
      <c r="A33" s="20">
        <v>10</v>
      </c>
      <c r="B33" s="2" t="s">
        <v>22</v>
      </c>
      <c r="C33" s="49">
        <v>3.731</v>
      </c>
    </row>
    <row r="34" spans="1:3" ht="12" customHeight="1">
      <c r="A34" s="20">
        <v>2</v>
      </c>
      <c r="B34" s="2" t="s">
        <v>11</v>
      </c>
      <c r="C34" s="49">
        <v>0</v>
      </c>
    </row>
    <row r="35" spans="1:3" ht="12" customHeight="1">
      <c r="A35" s="20"/>
      <c r="B35" s="2"/>
      <c r="C35" s="49"/>
    </row>
    <row r="36" spans="1:3" ht="12" customHeight="1">
      <c r="A36" s="20">
        <v>19</v>
      </c>
      <c r="B36" s="2" t="s">
        <v>28</v>
      </c>
      <c r="C36" s="49">
        <v>1523.75</v>
      </c>
    </row>
    <row r="37" spans="1:3" ht="12" customHeight="1">
      <c r="A37" s="20"/>
      <c r="B37" s="2" t="s">
        <v>26</v>
      </c>
      <c r="C37" s="49">
        <v>41.671</v>
      </c>
    </row>
    <row r="38" spans="1:3" ht="12" customHeight="1">
      <c r="A38" s="20">
        <v>4</v>
      </c>
      <c r="B38" s="2" t="s">
        <v>27</v>
      </c>
      <c r="C38" s="49">
        <v>0</v>
      </c>
    </row>
    <row r="41" spans="5:16" ht="12" customHeight="1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5:16" ht="12" customHeight="1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" customHeight="1">
      <c r="E43" s="13"/>
    </row>
    <row r="44" ht="12" customHeight="1">
      <c r="B44" s="1" t="s">
        <v>97</v>
      </c>
    </row>
    <row r="45" ht="12" customHeight="1">
      <c r="B45" s="1" t="s">
        <v>99</v>
      </c>
    </row>
    <row r="48" ht="12" customHeight="1">
      <c r="B48" s="1" t="s">
        <v>122</v>
      </c>
    </row>
    <row r="49" ht="12" customHeight="1">
      <c r="B49" s="59" t="s">
        <v>121</v>
      </c>
    </row>
  </sheetData>
  <mergeCells count="1">
    <mergeCell ref="E41:P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 topLeftCell="A1">
      <selection activeCell="A3" sqref="A3"/>
    </sheetView>
  </sheetViews>
  <sheetFormatPr defaultColWidth="9.28125" defaultRowHeight="12" customHeight="1"/>
  <cols>
    <col min="1" max="1" width="9.28125" style="21" customWidth="1"/>
    <col min="2" max="2" width="13.140625" style="1" customWidth="1"/>
    <col min="3" max="3" width="10.28125" style="1" bestFit="1" customWidth="1"/>
    <col min="4" max="16384" width="9.28125" style="1" customWidth="1"/>
  </cols>
  <sheetData>
    <row r="1" spans="1:2" s="21" customFormat="1" ht="12" customHeight="1">
      <c r="A1" s="22" t="s">
        <v>35</v>
      </c>
      <c r="B1" s="22"/>
    </row>
    <row r="2" spans="1:2" ht="12" customHeight="1">
      <c r="A2" s="22"/>
      <c r="B2" s="23" t="s">
        <v>68</v>
      </c>
    </row>
    <row r="3" spans="1:2" ht="12" customHeight="1">
      <c r="A3" s="22"/>
      <c r="B3" s="23"/>
    </row>
    <row r="5" spans="2:3" ht="12" customHeight="1">
      <c r="B5" s="2" t="s">
        <v>0</v>
      </c>
      <c r="C5" s="2">
        <v>2021</v>
      </c>
    </row>
    <row r="6" spans="1:3" ht="12" customHeight="1">
      <c r="A6" s="20">
        <v>20</v>
      </c>
      <c r="B6" s="2" t="s">
        <v>106</v>
      </c>
      <c r="C6" s="54">
        <v>1928307</v>
      </c>
    </row>
    <row r="7" spans="1:3" ht="12" customHeight="1">
      <c r="A7" s="20"/>
      <c r="B7" s="2"/>
      <c r="C7" s="54"/>
    </row>
    <row r="8" spans="1:3" ht="12" customHeight="1">
      <c r="A8" s="20">
        <v>10</v>
      </c>
      <c r="B8" s="2" t="s">
        <v>31</v>
      </c>
      <c r="C8" s="54">
        <v>618460</v>
      </c>
    </row>
    <row r="9" spans="1:3" ht="12" customHeight="1">
      <c r="A9" s="20">
        <v>16</v>
      </c>
      <c r="B9" s="2" t="s">
        <v>8</v>
      </c>
      <c r="C9" s="54">
        <v>402669</v>
      </c>
    </row>
    <row r="10" spans="1:3" ht="12" customHeight="1">
      <c r="A10" s="20">
        <v>18</v>
      </c>
      <c r="B10" s="2" t="s">
        <v>17</v>
      </c>
      <c r="C10" s="54">
        <v>245091</v>
      </c>
    </row>
    <row r="11" spans="1:3" ht="12" customHeight="1">
      <c r="A11" s="20">
        <v>23</v>
      </c>
      <c r="B11" s="2" t="s">
        <v>10</v>
      </c>
      <c r="C11" s="54">
        <v>118034</v>
      </c>
    </row>
    <row r="12" spans="1:3" ht="12" customHeight="1">
      <c r="A12" s="20"/>
      <c r="B12" s="2" t="s">
        <v>25</v>
      </c>
      <c r="C12" s="54">
        <v>110177</v>
      </c>
    </row>
    <row r="13" spans="1:3" ht="12" customHeight="1">
      <c r="A13" s="20"/>
      <c r="B13" s="2" t="s">
        <v>18</v>
      </c>
      <c r="C13" s="54">
        <v>76539</v>
      </c>
    </row>
    <row r="14" spans="1:3" ht="12" customHeight="1">
      <c r="A14" s="20">
        <v>13</v>
      </c>
      <c r="B14" s="2" t="s">
        <v>3</v>
      </c>
      <c r="C14" s="54">
        <v>66610</v>
      </c>
    </row>
    <row r="15" spans="1:3" ht="12" customHeight="1">
      <c r="A15" s="20">
        <v>22</v>
      </c>
      <c r="B15" s="2" t="s">
        <v>7</v>
      </c>
      <c r="C15" s="54">
        <v>65684</v>
      </c>
    </row>
    <row r="16" spans="1:3" ht="12" customHeight="1">
      <c r="A16" s="20">
        <v>21</v>
      </c>
      <c r="B16" s="2" t="s">
        <v>20</v>
      </c>
      <c r="C16" s="54">
        <v>43309</v>
      </c>
    </row>
    <row r="17" spans="1:3" ht="12" customHeight="1">
      <c r="A17" s="20">
        <v>9</v>
      </c>
      <c r="B17" s="2" t="s">
        <v>1</v>
      </c>
      <c r="C17" s="54">
        <v>40851</v>
      </c>
    </row>
    <row r="18" spans="1:3" ht="12" customHeight="1">
      <c r="A18" s="20">
        <v>11</v>
      </c>
      <c r="B18" s="2" t="s">
        <v>24</v>
      </c>
      <c r="C18" s="54">
        <v>23497</v>
      </c>
    </row>
    <row r="19" spans="1:3" ht="12" customHeight="1">
      <c r="A19" s="20">
        <v>14</v>
      </c>
      <c r="B19" s="2" t="s">
        <v>5</v>
      </c>
      <c r="C19" s="54">
        <v>21440</v>
      </c>
    </row>
    <row r="20" spans="1:3" ht="12" customHeight="1">
      <c r="A20" s="20">
        <v>2</v>
      </c>
      <c r="B20" s="2" t="s">
        <v>15</v>
      </c>
      <c r="C20" s="54">
        <v>18823</v>
      </c>
    </row>
    <row r="21" spans="1:3" ht="12" customHeight="1">
      <c r="A21" s="20">
        <v>5</v>
      </c>
      <c r="B21" s="15" t="s">
        <v>19</v>
      </c>
      <c r="C21" s="54">
        <v>18132</v>
      </c>
    </row>
    <row r="22" spans="1:3" ht="12" customHeight="1">
      <c r="A22" s="20">
        <v>25</v>
      </c>
      <c r="B22" s="2" t="s">
        <v>21</v>
      </c>
      <c r="C22" s="54">
        <v>12433</v>
      </c>
    </row>
    <row r="23" spans="1:3" ht="12" customHeight="1">
      <c r="A23" s="20">
        <v>1</v>
      </c>
      <c r="B23" s="2" t="s">
        <v>34</v>
      </c>
      <c r="C23" s="54">
        <v>9051</v>
      </c>
    </row>
    <row r="24" spans="1:3" ht="12" customHeight="1">
      <c r="A24" s="20">
        <v>28</v>
      </c>
      <c r="B24" s="2" t="s">
        <v>14</v>
      </c>
      <c r="C24" s="54">
        <v>7960</v>
      </c>
    </row>
    <row r="25" spans="1:3" ht="12" customHeight="1">
      <c r="A25" s="20">
        <v>6</v>
      </c>
      <c r="B25" s="2" t="s">
        <v>22</v>
      </c>
      <c r="C25" s="54">
        <v>5413</v>
      </c>
    </row>
    <row r="26" spans="1:3" ht="12" customHeight="1">
      <c r="A26" s="20">
        <v>15</v>
      </c>
      <c r="B26" s="2" t="s">
        <v>13</v>
      </c>
      <c r="C26" s="54">
        <v>4831</v>
      </c>
    </row>
    <row r="27" spans="1:3" ht="12" customHeight="1">
      <c r="A27" s="20">
        <v>3</v>
      </c>
      <c r="B27" s="2" t="s">
        <v>108</v>
      </c>
      <c r="C27" s="54">
        <v>3369</v>
      </c>
    </row>
    <row r="28" spans="1:3" ht="12" customHeight="1">
      <c r="A28" s="20">
        <v>8</v>
      </c>
      <c r="B28" s="2" t="s">
        <v>9</v>
      </c>
      <c r="C28" s="54">
        <v>2977</v>
      </c>
    </row>
    <row r="29" spans="1:3" ht="12" customHeight="1">
      <c r="A29" s="20">
        <v>27</v>
      </c>
      <c r="B29" s="2" t="s">
        <v>4</v>
      </c>
      <c r="C29" s="54">
        <v>2456</v>
      </c>
    </row>
    <row r="30" spans="1:3" ht="12" customHeight="1">
      <c r="A30" s="20">
        <v>26</v>
      </c>
      <c r="B30" s="2" t="s">
        <v>12</v>
      </c>
      <c r="C30" s="54">
        <v>2106</v>
      </c>
    </row>
    <row r="31" spans="1:3" ht="12" customHeight="1">
      <c r="A31" s="20">
        <v>17</v>
      </c>
      <c r="B31" s="2" t="s">
        <v>16</v>
      </c>
      <c r="C31" s="54">
        <v>1783</v>
      </c>
    </row>
    <row r="32" spans="1:3" ht="12" customHeight="1">
      <c r="A32" s="20">
        <v>24</v>
      </c>
      <c r="B32" s="2" t="s">
        <v>11</v>
      </c>
      <c r="C32" s="54">
        <v>333</v>
      </c>
    </row>
    <row r="33" spans="1:3" ht="12" customHeight="1">
      <c r="A33" s="20"/>
      <c r="B33" s="2"/>
      <c r="C33" s="54"/>
    </row>
    <row r="34" spans="1:3" ht="12" customHeight="1">
      <c r="A34" s="20">
        <v>4</v>
      </c>
      <c r="B34" s="2" t="s">
        <v>28</v>
      </c>
      <c r="C34" s="54">
        <v>465410</v>
      </c>
    </row>
    <row r="35" spans="2:3" ht="12" customHeight="1">
      <c r="B35" s="2" t="s">
        <v>48</v>
      </c>
      <c r="C35" s="54">
        <v>70240</v>
      </c>
    </row>
    <row r="36" spans="1:20" ht="12" customHeight="1">
      <c r="A36" s="20">
        <v>19</v>
      </c>
      <c r="B36" s="2" t="s">
        <v>26</v>
      </c>
      <c r="C36" s="54">
        <v>6316</v>
      </c>
      <c r="Q36" s="24"/>
      <c r="R36" s="24"/>
      <c r="S36" s="24"/>
      <c r="T36" s="24"/>
    </row>
    <row r="37" spans="1:3" ht="12" customHeight="1">
      <c r="A37" s="20"/>
      <c r="B37" s="2" t="s">
        <v>27</v>
      </c>
      <c r="C37" s="54">
        <v>630</v>
      </c>
    </row>
    <row r="38" spans="2:3" ht="12" customHeight="1">
      <c r="B38" s="2"/>
      <c r="C38" s="54"/>
    </row>
    <row r="39" spans="2:3" ht="12" customHeight="1">
      <c r="B39" s="2" t="s">
        <v>81</v>
      </c>
      <c r="C39" s="54">
        <v>624</v>
      </c>
    </row>
    <row r="40" spans="2:3" ht="12" customHeight="1">
      <c r="B40" s="2" t="s">
        <v>80</v>
      </c>
      <c r="C40" s="54">
        <v>128</v>
      </c>
    </row>
    <row r="41" spans="2:16" ht="12" customHeight="1">
      <c r="B41" s="2" t="s">
        <v>82</v>
      </c>
      <c r="C41" s="54">
        <v>75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2:16" ht="12" customHeight="1">
      <c r="B42" s="2"/>
      <c r="C42" s="5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5" ht="12" customHeight="1">
      <c r="B43" s="2" t="s">
        <v>83</v>
      </c>
      <c r="C43" s="54">
        <v>56</v>
      </c>
      <c r="E43" s="13"/>
    </row>
    <row r="44" spans="2:3" ht="12" customHeight="1">
      <c r="B44" s="2"/>
      <c r="C44" s="54"/>
    </row>
    <row r="46" ht="12" customHeight="1">
      <c r="B46" s="25"/>
    </row>
    <row r="48" ht="12" customHeight="1">
      <c r="B48" s="1" t="s">
        <v>105</v>
      </c>
    </row>
    <row r="49" ht="14.4" customHeight="1">
      <c r="B49" s="60" t="s">
        <v>107</v>
      </c>
    </row>
    <row r="50" ht="14.4" customHeight="1">
      <c r="B50" s="1" t="s">
        <v>109</v>
      </c>
    </row>
    <row r="51" ht="11.4">
      <c r="B51" s="1" t="s">
        <v>45</v>
      </c>
    </row>
    <row r="52" ht="12" customHeight="1">
      <c r="B52" s="1" t="s">
        <v>110</v>
      </c>
    </row>
    <row r="53" ht="14.4" customHeight="1"/>
  </sheetData>
  <mergeCells count="1">
    <mergeCell ref="E41:P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 topLeftCell="B1">
      <selection activeCell="B3" sqref="B3"/>
    </sheetView>
  </sheetViews>
  <sheetFormatPr defaultColWidth="9.28125" defaultRowHeight="12" customHeight="1"/>
  <cols>
    <col min="1" max="1" width="9.28125" style="21" customWidth="1"/>
    <col min="2" max="2" width="11.421875" style="1" customWidth="1"/>
    <col min="3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69</v>
      </c>
    </row>
    <row r="5" spans="2:5" ht="12" customHeight="1">
      <c r="B5" s="2" t="s">
        <v>0</v>
      </c>
      <c r="C5" s="2">
        <v>2020</v>
      </c>
      <c r="D5" s="2">
        <v>2021</v>
      </c>
      <c r="E5" s="1" t="s">
        <v>33</v>
      </c>
    </row>
    <row r="6" spans="1:5" ht="12" customHeight="1">
      <c r="A6" s="20">
        <v>23</v>
      </c>
      <c r="B6" s="2" t="s">
        <v>106</v>
      </c>
      <c r="C6" s="26">
        <v>1098849</v>
      </c>
      <c r="D6" s="26">
        <v>1928307</v>
      </c>
      <c r="E6" s="16">
        <f>(D6-C6)/C6</f>
        <v>0.7548425670861055</v>
      </c>
    </row>
    <row r="7" spans="1:5" ht="12" customHeight="1">
      <c r="A7" s="20"/>
      <c r="B7" s="2"/>
      <c r="C7" s="26"/>
      <c r="D7" s="26"/>
      <c r="E7" s="16"/>
    </row>
    <row r="8" spans="1:5" ht="12" customHeight="1">
      <c r="A8" s="20">
        <v>9</v>
      </c>
      <c r="B8" s="2" t="s">
        <v>24</v>
      </c>
      <c r="C8" s="26">
        <v>9959</v>
      </c>
      <c r="D8" s="26">
        <v>23497</v>
      </c>
      <c r="E8" s="16">
        <f aca="true" t="shared" si="0" ref="E8:E40">(D8-C8)/C8</f>
        <v>1.3593734310673762</v>
      </c>
    </row>
    <row r="9" spans="1:5" ht="12" customHeight="1">
      <c r="A9" s="20">
        <v>11</v>
      </c>
      <c r="B9" s="2" t="s">
        <v>9</v>
      </c>
      <c r="C9" s="26">
        <v>1314</v>
      </c>
      <c r="D9" s="26">
        <v>2977</v>
      </c>
      <c r="E9" s="16">
        <f t="shared" si="0"/>
        <v>1.265601217656012</v>
      </c>
    </row>
    <row r="10" spans="1:5" ht="12" customHeight="1">
      <c r="A10" s="20">
        <v>19</v>
      </c>
      <c r="B10" s="2" t="s">
        <v>10</v>
      </c>
      <c r="C10" s="26">
        <v>53079</v>
      </c>
      <c r="D10" s="26">
        <v>118034</v>
      </c>
      <c r="E10" s="16">
        <f t="shared" si="0"/>
        <v>1.2237419695171348</v>
      </c>
    </row>
    <row r="11" spans="1:5" ht="12" customHeight="1">
      <c r="A11" s="20">
        <v>8</v>
      </c>
      <c r="B11" s="2" t="s">
        <v>21</v>
      </c>
      <c r="C11" s="26">
        <v>5803</v>
      </c>
      <c r="D11" s="26">
        <v>12433</v>
      </c>
      <c r="E11" s="16">
        <f t="shared" si="0"/>
        <v>1.1425124935378252</v>
      </c>
    </row>
    <row r="12" spans="1:5" ht="12" customHeight="1">
      <c r="A12" s="20">
        <v>5</v>
      </c>
      <c r="B12" s="2" t="s">
        <v>3</v>
      </c>
      <c r="C12" s="26">
        <v>31886</v>
      </c>
      <c r="D12" s="26">
        <v>66610</v>
      </c>
      <c r="E12" s="16">
        <f t="shared" si="0"/>
        <v>1.0890045788120177</v>
      </c>
    </row>
    <row r="13" spans="1:5" ht="12" customHeight="1">
      <c r="A13" s="20">
        <v>26</v>
      </c>
      <c r="B13" s="2" t="s">
        <v>31</v>
      </c>
      <c r="C13" s="26">
        <v>309083</v>
      </c>
      <c r="D13" s="26">
        <v>618460</v>
      </c>
      <c r="E13" s="16">
        <f t="shared" si="0"/>
        <v>1.0009512008101384</v>
      </c>
    </row>
    <row r="14" spans="1:5" ht="12" customHeight="1">
      <c r="A14" s="20"/>
      <c r="B14" s="2" t="s">
        <v>25</v>
      </c>
      <c r="C14" s="26">
        <v>55790</v>
      </c>
      <c r="D14" s="26">
        <v>110177</v>
      </c>
      <c r="E14" s="16">
        <f t="shared" si="0"/>
        <v>0.9748521240365657</v>
      </c>
    </row>
    <row r="15" spans="1:5" ht="12" customHeight="1">
      <c r="A15" s="20"/>
      <c r="B15" s="2" t="s">
        <v>14</v>
      </c>
      <c r="C15" s="26">
        <v>4032</v>
      </c>
      <c r="D15" s="26">
        <v>7960</v>
      </c>
      <c r="E15" s="16">
        <f t="shared" si="0"/>
        <v>0.9742063492063492</v>
      </c>
    </row>
    <row r="16" spans="1:5" ht="12" customHeight="1">
      <c r="A16" s="20">
        <v>6</v>
      </c>
      <c r="B16" s="2" t="s">
        <v>13</v>
      </c>
      <c r="C16" s="26">
        <v>2475</v>
      </c>
      <c r="D16" s="26">
        <v>4831</v>
      </c>
      <c r="E16" s="16">
        <f t="shared" si="0"/>
        <v>0.9519191919191919</v>
      </c>
    </row>
    <row r="17" spans="1:5" ht="12" customHeight="1">
      <c r="A17" s="20">
        <v>10</v>
      </c>
      <c r="B17" s="2" t="s">
        <v>19</v>
      </c>
      <c r="C17" s="26">
        <v>9772</v>
      </c>
      <c r="D17" s="26">
        <v>18132</v>
      </c>
      <c r="E17" s="16">
        <f t="shared" si="0"/>
        <v>0.855505525992632</v>
      </c>
    </row>
    <row r="18" spans="1:5" ht="12" customHeight="1">
      <c r="A18" s="20">
        <v>18</v>
      </c>
      <c r="B18" s="2" t="s">
        <v>12</v>
      </c>
      <c r="C18" s="26">
        <v>1205</v>
      </c>
      <c r="D18" s="26">
        <v>2106</v>
      </c>
      <c r="E18" s="16">
        <f t="shared" si="0"/>
        <v>0.7477178423236515</v>
      </c>
    </row>
    <row r="19" spans="1:5" ht="12" customHeight="1">
      <c r="A19" s="20">
        <v>13</v>
      </c>
      <c r="B19" s="2" t="s">
        <v>18</v>
      </c>
      <c r="C19" s="26">
        <v>44507</v>
      </c>
      <c r="D19" s="26">
        <v>76539</v>
      </c>
      <c r="E19" s="16">
        <f t="shared" si="0"/>
        <v>0.7197070123800751</v>
      </c>
    </row>
    <row r="20" spans="1:5" ht="12" customHeight="1">
      <c r="A20" s="20">
        <v>12</v>
      </c>
      <c r="B20" s="2" t="s">
        <v>15</v>
      </c>
      <c r="C20" s="26">
        <v>11012</v>
      </c>
      <c r="D20" s="26">
        <v>18823</v>
      </c>
      <c r="E20" s="16">
        <f t="shared" si="0"/>
        <v>0.7093171086087904</v>
      </c>
    </row>
    <row r="21" spans="1:5" ht="12" customHeight="1">
      <c r="A21" s="20">
        <v>4</v>
      </c>
      <c r="B21" s="2" t="s">
        <v>1</v>
      </c>
      <c r="C21" s="26">
        <v>23983</v>
      </c>
      <c r="D21" s="26">
        <v>40851</v>
      </c>
      <c r="E21" s="16">
        <f t="shared" si="0"/>
        <v>0.7033315264979361</v>
      </c>
    </row>
    <row r="22" spans="1:5" ht="12" customHeight="1">
      <c r="A22" s="20">
        <v>3</v>
      </c>
      <c r="B22" s="2" t="s">
        <v>5</v>
      </c>
      <c r="C22" s="26">
        <v>12720</v>
      </c>
      <c r="D22" s="26">
        <v>21440</v>
      </c>
      <c r="E22" s="16">
        <f t="shared" si="0"/>
        <v>0.6855345911949685</v>
      </c>
    </row>
    <row r="23" spans="1:5" ht="12" customHeight="1">
      <c r="A23" s="20">
        <v>1</v>
      </c>
      <c r="B23" s="2" t="s">
        <v>8</v>
      </c>
      <c r="C23" s="26">
        <v>244975</v>
      </c>
      <c r="D23" s="26">
        <v>402669</v>
      </c>
      <c r="E23" s="16">
        <f t="shared" si="0"/>
        <v>0.6437146647617104</v>
      </c>
    </row>
    <row r="24" spans="1:5" ht="12" customHeight="1">
      <c r="A24" s="20">
        <v>22</v>
      </c>
      <c r="B24" s="2" t="s">
        <v>20</v>
      </c>
      <c r="C24" s="26">
        <v>26949</v>
      </c>
      <c r="D24" s="26">
        <v>43309</v>
      </c>
      <c r="E24" s="16">
        <f t="shared" si="0"/>
        <v>0.6070726186500427</v>
      </c>
    </row>
    <row r="25" spans="1:5" ht="12" customHeight="1">
      <c r="A25" s="20">
        <v>16</v>
      </c>
      <c r="B25" s="2" t="s">
        <v>22</v>
      </c>
      <c r="C25" s="26">
        <v>3670</v>
      </c>
      <c r="D25" s="26">
        <v>5413</v>
      </c>
      <c r="E25" s="16">
        <f t="shared" si="0"/>
        <v>0.47493188010899184</v>
      </c>
    </row>
    <row r="26" spans="1:5" ht="12" customHeight="1">
      <c r="A26" s="20">
        <v>17</v>
      </c>
      <c r="B26" s="2" t="s">
        <v>17</v>
      </c>
      <c r="C26" s="26">
        <v>173964</v>
      </c>
      <c r="D26" s="26">
        <v>245091</v>
      </c>
      <c r="E26" s="16">
        <f t="shared" si="0"/>
        <v>0.4088604538870111</v>
      </c>
    </row>
    <row r="27" spans="1:5" ht="12" customHeight="1">
      <c r="A27" s="20">
        <v>24</v>
      </c>
      <c r="B27" s="2" t="s">
        <v>11</v>
      </c>
      <c r="C27" s="26">
        <v>240</v>
      </c>
      <c r="D27" s="26">
        <v>333</v>
      </c>
      <c r="E27" s="16">
        <f t="shared" si="0"/>
        <v>0.3875</v>
      </c>
    </row>
    <row r="28" spans="1:5" ht="12" customHeight="1">
      <c r="A28" s="20">
        <v>28</v>
      </c>
      <c r="B28" s="2" t="s">
        <v>4</v>
      </c>
      <c r="C28" s="26">
        <v>1773</v>
      </c>
      <c r="D28" s="26">
        <v>2456</v>
      </c>
      <c r="E28" s="16">
        <f t="shared" si="0"/>
        <v>0.38522278623801465</v>
      </c>
    </row>
    <row r="29" spans="1:5" ht="12" customHeight="1">
      <c r="A29" s="20">
        <v>7</v>
      </c>
      <c r="B29" s="2" t="s">
        <v>16</v>
      </c>
      <c r="C29" s="26">
        <v>1293</v>
      </c>
      <c r="D29" s="26">
        <v>1783</v>
      </c>
      <c r="E29" s="16">
        <f t="shared" si="0"/>
        <v>0.37896365042536734</v>
      </c>
    </row>
    <row r="30" spans="1:5" ht="12" customHeight="1">
      <c r="A30" s="20">
        <v>14</v>
      </c>
      <c r="B30" s="2" t="s">
        <v>7</v>
      </c>
      <c r="C30" s="26">
        <v>56885</v>
      </c>
      <c r="D30" s="26">
        <v>65684</v>
      </c>
      <c r="E30" s="16">
        <f t="shared" si="0"/>
        <v>0.15468049573701328</v>
      </c>
    </row>
    <row r="31" spans="1:5" ht="12" customHeight="1">
      <c r="A31" s="20">
        <v>20</v>
      </c>
      <c r="B31" s="2" t="s">
        <v>34</v>
      </c>
      <c r="C31" s="26">
        <v>8109</v>
      </c>
      <c r="D31" s="26">
        <v>9051</v>
      </c>
      <c r="E31" s="16">
        <f t="shared" si="0"/>
        <v>0.11616722160562339</v>
      </c>
    </row>
    <row r="32" spans="1:5" ht="12" customHeight="1">
      <c r="A32" s="20"/>
      <c r="B32" s="2"/>
      <c r="C32" s="26"/>
      <c r="D32" s="26"/>
      <c r="E32" s="16"/>
    </row>
    <row r="33" spans="2:5" ht="12" customHeight="1">
      <c r="B33" s="2" t="s">
        <v>48</v>
      </c>
      <c r="C33" s="26">
        <v>43405</v>
      </c>
      <c r="D33" s="26">
        <v>70240</v>
      </c>
      <c r="E33" s="16">
        <f t="shared" si="0"/>
        <v>0.6182467457666168</v>
      </c>
    </row>
    <row r="34" spans="1:5" ht="12" customHeight="1">
      <c r="A34" s="20">
        <v>21</v>
      </c>
      <c r="B34" s="2" t="s">
        <v>27</v>
      </c>
      <c r="C34" s="26">
        <v>403</v>
      </c>
      <c r="D34" s="26">
        <v>630</v>
      </c>
      <c r="E34" s="16">
        <f t="shared" si="0"/>
        <v>0.5632754342431762</v>
      </c>
    </row>
    <row r="35" spans="1:5" ht="12" customHeight="1">
      <c r="A35" s="20">
        <v>15</v>
      </c>
      <c r="B35" s="2" t="s">
        <v>28</v>
      </c>
      <c r="C35" s="26">
        <v>343707</v>
      </c>
      <c r="D35" s="26">
        <v>465410</v>
      </c>
      <c r="E35" s="16">
        <f t="shared" si="0"/>
        <v>0.35408938427206893</v>
      </c>
    </row>
    <row r="36" spans="1:5" ht="12" customHeight="1">
      <c r="A36" s="20"/>
      <c r="B36" s="2" t="s">
        <v>26</v>
      </c>
      <c r="C36" s="26">
        <v>6271</v>
      </c>
      <c r="D36" s="26">
        <v>6316</v>
      </c>
      <c r="E36" s="16">
        <f t="shared" si="0"/>
        <v>0.0071758890129166005</v>
      </c>
    </row>
    <row r="37" spans="2:5" ht="12" customHeight="1">
      <c r="B37" s="2"/>
      <c r="C37" s="26"/>
      <c r="D37" s="26"/>
      <c r="E37" s="16"/>
    </row>
    <row r="38" spans="2:5" ht="12" customHeight="1">
      <c r="B38" s="2" t="s">
        <v>80</v>
      </c>
      <c r="C38" s="26">
        <v>69</v>
      </c>
      <c r="D38" s="26">
        <v>128</v>
      </c>
      <c r="E38" s="16">
        <f t="shared" si="0"/>
        <v>0.855072463768116</v>
      </c>
    </row>
    <row r="39" spans="2:5" ht="12" customHeight="1">
      <c r="B39" s="2" t="s">
        <v>82</v>
      </c>
      <c r="C39" s="26">
        <v>41</v>
      </c>
      <c r="D39" s="26">
        <v>75</v>
      </c>
      <c r="E39" s="16">
        <f t="shared" si="0"/>
        <v>0.8292682926829268</v>
      </c>
    </row>
    <row r="40" spans="2:5" ht="12" customHeight="1">
      <c r="B40" s="2" t="s">
        <v>81</v>
      </c>
      <c r="C40" s="26">
        <v>362</v>
      </c>
      <c r="D40" s="26">
        <v>624</v>
      </c>
      <c r="E40" s="16">
        <f t="shared" si="0"/>
        <v>0.7237569060773481</v>
      </c>
    </row>
    <row r="42" ht="12" customHeight="1">
      <c r="B42" s="1" t="s">
        <v>112</v>
      </c>
    </row>
    <row r="43" ht="14.4" customHeight="1">
      <c r="B43" s="60" t="s">
        <v>107</v>
      </c>
    </row>
    <row r="44" ht="14.4" customHeight="1">
      <c r="B44" s="13" t="s">
        <v>111</v>
      </c>
    </row>
    <row r="45" ht="14.55" customHeight="1">
      <c r="G45" s="14"/>
    </row>
    <row r="46" spans="7:18" ht="12" customHeight="1"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7:18" ht="12" customHeight="1"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ht="12" customHeight="1">
      <c r="G48" s="17"/>
    </row>
    <row r="55" ht="12" customHeight="1">
      <c r="G55" s="25"/>
    </row>
  </sheetData>
  <mergeCells count="1">
    <mergeCell ref="G46:R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>
      <selection activeCell="A2" sqref="A2"/>
    </sheetView>
  </sheetViews>
  <sheetFormatPr defaultColWidth="9.28125" defaultRowHeight="12" customHeight="1"/>
  <cols>
    <col min="1" max="1" width="9.28125" style="21" customWidth="1"/>
    <col min="2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87</v>
      </c>
    </row>
    <row r="5" spans="2:5" ht="12" customHeight="1">
      <c r="B5" s="2"/>
      <c r="C5" s="2" t="s">
        <v>66</v>
      </c>
      <c r="D5" s="2" t="s">
        <v>65</v>
      </c>
      <c r="E5" s="1" t="s">
        <v>88</v>
      </c>
    </row>
    <row r="6" spans="1:5" ht="12" customHeight="1">
      <c r="A6" s="20">
        <v>23</v>
      </c>
      <c r="B6" s="2" t="s">
        <v>106</v>
      </c>
      <c r="C6" s="26">
        <v>1928307</v>
      </c>
      <c r="D6" s="26">
        <v>253305631</v>
      </c>
      <c r="E6" s="53">
        <f aca="true" t="shared" si="0" ref="E6">C6/D6</f>
        <v>0.007612570602506661</v>
      </c>
    </row>
    <row r="7" spans="1:5" ht="12" customHeight="1">
      <c r="A7" s="20"/>
      <c r="B7" s="2"/>
      <c r="C7" s="26"/>
      <c r="D7" s="26"/>
      <c r="E7" s="53"/>
    </row>
    <row r="8" spans="1:5" ht="12" customHeight="1">
      <c r="A8" s="20">
        <v>24</v>
      </c>
      <c r="B8" s="2" t="s">
        <v>17</v>
      </c>
      <c r="C8" s="26">
        <v>245091</v>
      </c>
      <c r="D8" s="26">
        <v>8827709</v>
      </c>
      <c r="E8" s="53">
        <f aca="true" t="shared" si="1" ref="E8:E32">C8/D8</f>
        <v>0.027763828644555455</v>
      </c>
    </row>
    <row r="9" spans="1:5" ht="12" customHeight="1">
      <c r="A9" s="20">
        <v>1</v>
      </c>
      <c r="B9" s="2" t="s">
        <v>3</v>
      </c>
      <c r="C9" s="26">
        <v>66610</v>
      </c>
      <c r="D9" s="26">
        <v>2787553</v>
      </c>
      <c r="E9" s="53">
        <f t="shared" si="1"/>
        <v>0.023895509789410282</v>
      </c>
    </row>
    <row r="10" spans="1:5" ht="12" customHeight="1">
      <c r="A10" s="20"/>
      <c r="B10" s="2" t="s">
        <v>25</v>
      </c>
      <c r="C10" s="26">
        <v>110177</v>
      </c>
      <c r="D10" s="26">
        <v>4985979</v>
      </c>
      <c r="E10" s="53">
        <f t="shared" si="1"/>
        <v>0.02209736543214482</v>
      </c>
    </row>
    <row r="11" spans="1:5" ht="12" customHeight="1">
      <c r="A11" s="20">
        <v>13</v>
      </c>
      <c r="B11" s="2" t="s">
        <v>14</v>
      </c>
      <c r="C11" s="26">
        <v>7960</v>
      </c>
      <c r="D11" s="26">
        <v>439790</v>
      </c>
      <c r="E11" s="53">
        <f t="shared" si="1"/>
        <v>0.01809954751131222</v>
      </c>
    </row>
    <row r="12" spans="1:5" ht="12" customHeight="1">
      <c r="A12" s="20">
        <v>28</v>
      </c>
      <c r="B12" s="2" t="s">
        <v>18</v>
      </c>
      <c r="C12" s="26">
        <v>76539</v>
      </c>
      <c r="D12" s="26">
        <v>5133836</v>
      </c>
      <c r="E12" s="53">
        <f t="shared" si="1"/>
        <v>0.01490873491089314</v>
      </c>
    </row>
    <row r="13" spans="1:5" ht="12" customHeight="1">
      <c r="A13" s="20">
        <v>19</v>
      </c>
      <c r="B13" s="2" t="s">
        <v>31</v>
      </c>
      <c r="C13" s="26">
        <v>618460</v>
      </c>
      <c r="D13" s="26">
        <v>48540878</v>
      </c>
      <c r="E13" s="53">
        <f t="shared" si="1"/>
        <v>0.012741013872884623</v>
      </c>
    </row>
    <row r="14" spans="1:5" ht="12" customHeight="1">
      <c r="A14" s="20">
        <v>6</v>
      </c>
      <c r="B14" s="2" t="s">
        <v>8</v>
      </c>
      <c r="C14" s="26">
        <v>402669</v>
      </c>
      <c r="D14" s="26">
        <v>38738590</v>
      </c>
      <c r="E14" s="53">
        <f t="shared" si="1"/>
        <v>0.010394518747326633</v>
      </c>
    </row>
    <row r="15" spans="1:5" ht="12" customHeight="1">
      <c r="A15" s="20">
        <v>7</v>
      </c>
      <c r="B15" s="2" t="s">
        <v>5</v>
      </c>
      <c r="C15" s="26">
        <v>21440</v>
      </c>
      <c r="D15" s="26">
        <v>2309760</v>
      </c>
      <c r="E15" s="53">
        <f t="shared" si="1"/>
        <v>0.009282349681352175</v>
      </c>
    </row>
    <row r="16" spans="1:5" ht="12" customHeight="1">
      <c r="A16" s="20">
        <v>2</v>
      </c>
      <c r="B16" s="2" t="s">
        <v>20</v>
      </c>
      <c r="C16" s="26">
        <v>43309</v>
      </c>
      <c r="D16" s="26">
        <v>5632644</v>
      </c>
      <c r="E16" s="53">
        <f t="shared" si="1"/>
        <v>0.007688929035813376</v>
      </c>
    </row>
    <row r="17" spans="1:5" ht="12" customHeight="1">
      <c r="A17" s="20">
        <v>26</v>
      </c>
      <c r="B17" s="2" t="s">
        <v>1</v>
      </c>
      <c r="C17" s="26">
        <v>40851</v>
      </c>
      <c r="D17" s="26">
        <v>5927912</v>
      </c>
      <c r="E17" s="53">
        <f t="shared" si="1"/>
        <v>0.006891296631933807</v>
      </c>
    </row>
    <row r="18" spans="1:5" ht="12" customHeight="1">
      <c r="A18" s="20">
        <v>27</v>
      </c>
      <c r="B18" s="2" t="s">
        <v>24</v>
      </c>
      <c r="C18" s="26">
        <v>23497</v>
      </c>
      <c r="D18" s="26">
        <v>3641532</v>
      </c>
      <c r="E18" s="53">
        <f t="shared" si="1"/>
        <v>0.006452504055985228</v>
      </c>
    </row>
    <row r="19" spans="1:5" ht="12" customHeight="1">
      <c r="A19" s="20">
        <v>5</v>
      </c>
      <c r="B19" s="2" t="s">
        <v>16</v>
      </c>
      <c r="C19" s="26">
        <v>1783</v>
      </c>
      <c r="D19" s="26">
        <v>313177</v>
      </c>
      <c r="E19" s="53">
        <f t="shared" si="1"/>
        <v>0.005693266108302972</v>
      </c>
    </row>
    <row r="20" spans="1:5" ht="12" customHeight="1">
      <c r="A20" s="20">
        <v>18</v>
      </c>
      <c r="B20" s="2" t="s">
        <v>15</v>
      </c>
      <c r="C20" s="26">
        <v>18823</v>
      </c>
      <c r="D20" s="26">
        <v>4020159</v>
      </c>
      <c r="E20" s="53">
        <f t="shared" si="1"/>
        <v>0.00468215311881943</v>
      </c>
    </row>
    <row r="21" spans="1:5" ht="12" customHeight="1">
      <c r="A21" s="20">
        <v>3</v>
      </c>
      <c r="B21" s="2" t="s">
        <v>22</v>
      </c>
      <c r="C21" s="26">
        <v>5413</v>
      </c>
      <c r="D21" s="26">
        <v>1189457</v>
      </c>
      <c r="E21" s="53">
        <f t="shared" si="1"/>
        <v>0.0045508160446321305</v>
      </c>
    </row>
    <row r="22" spans="1:5" ht="12" customHeight="1">
      <c r="A22" s="20">
        <v>17</v>
      </c>
      <c r="B22" s="2" t="s">
        <v>13</v>
      </c>
      <c r="C22" s="26">
        <v>4831</v>
      </c>
      <c r="D22" s="26">
        <v>1611143</v>
      </c>
      <c r="E22" s="53">
        <f t="shared" si="1"/>
        <v>0.0029984923746681704</v>
      </c>
    </row>
    <row r="23" spans="1:5" ht="12" customHeight="1">
      <c r="A23" s="20"/>
      <c r="B23" s="2" t="s">
        <v>4</v>
      </c>
      <c r="C23" s="26">
        <v>2456</v>
      </c>
      <c r="D23" s="26">
        <v>825936</v>
      </c>
      <c r="E23" s="53">
        <f t="shared" si="1"/>
        <v>0.0029735960171248135</v>
      </c>
    </row>
    <row r="24" spans="1:5" ht="12" customHeight="1">
      <c r="A24" s="20">
        <v>11</v>
      </c>
      <c r="B24" s="2" t="s">
        <v>10</v>
      </c>
      <c r="C24" s="26">
        <v>118034</v>
      </c>
      <c r="D24" s="26">
        <v>39822723</v>
      </c>
      <c r="E24" s="53">
        <f t="shared" si="1"/>
        <v>0.002963986164381577</v>
      </c>
    </row>
    <row r="25" spans="1:5" ht="12" customHeight="1">
      <c r="A25" s="20">
        <v>4</v>
      </c>
      <c r="B25" s="2" t="s">
        <v>12</v>
      </c>
      <c r="C25" s="26">
        <v>2106</v>
      </c>
      <c r="D25" s="26">
        <v>758688</v>
      </c>
      <c r="E25" s="53">
        <f t="shared" si="1"/>
        <v>0.0027758446159686194</v>
      </c>
    </row>
    <row r="26" spans="1:5" ht="12" customHeight="1">
      <c r="A26" s="20">
        <v>14</v>
      </c>
      <c r="B26" s="2" t="s">
        <v>7</v>
      </c>
      <c r="C26" s="26">
        <v>65684</v>
      </c>
      <c r="D26" s="26">
        <v>24913132</v>
      </c>
      <c r="E26" s="53">
        <f t="shared" si="1"/>
        <v>0.0026365211728497243</v>
      </c>
    </row>
    <row r="27" spans="1:5" ht="12" customHeight="1">
      <c r="A27" s="20">
        <v>16</v>
      </c>
      <c r="B27" s="2" t="s">
        <v>9</v>
      </c>
      <c r="C27" s="26">
        <v>2977</v>
      </c>
      <c r="D27" s="26">
        <v>1795465</v>
      </c>
      <c r="E27" s="53">
        <f t="shared" si="1"/>
        <v>0.0016580662948038531</v>
      </c>
    </row>
    <row r="28" spans="1:5" ht="12" customHeight="1">
      <c r="A28" s="20">
        <v>25</v>
      </c>
      <c r="B28" s="2" t="s">
        <v>21</v>
      </c>
      <c r="C28" s="26">
        <v>12433</v>
      </c>
      <c r="D28" s="26">
        <v>7611039</v>
      </c>
      <c r="E28" s="53">
        <f t="shared" si="1"/>
        <v>0.001633548323691417</v>
      </c>
    </row>
    <row r="29" spans="1:5" ht="12" customHeight="1">
      <c r="A29" s="20">
        <v>20</v>
      </c>
      <c r="B29" s="2" t="s">
        <v>34</v>
      </c>
      <c r="C29" s="26">
        <v>9051</v>
      </c>
      <c r="D29" s="26">
        <v>6088730</v>
      </c>
      <c r="E29" s="53">
        <f t="shared" si="1"/>
        <v>0.0014865168926853384</v>
      </c>
    </row>
    <row r="30" spans="1:5" ht="12" customHeight="1">
      <c r="A30" s="20">
        <v>9</v>
      </c>
      <c r="B30" s="2" t="s">
        <v>108</v>
      </c>
      <c r="C30" s="26">
        <v>3369</v>
      </c>
      <c r="D30" s="26">
        <v>2830464</v>
      </c>
      <c r="E30" s="53">
        <f t="shared" si="1"/>
        <v>0.0011902642110975445</v>
      </c>
    </row>
    <row r="31" spans="1:5" ht="12" customHeight="1">
      <c r="A31" s="20">
        <v>8</v>
      </c>
      <c r="B31" s="2" t="s">
        <v>19</v>
      </c>
      <c r="C31" s="26">
        <v>18132</v>
      </c>
      <c r="D31" s="26">
        <v>25869804</v>
      </c>
      <c r="E31" s="53">
        <f t="shared" si="1"/>
        <v>0.000700894370904395</v>
      </c>
    </row>
    <row r="32" spans="1:5" ht="12" customHeight="1">
      <c r="A32" s="20">
        <v>12</v>
      </c>
      <c r="B32" s="2" t="s">
        <v>11</v>
      </c>
      <c r="C32" s="26">
        <v>333</v>
      </c>
      <c r="D32" s="26">
        <v>592156</v>
      </c>
      <c r="E32" s="53">
        <f t="shared" si="1"/>
        <v>0.0005623518126980052</v>
      </c>
    </row>
    <row r="33" spans="1:5" ht="12" customHeight="1">
      <c r="A33" s="20"/>
      <c r="B33" s="2"/>
      <c r="C33" s="26"/>
      <c r="D33" s="26"/>
      <c r="E33" s="53"/>
    </row>
    <row r="34" spans="1:5" ht="12" customHeight="1">
      <c r="A34" s="20"/>
      <c r="B34" s="2" t="s">
        <v>28</v>
      </c>
      <c r="C34" s="26">
        <v>465410</v>
      </c>
      <c r="D34" s="26">
        <v>3003005</v>
      </c>
      <c r="E34" s="53">
        <f>C34/D34</f>
        <v>0.1549814269373511</v>
      </c>
    </row>
    <row r="35" spans="1:5" ht="12" customHeight="1">
      <c r="A35" s="20">
        <v>21</v>
      </c>
      <c r="B35" s="2" t="s">
        <v>26</v>
      </c>
      <c r="C35" s="26">
        <v>6316</v>
      </c>
      <c r="D35" s="26">
        <v>289017</v>
      </c>
      <c r="E35" s="53">
        <f>C35/D35</f>
        <v>0.02185338578699523</v>
      </c>
    </row>
    <row r="36" spans="1:5" ht="12" customHeight="1">
      <c r="A36" s="20">
        <v>15</v>
      </c>
      <c r="B36" s="2" t="s">
        <v>27</v>
      </c>
      <c r="C36" s="26">
        <v>630</v>
      </c>
      <c r="D36" s="26">
        <v>30541</v>
      </c>
      <c r="E36" s="53">
        <f>C36/D36</f>
        <v>0.0206280082512033</v>
      </c>
    </row>
    <row r="37" spans="2:5" ht="12" customHeight="1">
      <c r="B37" s="2" t="s">
        <v>48</v>
      </c>
      <c r="C37" s="26">
        <v>70240</v>
      </c>
      <c r="D37" s="26">
        <v>4772200</v>
      </c>
      <c r="E37" s="53">
        <f>C37/D37</f>
        <v>0.014718578433426931</v>
      </c>
    </row>
    <row r="38" spans="2:5" ht="12" customHeight="1">
      <c r="B38" s="2"/>
      <c r="C38" s="26"/>
      <c r="D38" s="26"/>
      <c r="E38" s="53"/>
    </row>
    <row r="39" spans="2:5" ht="12" customHeight="1">
      <c r="B39" s="2"/>
      <c r="C39" s="26"/>
      <c r="D39" s="26"/>
      <c r="E39" s="53"/>
    </row>
    <row r="40" spans="2:5" ht="12" customHeight="1">
      <c r="B40" s="2" t="s">
        <v>81</v>
      </c>
      <c r="C40" s="26">
        <v>624</v>
      </c>
      <c r="D40" s="26">
        <v>593280</v>
      </c>
      <c r="E40" s="53">
        <f>C40/D40</f>
        <v>0.001051779935275081</v>
      </c>
    </row>
    <row r="41" spans="2:5" ht="12" customHeight="1">
      <c r="B41" s="2" t="s">
        <v>80</v>
      </c>
      <c r="C41" s="26">
        <v>128</v>
      </c>
      <c r="D41" s="26">
        <v>477820</v>
      </c>
      <c r="E41" s="53">
        <f>C41/D41</f>
        <v>0.00026788330333598427</v>
      </c>
    </row>
    <row r="42" spans="2:5" ht="12" customHeight="1">
      <c r="B42" s="2" t="s">
        <v>82</v>
      </c>
      <c r="C42" s="26">
        <v>75</v>
      </c>
      <c r="D42" s="26">
        <v>983077</v>
      </c>
      <c r="E42" s="53">
        <f>C42/D42</f>
        <v>7.629107384263899E-05</v>
      </c>
    </row>
    <row r="44" spans="2:5" ht="12" customHeight="1">
      <c r="B44" s="2" t="s">
        <v>83</v>
      </c>
      <c r="C44" s="26">
        <v>56</v>
      </c>
      <c r="D44" s="26">
        <v>322701</v>
      </c>
      <c r="E44" s="53">
        <f>C44/D44</f>
        <v>0.00017353525399673383</v>
      </c>
    </row>
    <row r="45" spans="2:5" ht="12" customHeight="1">
      <c r="B45" s="2"/>
      <c r="C45" s="26"/>
      <c r="D45" s="26"/>
      <c r="E45" s="53"/>
    </row>
    <row r="49" ht="14.55" customHeight="1">
      <c r="G49" s="14"/>
    </row>
    <row r="50" spans="7:18" ht="12" customHeight="1">
      <c r="G50" s="63" t="s">
        <v>45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7:18" ht="12" customHeight="1"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ht="12" customHeight="1">
      <c r="G52" s="17"/>
    </row>
    <row r="58" ht="12" customHeight="1">
      <c r="B58" s="1" t="s">
        <v>112</v>
      </c>
    </row>
    <row r="59" spans="2:7" ht="15">
      <c r="B59" s="60" t="s">
        <v>107</v>
      </c>
      <c r="G59" s="25"/>
    </row>
    <row r="60" ht="12" customHeight="1">
      <c r="B60" s="1" t="s">
        <v>109</v>
      </c>
    </row>
    <row r="61" ht="12" customHeight="1">
      <c r="B61" s="1" t="s">
        <v>45</v>
      </c>
    </row>
    <row r="62" ht="14.4" customHeight="1">
      <c r="B62" s="13" t="s">
        <v>111</v>
      </c>
    </row>
  </sheetData>
  <mergeCells count="1">
    <mergeCell ref="G50:R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 topLeftCell="A1">
      <selection activeCell="B2" sqref="B2"/>
    </sheetView>
  </sheetViews>
  <sheetFormatPr defaultColWidth="8.28125" defaultRowHeight="15"/>
  <cols>
    <col min="1" max="2" width="8.28125" style="28" customWidth="1"/>
    <col min="3" max="3" width="27.8515625" style="28" customWidth="1"/>
    <col min="4" max="4" width="9.28125" style="28" customWidth="1"/>
    <col min="5" max="6" width="11.28125" style="28" bestFit="1" customWidth="1"/>
    <col min="7" max="7" width="8.28125" style="28" customWidth="1"/>
    <col min="8" max="8" width="47.00390625" style="28" bestFit="1" customWidth="1"/>
    <col min="9" max="9" width="11.7109375" style="28" bestFit="1" customWidth="1"/>
    <col min="10" max="16384" width="8.28125" style="28" customWidth="1"/>
  </cols>
  <sheetData>
    <row r="1" ht="15">
      <c r="A1" s="27"/>
    </row>
    <row r="2" s="29" customFormat="1" ht="15">
      <c r="A2" s="28"/>
    </row>
    <row r="3" s="29" customFormat="1" ht="12">
      <c r="C3" s="29" t="s">
        <v>50</v>
      </c>
    </row>
    <row r="4" s="29" customFormat="1" ht="12"/>
    <row r="5" s="29" customFormat="1" ht="15.75">
      <c r="C5" s="32" t="s">
        <v>89</v>
      </c>
    </row>
    <row r="6" spans="1:36" s="31" customFormat="1" ht="12.75">
      <c r="A6" s="30"/>
      <c r="C6" s="34" t="s">
        <v>51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4:41" s="29" customFormat="1" ht="15"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="29" customFormat="1" ht="12"/>
    <row r="9" ht="15"/>
    <row r="10" spans="3:5" ht="15">
      <c r="C10" s="36"/>
      <c r="D10" s="37" t="s">
        <v>52</v>
      </c>
      <c r="E10" s="36" t="s">
        <v>32</v>
      </c>
    </row>
    <row r="11" spans="1:10" ht="15">
      <c r="A11" s="38"/>
      <c r="C11" s="39" t="s">
        <v>90</v>
      </c>
      <c r="D11" s="40">
        <v>1165447.724</v>
      </c>
      <c r="E11" s="55">
        <f aca="true" t="shared" si="0" ref="E11:E17">+D11/SUM(D$11:D$17)*100</f>
        <v>41.853122094190624</v>
      </c>
      <c r="J11" s="41"/>
    </row>
    <row r="12" spans="3:10" ht="15">
      <c r="C12" s="42" t="s">
        <v>91</v>
      </c>
      <c r="D12" s="43">
        <v>695509.902</v>
      </c>
      <c r="E12" s="44">
        <f t="shared" si="0"/>
        <v>24.976891066565383</v>
      </c>
      <c r="H12" s="52"/>
      <c r="J12" s="41"/>
    </row>
    <row r="13" spans="3:10" ht="15">
      <c r="C13" s="42" t="s">
        <v>53</v>
      </c>
      <c r="D13" s="43">
        <v>381553.676</v>
      </c>
      <c r="E13" s="44">
        <f t="shared" si="0"/>
        <v>13.702212684672292</v>
      </c>
      <c r="J13" s="41"/>
    </row>
    <row r="14" spans="3:10" ht="15">
      <c r="C14" s="42" t="s">
        <v>92</v>
      </c>
      <c r="D14" s="43">
        <v>369396.858</v>
      </c>
      <c r="E14" s="44">
        <f t="shared" si="0"/>
        <v>13.26564159053126</v>
      </c>
      <c r="J14" s="41"/>
    </row>
    <row r="15" spans="3:10" ht="15">
      <c r="C15" s="42" t="s">
        <v>93</v>
      </c>
      <c r="D15" s="43">
        <v>161471.246</v>
      </c>
      <c r="E15" s="44">
        <f t="shared" si="0"/>
        <v>5.798694900140446</v>
      </c>
      <c r="J15" s="41"/>
    </row>
    <row r="16" spans="3:10" ht="15">
      <c r="C16" s="42" t="s">
        <v>94</v>
      </c>
      <c r="D16" s="43">
        <v>6039.261</v>
      </c>
      <c r="E16" s="44">
        <f t="shared" si="0"/>
        <v>0.21687967875913394</v>
      </c>
      <c r="F16" s="45"/>
      <c r="J16" s="41"/>
    </row>
    <row r="17" spans="3:5" ht="15">
      <c r="C17" s="56" t="s">
        <v>95</v>
      </c>
      <c r="D17" s="57">
        <v>5194.919000000227</v>
      </c>
      <c r="E17" s="58">
        <f t="shared" si="0"/>
        <v>0.1865579851408592</v>
      </c>
    </row>
    <row r="18" spans="1:10" ht="15">
      <c r="A18" s="29"/>
      <c r="J18" s="41"/>
    </row>
    <row r="19" spans="1:10" ht="15">
      <c r="A19" s="47"/>
      <c r="J19" s="41"/>
    </row>
    <row r="20" spans="3:10" ht="15">
      <c r="C20" s="46" t="s">
        <v>96</v>
      </c>
      <c r="J20" s="41"/>
    </row>
    <row r="21" ht="15">
      <c r="J21" s="41"/>
    </row>
    <row r="22" ht="15">
      <c r="C22" s="29" t="s">
        <v>97</v>
      </c>
    </row>
    <row r="23" spans="3:5" ht="15">
      <c r="C23" s="47" t="s">
        <v>98</v>
      </c>
      <c r="E23" s="48"/>
    </row>
    <row r="24" ht="15">
      <c r="E24" s="48"/>
    </row>
    <row r="25" ht="15">
      <c r="E25" s="48"/>
    </row>
    <row r="26" ht="15">
      <c r="E26" s="48"/>
    </row>
    <row r="27" ht="15">
      <c r="E27" s="48"/>
    </row>
    <row r="28" ht="15">
      <c r="E28" s="48"/>
    </row>
    <row r="29" ht="15">
      <c r="E29" s="48"/>
    </row>
    <row r="30" ht="15">
      <c r="E30" s="48"/>
    </row>
    <row r="31" ht="15">
      <c r="E31" s="48"/>
    </row>
    <row r="32" ht="15">
      <c r="E32" s="48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 topLeftCell="A1">
      <selection activeCell="A2" sqref="A2"/>
    </sheetView>
  </sheetViews>
  <sheetFormatPr defaultColWidth="9.28125" defaultRowHeight="12" customHeight="1"/>
  <cols>
    <col min="1" max="1" width="9.28125" style="21" customWidth="1"/>
    <col min="2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72</v>
      </c>
    </row>
    <row r="5" spans="2:5" ht="12" customHeight="1">
      <c r="B5" s="2" t="s">
        <v>62</v>
      </c>
      <c r="C5" s="2" t="s">
        <v>54</v>
      </c>
      <c r="D5" s="2" t="s">
        <v>55</v>
      </c>
      <c r="E5" s="1" t="s">
        <v>88</v>
      </c>
    </row>
    <row r="6" spans="1:5" ht="12" customHeight="1">
      <c r="A6" s="20"/>
      <c r="B6" s="2" t="s">
        <v>113</v>
      </c>
      <c r="C6" s="26">
        <v>2906513.218</v>
      </c>
      <c r="D6" s="26">
        <v>419032.338</v>
      </c>
      <c r="E6" s="16">
        <f>D6/C6</f>
        <v>0.14417011263012258</v>
      </c>
    </row>
    <row r="7" spans="1:5" ht="12" customHeight="1">
      <c r="A7" s="20"/>
      <c r="B7" s="2"/>
      <c r="C7" s="26"/>
      <c r="D7" s="26"/>
      <c r="E7" s="16"/>
    </row>
    <row r="8" spans="1:5" ht="12" customHeight="1">
      <c r="A8" s="20">
        <v>17</v>
      </c>
      <c r="B8" s="2" t="s">
        <v>19</v>
      </c>
      <c r="C8" s="26">
        <v>179547.681</v>
      </c>
      <c r="D8" s="26">
        <v>127571.783</v>
      </c>
      <c r="E8" s="16">
        <f aca="true" t="shared" si="0" ref="E8:E34">D8/C8</f>
        <v>0.7105175755514213</v>
      </c>
    </row>
    <row r="9" spans="1:5" ht="12" customHeight="1">
      <c r="A9" s="20">
        <v>9</v>
      </c>
      <c r="B9" s="2" t="s">
        <v>34</v>
      </c>
      <c r="C9" s="26">
        <v>84945.496</v>
      </c>
      <c r="D9" s="26">
        <v>34177.071</v>
      </c>
      <c r="E9" s="16">
        <f t="shared" si="0"/>
        <v>0.4023411788660343</v>
      </c>
    </row>
    <row r="10" spans="1:5" ht="12" customHeight="1">
      <c r="A10" s="20">
        <v>18</v>
      </c>
      <c r="B10" s="2" t="s">
        <v>2</v>
      </c>
      <c r="C10" s="26">
        <v>47532.793</v>
      </c>
      <c r="D10" s="26">
        <v>17085.89</v>
      </c>
      <c r="E10" s="16">
        <f t="shared" si="0"/>
        <v>0.35945478735070335</v>
      </c>
    </row>
    <row r="11" spans="1:5" ht="12" customHeight="1">
      <c r="A11" s="20">
        <v>2</v>
      </c>
      <c r="B11" s="2" t="s">
        <v>31</v>
      </c>
      <c r="C11" s="26">
        <v>586676.2</v>
      </c>
      <c r="D11" s="26">
        <v>164508</v>
      </c>
      <c r="E11" s="16">
        <f t="shared" si="0"/>
        <v>0.2804068070257495</v>
      </c>
    </row>
    <row r="12" spans="1:5" ht="12" customHeight="1">
      <c r="A12" s="20">
        <v>26</v>
      </c>
      <c r="B12" s="2" t="s">
        <v>22</v>
      </c>
      <c r="C12" s="26">
        <v>15876.922</v>
      </c>
      <c r="D12" s="26">
        <v>3848.316</v>
      </c>
      <c r="E12" s="16">
        <f t="shared" si="0"/>
        <v>0.24238426062683938</v>
      </c>
    </row>
    <row r="13" spans="1:5" ht="12" customHeight="1">
      <c r="A13" s="20">
        <v>11</v>
      </c>
      <c r="B13" s="2" t="s">
        <v>21</v>
      </c>
      <c r="C13" s="26">
        <v>59470.264</v>
      </c>
      <c r="D13" s="26">
        <v>10688.586</v>
      </c>
      <c r="E13" s="16">
        <f t="shared" si="0"/>
        <v>0.1797299235126987</v>
      </c>
    </row>
    <row r="14" spans="1:5" ht="12" customHeight="1">
      <c r="A14" s="20">
        <v>8</v>
      </c>
      <c r="B14" s="2" t="s">
        <v>3</v>
      </c>
      <c r="C14" s="26">
        <v>33048.783</v>
      </c>
      <c r="D14" s="26">
        <v>4365.471</v>
      </c>
      <c r="E14" s="16">
        <f t="shared" si="0"/>
        <v>0.13209173239450298</v>
      </c>
    </row>
    <row r="15" spans="1:5" ht="12" customHeight="1">
      <c r="A15" s="20">
        <v>16</v>
      </c>
      <c r="B15" s="2" t="s">
        <v>17</v>
      </c>
      <c r="C15" s="26">
        <v>121610</v>
      </c>
      <c r="D15" s="26">
        <v>14592.312</v>
      </c>
      <c r="E15" s="16">
        <f t="shared" si="0"/>
        <v>0.11999269796891703</v>
      </c>
    </row>
    <row r="16" spans="1:5" ht="12" customHeight="1">
      <c r="A16" s="20">
        <v>4</v>
      </c>
      <c r="B16" s="2" t="s">
        <v>6</v>
      </c>
      <c r="C16" s="26">
        <v>54715.129</v>
      </c>
      <c r="D16" s="26">
        <v>5317.801</v>
      </c>
      <c r="E16" s="16">
        <f t="shared" si="0"/>
        <v>0.09719068742394814</v>
      </c>
    </row>
    <row r="17" spans="1:5" ht="12" customHeight="1">
      <c r="A17" s="20">
        <v>12</v>
      </c>
      <c r="B17" s="2" t="s">
        <v>9</v>
      </c>
      <c r="C17" s="26">
        <v>15210.4</v>
      </c>
      <c r="D17" s="26">
        <v>1456.9</v>
      </c>
      <c r="E17" s="16">
        <f t="shared" si="0"/>
        <v>0.09578314837216642</v>
      </c>
    </row>
    <row r="18" spans="1:5" ht="12" customHeight="1">
      <c r="A18" s="20">
        <v>22</v>
      </c>
      <c r="B18" s="2" t="s">
        <v>5</v>
      </c>
      <c r="C18" s="26">
        <v>31872.427</v>
      </c>
      <c r="D18" s="26">
        <v>2717.529</v>
      </c>
      <c r="E18" s="16">
        <f t="shared" si="0"/>
        <v>0.08526269430313543</v>
      </c>
    </row>
    <row r="19" spans="1:5" ht="12" customHeight="1">
      <c r="A19" s="20">
        <v>28</v>
      </c>
      <c r="B19" s="2" t="s">
        <v>15</v>
      </c>
      <c r="C19" s="26">
        <v>35975.3</v>
      </c>
      <c r="D19" s="26">
        <v>3014</v>
      </c>
      <c r="E19" s="16">
        <f t="shared" si="0"/>
        <v>0.08377970440830236</v>
      </c>
    </row>
    <row r="20" spans="1:5" ht="12" customHeight="1">
      <c r="A20" s="20">
        <v>24</v>
      </c>
      <c r="B20" s="2" t="s">
        <v>23</v>
      </c>
      <c r="C20" s="26">
        <v>29957</v>
      </c>
      <c r="D20" s="26">
        <v>1698</v>
      </c>
      <c r="E20" s="16">
        <f t="shared" si="0"/>
        <v>0.05668124311513169</v>
      </c>
    </row>
    <row r="21" spans="1:5" ht="12" customHeight="1">
      <c r="A21" s="20">
        <v>10</v>
      </c>
      <c r="B21" s="2" t="s">
        <v>10</v>
      </c>
      <c r="C21" s="26">
        <v>288490.682</v>
      </c>
      <c r="D21" s="26">
        <v>14021.919</v>
      </c>
      <c r="E21" s="16">
        <f t="shared" si="0"/>
        <v>0.048604408651229856</v>
      </c>
    </row>
    <row r="22" spans="1:5" ht="12" customHeight="1">
      <c r="A22" s="20">
        <v>6</v>
      </c>
      <c r="B22" s="2" t="s">
        <v>24</v>
      </c>
      <c r="C22" s="26">
        <v>71865.231</v>
      </c>
      <c r="D22" s="26">
        <v>2673</v>
      </c>
      <c r="E22" s="16">
        <f t="shared" si="0"/>
        <v>0.03719462058084806</v>
      </c>
    </row>
    <row r="23" spans="1:5" ht="12" customHeight="1">
      <c r="A23" s="20">
        <v>23</v>
      </c>
      <c r="B23" s="2" t="s">
        <v>7</v>
      </c>
      <c r="C23" s="26">
        <v>274032</v>
      </c>
      <c r="D23" s="26">
        <v>4858</v>
      </c>
      <c r="E23" s="16">
        <f t="shared" si="0"/>
        <v>0.01772785660068897</v>
      </c>
    </row>
    <row r="24" spans="1:5" ht="12" customHeight="1">
      <c r="A24" s="20">
        <v>14</v>
      </c>
      <c r="B24" s="2" t="s">
        <v>20</v>
      </c>
      <c r="C24" s="26">
        <v>50979.562</v>
      </c>
      <c r="D24" s="26">
        <v>800</v>
      </c>
      <c r="E24" s="16">
        <f t="shared" si="0"/>
        <v>0.01569256322759305</v>
      </c>
    </row>
    <row r="25" spans="1:5" ht="12" customHeight="1">
      <c r="A25" s="20">
        <v>20</v>
      </c>
      <c r="B25" s="2" t="s">
        <v>8</v>
      </c>
      <c r="C25" s="26">
        <v>554727.756</v>
      </c>
      <c r="D25" s="26">
        <v>5442.813</v>
      </c>
      <c r="E25" s="16">
        <f t="shared" si="0"/>
        <v>0.009811683192574918</v>
      </c>
    </row>
    <row r="26" spans="1:5" ht="12" customHeight="1">
      <c r="A26" s="20"/>
      <c r="B26" s="2" t="s">
        <v>18</v>
      </c>
      <c r="C26" s="26">
        <v>70740.458</v>
      </c>
      <c r="D26" s="26">
        <v>139.947</v>
      </c>
      <c r="E26" s="16">
        <f t="shared" si="0"/>
        <v>0.001978316284013881</v>
      </c>
    </row>
    <row r="27" spans="1:5" ht="12" customHeight="1">
      <c r="A27" s="20">
        <v>5</v>
      </c>
      <c r="B27" s="2" t="s">
        <v>1</v>
      </c>
      <c r="C27" s="26">
        <v>99958.8</v>
      </c>
      <c r="D27" s="26">
        <v>44</v>
      </c>
      <c r="E27" s="16">
        <f t="shared" si="0"/>
        <v>0.00044018135471814385</v>
      </c>
    </row>
    <row r="28" spans="1:5" ht="12" customHeight="1">
      <c r="A28" s="20"/>
      <c r="B28" s="2" t="s">
        <v>25</v>
      </c>
      <c r="C28" s="26">
        <v>171798</v>
      </c>
      <c r="D28" s="26">
        <v>11</v>
      </c>
      <c r="E28" s="16">
        <f t="shared" si="0"/>
        <v>6.402868485081316E-05</v>
      </c>
    </row>
    <row r="29" spans="1:5" ht="12" customHeight="1">
      <c r="A29" s="20">
        <v>13</v>
      </c>
      <c r="B29" s="2" t="s">
        <v>4</v>
      </c>
      <c r="C29" s="26">
        <v>7204.459</v>
      </c>
      <c r="D29" s="26">
        <v>0</v>
      </c>
      <c r="E29" s="16">
        <f t="shared" si="0"/>
        <v>0</v>
      </c>
    </row>
    <row r="30" spans="1:5" ht="12" customHeight="1">
      <c r="A30" s="20">
        <v>25</v>
      </c>
      <c r="B30" s="2" t="s">
        <v>11</v>
      </c>
      <c r="C30" s="26">
        <v>5119.423</v>
      </c>
      <c r="D30" s="26">
        <v>0</v>
      </c>
      <c r="E30" s="16">
        <f t="shared" si="0"/>
        <v>0</v>
      </c>
    </row>
    <row r="31" spans="1:5" ht="12" customHeight="1">
      <c r="A31" s="20">
        <v>3</v>
      </c>
      <c r="B31" s="2" t="s">
        <v>12</v>
      </c>
      <c r="C31" s="26">
        <v>5846.221</v>
      </c>
      <c r="D31" s="26">
        <v>0</v>
      </c>
      <c r="E31" s="16">
        <f t="shared" si="0"/>
        <v>0</v>
      </c>
    </row>
    <row r="32" spans="1:5" ht="12" customHeight="1">
      <c r="A32" s="20">
        <v>19</v>
      </c>
      <c r="B32" s="2" t="s">
        <v>13</v>
      </c>
      <c r="C32" s="26">
        <v>4886.1</v>
      </c>
      <c r="D32" s="26">
        <v>0</v>
      </c>
      <c r="E32" s="16">
        <f t="shared" si="0"/>
        <v>0</v>
      </c>
    </row>
    <row r="33" spans="1:5" ht="12" customHeight="1">
      <c r="A33" s="20">
        <v>27</v>
      </c>
      <c r="B33" s="2" t="s">
        <v>14</v>
      </c>
      <c r="C33" s="26">
        <v>2211.076</v>
      </c>
      <c r="D33" s="26">
        <v>0</v>
      </c>
      <c r="E33" s="16">
        <f t="shared" si="0"/>
        <v>0</v>
      </c>
    </row>
    <row r="34" spans="1:5" ht="12" customHeight="1">
      <c r="A34" s="20">
        <v>1</v>
      </c>
      <c r="B34" s="2" t="s">
        <v>16</v>
      </c>
      <c r="C34" s="26">
        <v>2215.055</v>
      </c>
      <c r="D34" s="26">
        <v>0</v>
      </c>
      <c r="E34" s="16">
        <f t="shared" si="0"/>
        <v>0</v>
      </c>
    </row>
    <row r="35" spans="1:5" ht="12" customHeight="1">
      <c r="A35" s="20"/>
      <c r="B35" s="2"/>
      <c r="C35" s="26"/>
      <c r="D35" s="26"/>
      <c r="E35" s="16"/>
    </row>
    <row r="36" spans="1:5" ht="12" customHeight="1">
      <c r="A36" s="20">
        <v>15</v>
      </c>
      <c r="B36" s="2" t="s">
        <v>26</v>
      </c>
      <c r="C36" s="26">
        <v>19614.198</v>
      </c>
      <c r="D36" s="26">
        <v>0</v>
      </c>
      <c r="E36" s="16">
        <f aca="true" t="shared" si="1" ref="E36:E37">D36/C36</f>
        <v>0</v>
      </c>
    </row>
    <row r="37" spans="1:5" ht="12" customHeight="1">
      <c r="A37" s="20">
        <v>21</v>
      </c>
      <c r="B37" s="2" t="s">
        <v>28</v>
      </c>
      <c r="C37" s="26">
        <v>157583.315</v>
      </c>
      <c r="D37" s="26">
        <v>44.199</v>
      </c>
      <c r="E37" s="16">
        <f t="shared" si="1"/>
        <v>0.0002804802018538574</v>
      </c>
    </row>
    <row r="51" ht="14.5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 t="s">
        <v>97</v>
      </c>
    </row>
    <row r="55" ht="12" customHeight="1">
      <c r="G55" s="1" t="s">
        <v>100</v>
      </c>
    </row>
    <row r="56" ht="8.4" customHeight="1"/>
    <row r="57" ht="16.8" customHeight="1">
      <c r="B57" s="59" t="s">
        <v>115</v>
      </c>
    </row>
    <row r="58" ht="18" customHeight="1">
      <c r="B58" s="59" t="s">
        <v>114</v>
      </c>
    </row>
    <row r="61" ht="12" customHeight="1">
      <c r="G61" s="25"/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 topLeftCell="A1">
      <selection activeCell="A2" sqref="A2"/>
    </sheetView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73</v>
      </c>
    </row>
    <row r="5" spans="2:5" ht="12" customHeight="1">
      <c r="B5" s="50" t="s">
        <v>62</v>
      </c>
      <c r="C5" s="50" t="s">
        <v>54</v>
      </c>
      <c r="D5" s="50" t="s">
        <v>56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551783.766</v>
      </c>
      <c r="E6" s="16">
        <f>D6/C6</f>
        <v>0.18984388668278196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/>
      <c r="B8" s="50" t="s">
        <v>16</v>
      </c>
      <c r="C8" s="51">
        <v>2215.055</v>
      </c>
      <c r="D8" s="51">
        <v>1906.95</v>
      </c>
      <c r="E8" s="16">
        <f aca="true" t="shared" si="0" ref="E8:E34">D8/C8</f>
        <v>0.8609041310486648</v>
      </c>
    </row>
    <row r="9" spans="1:5" ht="12" customHeight="1">
      <c r="A9" s="20">
        <v>27</v>
      </c>
      <c r="B9" s="50" t="s">
        <v>10</v>
      </c>
      <c r="C9" s="51">
        <v>288490.682</v>
      </c>
      <c r="D9" s="51">
        <v>143997.93</v>
      </c>
      <c r="E9" s="16">
        <f t="shared" si="0"/>
        <v>0.49914239517794895</v>
      </c>
    </row>
    <row r="10" spans="1:5" ht="12" customHeight="1">
      <c r="A10" s="20">
        <v>25</v>
      </c>
      <c r="B10" s="50" t="s">
        <v>5</v>
      </c>
      <c r="C10" s="51">
        <v>31872.427</v>
      </c>
      <c r="D10" s="51">
        <v>15155.53</v>
      </c>
      <c r="E10" s="16">
        <f t="shared" si="0"/>
        <v>0.4755059914326575</v>
      </c>
    </row>
    <row r="11" spans="1:5" ht="12" customHeight="1">
      <c r="A11" s="20">
        <v>18</v>
      </c>
      <c r="B11" s="50" t="s">
        <v>17</v>
      </c>
      <c r="C11" s="51">
        <v>121610</v>
      </c>
      <c r="D11" s="51">
        <v>56632.045</v>
      </c>
      <c r="E11" s="16">
        <f t="shared" si="0"/>
        <v>0.465685757750185</v>
      </c>
    </row>
    <row r="12" spans="1:5" ht="12" customHeight="1">
      <c r="A12" s="20">
        <v>17</v>
      </c>
      <c r="B12" s="50" t="s">
        <v>6</v>
      </c>
      <c r="C12" s="51">
        <v>54715.129</v>
      </c>
      <c r="D12" s="51">
        <v>22488</v>
      </c>
      <c r="E12" s="16">
        <f t="shared" si="0"/>
        <v>0.4110014983241655</v>
      </c>
    </row>
    <row r="13" spans="1:5" ht="12" customHeight="1">
      <c r="A13" s="20">
        <v>14</v>
      </c>
      <c r="B13" s="50" t="s">
        <v>12</v>
      </c>
      <c r="C13" s="51">
        <v>5846.221</v>
      </c>
      <c r="D13" s="51">
        <v>2128.384</v>
      </c>
      <c r="E13" s="16">
        <f t="shared" si="0"/>
        <v>0.3640615022935329</v>
      </c>
    </row>
    <row r="14" spans="1:5" ht="12" customHeight="1">
      <c r="A14" s="20">
        <v>24</v>
      </c>
      <c r="B14" s="50" t="s">
        <v>20</v>
      </c>
      <c r="C14" s="51">
        <v>50979.562</v>
      </c>
      <c r="D14" s="51">
        <v>15573.85</v>
      </c>
      <c r="E14" s="16">
        <f t="shared" si="0"/>
        <v>0.30549203227756255</v>
      </c>
    </row>
    <row r="15" spans="1:5" ht="12" customHeight="1">
      <c r="A15" s="20">
        <v>26</v>
      </c>
      <c r="B15" s="50" t="s">
        <v>15</v>
      </c>
      <c r="C15" s="51">
        <v>35975.3</v>
      </c>
      <c r="D15" s="51">
        <v>9653</v>
      </c>
      <c r="E15" s="16">
        <f t="shared" si="0"/>
        <v>0.26832298827250917</v>
      </c>
    </row>
    <row r="16" spans="1:5" ht="12" customHeight="1">
      <c r="A16" s="20">
        <v>3</v>
      </c>
      <c r="B16" s="50" t="s">
        <v>7</v>
      </c>
      <c r="C16" s="51">
        <v>274032</v>
      </c>
      <c r="D16" s="51">
        <v>71502</v>
      </c>
      <c r="E16" s="16">
        <f t="shared" si="0"/>
        <v>0.26092573130145386</v>
      </c>
    </row>
    <row r="17" spans="1:5" ht="12" customHeight="1">
      <c r="A17" s="20">
        <v>8</v>
      </c>
      <c r="B17" s="50" t="s">
        <v>13</v>
      </c>
      <c r="C17" s="51">
        <v>4886.1</v>
      </c>
      <c r="D17" s="51">
        <v>1221.4</v>
      </c>
      <c r="E17" s="16">
        <f t="shared" si="0"/>
        <v>0.24997441722437116</v>
      </c>
    </row>
    <row r="18" spans="1:5" ht="12" customHeight="1">
      <c r="A18" s="20"/>
      <c r="B18" s="50" t="s">
        <v>1</v>
      </c>
      <c r="C18" s="51">
        <v>99958.8</v>
      </c>
      <c r="D18" s="51">
        <v>22516.7</v>
      </c>
      <c r="E18" s="16">
        <f t="shared" si="0"/>
        <v>0.2252598070405007</v>
      </c>
    </row>
    <row r="19" spans="1:5" ht="12" customHeight="1">
      <c r="A19" s="20">
        <v>4</v>
      </c>
      <c r="B19" s="50" t="s">
        <v>9</v>
      </c>
      <c r="C19" s="51">
        <v>15210.4</v>
      </c>
      <c r="D19" s="51">
        <v>3095.5</v>
      </c>
      <c r="E19" s="16">
        <f t="shared" si="0"/>
        <v>0.20351207068847632</v>
      </c>
    </row>
    <row r="20" spans="1:5" ht="12" customHeight="1">
      <c r="A20" s="20">
        <v>5</v>
      </c>
      <c r="B20" s="50" t="s">
        <v>21</v>
      </c>
      <c r="C20" s="51">
        <v>59470.264</v>
      </c>
      <c r="D20" s="51">
        <v>9907.009</v>
      </c>
      <c r="E20" s="16">
        <f t="shared" si="0"/>
        <v>0.16658760754786628</v>
      </c>
    </row>
    <row r="21" spans="1:5" ht="12" customHeight="1">
      <c r="A21" s="20">
        <v>12</v>
      </c>
      <c r="B21" s="50" t="s">
        <v>31</v>
      </c>
      <c r="C21" s="51">
        <v>586676.2</v>
      </c>
      <c r="D21" s="51">
        <v>95126</v>
      </c>
      <c r="E21" s="16">
        <f t="shared" si="0"/>
        <v>0.16214395606980478</v>
      </c>
    </row>
    <row r="22" spans="1:5" ht="12" customHeight="1">
      <c r="A22" s="20">
        <v>19</v>
      </c>
      <c r="B22" s="50" t="s">
        <v>18</v>
      </c>
      <c r="C22" s="51">
        <v>70740.458</v>
      </c>
      <c r="D22" s="51">
        <v>10617.882</v>
      </c>
      <c r="E22" s="16">
        <f t="shared" si="0"/>
        <v>0.1500963140498751</v>
      </c>
    </row>
    <row r="23" spans="1:5" ht="12" customHeight="1">
      <c r="A23" s="20">
        <v>11</v>
      </c>
      <c r="B23" s="50" t="s">
        <v>23</v>
      </c>
      <c r="C23" s="51">
        <v>29957</v>
      </c>
      <c r="D23" s="51">
        <v>4366</v>
      </c>
      <c r="E23" s="16">
        <f t="shared" si="0"/>
        <v>0.14574223053042695</v>
      </c>
    </row>
    <row r="24" spans="1:5" ht="12" customHeight="1">
      <c r="A24" s="20">
        <v>23</v>
      </c>
      <c r="B24" s="50" t="s">
        <v>19</v>
      </c>
      <c r="C24" s="51">
        <v>179547.681</v>
      </c>
      <c r="D24" s="51">
        <v>15823.706</v>
      </c>
      <c r="E24" s="16">
        <f t="shared" si="0"/>
        <v>0.08813094054943545</v>
      </c>
    </row>
    <row r="25" spans="1:5" ht="12" customHeight="1">
      <c r="A25" s="20">
        <v>1</v>
      </c>
      <c r="B25" s="50" t="s">
        <v>34</v>
      </c>
      <c r="C25" s="51">
        <v>84945.496</v>
      </c>
      <c r="D25" s="51">
        <v>7291.373</v>
      </c>
      <c r="E25" s="16">
        <f t="shared" si="0"/>
        <v>0.08583589882152197</v>
      </c>
    </row>
    <row r="26" spans="1:5" ht="12" customHeight="1">
      <c r="A26" s="20">
        <v>16</v>
      </c>
      <c r="B26" s="50" t="s">
        <v>14</v>
      </c>
      <c r="C26" s="51">
        <v>2211.076</v>
      </c>
      <c r="D26" s="51">
        <v>173.127</v>
      </c>
      <c r="E26" s="16">
        <f t="shared" si="0"/>
        <v>0.07829988657106314</v>
      </c>
    </row>
    <row r="27" spans="1:5" ht="12" customHeight="1">
      <c r="A27" s="20">
        <v>28</v>
      </c>
      <c r="B27" s="50" t="s">
        <v>2</v>
      </c>
      <c r="C27" s="51">
        <v>47532.793</v>
      </c>
      <c r="D27" s="51">
        <v>3045.672</v>
      </c>
      <c r="E27" s="16">
        <f t="shared" si="0"/>
        <v>0.06407517437487842</v>
      </c>
    </row>
    <row r="28" spans="1:5" ht="12" customHeight="1">
      <c r="A28" s="20">
        <v>7</v>
      </c>
      <c r="B28" s="50" t="s">
        <v>8</v>
      </c>
      <c r="C28" s="51">
        <v>554727.756</v>
      </c>
      <c r="D28" s="51">
        <v>33355.004</v>
      </c>
      <c r="E28" s="16">
        <f t="shared" si="0"/>
        <v>0.060128601172788614</v>
      </c>
    </row>
    <row r="29" spans="1:5" ht="12" customHeight="1">
      <c r="A29" s="20">
        <v>2</v>
      </c>
      <c r="B29" s="50" t="s">
        <v>24</v>
      </c>
      <c r="C29" s="51">
        <v>71865.231</v>
      </c>
      <c r="D29" s="51">
        <v>3826</v>
      </c>
      <c r="E29" s="16">
        <f t="shared" si="0"/>
        <v>0.05323854034505226</v>
      </c>
    </row>
    <row r="30" spans="1:5" ht="12" customHeight="1">
      <c r="A30" s="20">
        <v>13</v>
      </c>
      <c r="B30" s="50" t="s">
        <v>3</v>
      </c>
      <c r="C30" s="51">
        <v>33048.783</v>
      </c>
      <c r="D30" s="51">
        <v>1536.049</v>
      </c>
      <c r="E30" s="16">
        <f t="shared" si="0"/>
        <v>0.04647823189132259</v>
      </c>
    </row>
    <row r="31" spans="1:5" ht="12" customHeight="1">
      <c r="A31" s="20">
        <v>9</v>
      </c>
      <c r="B31" s="50" t="s">
        <v>22</v>
      </c>
      <c r="C31" s="51">
        <v>15876.922</v>
      </c>
      <c r="D31" s="51">
        <v>521.305</v>
      </c>
      <c r="E31" s="16">
        <f t="shared" si="0"/>
        <v>0.032834134979059536</v>
      </c>
    </row>
    <row r="32" spans="1:5" ht="12" customHeight="1">
      <c r="A32" s="20">
        <v>22</v>
      </c>
      <c r="B32" s="50" t="s">
        <v>4</v>
      </c>
      <c r="C32" s="51">
        <v>7204.459</v>
      </c>
      <c r="D32" s="51">
        <v>41.35</v>
      </c>
      <c r="E32" s="16">
        <f t="shared" si="0"/>
        <v>0.00573950105066876</v>
      </c>
    </row>
    <row r="33" spans="1:5" ht="12" customHeight="1">
      <c r="A33" s="20">
        <v>6</v>
      </c>
      <c r="B33" s="50" t="s">
        <v>25</v>
      </c>
      <c r="C33" s="51">
        <v>171798</v>
      </c>
      <c r="D33" s="51">
        <v>282</v>
      </c>
      <c r="E33" s="16">
        <f t="shared" si="0"/>
        <v>0.001641462647993574</v>
      </c>
    </row>
    <row r="34" spans="1:5" ht="12" customHeight="1">
      <c r="A34" s="20">
        <v>20</v>
      </c>
      <c r="B34" s="50" t="s">
        <v>11</v>
      </c>
      <c r="C34" s="51">
        <v>5119.423</v>
      </c>
      <c r="D34" s="51">
        <v>0</v>
      </c>
      <c r="E34" s="16">
        <f t="shared" si="0"/>
        <v>0</v>
      </c>
    </row>
    <row r="35" spans="1:5" ht="12" customHeight="1">
      <c r="A35" s="20"/>
      <c r="B35" s="50"/>
      <c r="C35" s="51"/>
      <c r="D35" s="51"/>
      <c r="E35" s="16"/>
    </row>
    <row r="36" spans="1:5" ht="12" customHeight="1">
      <c r="A36" s="20">
        <v>10</v>
      </c>
      <c r="B36" s="50" t="s">
        <v>26</v>
      </c>
      <c r="C36" s="51">
        <v>19614.198</v>
      </c>
      <c r="D36" s="51">
        <v>0</v>
      </c>
      <c r="E36" s="16">
        <f aca="true" t="shared" si="1" ref="E36:E37">D36/C36</f>
        <v>0</v>
      </c>
    </row>
    <row r="37" spans="1:5" ht="12" customHeight="1">
      <c r="A37" s="20"/>
      <c r="B37" s="50" t="s">
        <v>28</v>
      </c>
      <c r="C37" s="51">
        <v>157583.315</v>
      </c>
      <c r="D37" s="51">
        <v>305.429</v>
      </c>
      <c r="E37" s="16">
        <f t="shared" si="1"/>
        <v>0.0019382064655766378</v>
      </c>
    </row>
    <row r="51" ht="14.5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55" ht="12" customHeight="1">
      <c r="B55" s="61" t="s">
        <v>116</v>
      </c>
    </row>
    <row r="56" ht="12" customHeight="1">
      <c r="B56" s="59" t="s">
        <v>114</v>
      </c>
    </row>
    <row r="61" ht="12" customHeight="1">
      <c r="G61" s="25"/>
    </row>
    <row r="65" ht="12" customHeight="1">
      <c r="G65" s="17" t="s">
        <v>97</v>
      </c>
    </row>
    <row r="66" ht="12" customHeight="1">
      <c r="G66" s="1" t="s">
        <v>100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 topLeftCell="A1">
      <selection activeCell="A2" sqref="A2"/>
    </sheetView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74</v>
      </c>
    </row>
    <row r="5" spans="2:5" ht="12" customHeight="1">
      <c r="B5" s="50" t="s">
        <v>62</v>
      </c>
      <c r="C5" s="50" t="s">
        <v>54</v>
      </c>
      <c r="D5" s="50" t="s">
        <v>57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46744.279</v>
      </c>
      <c r="E6" s="16">
        <f>D6/C6</f>
        <v>0.016082596394371533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>
        <v>9</v>
      </c>
      <c r="B8" s="50" t="s">
        <v>11</v>
      </c>
      <c r="C8" s="51">
        <v>5119.423</v>
      </c>
      <c r="D8" s="51">
        <v>4344.667</v>
      </c>
      <c r="E8" s="16">
        <f aca="true" t="shared" si="0" ref="E8:E34">D8/C8</f>
        <v>0.8486634138261285</v>
      </c>
    </row>
    <row r="9" spans="1:5" ht="12" customHeight="1">
      <c r="A9" s="20">
        <v>5</v>
      </c>
      <c r="B9" s="50" t="s">
        <v>6</v>
      </c>
      <c r="C9" s="51">
        <v>54715.129</v>
      </c>
      <c r="D9" s="51">
        <v>4672.698</v>
      </c>
      <c r="E9" s="16">
        <f t="shared" si="0"/>
        <v>0.08540047488510902</v>
      </c>
    </row>
    <row r="10" spans="1:5" ht="12" customHeight="1">
      <c r="A10" s="20">
        <v>16</v>
      </c>
      <c r="B10" s="50" t="s">
        <v>5</v>
      </c>
      <c r="C10" s="51">
        <v>31872.427</v>
      </c>
      <c r="D10" s="51">
        <v>1453.163</v>
      </c>
      <c r="E10" s="16">
        <f t="shared" si="0"/>
        <v>0.04559310779816046</v>
      </c>
    </row>
    <row r="11" spans="1:5" ht="12" customHeight="1">
      <c r="A11" s="20">
        <v>2</v>
      </c>
      <c r="B11" s="50" t="s">
        <v>7</v>
      </c>
      <c r="C11" s="51">
        <v>274032</v>
      </c>
      <c r="D11" s="51">
        <v>10044</v>
      </c>
      <c r="E11" s="16">
        <f t="shared" si="0"/>
        <v>0.036652653704676824</v>
      </c>
    </row>
    <row r="12" spans="1:5" ht="12" customHeight="1">
      <c r="A12" s="20">
        <v>19</v>
      </c>
      <c r="B12" s="50" t="s">
        <v>10</v>
      </c>
      <c r="C12" s="51">
        <v>288490.682</v>
      </c>
      <c r="D12" s="51">
        <v>7748.086</v>
      </c>
      <c r="E12" s="16">
        <f t="shared" si="0"/>
        <v>0.026857318046757575</v>
      </c>
    </row>
    <row r="13" spans="1:5" ht="12" customHeight="1">
      <c r="A13" s="20">
        <v>28</v>
      </c>
      <c r="B13" s="50" t="s">
        <v>20</v>
      </c>
      <c r="C13" s="51">
        <v>50979.562</v>
      </c>
      <c r="D13" s="51">
        <v>1231.74</v>
      </c>
      <c r="E13" s="16">
        <f t="shared" si="0"/>
        <v>0.02416144728744433</v>
      </c>
    </row>
    <row r="14" spans="1:5" ht="12" customHeight="1">
      <c r="A14" s="20">
        <v>1</v>
      </c>
      <c r="B14" s="50" t="s">
        <v>16</v>
      </c>
      <c r="C14" s="51">
        <v>2215.055</v>
      </c>
      <c r="D14" s="51">
        <v>44.868</v>
      </c>
      <c r="E14" s="16">
        <f t="shared" si="0"/>
        <v>0.020255930439650485</v>
      </c>
    </row>
    <row r="15" spans="1:5" ht="12" customHeight="1">
      <c r="A15" s="20">
        <v>23</v>
      </c>
      <c r="B15" s="50" t="s">
        <v>13</v>
      </c>
      <c r="C15" s="51">
        <v>4886.1</v>
      </c>
      <c r="D15" s="51">
        <v>95.1</v>
      </c>
      <c r="E15" s="16">
        <f t="shared" si="0"/>
        <v>0.019463375698409772</v>
      </c>
    </row>
    <row r="16" spans="1:5" ht="12" customHeight="1">
      <c r="A16" s="20">
        <v>10</v>
      </c>
      <c r="B16" s="50" t="s">
        <v>23</v>
      </c>
      <c r="C16" s="51">
        <v>29957</v>
      </c>
      <c r="D16" s="51">
        <v>403</v>
      </c>
      <c r="E16" s="16">
        <f t="shared" si="0"/>
        <v>0.013452615415428781</v>
      </c>
    </row>
    <row r="17" spans="1:5" ht="12" customHeight="1">
      <c r="A17" s="20"/>
      <c r="B17" s="50" t="s">
        <v>21</v>
      </c>
      <c r="C17" s="51">
        <v>59470.264</v>
      </c>
      <c r="D17" s="51">
        <v>756.093</v>
      </c>
      <c r="E17" s="16">
        <f t="shared" si="0"/>
        <v>0.01271379928631223</v>
      </c>
    </row>
    <row r="18" spans="1:5" ht="12" customHeight="1">
      <c r="A18" s="20">
        <v>27</v>
      </c>
      <c r="B18" s="50" t="s">
        <v>19</v>
      </c>
      <c r="C18" s="51">
        <v>179547.681</v>
      </c>
      <c r="D18" s="51">
        <v>2004.549</v>
      </c>
      <c r="E18" s="16">
        <f t="shared" si="0"/>
        <v>0.011164438264173402</v>
      </c>
    </row>
    <row r="19" spans="1:5" ht="12" customHeight="1">
      <c r="A19" s="20">
        <v>25</v>
      </c>
      <c r="B19" s="50" t="s">
        <v>17</v>
      </c>
      <c r="C19" s="51">
        <v>121610</v>
      </c>
      <c r="D19" s="51">
        <v>1332.711</v>
      </c>
      <c r="E19" s="16">
        <f t="shared" si="0"/>
        <v>0.010958893183126388</v>
      </c>
    </row>
    <row r="20" spans="1:5" ht="12" customHeight="1">
      <c r="A20" s="20">
        <v>17</v>
      </c>
      <c r="B20" s="50" t="s">
        <v>8</v>
      </c>
      <c r="C20" s="51">
        <v>554727.756</v>
      </c>
      <c r="D20" s="51">
        <v>5733.504</v>
      </c>
      <c r="E20" s="16">
        <f t="shared" si="0"/>
        <v>0.010335707809796342</v>
      </c>
    </row>
    <row r="21" spans="1:5" ht="12" customHeight="1">
      <c r="A21" s="20">
        <v>6</v>
      </c>
      <c r="B21" s="50" t="s">
        <v>18</v>
      </c>
      <c r="C21" s="51">
        <v>70740.458</v>
      </c>
      <c r="D21" s="51">
        <v>709.373</v>
      </c>
      <c r="E21" s="16">
        <f t="shared" si="0"/>
        <v>0.010027825943677097</v>
      </c>
    </row>
    <row r="22" spans="1:5" ht="12" customHeight="1">
      <c r="A22" s="20">
        <v>20</v>
      </c>
      <c r="B22" s="50" t="s">
        <v>31</v>
      </c>
      <c r="C22" s="51">
        <v>586676.2</v>
      </c>
      <c r="D22" s="51">
        <v>4581</v>
      </c>
      <c r="E22" s="16">
        <f t="shared" si="0"/>
        <v>0.007808395840840314</v>
      </c>
    </row>
    <row r="23" spans="1:5" ht="12" customHeight="1">
      <c r="A23" s="20">
        <v>7</v>
      </c>
      <c r="B23" s="50" t="s">
        <v>3</v>
      </c>
      <c r="C23" s="51">
        <v>33048.783</v>
      </c>
      <c r="D23" s="51">
        <v>256.859</v>
      </c>
      <c r="E23" s="16">
        <f t="shared" si="0"/>
        <v>0.00777211675237784</v>
      </c>
    </row>
    <row r="24" spans="1:5" ht="12" customHeight="1">
      <c r="A24" s="20">
        <v>14</v>
      </c>
      <c r="B24" s="50" t="s">
        <v>2</v>
      </c>
      <c r="C24" s="51">
        <v>47532.793</v>
      </c>
      <c r="D24" s="51">
        <v>358.153</v>
      </c>
      <c r="E24" s="16">
        <f t="shared" si="0"/>
        <v>0.007534861248317557</v>
      </c>
    </row>
    <row r="25" spans="1:5" ht="12" customHeight="1">
      <c r="A25" s="20">
        <v>18</v>
      </c>
      <c r="B25" s="50" t="s">
        <v>4</v>
      </c>
      <c r="C25" s="51">
        <v>7204.459</v>
      </c>
      <c r="D25" s="51">
        <v>36.5</v>
      </c>
      <c r="E25" s="16">
        <f t="shared" si="0"/>
        <v>0.005066306852464564</v>
      </c>
    </row>
    <row r="26" spans="1:5" ht="12" customHeight="1">
      <c r="A26" s="20">
        <v>13</v>
      </c>
      <c r="B26" s="50" t="s">
        <v>22</v>
      </c>
      <c r="C26" s="51">
        <v>15876.922</v>
      </c>
      <c r="D26" s="51">
        <v>57.453</v>
      </c>
      <c r="E26" s="16">
        <f t="shared" si="0"/>
        <v>0.003618648501264918</v>
      </c>
    </row>
    <row r="27" spans="1:5" ht="12" customHeight="1">
      <c r="A27" s="20">
        <v>11</v>
      </c>
      <c r="B27" s="50" t="s">
        <v>24</v>
      </c>
      <c r="C27" s="51">
        <v>71865.231</v>
      </c>
      <c r="D27" s="51">
        <v>171</v>
      </c>
      <c r="E27" s="16">
        <f t="shared" si="0"/>
        <v>0.0023794538418724347</v>
      </c>
    </row>
    <row r="28" spans="1:5" ht="12" customHeight="1">
      <c r="A28" s="20">
        <v>8</v>
      </c>
      <c r="B28" s="50" t="s">
        <v>25</v>
      </c>
      <c r="C28" s="51">
        <v>171798</v>
      </c>
      <c r="D28" s="51">
        <v>348</v>
      </c>
      <c r="E28" s="16">
        <f t="shared" si="0"/>
        <v>0.0020256347570984526</v>
      </c>
    </row>
    <row r="29" spans="1:5" ht="12" customHeight="1">
      <c r="A29" s="20">
        <v>24</v>
      </c>
      <c r="B29" s="50" t="s">
        <v>9</v>
      </c>
      <c r="C29" s="51">
        <v>15210.4</v>
      </c>
      <c r="D29" s="51">
        <v>29.1</v>
      </c>
      <c r="E29" s="16">
        <f t="shared" si="0"/>
        <v>0.0019131646768000843</v>
      </c>
    </row>
    <row r="30" spans="1:5" ht="12" customHeight="1">
      <c r="A30" s="20"/>
      <c r="B30" s="50" t="s">
        <v>1</v>
      </c>
      <c r="C30" s="51">
        <v>99958.8</v>
      </c>
      <c r="D30" s="51">
        <v>180.8</v>
      </c>
      <c r="E30" s="16">
        <f t="shared" si="0"/>
        <v>0.0018087452030236457</v>
      </c>
    </row>
    <row r="31" spans="1:5" ht="12" customHeight="1">
      <c r="A31" s="20">
        <v>22</v>
      </c>
      <c r="B31" s="50" t="s">
        <v>15</v>
      </c>
      <c r="C31" s="51">
        <v>35975.3</v>
      </c>
      <c r="D31" s="51">
        <v>59.3</v>
      </c>
      <c r="E31" s="16">
        <f t="shared" si="0"/>
        <v>0.0016483531756510716</v>
      </c>
    </row>
    <row r="32" spans="1:5" ht="12" customHeight="1">
      <c r="A32" s="20">
        <v>3</v>
      </c>
      <c r="B32" s="50" t="s">
        <v>34</v>
      </c>
      <c r="C32" s="51">
        <v>84945.496</v>
      </c>
      <c r="D32" s="51">
        <v>92.561</v>
      </c>
      <c r="E32" s="16">
        <f t="shared" si="0"/>
        <v>0.0010896516514542454</v>
      </c>
    </row>
    <row r="33" spans="1:5" ht="12" customHeight="1">
      <c r="A33" s="20">
        <v>12</v>
      </c>
      <c r="B33" s="50" t="s">
        <v>14</v>
      </c>
      <c r="C33" s="51">
        <v>2211.076</v>
      </c>
      <c r="D33" s="51">
        <v>0.001</v>
      </c>
      <c r="E33" s="16">
        <f t="shared" si="0"/>
        <v>4.5226848828353256E-07</v>
      </c>
    </row>
    <row r="34" spans="1:5" ht="12" customHeight="1">
      <c r="A34" s="20">
        <v>4</v>
      </c>
      <c r="B34" s="50" t="s">
        <v>12</v>
      </c>
      <c r="C34" s="51">
        <v>5846.221</v>
      </c>
      <c r="D34" s="51">
        <v>0</v>
      </c>
      <c r="E34" s="16">
        <f t="shared" si="0"/>
        <v>0</v>
      </c>
    </row>
    <row r="35" spans="1:5" ht="12" customHeight="1">
      <c r="A35" s="20"/>
      <c r="B35" s="50"/>
      <c r="C35" s="51"/>
      <c r="D35" s="51"/>
      <c r="E35" s="16"/>
    </row>
    <row r="36" spans="1:5" ht="12" customHeight="1">
      <c r="A36" s="20"/>
      <c r="B36" s="50" t="s">
        <v>28</v>
      </c>
      <c r="C36" s="51">
        <v>157583.315</v>
      </c>
      <c r="D36" s="51">
        <v>400.156</v>
      </c>
      <c r="E36" s="16">
        <f>D36/C36</f>
        <v>0.002539329750741695</v>
      </c>
    </row>
    <row r="37" spans="1:5" ht="12" customHeight="1">
      <c r="A37" s="20">
        <v>26</v>
      </c>
      <c r="B37" s="50" t="s">
        <v>26</v>
      </c>
      <c r="C37" s="51">
        <v>19614.198</v>
      </c>
      <c r="D37" s="51">
        <v>2.464</v>
      </c>
      <c r="E37" s="16">
        <f aca="true" t="shared" si="1" ref="E37">D37/C37</f>
        <v>0.00012562328574433683</v>
      </c>
    </row>
    <row r="51" ht="14.55" customHeight="1">
      <c r="G51" s="14"/>
    </row>
    <row r="52" spans="7:18" ht="12" customHeight="1"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ht="12" customHeight="1">
      <c r="G54" s="17"/>
    </row>
    <row r="55" ht="12" customHeight="1">
      <c r="B55" s="59" t="s">
        <v>117</v>
      </c>
    </row>
    <row r="56" ht="12" customHeight="1">
      <c r="B56" s="59" t="s">
        <v>114</v>
      </c>
    </row>
    <row r="61" ht="12" customHeight="1">
      <c r="G61" s="25"/>
    </row>
    <row r="65" ht="12" customHeight="1">
      <c r="G65" s="17" t="s">
        <v>97</v>
      </c>
    </row>
    <row r="66" ht="12" customHeight="1">
      <c r="G66" s="1" t="s">
        <v>100</v>
      </c>
    </row>
  </sheetData>
  <mergeCells count="1">
    <mergeCell ref="G52:R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/>
  </sheetViews>
  <sheetFormatPr defaultColWidth="9.28125" defaultRowHeight="12" customHeight="1"/>
  <cols>
    <col min="1" max="1" width="9.28125" style="21" customWidth="1"/>
    <col min="2" max="2" width="9.28125" style="1" customWidth="1"/>
    <col min="3" max="3" width="12.421875" style="1" bestFit="1" customWidth="1"/>
    <col min="4" max="4" width="10.8515625" style="1" bestFit="1" customWidth="1"/>
    <col min="5" max="16384" width="9.28125" style="1" customWidth="1"/>
  </cols>
  <sheetData>
    <row r="1" spans="1:4" s="21" customFormat="1" ht="12" customHeight="1">
      <c r="A1" s="21" t="s">
        <v>35</v>
      </c>
      <c r="C1" s="21">
        <v>49</v>
      </c>
      <c r="D1" s="21">
        <v>53</v>
      </c>
    </row>
    <row r="2" ht="12" customHeight="1">
      <c r="B2" s="1" t="s">
        <v>75</v>
      </c>
    </row>
    <row r="5" spans="2:5" ht="12" customHeight="1">
      <c r="B5" s="50" t="s">
        <v>62</v>
      </c>
      <c r="C5" s="50" t="s">
        <v>54</v>
      </c>
      <c r="D5" s="50" t="s">
        <v>59</v>
      </c>
      <c r="E5" s="1" t="s">
        <v>88</v>
      </c>
    </row>
    <row r="6" spans="1:5" ht="12" customHeight="1">
      <c r="A6" s="20"/>
      <c r="B6" s="50" t="s">
        <v>113</v>
      </c>
      <c r="C6" s="51">
        <v>2906513.218</v>
      </c>
      <c r="D6" s="51">
        <v>731700.793</v>
      </c>
      <c r="E6" s="16">
        <f>D6/C6</f>
        <v>0.2517452143236735</v>
      </c>
    </row>
    <row r="7" spans="1:5" ht="12" customHeight="1">
      <c r="A7" s="20"/>
      <c r="B7" s="50"/>
      <c r="C7" s="51"/>
      <c r="D7" s="51"/>
      <c r="E7" s="16"/>
    </row>
    <row r="8" spans="1:5" ht="12" customHeight="1">
      <c r="A8" s="20">
        <v>10</v>
      </c>
      <c r="B8" s="50" t="s">
        <v>8</v>
      </c>
      <c r="C8" s="51">
        <v>554727.756</v>
      </c>
      <c r="D8" s="51">
        <v>379361.292</v>
      </c>
      <c r="E8" s="16">
        <f aca="true" t="shared" si="0" ref="E8:E38">D8/C8</f>
        <v>0.6838693176910369</v>
      </c>
    </row>
    <row r="9" spans="1:5" ht="12" customHeight="1">
      <c r="A9" s="20">
        <v>18</v>
      </c>
      <c r="B9" s="50" t="s">
        <v>23</v>
      </c>
      <c r="C9" s="51">
        <v>29957</v>
      </c>
      <c r="D9" s="51">
        <v>15730</v>
      </c>
      <c r="E9" s="16">
        <f t="shared" si="0"/>
        <v>0.5250859565377041</v>
      </c>
    </row>
    <row r="10" spans="1:5" ht="12" customHeight="1">
      <c r="A10" s="20"/>
      <c r="B10" s="50" t="s">
        <v>1</v>
      </c>
      <c r="C10" s="51">
        <v>99958.8</v>
      </c>
      <c r="D10" s="51">
        <v>50326.2</v>
      </c>
      <c r="E10" s="16">
        <f t="shared" si="0"/>
        <v>0.5034694294049148</v>
      </c>
    </row>
    <row r="11" spans="1:5" ht="12" customHeight="1">
      <c r="A11" s="20">
        <v>17</v>
      </c>
      <c r="B11" s="50" t="s">
        <v>15</v>
      </c>
      <c r="C11" s="51">
        <v>35975.3</v>
      </c>
      <c r="D11" s="51">
        <v>15990</v>
      </c>
      <c r="E11" s="16">
        <f t="shared" si="0"/>
        <v>0.4444716235861827</v>
      </c>
    </row>
    <row r="12" spans="1:5" ht="12" customHeight="1">
      <c r="A12" s="20">
        <v>2</v>
      </c>
      <c r="B12" s="50" t="s">
        <v>34</v>
      </c>
      <c r="C12" s="51">
        <v>84945.496</v>
      </c>
      <c r="D12" s="51">
        <v>30731.18</v>
      </c>
      <c r="E12" s="16">
        <f t="shared" si="0"/>
        <v>0.3617752729350124</v>
      </c>
    </row>
    <row r="13" spans="1:5" ht="12" customHeight="1">
      <c r="A13" s="20">
        <v>26</v>
      </c>
      <c r="B13" s="50" t="s">
        <v>22</v>
      </c>
      <c r="C13" s="51">
        <v>15876.922</v>
      </c>
      <c r="D13" s="51">
        <v>5705.951</v>
      </c>
      <c r="E13" s="16">
        <f t="shared" si="0"/>
        <v>0.3593864730204003</v>
      </c>
    </row>
    <row r="14" spans="1:5" ht="12" customHeight="1">
      <c r="A14" s="20">
        <v>4</v>
      </c>
      <c r="B14" s="50" t="s">
        <v>2</v>
      </c>
      <c r="C14" s="51">
        <v>47532.793</v>
      </c>
      <c r="D14" s="51">
        <v>16486.894</v>
      </c>
      <c r="E14" s="16">
        <f t="shared" si="0"/>
        <v>0.3468530452229054</v>
      </c>
    </row>
    <row r="15" spans="1:5" ht="12" customHeight="1">
      <c r="A15" s="20">
        <v>23</v>
      </c>
      <c r="B15" s="50" t="s">
        <v>24</v>
      </c>
      <c r="C15" s="51">
        <v>71865.231</v>
      </c>
      <c r="D15" s="51">
        <v>23598</v>
      </c>
      <c r="E15" s="16">
        <f t="shared" si="0"/>
        <v>0.328364630178396</v>
      </c>
    </row>
    <row r="16" spans="1:5" ht="12" customHeight="1">
      <c r="A16" s="20">
        <v>24</v>
      </c>
      <c r="B16" s="50" t="s">
        <v>25</v>
      </c>
      <c r="C16" s="51">
        <v>171798</v>
      </c>
      <c r="D16" s="51">
        <v>52965</v>
      </c>
      <c r="E16" s="16">
        <f t="shared" si="0"/>
        <v>0.30829811755666536</v>
      </c>
    </row>
    <row r="17" spans="1:5" ht="12" customHeight="1">
      <c r="A17" s="20">
        <v>6</v>
      </c>
      <c r="B17" s="50" t="s">
        <v>7</v>
      </c>
      <c r="C17" s="51">
        <v>274032</v>
      </c>
      <c r="D17" s="51">
        <v>56564</v>
      </c>
      <c r="E17" s="16">
        <f t="shared" si="0"/>
        <v>0.2064138494774333</v>
      </c>
    </row>
    <row r="18" spans="1:5" ht="12" customHeight="1">
      <c r="A18" s="20">
        <v>16</v>
      </c>
      <c r="B18" s="50" t="s">
        <v>21</v>
      </c>
      <c r="C18" s="51">
        <v>59470.264</v>
      </c>
      <c r="D18" s="51">
        <v>11284.32</v>
      </c>
      <c r="E18" s="16">
        <f t="shared" si="0"/>
        <v>0.18974726596135505</v>
      </c>
    </row>
    <row r="19" spans="1:5" ht="12" customHeight="1">
      <c r="A19" s="20">
        <v>1</v>
      </c>
      <c r="B19" s="50" t="s">
        <v>31</v>
      </c>
      <c r="C19" s="51">
        <v>586676.2</v>
      </c>
      <c r="D19" s="51">
        <v>69130</v>
      </c>
      <c r="E19" s="16">
        <f t="shared" si="0"/>
        <v>0.11783331248139946</v>
      </c>
    </row>
    <row r="20" spans="1:5" ht="12" customHeight="1">
      <c r="A20" s="20">
        <v>27</v>
      </c>
      <c r="B20" s="50" t="s">
        <v>17</v>
      </c>
      <c r="C20" s="51">
        <v>121610</v>
      </c>
      <c r="D20" s="51">
        <v>3827.956</v>
      </c>
      <c r="E20" s="16">
        <f t="shared" si="0"/>
        <v>0.03147731272099334</v>
      </c>
    </row>
    <row r="21" spans="1:5" ht="12" customHeight="1">
      <c r="A21" s="20"/>
      <c r="B21" s="50" t="s">
        <v>3</v>
      </c>
      <c r="C21" s="51">
        <v>33048.783</v>
      </c>
      <c r="D21" s="51">
        <v>0</v>
      </c>
      <c r="E21" s="16">
        <f t="shared" si="0"/>
        <v>0</v>
      </c>
    </row>
    <row r="22" spans="1:5" ht="12" customHeight="1">
      <c r="A22" s="20">
        <v>28</v>
      </c>
      <c r="B22" s="50" t="s">
        <v>4</v>
      </c>
      <c r="C22" s="51">
        <v>7204.459</v>
      </c>
      <c r="D22" s="51">
        <v>0</v>
      </c>
      <c r="E22" s="16">
        <f t="shared" si="0"/>
        <v>0</v>
      </c>
    </row>
    <row r="23" spans="1:5" ht="12" customHeight="1">
      <c r="A23" s="20">
        <v>11</v>
      </c>
      <c r="B23" s="50" t="s">
        <v>5</v>
      </c>
      <c r="C23" s="51">
        <v>31872.427</v>
      </c>
      <c r="D23" s="51">
        <v>0</v>
      </c>
      <c r="E23" s="16">
        <f t="shared" si="0"/>
        <v>0</v>
      </c>
    </row>
    <row r="24" spans="1:5" ht="12" customHeight="1">
      <c r="A24" s="20">
        <v>13</v>
      </c>
      <c r="B24" s="50" t="s">
        <v>6</v>
      </c>
      <c r="C24" s="51">
        <v>54715.129</v>
      </c>
      <c r="D24" s="51">
        <v>0</v>
      </c>
      <c r="E24" s="16">
        <f t="shared" si="0"/>
        <v>0</v>
      </c>
    </row>
    <row r="25" spans="1:5" ht="12" customHeight="1">
      <c r="A25" s="20">
        <v>7</v>
      </c>
      <c r="B25" s="50" t="s">
        <v>9</v>
      </c>
      <c r="C25" s="51">
        <v>15210.4</v>
      </c>
      <c r="D25" s="51">
        <v>0</v>
      </c>
      <c r="E25" s="16">
        <f t="shared" si="0"/>
        <v>0</v>
      </c>
    </row>
    <row r="26" spans="1:5" ht="12" customHeight="1">
      <c r="A26" s="20">
        <v>9</v>
      </c>
      <c r="B26" s="50" t="s">
        <v>10</v>
      </c>
      <c r="C26" s="51">
        <v>288490.682</v>
      </c>
      <c r="D26" s="51">
        <v>0</v>
      </c>
      <c r="E26" s="16">
        <f t="shared" si="0"/>
        <v>0</v>
      </c>
    </row>
    <row r="27" spans="1:5" ht="12" customHeight="1">
      <c r="A27" s="20">
        <v>22</v>
      </c>
      <c r="B27" s="50" t="s">
        <v>11</v>
      </c>
      <c r="C27" s="51">
        <v>5119.423</v>
      </c>
      <c r="D27" s="51">
        <v>0</v>
      </c>
      <c r="E27" s="16">
        <f t="shared" si="0"/>
        <v>0</v>
      </c>
    </row>
    <row r="28" spans="1:5" ht="12" customHeight="1">
      <c r="A28" s="20">
        <v>19</v>
      </c>
      <c r="B28" s="50" t="s">
        <v>12</v>
      </c>
      <c r="C28" s="51">
        <v>5846.221</v>
      </c>
      <c r="D28" s="51">
        <v>0</v>
      </c>
      <c r="E28" s="16">
        <f t="shared" si="0"/>
        <v>0</v>
      </c>
    </row>
    <row r="29" spans="1:5" ht="12" customHeight="1">
      <c r="A29" s="20">
        <v>12</v>
      </c>
      <c r="B29" s="50" t="s">
        <v>13</v>
      </c>
      <c r="C29" s="51">
        <v>4886.1</v>
      </c>
      <c r="D29" s="51">
        <v>0</v>
      </c>
      <c r="E29" s="16">
        <f t="shared" si="0"/>
        <v>0</v>
      </c>
    </row>
    <row r="30" spans="1:5" ht="12" customHeight="1">
      <c r="A30" s="20">
        <v>25</v>
      </c>
      <c r="B30" s="50" t="s">
        <v>14</v>
      </c>
      <c r="C30" s="51">
        <v>2211.076</v>
      </c>
      <c r="D30" s="51">
        <v>0</v>
      </c>
      <c r="E30" s="16">
        <f t="shared" si="0"/>
        <v>0</v>
      </c>
    </row>
    <row r="31" spans="1:5" ht="12" customHeight="1">
      <c r="A31" s="20">
        <v>3</v>
      </c>
      <c r="B31" s="50" t="s">
        <v>16</v>
      </c>
      <c r="C31" s="51">
        <v>2215.055</v>
      </c>
      <c r="D31" s="51">
        <v>0</v>
      </c>
      <c r="E31" s="16">
        <f t="shared" si="0"/>
        <v>0</v>
      </c>
    </row>
    <row r="32" spans="1:5" ht="12" customHeight="1">
      <c r="A32" s="20">
        <v>20</v>
      </c>
      <c r="B32" s="50" t="s">
        <v>18</v>
      </c>
      <c r="C32" s="51">
        <v>70740.458</v>
      </c>
      <c r="D32" s="51">
        <v>0</v>
      </c>
      <c r="E32" s="16">
        <f t="shared" si="0"/>
        <v>0</v>
      </c>
    </row>
    <row r="33" spans="1:5" ht="12" customHeight="1">
      <c r="A33" s="20">
        <v>14</v>
      </c>
      <c r="B33" s="50" t="s">
        <v>19</v>
      </c>
      <c r="C33" s="51">
        <v>179547.681</v>
      </c>
      <c r="D33" s="51">
        <v>0</v>
      </c>
      <c r="E33" s="16">
        <f t="shared" si="0"/>
        <v>0</v>
      </c>
    </row>
    <row r="34" spans="1:5" ht="12" customHeight="1">
      <c r="A34" s="20">
        <v>8</v>
      </c>
      <c r="B34" s="50" t="s">
        <v>20</v>
      </c>
      <c r="C34" s="51">
        <v>50979.562</v>
      </c>
      <c r="D34" s="51">
        <v>0</v>
      </c>
      <c r="E34" s="16">
        <f t="shared" si="0"/>
        <v>0</v>
      </c>
    </row>
    <row r="35" spans="1:5" ht="12" customHeight="1">
      <c r="A35" s="20">
        <v>5</v>
      </c>
      <c r="B35" s="50" t="s">
        <v>26</v>
      </c>
      <c r="C35" s="51">
        <v>19614.198</v>
      </c>
      <c r="D35" s="51">
        <v>0</v>
      </c>
      <c r="E35" s="16">
        <f t="shared" si="0"/>
        <v>0</v>
      </c>
    </row>
    <row r="36" spans="1:5" ht="12" customHeight="1">
      <c r="A36" s="20"/>
      <c r="B36" s="50" t="s">
        <v>28</v>
      </c>
      <c r="C36" s="51">
        <v>157583.315</v>
      </c>
      <c r="D36" s="51">
        <v>0</v>
      </c>
      <c r="E36" s="16">
        <f t="shared" si="0"/>
        <v>0</v>
      </c>
    </row>
    <row r="37" spans="1:5" ht="12" customHeight="1">
      <c r="A37" s="20">
        <v>15</v>
      </c>
      <c r="B37" s="50" t="s">
        <v>26</v>
      </c>
      <c r="C37" s="51">
        <v>19127.302</v>
      </c>
      <c r="D37" s="51">
        <v>0</v>
      </c>
      <c r="E37" s="16">
        <f t="shared" si="0"/>
        <v>0</v>
      </c>
    </row>
    <row r="38" spans="1:5" ht="12" customHeight="1">
      <c r="A38" s="20">
        <v>21</v>
      </c>
      <c r="B38" s="50" t="s">
        <v>28</v>
      </c>
      <c r="C38" s="51">
        <v>153965.868</v>
      </c>
      <c r="D38" s="51">
        <v>0</v>
      </c>
      <c r="E38" s="16">
        <f t="shared" si="0"/>
        <v>0</v>
      </c>
    </row>
    <row r="52" ht="14.55" customHeight="1">
      <c r="G52" s="14"/>
    </row>
    <row r="53" spans="7:18" ht="12" customHeight="1"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7:18" ht="12" customHeight="1"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2:7" ht="12" customHeight="1">
      <c r="B55" s="59" t="s">
        <v>114</v>
      </c>
      <c r="G55" s="17"/>
    </row>
    <row r="57" ht="12" customHeight="1">
      <c r="G57" s="17" t="s">
        <v>97</v>
      </c>
    </row>
    <row r="58" ht="12" customHeight="1">
      <c r="G58" s="1" t="s">
        <v>100</v>
      </c>
    </row>
    <row r="62" ht="12" customHeight="1">
      <c r="G62" s="25"/>
    </row>
  </sheetData>
  <mergeCells count="1">
    <mergeCell ref="G53:R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2023-03-23T12:29:28Z</dcterms:modified>
  <cp:category/>
  <cp:version/>
  <cp:contentType/>
  <cp:contentStatus/>
</cp:coreProperties>
</file>