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28" yWindow="65428" windowWidth="23256" windowHeight="12576" tabRatio="797" activeTab="0"/>
  </bookViews>
  <sheets>
    <sheet name="Figure 1" sheetId="22" r:id="rId1"/>
    <sheet name="Data 1" sheetId="38" r:id="rId2"/>
    <sheet name="Figure 2" sheetId="29" r:id="rId3"/>
    <sheet name="Data 2" sheetId="39" r:id="rId4"/>
    <sheet name="Fig 3" sheetId="30" r:id="rId5"/>
    <sheet name="Data 3" sheetId="40" r:id="rId6"/>
    <sheet name="Fig 4" sheetId="41" r:id="rId7"/>
    <sheet name="Fig 5" sheetId="32" r:id="rId8"/>
    <sheet name="Data 4&amp;5" sheetId="42" r:id="rId9"/>
    <sheet name="Fig 6" sheetId="57" r:id="rId10"/>
    <sheet name="Fig 7" sheetId="44" r:id="rId11"/>
    <sheet name="Data 6&amp;7" sheetId="43" r:id="rId12"/>
    <sheet name="Fig 8" sheetId="45" r:id="rId13"/>
    <sheet name="Data 8" sheetId="46" r:id="rId14"/>
    <sheet name="Fig 9" sheetId="35" r:id="rId15"/>
    <sheet name="Data 9" sheetId="47" r:id="rId16"/>
  </sheets>
  <externalReferences>
    <externalReference r:id="rId19"/>
    <externalReference r:id="rId20"/>
    <externalReference r:id="rId21"/>
  </externalReferences>
  <definedNames>
    <definedName name="_EUR">[1]!EUR[#Data]</definedName>
    <definedName name="_FILTER">'[1]SETUP'!$C$4</definedName>
    <definedName name="_INPUT">'[1]INDICES'!$D$57</definedName>
    <definedName name="_MS">'[1]COUNTRIES'!$B$5:$B$32</definedName>
    <definedName name="_OUTPUT">'[1]INDICES'!$D$56</definedName>
    <definedName name="_TOT_INPUT">'[1]IMPACT_2'!$AF$3</definedName>
    <definedName name="_TOT_OUTPUT">'[1]IMPACT'!$AF$3</definedName>
    <definedName name="_YEAR">'[1]SETUP'!$C$5</definedName>
    <definedName name="DataAll">#REF!</definedName>
    <definedName name="Label1">'[2]Labels'!$B$2:$C$157</definedName>
    <definedName name="Label2">'[2]Labels'!$C$1:$D$157</definedName>
    <definedName name="Label3">#REF!</definedName>
    <definedName name="_xlnm.Print_Area" localSheetId="0">'Figure 1'!$E$2:$N$53</definedName>
  </definedNames>
  <calcPr calcId="191029"/>
  <extLst/>
</workbook>
</file>

<file path=xl/sharedStrings.xml><?xml version="1.0" encoding="utf-8"?>
<sst xmlns="http://schemas.openxmlformats.org/spreadsheetml/2006/main" count="6840" uniqueCount="244">
  <si>
    <t>2011</t>
  </si>
  <si>
    <t>2012</t>
  </si>
  <si>
    <t>2013</t>
  </si>
  <si>
    <t>:</t>
  </si>
  <si>
    <t>2006</t>
  </si>
  <si>
    <t>2007</t>
  </si>
  <si>
    <t>2008</t>
  </si>
  <si>
    <t>2009</t>
  </si>
  <si>
    <t>2010</t>
  </si>
  <si>
    <t>Total labour force input</t>
  </si>
  <si>
    <t>Non-salaried</t>
  </si>
  <si>
    <t>Salaried</t>
  </si>
  <si>
    <t>OUTPUT OF THE AGRICULTURAL 'INDUSTRY'</t>
  </si>
  <si>
    <t>Cattle</t>
  </si>
  <si>
    <t>Pigs</t>
  </si>
  <si>
    <t>Sheep and goats</t>
  </si>
  <si>
    <t>Poultry</t>
  </si>
  <si>
    <t>Milk</t>
  </si>
  <si>
    <t>Eggs</t>
  </si>
  <si>
    <t>Intermediate consumption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</si>
  <si>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</si>
  <si>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</si>
  <si>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</si>
  <si>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</si>
  <si>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</si>
  <si>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</si>
  <si>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</si>
  <si>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</si>
  <si>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</si>
  <si>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</si>
  <si>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</si>
  <si>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</si>
  <si>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</si>
  <si>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</si>
  <si>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</si>
  <si>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</si>
  <si>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</si>
  <si>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</si>
  <si>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</si>
  <si>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</si>
  <si>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</si>
  <si>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</si>
  <si>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</si>
  <si>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</si>
  <si>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</si>
  <si>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</si>
  <si>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Norway</t>
  </si>
  <si>
    <t>Switzerland</t>
  </si>
  <si>
    <t>Iceland</t>
  </si>
  <si>
    <t>Million euro</t>
  </si>
  <si>
    <t>2014</t>
  </si>
  <si>
    <t>Production value at basic price</t>
  </si>
  <si>
    <t>Germany (until 1990 former territory of the FRG)</t>
  </si>
  <si>
    <t>Indicator A: Index of the real income of factors in agriculture per annual work unit</t>
  </si>
  <si>
    <t>e</t>
  </si>
  <si>
    <t>2015</t>
  </si>
  <si>
    <t/>
  </si>
  <si>
    <t>Other animals</t>
  </si>
  <si>
    <t>Other animal products</t>
  </si>
  <si>
    <t>Equines</t>
  </si>
  <si>
    <t>Total</t>
  </si>
  <si>
    <t>Index, n-1 = 100</t>
  </si>
  <si>
    <t>2016</t>
  </si>
  <si>
    <t>AGRICULTURAL SERVICES OUTPUT</t>
  </si>
  <si>
    <t>GROSS VALUE ADDED AT BASIC PRICES</t>
  </si>
  <si>
    <t>Bookmark:</t>
  </si>
  <si>
    <t>2017</t>
  </si>
  <si>
    <t>Cereals (including seeds)</t>
  </si>
  <si>
    <t>INDUSTRIAL CROPS</t>
  </si>
  <si>
    <t>FORAGE PLANTS</t>
  </si>
  <si>
    <t>VEGETABLES AND HORTICULTURAL PRODUCTS</t>
  </si>
  <si>
    <t>POTATOES (including seeds)</t>
  </si>
  <si>
    <t>FRUITS</t>
  </si>
  <si>
    <t>WINE</t>
  </si>
  <si>
    <t>OLIVE OIL</t>
  </si>
  <si>
    <t>OTHER CROP PRODUCTS</t>
  </si>
  <si>
    <t>ANIMALS</t>
  </si>
  <si>
    <t>ANIMAL OUTPUT</t>
  </si>
  <si>
    <t>SECONDARY ACTIVITIES (INSEPARABLE)</t>
  </si>
  <si>
    <t>Available flags:</t>
  </si>
  <si>
    <t>d</t>
  </si>
  <si>
    <t>estimated</t>
  </si>
  <si>
    <t>z</t>
  </si>
  <si>
    <t>not applicable</t>
  </si>
  <si>
    <t>not available</t>
  </si>
  <si>
    <t>FACTOR INCOME</t>
  </si>
  <si>
    <t>TOTAL INTERMEDIATE CONSUMPTION</t>
  </si>
  <si>
    <t>Volume</t>
  </si>
  <si>
    <t>Nominal value</t>
  </si>
  <si>
    <t>AAGR</t>
  </si>
  <si>
    <t>Factor income</t>
  </si>
  <si>
    <t>Indicator A</t>
  </si>
  <si>
    <t>Total AWUs</t>
  </si>
  <si>
    <t>2018</t>
  </si>
  <si>
    <t>Czechia</t>
  </si>
  <si>
    <t>Nominal price</t>
  </si>
  <si>
    <t>Real value</t>
  </si>
  <si>
    <t>Output of the agricultural industry</t>
  </si>
  <si>
    <t>2019</t>
  </si>
  <si>
    <t>Agricultural output</t>
  </si>
  <si>
    <t xml:space="preserve">Belgium
</t>
  </si>
  <si>
    <t xml:space="preserve">Bulgaria
</t>
  </si>
  <si>
    <t xml:space="preserve">Czechia
</t>
  </si>
  <si>
    <t xml:space="preserve">Denmark
</t>
  </si>
  <si>
    <t xml:space="preserve">Germany
</t>
  </si>
  <si>
    <t xml:space="preserve">Estonia
</t>
  </si>
  <si>
    <t xml:space="preserve">Ireland
</t>
  </si>
  <si>
    <t xml:space="preserve">Greece
</t>
  </si>
  <si>
    <t xml:space="preserve">Spain
</t>
  </si>
  <si>
    <t xml:space="preserve">France
</t>
  </si>
  <si>
    <t xml:space="preserve">Croatia
</t>
  </si>
  <si>
    <t xml:space="preserve">Italy
</t>
  </si>
  <si>
    <t xml:space="preserve">Cyprus
</t>
  </si>
  <si>
    <t xml:space="preserve">Latvia
</t>
  </si>
  <si>
    <t xml:space="preserve">Lithuania
</t>
  </si>
  <si>
    <t xml:space="preserve">Luxembourg
</t>
  </si>
  <si>
    <t xml:space="preserve">Hungary
</t>
  </si>
  <si>
    <t xml:space="preserve">Malta
</t>
  </si>
  <si>
    <t xml:space="preserve">Netherlands
</t>
  </si>
  <si>
    <t xml:space="preserve">Austria
</t>
  </si>
  <si>
    <t xml:space="preserve">Poland
</t>
  </si>
  <si>
    <t xml:space="preserve">Portugal
</t>
  </si>
  <si>
    <t xml:space="preserve">Romania
</t>
  </si>
  <si>
    <t xml:space="preserve">Slovenia
</t>
  </si>
  <si>
    <t xml:space="preserve">Slovakia
</t>
  </si>
  <si>
    <t xml:space="preserve">Finland
</t>
  </si>
  <si>
    <t xml:space="preserve">Sweden
</t>
  </si>
  <si>
    <t xml:space="preserve">United Kingdom
</t>
  </si>
  <si>
    <t xml:space="preserve">EU28
</t>
  </si>
  <si>
    <t>European Union - 27 countries (from 2020)</t>
  </si>
  <si>
    <t>Data 4.1.2</t>
  </si>
  <si>
    <t>EU-27</t>
  </si>
  <si>
    <t>Country</t>
  </si>
  <si>
    <t>Target</t>
  </si>
  <si>
    <t>Actual</t>
  </si>
  <si>
    <t>V. Green</t>
  </si>
  <si>
    <t>V. Red</t>
  </si>
  <si>
    <t>Actual &gt; Target</t>
  </si>
  <si>
    <t>Holder</t>
  </si>
  <si>
    <t>Dummy</t>
  </si>
  <si>
    <t>Sort criteria</t>
  </si>
  <si>
    <t>Source: Eurostat (online data code: aact_eaa06)</t>
  </si>
  <si>
    <t>Source: Eurostat (online data code: aact_ali02)</t>
  </si>
  <si>
    <t>CROP OUTPUT</t>
  </si>
  <si>
    <t>2020</t>
  </si>
  <si>
    <t>Others</t>
  </si>
  <si>
    <t>Crops</t>
  </si>
  <si>
    <t>Animals</t>
  </si>
  <si>
    <t>Total labour input</t>
  </si>
  <si>
    <t>Salaried labour input</t>
  </si>
  <si>
    <t>Figure 1: Output of the agricultural industry</t>
  </si>
  <si>
    <t>Figure 3: Developments in output and consumption of the agricultural industry</t>
  </si>
  <si>
    <t>Figure 2: Developments in output of the agricultural industry</t>
  </si>
  <si>
    <t>Output value</t>
  </si>
  <si>
    <t>Gross value added</t>
  </si>
  <si>
    <t>Intermediate consumption costs</t>
  </si>
  <si>
    <t>EU</t>
  </si>
  <si>
    <t>Figure 5: Agricultural labour input</t>
  </si>
  <si>
    <t>Figure 7: Agricultural income per annual work unit (Indicator A) and key components</t>
  </si>
  <si>
    <t>Figure 8: Volume indices of agricultural output and of intermediate consumption</t>
  </si>
  <si>
    <t>Figure 9: Change in the volume indices of agricultural output and of intermediate consumption</t>
  </si>
  <si>
    <t xml:space="preserve">Dataset: </t>
  </si>
  <si>
    <t>Economic accounts for agriculture - values at current prices [AACT_EAA01__custom_3355724]</t>
  </si>
  <si>
    <t xml:space="preserve">Last updated: </t>
  </si>
  <si>
    <t>Time frequency</t>
  </si>
  <si>
    <t>Annual</t>
  </si>
  <si>
    <t>Agricultural indicator</t>
  </si>
  <si>
    <t>Unit of measure</t>
  </si>
  <si>
    <t>TIME</t>
  </si>
  <si>
    <t>2021</t>
  </si>
  <si>
    <t>GEO (Labels)</t>
  </si>
  <si>
    <t>European Union (EU6-1958, EU9-1973, EU10-1981, EU12-1986, EU15-1995, EU25-2004, EU27-2007, EU28-2013, EU27-2020)</t>
  </si>
  <si>
    <t>ITM_NEWA (Labels)</t>
  </si>
  <si>
    <t>Special value</t>
  </si>
  <si>
    <t>Cereals</t>
  </si>
  <si>
    <t>Vegetables and horticultural plants</t>
  </si>
  <si>
    <t>Fruits</t>
  </si>
  <si>
    <t>Forage plants</t>
  </si>
  <si>
    <t>Industrial crops</t>
  </si>
  <si>
    <t>Wine</t>
  </si>
  <si>
    <t>Potatoes</t>
  </si>
  <si>
    <t>Olive oil</t>
  </si>
  <si>
    <t>Other crop products</t>
  </si>
  <si>
    <t>https://ec.europa.eu/eurostat/databrowser/bookmark/b4906343-05d0-4e3f-87b3-fab2ca55d0c0?lang=en</t>
  </si>
  <si>
    <t>https://ec.europa.eu/eurostat/databrowser/bookmark/b1bd34ef-ea5e-4425-aeff-b135fcaba0c5?lang=en</t>
  </si>
  <si>
    <t>Economic accounts for agriculture - indices: volume, price, values [AACT_EAA05__custom_3356394]</t>
  </si>
  <si>
    <t>List of products - EAA</t>
  </si>
  <si>
    <t>Index, 2015=100</t>
  </si>
  <si>
    <t>P_ADJ (Labels)</t>
  </si>
  <si>
    <t>https://ec.europa.eu/eurostat/databrowser/bookmark/cf04e886-e024-4c8d-9f26-ab09facefd48?lang=en</t>
  </si>
  <si>
    <t>Economic accounts for agriculture - indices: volume, price, values [AACT_EAA05__custom_3356505]</t>
  </si>
  <si>
    <t>.</t>
  </si>
  <si>
    <t>Price adjustment</t>
  </si>
  <si>
    <t>Geopolitical entity (reporting)</t>
  </si>
  <si>
    <t>https://ec.europa.eu/eurostat/databrowser/bookmark/5d5713e9-14ff-42bb-83f9-b5228c4a8a61?lang=en</t>
  </si>
  <si>
    <t>Economic accounts for agriculture - indices: volume, price, values [AACT_EAA05__custom_3357801]</t>
  </si>
  <si>
    <t>https://ec.europa.eu/eurostat/databrowser/bookmark/e2ef5a26-90f8-412c-9101-881b97a1c25c?lang=en</t>
  </si>
  <si>
    <t>Economic accounts for agriculture - indices: volume, price, values [AACT_EAA05__custom_3357833]</t>
  </si>
  <si>
    <t>https://ec.europa.eu/eurostat/databrowser/bookmark/dbd7d1a7-b92a-43c8-a7ae-5a8a020bcc07?lang=en</t>
  </si>
  <si>
    <t>Agricultural labour input statistics: indices [AACT_ALI02__custom_3357879]</t>
  </si>
  <si>
    <t>https://ec.europa.eu/eurostat/databrowser/bookmark/9376f24e-aabd-4f3d-bb0b-577063db7eaf?lang=en</t>
  </si>
  <si>
    <t>Economic accounts for agriculture - agricultural income (indicators A, B, C) [AACT_EAA06__custom_3358470]</t>
  </si>
  <si>
    <t>https://ec.europa.eu/eurostat/databrowser/bookmark/22a7f8ae-09f2-4999-b28f-cf3abe6a24ff?lang=en</t>
  </si>
  <si>
    <t>Economic accounts for agriculture - agricultural income (indicators A, B, C) [AACT_EAA06__custom_3362992]</t>
  </si>
  <si>
    <t>https://ec.europa.eu/eurostat/databrowser/bookmark/df16e143-0ed6-41fb-b8dc-a55589ccf5af?lang=en</t>
  </si>
  <si>
    <t>Economic accounts for agriculture - indices: volume, price, values [AACT_EAA05__custom_3363014]</t>
  </si>
  <si>
    <t>https://ec.europa.eu/eurostat/databrowser/bookmark/bc306ac8-6f65-4c7c-9d2c-29f4231dee1e?lang=en</t>
  </si>
  <si>
    <t>Agricultural labour input statistics: indices [AACT_ALI02__custom_3363029]</t>
  </si>
  <si>
    <t>https://ec.europa.eu/eurostat/databrowser/bookmark/e9ac2446-8230-4c4f-becb-98120f14f76c?lang=en</t>
  </si>
  <si>
    <t>Economic accounts for agriculture - indices: volume, price, values [AACT_EAA05__custom_3363045]</t>
  </si>
  <si>
    <t>https://ec.europa.eu/eurostat/databrowser/bookmark/e6fde679-2f44-48c1-a10d-7373165fed09?lang=en</t>
  </si>
  <si>
    <t>Economic accounts for agriculture - indices: volume, price, values [AACT_EAA05__custom_3363579]</t>
  </si>
  <si>
    <t>https://ec.europa.eu/eurostat/databrowser/bookmark/ed7a37b8-6113-44e1-aaed-8420adc4ab54?lang=en</t>
  </si>
  <si>
    <t>Economic accounts for agriculture - indices: volume, price, values [AACT_EAA05__custom_3363601]</t>
  </si>
  <si>
    <t>Economic accounts for agriculture - indices: volume, price, values [AACT_EAA05__custom_3363872]</t>
  </si>
  <si>
    <t>https://ec.europa.eu/eurostat/databrowser/bookmark/c7deb4e8-f0e0-4c6a-b9e1-7fc5442801e3?lang=en</t>
  </si>
  <si>
    <t>Figure 4: Agricultural labour input</t>
  </si>
  <si>
    <t>ND</t>
  </si>
  <si>
    <t>NC</t>
  </si>
  <si>
    <t>Base:</t>
  </si>
  <si>
    <t>Annual change 22/21</t>
  </si>
  <si>
    <t>AAGR (22/07)</t>
  </si>
  <si>
    <t>22/21</t>
  </si>
  <si>
    <t>AAGR 2007-22</t>
  </si>
  <si>
    <t>2022/21 %change</t>
  </si>
  <si>
    <t>(% of total output, EU, 2022)</t>
  </si>
  <si>
    <t>(2007 = 100, basic prices, EU, 2007-2022)</t>
  </si>
  <si>
    <t>(2007 = 100, EU, 2007-2022)</t>
  </si>
  <si>
    <t>(%, 2007-2022)</t>
  </si>
  <si>
    <t>(%, annual rate of change, 2021-2022)</t>
  </si>
  <si>
    <t>(%, average annual rate of change, 2007-2022)</t>
  </si>
  <si>
    <t>Note: Iceland, 2009-2022.</t>
  </si>
  <si>
    <t>(2015 = 100, 2021-2022)</t>
  </si>
  <si>
    <t xml:space="preserve">Note: Countries are ordered from highest rate of change 2021-2022 to lowest, positive to negative. </t>
  </si>
  <si>
    <t>Data extracted on Nov 23</t>
  </si>
  <si>
    <t>Last updated: Nov 23</t>
  </si>
  <si>
    <r>
      <t>Note: values at basic prices</t>
    </r>
    <r>
      <rPr>
        <sz val="10"/>
        <rFont val="Arial"/>
        <family val="2"/>
      </rPr>
      <t>.</t>
    </r>
    <r>
      <rPr>
        <sz val="10"/>
        <color theme="1"/>
        <rFont val="Arial"/>
        <family val="2"/>
      </rPr>
      <t xml:space="preserve"> Due to rounding, the shares do not sum to 100.0%.</t>
    </r>
  </si>
  <si>
    <r>
      <t>Source:</t>
    </r>
    <r>
      <rPr>
        <sz val="10"/>
        <rFont val="Arial"/>
        <family val="2"/>
      </rPr>
      <t xml:space="preserve"> Eurostat (online data code: aact_eaa01)</t>
    </r>
  </si>
  <si>
    <r>
      <t>Note: i</t>
    </r>
    <r>
      <rPr>
        <sz val="10"/>
        <rFont val="Arial"/>
        <family val="2"/>
      </rPr>
      <t>ndices originally compiled with 2015 = 100; rescaled to 2007 = 100.</t>
    </r>
  </si>
  <si>
    <r>
      <t>Source:</t>
    </r>
    <r>
      <rPr>
        <sz val="10"/>
        <rFont val="Arial"/>
        <family val="2"/>
      </rPr>
      <t xml:space="preserve"> Eurostat (online data code: aact_eaa05)</t>
    </r>
  </si>
  <si>
    <r>
      <t>Source:</t>
    </r>
    <r>
      <rPr>
        <sz val="10"/>
        <rFont val="Arial"/>
        <family val="2"/>
      </rPr>
      <t xml:space="preserve"> Eurostat (online data code: aact_ali02)</t>
    </r>
  </si>
  <si>
    <r>
      <t>Source:</t>
    </r>
    <r>
      <rPr>
        <sz val="10"/>
        <rFont val="Arial"/>
        <family val="2"/>
      </rPr>
      <t xml:space="preserve"> Eurostat (online data codes: aact_eaa06, aact_eaa05, and aact_ali02)</t>
    </r>
  </si>
  <si>
    <t>Figure 6:</t>
  </si>
  <si>
    <t>Agricultural income per annual work unit (Indicator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</si>
</sst>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0.0"/>
    <numFmt numFmtId="166" formatCode="#,##0.0_i"/>
    <numFmt numFmtId="167" formatCode="#,##0.000"/>
    <numFmt numFmtId="168" formatCode="#,##0.##########"/>
    <numFmt numFmtId="169" formatCode="#,##0.#"/>
    <numFmt numFmtId="170" formatCode="0.0000"/>
    <numFmt numFmtId="171" formatCode="#,##0.########"/>
    <numFmt numFmtId="172" formatCode="#,##0.######"/>
    <numFmt numFmtId="173" formatCode="#,##0.###########"/>
    <numFmt numFmtId="174" formatCode="#,##0.##############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i/>
      <sz val="10"/>
      <color rgb="FF3E3E3E"/>
      <name val="Arial"/>
      <family val="2"/>
    </font>
    <font>
      <u val="single"/>
      <sz val="10"/>
      <color theme="10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399930238723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/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6" fontId="3" fillId="0" borderId="0" applyFill="0" applyBorder="0" applyProtection="0">
      <alignment horizontal="right"/>
    </xf>
    <xf numFmtId="0" fontId="2" fillId="0" borderId="0">
      <alignment/>
      <protection/>
    </xf>
    <xf numFmtId="0" fontId="4" fillId="2" borderId="1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0">
    <xf numFmtId="0" fontId="0" fillId="0" borderId="0" xfId="0"/>
    <xf numFmtId="0" fontId="1" fillId="0" borderId="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25" fillId="0" borderId="0" xfId="0" applyFont="1" applyAlignment="1">
      <alignment vertical="top"/>
    </xf>
    <xf numFmtId="0" fontId="26" fillId="0" borderId="0" xfId="25" applyFont="1">
      <alignment/>
      <protection/>
    </xf>
    <xf numFmtId="0" fontId="26" fillId="0" borderId="0" xfId="25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26" fillId="0" borderId="0" xfId="25" applyFont="1" applyAlignment="1">
      <alignment horizontal="right"/>
      <protection/>
    </xf>
    <xf numFmtId="0" fontId="27" fillId="0" borderId="0" xfId="25" applyFont="1" applyFill="1">
      <alignment/>
      <protection/>
    </xf>
    <xf numFmtId="165" fontId="26" fillId="0" borderId="0" xfId="25" applyNumberFormat="1" applyFont="1">
      <alignment/>
      <protection/>
    </xf>
    <xf numFmtId="0" fontId="26" fillId="0" borderId="0" xfId="25" applyFont="1" applyFill="1">
      <alignment/>
      <protection/>
    </xf>
    <xf numFmtId="0" fontId="27" fillId="0" borderId="0" xfId="25" applyFont="1">
      <alignment/>
      <protection/>
    </xf>
    <xf numFmtId="165" fontId="28" fillId="0" borderId="0" xfId="25" applyNumberFormat="1" applyFont="1">
      <alignment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9" fillId="0" borderId="0" xfId="25" applyFont="1" applyAlignment="1">
      <alignment horizontal="left"/>
      <protection/>
    </xf>
    <xf numFmtId="0" fontId="29" fillId="0" borderId="0" xfId="25" applyFont="1" applyAlignment="1">
      <alignment/>
      <protection/>
    </xf>
    <xf numFmtId="0" fontId="28" fillId="0" borderId="0" xfId="0" applyFont="1"/>
    <xf numFmtId="0" fontId="1" fillId="0" borderId="0" xfId="0" applyFont="1"/>
    <xf numFmtId="0" fontId="26" fillId="0" borderId="0" xfId="0" applyFont="1"/>
    <xf numFmtId="0" fontId="25" fillId="0" borderId="0" xfId="0" applyFont="1" applyAlignment="1">
      <alignment horizontal="left" vertical="center"/>
    </xf>
    <xf numFmtId="17" fontId="1" fillId="0" borderId="0" xfId="0" applyNumberFormat="1" applyFont="1" applyAlignment="1">
      <alignment horizontal="left" vertical="center"/>
    </xf>
    <xf numFmtId="0" fontId="30" fillId="35" borderId="12" xfId="0" applyFont="1" applyFill="1" applyBorder="1" applyAlignment="1">
      <alignment horizontal="right" vertical="center"/>
    </xf>
    <xf numFmtId="0" fontId="25" fillId="36" borderId="12" xfId="0" applyFont="1" applyFill="1" applyBorder="1" applyAlignment="1">
      <alignment horizontal="left" vertical="center"/>
    </xf>
    <xf numFmtId="0" fontId="25" fillId="37" borderId="12" xfId="0" applyFont="1" applyFill="1" applyBorder="1" applyAlignment="1">
      <alignment horizontal="left" vertical="center"/>
    </xf>
    <xf numFmtId="168" fontId="1" fillId="38" borderId="0" xfId="0" applyNumberFormat="1" applyFont="1" applyFill="1" applyAlignment="1">
      <alignment horizontal="right" vertical="center" shrinkToFit="1"/>
    </xf>
    <xf numFmtId="3" fontId="1" fillId="38" borderId="0" xfId="0" applyNumberFormat="1" applyFont="1" applyFill="1" applyAlignment="1">
      <alignment horizontal="right" vertical="center" shrinkToFit="1"/>
    </xf>
    <xf numFmtId="0" fontId="25" fillId="37" borderId="0" xfId="0" applyFont="1" applyFill="1" applyBorder="1" applyAlignment="1">
      <alignment horizontal="left" vertical="center"/>
    </xf>
    <xf numFmtId="168" fontId="27" fillId="38" borderId="0" xfId="0" applyNumberFormat="1" applyFont="1" applyFill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168" fontId="27" fillId="0" borderId="0" xfId="0" applyNumberFormat="1" applyFont="1" applyAlignment="1">
      <alignment horizontal="right" vertical="center" shrinkToFit="1"/>
    </xf>
    <xf numFmtId="4" fontId="27" fillId="0" borderId="0" xfId="0" applyNumberFormat="1" applyFont="1" applyAlignment="1">
      <alignment horizontal="right" vertical="center" shrinkToFit="1"/>
    </xf>
    <xf numFmtId="4" fontId="27" fillId="38" borderId="0" xfId="0" applyNumberFormat="1" applyFont="1" applyFill="1" applyAlignment="1">
      <alignment horizontal="right" vertical="center" shrinkToFit="1"/>
    </xf>
    <xf numFmtId="167" fontId="1" fillId="38" borderId="0" xfId="0" applyNumberFormat="1" applyFont="1" applyFill="1" applyAlignment="1">
      <alignment horizontal="right" vertical="center" shrinkToFit="1"/>
    </xf>
    <xf numFmtId="4" fontId="26" fillId="0" borderId="0" xfId="0" applyNumberFormat="1" applyFont="1"/>
    <xf numFmtId="0" fontId="26" fillId="0" borderId="0" xfId="25" applyFont="1" applyFill="1" applyBorder="1">
      <alignment/>
      <protection/>
    </xf>
    <xf numFmtId="167" fontId="27" fillId="0" borderId="0" xfId="25" applyNumberFormat="1" applyFont="1" applyFill="1" applyBorder="1">
      <alignment/>
      <protection/>
    </xf>
    <xf numFmtId="3" fontId="27" fillId="0" borderId="0" xfId="25" applyNumberFormat="1" applyFont="1" applyFill="1" applyBorder="1">
      <alignment/>
      <protection/>
    </xf>
    <xf numFmtId="0" fontId="27" fillId="0" borderId="0" xfId="25" applyFont="1" applyFill="1" applyBorder="1">
      <alignment/>
      <protection/>
    </xf>
    <xf numFmtId="0" fontId="28" fillId="0" borderId="0" xfId="25" applyFont="1" applyFill="1" applyBorder="1">
      <alignment/>
      <protection/>
    </xf>
    <xf numFmtId="0" fontId="26" fillId="0" borderId="0" xfId="25" applyFont="1" applyAlignment="1">
      <alignment wrapText="1"/>
      <protection/>
    </xf>
    <xf numFmtId="0" fontId="1" fillId="0" borderId="0" xfId="20" applyNumberFormat="1" applyFont="1" applyFill="1" applyBorder="1" applyAlignment="1">
      <alignment/>
      <protection/>
    </xf>
    <xf numFmtId="0" fontId="1" fillId="0" borderId="0" xfId="20" applyFont="1">
      <alignment/>
      <protection/>
    </xf>
    <xf numFmtId="0" fontId="26" fillId="39" borderId="0" xfId="0" applyFont="1" applyFill="1"/>
    <xf numFmtId="0" fontId="28" fillId="40" borderId="0" xfId="0" applyFont="1" applyFill="1"/>
    <xf numFmtId="0" fontId="26" fillId="40" borderId="0" xfId="0" applyFont="1" applyFill="1"/>
    <xf numFmtId="0" fontId="29" fillId="40" borderId="0" xfId="25" applyFont="1" applyFill="1" applyAlignment="1">
      <alignment horizontal="left"/>
      <protection/>
    </xf>
    <xf numFmtId="0" fontId="26" fillId="0" borderId="0" xfId="0" applyFont="1" applyAlignment="1">
      <alignment/>
    </xf>
    <xf numFmtId="22" fontId="1" fillId="0" borderId="0" xfId="0" applyNumberFormat="1" applyFont="1" applyAlignment="1">
      <alignment horizontal="left" vertical="center"/>
    </xf>
    <xf numFmtId="0" fontId="30" fillId="35" borderId="12" xfId="0" applyFont="1" applyFill="1" applyBorder="1" applyAlignment="1">
      <alignment horizontal="left" vertical="center"/>
    </xf>
    <xf numFmtId="0" fontId="30" fillId="35" borderId="12" xfId="0" applyNumberFormat="1" applyFont="1" applyFill="1" applyBorder="1" applyAlignment="1">
      <alignment horizontal="left" vertical="center"/>
    </xf>
    <xf numFmtId="169" fontId="1" fillId="38" borderId="0" xfId="0" applyNumberFormat="1" applyFont="1" applyFill="1" applyAlignment="1">
      <alignment horizontal="right" vertical="center" shrinkToFit="1"/>
    </xf>
    <xf numFmtId="168" fontId="1" fillId="0" borderId="0" xfId="0" applyNumberFormat="1" applyFont="1" applyAlignment="1">
      <alignment horizontal="right" vertical="center" shrinkToFit="1"/>
    </xf>
    <xf numFmtId="165" fontId="26" fillId="0" borderId="0" xfId="0" applyNumberFormat="1" applyFont="1"/>
    <xf numFmtId="164" fontId="26" fillId="0" borderId="11" xfId="0" applyNumberFormat="1" applyFont="1" applyBorder="1"/>
    <xf numFmtId="4" fontId="1" fillId="0" borderId="0" xfId="0" applyNumberFormat="1" applyFont="1" applyAlignment="1">
      <alignment horizontal="right" vertical="center" shrinkToFit="1"/>
    </xf>
    <xf numFmtId="170" fontId="1" fillId="0" borderId="0" xfId="0" applyNumberFormat="1" applyFont="1"/>
    <xf numFmtId="0" fontId="30" fillId="35" borderId="12" xfId="0" applyFont="1" applyFill="1" applyBorder="1" applyAlignment="1">
      <alignment vertical="center"/>
    </xf>
    <xf numFmtId="0" fontId="1" fillId="34" borderId="0" xfId="0" applyNumberFormat="1" applyFont="1" applyFill="1" applyBorder="1" applyAlignment="1">
      <alignment/>
    </xf>
    <xf numFmtId="165" fontId="31" fillId="0" borderId="0" xfId="0" applyNumberFormat="1" applyFont="1"/>
    <xf numFmtId="165" fontId="31" fillId="41" borderId="0" xfId="0" applyNumberFormat="1" applyFont="1" applyFill="1"/>
    <xf numFmtId="0" fontId="25" fillId="37" borderId="13" xfId="0" applyFont="1" applyFill="1" applyBorder="1" applyAlignment="1">
      <alignment horizontal="left" vertical="center"/>
    </xf>
    <xf numFmtId="0" fontId="25" fillId="37" borderId="14" xfId="0" applyFont="1" applyFill="1" applyBorder="1" applyAlignment="1">
      <alignment horizontal="left" vertical="center"/>
    </xf>
    <xf numFmtId="2" fontId="1" fillId="0" borderId="0" xfId="0" applyNumberFormat="1" applyFont="1"/>
    <xf numFmtId="2" fontId="1" fillId="0" borderId="0" xfId="0" applyNumberFormat="1" applyFont="1" applyFill="1"/>
    <xf numFmtId="2" fontId="1" fillId="42" borderId="0" xfId="0" applyNumberFormat="1" applyFont="1" applyFill="1"/>
    <xf numFmtId="0" fontId="26" fillId="0" borderId="0" xfId="0" applyFont="1" applyBorder="1"/>
    <xf numFmtId="4" fontId="1" fillId="0" borderId="0" xfId="0" applyNumberFormat="1" applyFont="1"/>
    <xf numFmtId="0" fontId="27" fillId="0" borderId="0" xfId="0" applyFont="1"/>
    <xf numFmtId="0" fontId="1" fillId="0" borderId="0" xfId="0" applyNumberFormat="1" applyFont="1" applyBorder="1" applyAlignment="1">
      <alignment/>
    </xf>
    <xf numFmtId="0" fontId="1" fillId="19" borderId="11" xfId="0" applyNumberFormat="1" applyFont="1" applyFill="1" applyBorder="1" applyAlignment="1">
      <alignment/>
    </xf>
    <xf numFmtId="0" fontId="26" fillId="0" borderId="0" xfId="0" applyFont="1" applyFill="1" applyBorder="1"/>
    <xf numFmtId="172" fontId="1" fillId="43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 vertical="center" shrinkToFit="1"/>
    </xf>
    <xf numFmtId="164" fontId="26" fillId="0" borderId="0" xfId="0" applyNumberFormat="1" applyFont="1" applyFill="1" applyBorder="1"/>
    <xf numFmtId="172" fontId="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4" fontId="1" fillId="38" borderId="0" xfId="0" applyNumberFormat="1" applyFont="1" applyFill="1" applyAlignment="1">
      <alignment horizontal="right" vertical="center" shrinkToFit="1"/>
    </xf>
    <xf numFmtId="165" fontId="26" fillId="0" borderId="0" xfId="0" applyNumberFormat="1" applyFont="1" applyFill="1" applyBorder="1"/>
    <xf numFmtId="164" fontId="1" fillId="0" borderId="0" xfId="0" applyNumberFormat="1" applyFont="1" applyFill="1" applyBorder="1" applyAlignment="1">
      <alignment/>
    </xf>
    <xf numFmtId="0" fontId="28" fillId="43" borderId="0" xfId="0" applyFont="1" applyFill="1"/>
    <xf numFmtId="164" fontId="26" fillId="43" borderId="0" xfId="0" applyNumberFormat="1" applyFont="1" applyFill="1"/>
    <xf numFmtId="173" fontId="1" fillId="0" borderId="0" xfId="0" applyNumberFormat="1" applyFont="1" applyAlignment="1">
      <alignment horizontal="right" vertical="center" shrinkToFit="1"/>
    </xf>
    <xf numFmtId="174" fontId="1" fillId="0" borderId="0" xfId="0" applyNumberFormat="1" applyFont="1" applyAlignment="1">
      <alignment horizontal="right" vertical="center" shrinkToFit="1"/>
    </xf>
    <xf numFmtId="164" fontId="26" fillId="0" borderId="0" xfId="0" applyNumberFormat="1" applyFont="1"/>
    <xf numFmtId="0" fontId="25" fillId="0" borderId="0" xfId="0" applyNumberFormat="1" applyFont="1" applyFill="1" applyBorder="1" applyAlignment="1">
      <alignment/>
    </xf>
    <xf numFmtId="0" fontId="32" fillId="0" borderId="0" xfId="73" applyFont="1"/>
    <xf numFmtId="0" fontId="26" fillId="40" borderId="0" xfId="0" applyFont="1" applyFill="1" applyAlignment="1">
      <alignment wrapText="1"/>
    </xf>
    <xf numFmtId="165" fontId="26" fillId="40" borderId="0" xfId="0" applyNumberFormat="1" applyFont="1" applyFill="1"/>
    <xf numFmtId="0" fontId="1" fillId="40" borderId="1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horizontal="right" vertical="center" shrinkToFit="1"/>
    </xf>
    <xf numFmtId="0" fontId="26" fillId="0" borderId="0" xfId="104" applyFont="1">
      <alignment/>
      <protection/>
    </xf>
    <xf numFmtId="0" fontId="26" fillId="0" borderId="0" xfId="0" applyFont="1" applyAlignment="1">
      <alignment wrapText="1"/>
    </xf>
    <xf numFmtId="0" fontId="1" fillId="34" borderId="11" xfId="0" applyNumberFormat="1" applyFont="1" applyFill="1" applyBorder="1" applyAlignment="1">
      <alignment wrapText="1"/>
    </xf>
    <xf numFmtId="0" fontId="25" fillId="0" borderId="0" xfId="0" applyFont="1" applyAlignment="1">
      <alignment horizontal="left" vertical="top"/>
    </xf>
    <xf numFmtId="0" fontId="30" fillId="35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/>
    </xf>
    <xf numFmtId="0" fontId="26" fillId="40" borderId="0" xfId="0" applyFont="1" applyFill="1" applyAlignment="1">
      <alignment horizontal="left"/>
    </xf>
    <xf numFmtId="0" fontId="26" fillId="0" borderId="0" xfId="0" applyFont="1" applyAlignment="1">
      <alignment/>
    </xf>
    <xf numFmtId="0" fontId="30" fillId="35" borderId="12" xfId="0" applyFont="1" applyFill="1" applyBorder="1" applyAlignment="1">
      <alignment horizontal="right" vertical="center"/>
    </xf>
    <xf numFmtId="0" fontId="30" fillId="35" borderId="15" xfId="0" applyFont="1" applyFill="1" applyBorder="1" applyAlignment="1">
      <alignment horizontal="left" vertical="center"/>
    </xf>
    <xf numFmtId="0" fontId="30" fillId="35" borderId="16" xfId="0" applyFont="1" applyFill="1" applyBorder="1" applyAlignment="1">
      <alignment horizontal="left" vertical="center"/>
    </xf>
    <xf numFmtId="0" fontId="33" fillId="0" borderId="0" xfId="25" applyFont="1" applyAlignment="1">
      <alignment horizontal="left" vertical="center"/>
      <protection/>
    </xf>
    <xf numFmtId="0" fontId="34" fillId="0" borderId="0" xfId="25" applyFont="1" applyAlignment="1">
      <alignment horizontal="left" vertical="center"/>
      <protection/>
    </xf>
    <xf numFmtId="0" fontId="26" fillId="0" borderId="0" xfId="0" applyFont="1" applyAlignment="1">
      <alignment horizontal="left" vertical="top" wrapText="1"/>
    </xf>
    <xf numFmtId="0" fontId="33" fillId="40" borderId="0" xfId="0" applyFont="1" applyFill="1" applyAlignment="1">
      <alignment horizontal="left"/>
    </xf>
    <xf numFmtId="0" fontId="34" fillId="40" borderId="0" xfId="0" applyFont="1" applyFill="1" applyAlignment="1">
      <alignment horizontal="left"/>
    </xf>
  </cellXfs>
  <cellStyles count="1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umberCellStyle" xfId="22"/>
    <cellStyle name="Normal 3" xfId="23"/>
    <cellStyle name="Banner" xfId="24"/>
    <cellStyle name="Normal 2 3" xfId="25"/>
    <cellStyle name="Normal 3 2" xfId="26"/>
    <cellStyle name="Title" xfId="27"/>
    <cellStyle name="Heading 1" xfId="28"/>
    <cellStyle name="Heading 2" xfId="29"/>
    <cellStyle name="Heading 3" xfId="30"/>
    <cellStyle name="Heading 4" xfId="31"/>
    <cellStyle name="Good" xfId="32"/>
    <cellStyle name="Bad" xfId="33"/>
    <cellStyle name="Neutral" xfId="34"/>
    <cellStyle name="Input" xfId="35"/>
    <cellStyle name="Output" xfId="36"/>
    <cellStyle name="Calculation" xfId="37"/>
    <cellStyle name="Linked Cell" xfId="38"/>
    <cellStyle name="Check Cell" xfId="39"/>
    <cellStyle name="Warning Text" xfId="40"/>
    <cellStyle name="Explanatory Text" xfId="41"/>
    <cellStyle name="Total" xfId="42"/>
    <cellStyle name="Accent1" xfId="43"/>
    <cellStyle name="20% - Accent1" xfId="44"/>
    <cellStyle name="40% - Accent1" xfId="45"/>
    <cellStyle name="60% - Accent1" xfId="46"/>
    <cellStyle name="Accent2" xfId="47"/>
    <cellStyle name="20% - Accent2" xfId="48"/>
    <cellStyle name="40% - Accent2" xfId="49"/>
    <cellStyle name="60% - Accent2" xfId="50"/>
    <cellStyle name="Accent3" xfId="51"/>
    <cellStyle name="20% - Accent3" xfId="52"/>
    <cellStyle name="40% - Accent3" xfId="53"/>
    <cellStyle name="60% - Accent3" xfId="54"/>
    <cellStyle name="Accent4" xfId="55"/>
    <cellStyle name="20% - Accent4" xfId="56"/>
    <cellStyle name="40% - Accent4" xfId="57"/>
    <cellStyle name="60% - Accent4" xfId="58"/>
    <cellStyle name="Accent5" xfId="59"/>
    <cellStyle name="20% - Accent5" xfId="60"/>
    <cellStyle name="40% - Accent5" xfId="61"/>
    <cellStyle name="60% - Accent5" xfId="62"/>
    <cellStyle name="Accent6" xfId="63"/>
    <cellStyle name="20% - Accent6" xfId="64"/>
    <cellStyle name="40% - Accent6" xfId="65"/>
    <cellStyle name="60% - Accent6" xfId="66"/>
    <cellStyle name="Normal 4" xfId="67"/>
    <cellStyle name="Note 2" xfId="68"/>
    <cellStyle name="Normal 5" xfId="69"/>
    <cellStyle name="Normal 6" xfId="70"/>
    <cellStyle name="Standard 2" xfId="71"/>
    <cellStyle name="Normal 7" xfId="72"/>
    <cellStyle name="Hyperlink" xfId="73"/>
    <cellStyle name="Normal 7 2" xfId="74"/>
    <cellStyle name="Normal 8" xfId="75"/>
    <cellStyle name="Title 2" xfId="76"/>
    <cellStyle name="Note 3" xfId="77"/>
    <cellStyle name="20% - Accent1 2" xfId="78"/>
    <cellStyle name="40% - Accent1 2" xfId="79"/>
    <cellStyle name="20% - Accent2 2" xfId="80"/>
    <cellStyle name="40% - Accent2 2" xfId="81"/>
    <cellStyle name="20% - Accent3 2" xfId="82"/>
    <cellStyle name="40% - Accent3 2" xfId="83"/>
    <cellStyle name="20% - Accent4 2" xfId="84"/>
    <cellStyle name="40% - Accent4 2" xfId="85"/>
    <cellStyle name="20% - Accent5 2" xfId="86"/>
    <cellStyle name="40% - Accent5 2" xfId="87"/>
    <cellStyle name="20% - Accent6 2" xfId="88"/>
    <cellStyle name="40% - Accent6 2" xfId="89"/>
    <cellStyle name="Normal 9" xfId="90"/>
    <cellStyle name="Note 4" xfId="91"/>
    <cellStyle name="20% - Accent1 3" xfId="92"/>
    <cellStyle name="40% - Accent1 3" xfId="93"/>
    <cellStyle name="20% - Accent2 3" xfId="94"/>
    <cellStyle name="40% - Accent2 3" xfId="95"/>
    <cellStyle name="20% - Accent3 3" xfId="96"/>
    <cellStyle name="40% - Accent3 3" xfId="97"/>
    <cellStyle name="20% - Accent4 3" xfId="98"/>
    <cellStyle name="40% - Accent4 3" xfId="99"/>
    <cellStyle name="20% - Accent5 3" xfId="100"/>
    <cellStyle name="40% - Accent5 3" xfId="101"/>
    <cellStyle name="20% - Accent6 3" xfId="102"/>
    <cellStyle name="40% - Accent6 3" xfId="103"/>
    <cellStyle name="Normal 10" xfId="104"/>
    <cellStyle name="Normal 11" xfId="105"/>
    <cellStyle name="Neutral 2" xfId="106"/>
    <cellStyle name="Note 5" xfId="107"/>
    <cellStyle name="20% - Accent1 4" xfId="108"/>
    <cellStyle name="40% - Accent1 4" xfId="109"/>
    <cellStyle name="60% - Accent1 2" xfId="110"/>
    <cellStyle name="20% - Accent2 4" xfId="111"/>
    <cellStyle name="40% - Accent2 4" xfId="112"/>
    <cellStyle name="60% - Accent2 2" xfId="113"/>
    <cellStyle name="20% - Accent3 4" xfId="114"/>
    <cellStyle name="40% - Accent3 4" xfId="115"/>
    <cellStyle name="60% - Accent3 2" xfId="116"/>
    <cellStyle name="20% - Accent4 4" xfId="117"/>
    <cellStyle name="40% - Accent4 4" xfId="118"/>
    <cellStyle name="60% - Accent4 2" xfId="119"/>
    <cellStyle name="20% - Accent5 4" xfId="120"/>
    <cellStyle name="40% - Accent5 4" xfId="121"/>
    <cellStyle name="60% - Accent5 2" xfId="122"/>
    <cellStyle name="20% - Accent6 4" xfId="123"/>
    <cellStyle name="40% - Accent6 4" xfId="124"/>
    <cellStyle name="60% - Accent6 2" xfId="125"/>
    <cellStyle name="Normal 12" xfId="126"/>
    <cellStyle name="Note 6" xfId="127"/>
    <cellStyle name="20% - Accent1 5" xfId="128"/>
    <cellStyle name="40% - Accent1 5" xfId="129"/>
    <cellStyle name="60% - Accent1 3" xfId="130"/>
    <cellStyle name="20% - Accent2 5" xfId="131"/>
    <cellStyle name="40% - Accent2 5" xfId="132"/>
    <cellStyle name="60% - Accent2 3" xfId="133"/>
    <cellStyle name="20% - Accent3 5" xfId="134"/>
    <cellStyle name="40% - Accent3 5" xfId="135"/>
    <cellStyle name="60% - Accent3 3" xfId="136"/>
    <cellStyle name="20% - Accent4 5" xfId="137"/>
    <cellStyle name="40% - Accent4 5" xfId="138"/>
    <cellStyle name="60% - Accent4 3" xfId="139"/>
    <cellStyle name="20% - Accent5 5" xfId="140"/>
    <cellStyle name="40% - Accent5 5" xfId="141"/>
    <cellStyle name="60% - Accent5 3" xfId="142"/>
    <cellStyle name="20% - Accent6 5" xfId="143"/>
    <cellStyle name="40% - Accent6 5" xfId="144"/>
    <cellStyle name="60% - Accent6 3" xfId="145"/>
    <cellStyle name="Normal 13" xfId="146"/>
    <cellStyle name="Note 7" xfId="147"/>
    <cellStyle name="20% - Accent1 6" xfId="148"/>
    <cellStyle name="40% - Accent1 6" xfId="149"/>
    <cellStyle name="60% - Accent1 4" xfId="150"/>
    <cellStyle name="20% - Accent2 6" xfId="151"/>
    <cellStyle name="40% - Accent2 6" xfId="152"/>
    <cellStyle name="60% - Accent2 4" xfId="153"/>
    <cellStyle name="20% - Accent3 6" xfId="154"/>
    <cellStyle name="40% - Accent3 6" xfId="155"/>
    <cellStyle name="60% - Accent3 4" xfId="156"/>
    <cellStyle name="20% - Accent4 6" xfId="157"/>
    <cellStyle name="40% - Accent4 6" xfId="158"/>
    <cellStyle name="60% - Accent4 4" xfId="159"/>
    <cellStyle name="20% - Accent5 6" xfId="160"/>
    <cellStyle name="40% - Accent5 6" xfId="161"/>
    <cellStyle name="60% - Accent5 4" xfId="162"/>
    <cellStyle name="20% - Accent6 6" xfId="163"/>
    <cellStyle name="40% - Accent6 6" xfId="164"/>
    <cellStyle name="60% - Accent6 4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5"/>
          <c:y val="0.10725"/>
          <c:w val="0.64675"/>
          <c:h val="0.782"/>
        </c:manualLayout>
      </c:layout>
      <c:doughnutChart>
        <c:varyColors val="1"/>
        <c:ser>
          <c:idx val="1"/>
          <c:order val="0"/>
          <c:tx>
            <c:v>Series2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2"/>
            <c:spPr>
              <a:solidFill>
                <a:schemeClr val="tx2"/>
              </a:solidFill>
            </c:spPr>
          </c:dPt>
          <c:dLbls>
            <c:dLbl>
              <c:idx val="0"/>
              <c:layout>
                <c:manualLayout>
                  <c:x val="-0.0112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Crops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53.6 %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0475"/>
                  <c:y val="-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Animals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38.3 %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0022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Others</a:t>
                    </a: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
8.1 %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separator>
</c:separator>
            <c:leaderLines>
              <c:spPr>
                <a:ln>
                  <a:noFill/>
                </a:ln>
              </c:spPr>
            </c:leaderLines>
          </c:dLbls>
          <c:cat>
            <c:strRef>
              <c:f>'Data 1'!$I$16:$I$33</c:f>
              <c:strCache/>
            </c:strRef>
          </c:cat>
          <c:val>
            <c:numRef>
              <c:f>'Data 1'!$J$38:$J$40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11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Pt>
            <c:idx val="12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accent3">
                    <a:lumMod val="20000"/>
                    <a:lumOff val="80000"/>
                  </a:schemeClr>
                </a:solidFill>
              </a:ln>
            </c:spPr>
          </c:dPt>
          <c:dPt>
            <c:idx val="13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dPt>
            <c:idx val="14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dPt>
          <c:dPt>
            <c:idx val="15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accent5">
                    <a:lumMod val="20000"/>
                    <a:lumOff val="80000"/>
                  </a:schemeClr>
                </a:solidFill>
              </a:ln>
            </c:spPr>
          </c:dPt>
          <c:dPt>
            <c:idx val="1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7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09575"/>
                  <c:y val="-0.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265420-ba36-4c4e-bf22-4f55a116dbd6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15.0 %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1605"/>
                  <c:y val="-0.04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960169-2953-40d9-9f27-42fcbc3f29a6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12.3 %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130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36332b-6ec5-4dc1-82b0-bb25d7e887a3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6.0 %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141"/>
                  <c:y val="0.072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9525"/>
                  <c:y val="0.1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128"/>
                  <c:y val="0.15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Forage plants
4.9 %</a:t>
                    </a:r>
                  </a:p>
                </c:rich>
              </c:tx>
              <c:numFmt formatCode="0.0\ %" sourceLinked="0"/>
              <c:spPr>
                <a:noFill/>
                <a:ln w="12700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.0445"/>
                  <c:y val="0.15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-0.03275"/>
                  <c:y val="0.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-0.1565"/>
                  <c:y val="0.13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1825"/>
                  <c:y val="0.07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956d47-81d5-4e97-8841-565e560403c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14.5 %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-0.10175"/>
                  <c:y val="0.05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ed54c3-b979-45a0-84c3-f405c2f9f3de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7.8 %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-0.11525"/>
                  <c:y val="-0.009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-0.1065"/>
                  <c:y val="-0.04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-0.094"/>
                  <c:y val="-0.0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5a2fee-512f-4950-95e9-2184179a99e8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2.5 %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-0.225"/>
                  <c:y val="-0.1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Other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animals,
1.6 %</a:t>
                    </a:r>
                  </a:p>
                </c:rich>
              </c:tx>
              <c:numFmt formatCode="0.0\ %" sourceLinked="0"/>
              <c:spPr>
                <a:noFill/>
                <a:ln w="12700"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1"/>
              <c:separator>
</c:separator>
            </c:dLbl>
            <c:dLbl>
              <c:idx val="15"/>
              <c:layout>
                <c:manualLayout>
                  <c:x val="-0.13775"/>
                  <c:y val="-0.16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-0.0325"/>
                  <c:y val="-0.1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Agricultural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services,
4.3 %</a:t>
                    </a:r>
                  </a:p>
                </c:rich>
              </c:tx>
              <c:numFmt formatCode="0.0\ %" sourceLinked="0"/>
              <c:spPr>
                <a:noFill/>
                <a:ln w="12700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0.0275"/>
                  <c:y val="-0.1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Secondary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activities,
3.8 %</a:t>
                    </a:r>
                  </a:p>
                </c:rich>
              </c:tx>
              <c:numFmt formatCode="0.0\ %" sourceLinked="0"/>
              <c:spPr>
                <a:noFill/>
                <a:ln w="12700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\ %" sourceLinked="0"/>
            <c:spPr>
              <a:noFill/>
              <a:ln w="127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>
                  <a:noFill/>
                </a:ln>
              </c:spPr>
            </c:leaderLines>
          </c:dLbls>
          <c:cat>
            <c:strRef>
              <c:f>'Data 1'!$I$16:$I$33</c:f>
              <c:strCache/>
            </c:strRef>
          </c:cat>
          <c:val>
            <c:numRef>
              <c:f>'Data 1'!$J$16:$J$33</c:f>
              <c:numCache/>
            </c:numRef>
          </c:val>
        </c:ser>
        <c:holeSize val="25"/>
      </c:doughnut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volume indices of agricultural output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and of intermediate consumption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2007-2022)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9'!$B$86</c:f>
              <c:strCache>
                <c:ptCount val="1"/>
                <c:pt idx="0">
                  <c:v>Agricultural output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9'!$A$88:$A$116</c:f>
              <c:strCache/>
            </c:strRef>
          </c:cat>
          <c:val>
            <c:numRef>
              <c:f>'Data 9'!$B$88:$B$116</c:f>
              <c:numCache/>
            </c:numRef>
          </c:val>
        </c:ser>
        <c:ser>
          <c:idx val="1"/>
          <c:order val="1"/>
          <c:tx>
            <c:strRef>
              <c:f>'Data 9'!$C$86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9'!$A$88:$A$116</c:f>
              <c:strCache/>
            </c:strRef>
          </c:cat>
          <c:val>
            <c:numRef>
              <c:f>'Data 9'!$C$88:$C$116</c:f>
              <c:numCache/>
            </c:numRef>
          </c:val>
        </c:ser>
        <c:overlap val="-27"/>
        <c:gapWidth val="75"/>
        <c:axId val="37584076"/>
        <c:axId val="2712365"/>
      </c:barChart>
      <c:catAx>
        <c:axId val="37584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2365"/>
        <c:crosses val="autoZero"/>
        <c:auto val="1"/>
        <c:lblOffset val="100"/>
        <c:noMultiLvlLbl val="0"/>
      </c:catAx>
      <c:valAx>
        <c:axId val="2712365"/>
        <c:scaling>
          <c:orientation val="minMax"/>
          <c:max val="80"/>
          <c:min val="-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>
            <a:noFill/>
          </a:ln>
        </c:spPr>
        <c:crossAx val="375840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25"/>
          <c:y val="0.856"/>
          <c:w val="0.451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output of the agricultural industry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(2007 = 100, basic prices, EU, 2007-2022)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'Data 2'!$B$61</c:f>
              <c:strCache>
                <c:ptCount val="1"/>
                <c:pt idx="0">
                  <c:v>Nominal value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2'!$D$52:$S$52</c:f>
              <c:strCache/>
            </c:strRef>
          </c:cat>
          <c:val>
            <c:numRef>
              <c:f>'Data 2'!$D$61:$S$61</c:f>
              <c:numCache/>
            </c:numRef>
          </c:val>
          <c:smooth val="0"/>
        </c:ser>
        <c:ser>
          <c:idx val="2"/>
          <c:order val="1"/>
          <c:tx>
            <c:strRef>
              <c:f>'Data 2'!$B$60</c:f>
              <c:strCache>
                <c:ptCount val="1"/>
                <c:pt idx="0">
                  <c:v>Nominal price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2'!$D$52:$S$52</c:f>
              <c:strCache/>
            </c:strRef>
          </c:cat>
          <c:val>
            <c:numRef>
              <c:f>'Data 2'!$D$60:$S$60</c:f>
              <c:numCache/>
            </c:numRef>
          </c:val>
          <c:smooth val="0"/>
        </c:ser>
        <c:ser>
          <c:idx val="1"/>
          <c:order val="2"/>
          <c:tx>
            <c:strRef>
              <c:f>'Data 2'!$B$62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2'!$D$52:$S$52</c:f>
              <c:strCache/>
            </c:strRef>
          </c:cat>
          <c:val>
            <c:numRef>
              <c:f>'Data 2'!$D$62:$S$62</c:f>
              <c:numCache/>
            </c:numRef>
          </c:val>
          <c:smooth val="0"/>
        </c:ser>
        <c:marker val="1"/>
        <c:axId val="10454354"/>
        <c:axId val="26980323"/>
      </c:lineChart>
      <c:catAx>
        <c:axId val="104543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80323"/>
        <c:crossesAt val="100"/>
        <c:auto val="1"/>
        <c:lblOffset val="100"/>
        <c:noMultiLvlLbl val="0"/>
      </c:catAx>
      <c:valAx>
        <c:axId val="26980323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crossAx val="10454354"/>
        <c:crossesAt val="1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7925"/>
          <c:y val="0.8475"/>
          <c:w val="0.4417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output and consumption of the agricultural industry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(2007 = 100, basic prices, EU, 2007-2022)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075"/>
        </c:manualLayout>
      </c:layout>
      <c:lineChart>
        <c:grouping val="standard"/>
        <c:varyColors val="0"/>
        <c:ser>
          <c:idx val="2"/>
          <c:order val="0"/>
          <c:tx>
            <c:strRef>
              <c:f>'Data 3'!$A$34</c:f>
              <c:strCache>
                <c:ptCount val="1"/>
                <c:pt idx="0">
                  <c:v>Intermediate consumption costs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3'!$C$27:$R$27</c:f>
              <c:strCache/>
            </c:strRef>
          </c:cat>
          <c:val>
            <c:numRef>
              <c:f>'Data 3'!$C$34:$R$34</c:f>
              <c:numCache/>
            </c:numRef>
          </c:val>
          <c:smooth val="0"/>
        </c:ser>
        <c:ser>
          <c:idx val="0"/>
          <c:order val="1"/>
          <c:tx>
            <c:strRef>
              <c:f>'Data 3'!$A$33</c:f>
              <c:strCache>
                <c:ptCount val="1"/>
                <c:pt idx="0">
                  <c:v>Output value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3'!$C$27:$R$27</c:f>
              <c:strCache/>
            </c:strRef>
          </c:cat>
          <c:val>
            <c:numRef>
              <c:f>'Data 3'!$C$33:$R$33</c:f>
              <c:numCache/>
            </c:numRef>
          </c:val>
          <c:smooth val="0"/>
        </c:ser>
        <c:ser>
          <c:idx val="1"/>
          <c:order val="2"/>
          <c:tx>
            <c:strRef>
              <c:f>'Data 3'!$A$35</c:f>
              <c:strCache>
                <c:ptCount val="1"/>
                <c:pt idx="0">
                  <c:v>Gross value added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3'!$C$27:$R$27</c:f>
              <c:strCache/>
            </c:strRef>
          </c:cat>
          <c:val>
            <c:numRef>
              <c:f>'Data 3'!$C$35:$R$35</c:f>
              <c:numCache/>
            </c:numRef>
          </c:val>
          <c:smooth val="0"/>
        </c:ser>
        <c:marker val="1"/>
        <c:axId val="41496316"/>
        <c:axId val="37922525"/>
      </c:lineChart>
      <c:catAx>
        <c:axId val="41496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22525"/>
        <c:crossesAt val="100"/>
        <c:auto val="1"/>
        <c:lblOffset val="100"/>
        <c:noMultiLvlLbl val="0"/>
      </c:catAx>
      <c:valAx>
        <c:axId val="37922525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crossAx val="41496316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15"/>
          <c:y val="0.8475"/>
          <c:w val="0.7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labour input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rate of change, 2021-2022)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4&amp;5'!$AP$14</c:f>
              <c:strCache>
                <c:ptCount val="1"/>
                <c:pt idx="0">
                  <c:v>Total labour input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4&amp;5'!$AO$15:$AO$47</c:f>
              <c:strCache/>
            </c:strRef>
          </c:cat>
          <c:val>
            <c:numRef>
              <c:f>'Data 4&amp;5'!$AP$15:$AP$47</c:f>
              <c:numCache/>
            </c:numRef>
          </c:val>
        </c:ser>
        <c:ser>
          <c:idx val="1"/>
          <c:order val="1"/>
          <c:tx>
            <c:strRef>
              <c:f>'Data 4&amp;5'!$AQ$14</c:f>
              <c:strCache>
                <c:ptCount val="1"/>
                <c:pt idx="0">
                  <c:v>Salaried labour input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4&amp;5'!$AO$15:$AO$47</c:f>
              <c:strCache/>
            </c:strRef>
          </c:cat>
          <c:val>
            <c:numRef>
              <c:f>'Data 4&amp;5'!$AQ$15:$AQ$47</c:f>
              <c:numCache/>
            </c:numRef>
          </c:val>
        </c:ser>
        <c:overlap val="-27"/>
        <c:gapWidth val="75"/>
        <c:axId val="5758406"/>
        <c:axId val="51825655"/>
      </c:barChart>
      <c:catAx>
        <c:axId val="57584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5655"/>
        <c:crosses val="autoZero"/>
        <c:auto val="1"/>
        <c:lblOffset val="100"/>
        <c:noMultiLvlLbl val="0"/>
      </c:catAx>
      <c:valAx>
        <c:axId val="51825655"/>
        <c:scaling>
          <c:orientation val="minMax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758406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30425"/>
          <c:y val="0.856"/>
          <c:w val="0.39175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labour input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average annual rate of change, 2007-2022)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4&amp;5'!$AT$14</c:f>
              <c:strCache>
                <c:ptCount val="1"/>
                <c:pt idx="0">
                  <c:v>Total labour input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4&amp;5'!$AS$15:$AS$48</c:f>
              <c:strCache/>
            </c:strRef>
          </c:cat>
          <c:val>
            <c:numRef>
              <c:f>'Data 4&amp;5'!$AT$15:$AT$47</c:f>
              <c:numCache/>
            </c:numRef>
          </c:val>
        </c:ser>
        <c:ser>
          <c:idx val="1"/>
          <c:order val="1"/>
          <c:tx>
            <c:strRef>
              <c:f>'Data 4&amp;5'!$AU$14</c:f>
              <c:strCache>
                <c:ptCount val="1"/>
                <c:pt idx="0">
                  <c:v>Salaried labour input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4&amp;5'!$AS$15:$AS$48</c:f>
              <c:strCache/>
            </c:strRef>
          </c:cat>
          <c:val>
            <c:numRef>
              <c:f>'Data 4&amp;5'!$AU$15:$AU$47</c:f>
              <c:numCache/>
            </c:numRef>
          </c:val>
        </c:ser>
        <c:overlap val="-27"/>
        <c:gapWidth val="75"/>
        <c:axId val="63777712"/>
        <c:axId val="37128497"/>
      </c:barChart>
      <c:catAx>
        <c:axId val="637777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8497"/>
        <c:crosses val="autoZero"/>
        <c:auto val="1"/>
        <c:lblOffset val="100"/>
        <c:noMultiLvlLbl val="0"/>
      </c:catAx>
      <c:valAx>
        <c:axId val="37128497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63777712"/>
        <c:crosses val="autoZero"/>
        <c:crossBetween val="between"/>
        <c:dispUnits/>
        <c:majorUnit val="3"/>
      </c:valAx>
    </c:plotArea>
    <c:legend>
      <c:legendPos val="b"/>
      <c:layout>
        <c:manualLayout>
          <c:xMode val="edge"/>
          <c:yMode val="edge"/>
          <c:x val="0.30425"/>
          <c:y val="0.8475"/>
          <c:w val="0.3917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4775"/>
          <c:w val="0.9015"/>
          <c:h val="0.609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6'!$H$2</c:f>
              <c:strCache>
                <c:ptCount val="1"/>
                <c:pt idx="0">
                  <c:v>Holder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6'!$B$3:$B$35</c:f>
              <c:strCache/>
            </c:strRef>
          </c:cat>
          <c:val>
            <c:numRef>
              <c:f>'Fig 6'!$H$3:$H$35</c:f>
              <c:numCache/>
            </c:numRef>
          </c:val>
        </c:ser>
        <c:ser>
          <c:idx val="2"/>
          <c:order val="1"/>
          <c:tx>
            <c:strRef>
              <c:f>'Fig 6'!$E$2</c:f>
              <c:strCache>
                <c:ptCount val="1"/>
                <c:pt idx="0">
                  <c:v>V. Green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28575" cap="flat" cmpd="sng">
                <a:solidFill>
                  <a:srgbClr val="00B050"/>
                </a:solidFill>
                <a:round/>
                <a:headEnd type="triangle" w="med" len="med"/>
                <a:tailEnd type="none" w="sm" len="sm"/>
              </a:ln>
            </c:spPr>
          </c:errBars>
          <c:cat>
            <c:strRef>
              <c:f>'Fig 6'!$B$3:$B$35</c:f>
              <c:strCache/>
            </c:strRef>
          </c:cat>
          <c:val>
            <c:numRef>
              <c:f>'Fig 6'!$E$3:$E$35</c:f>
              <c:numCache/>
            </c:numRef>
          </c:val>
        </c:ser>
        <c:ser>
          <c:idx val="3"/>
          <c:order val="2"/>
          <c:tx>
            <c:strRef>
              <c:f>'Fig 6'!$F$2</c:f>
              <c:strCache>
                <c:ptCount val="1"/>
                <c:pt idx="0">
                  <c:v>V. Red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28575" cap="flat" cmpd="sng">
                <a:solidFill>
                  <a:schemeClr val="accent3"/>
                </a:solidFill>
                <a:round/>
                <a:headEnd type="none" w="sm" len="sm"/>
                <a:tailEnd type="triangle"/>
              </a:ln>
            </c:spPr>
          </c:errBars>
          <c:cat>
            <c:strRef>
              <c:f>'Fig 6'!$B$3:$B$35</c:f>
              <c:strCache/>
            </c:strRef>
          </c:cat>
          <c:val>
            <c:numRef>
              <c:f>'Fig 6'!$F$3:$F$35</c:f>
              <c:numCache/>
            </c:numRef>
          </c:val>
        </c:ser>
        <c:overlap val="100"/>
        <c:gapWidth val="219"/>
        <c:axId val="65721018"/>
        <c:axId val="54618251"/>
      </c:barChart>
      <c:barChart>
        <c:barDir val="col"/>
        <c:grouping val="clustered"/>
        <c:varyColors val="0"/>
        <c:ser>
          <c:idx val="0"/>
          <c:order val="3"/>
          <c:tx>
            <c:strRef>
              <c:f>'Fig 6'!$C$2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'[3]Sheet2'!$A$4:$A$30</c:f>
              <c:strCache>
                <c:ptCount val="27"/>
                <c:pt idx="0">
                  <c:v>Denmark</c:v>
                </c:pt>
                <c:pt idx="1">
                  <c:v>Lithuania</c:v>
                </c:pt>
                <c:pt idx="2">
                  <c:v>Estonia</c:v>
                </c:pt>
                <c:pt idx="3">
                  <c:v>Sweden</c:v>
                </c:pt>
                <c:pt idx="4">
                  <c:v>Latvia</c:v>
                </c:pt>
                <c:pt idx="5">
                  <c:v>Germany</c:v>
                </c:pt>
                <c:pt idx="6">
                  <c:v>Bulgaria</c:v>
                </c:pt>
                <c:pt idx="7">
                  <c:v>Romania</c:v>
                </c:pt>
                <c:pt idx="8">
                  <c:v>Belgium</c:v>
                </c:pt>
                <c:pt idx="9">
                  <c:v>Greece</c:v>
                </c:pt>
                <c:pt idx="10">
                  <c:v>Finland</c:v>
                </c:pt>
                <c:pt idx="11">
                  <c:v>Ireland</c:v>
                </c:pt>
                <c:pt idx="12">
                  <c:v>Portugal</c:v>
                </c:pt>
                <c:pt idx="13">
                  <c:v>Poland</c:v>
                </c:pt>
                <c:pt idx="14">
                  <c:v>Cyprus</c:v>
                </c:pt>
                <c:pt idx="15">
                  <c:v>Austria</c:v>
                </c:pt>
                <c:pt idx="16">
                  <c:v>Netherlands</c:v>
                </c:pt>
                <c:pt idx="17">
                  <c:v>Hungary</c:v>
                </c:pt>
                <c:pt idx="18">
                  <c:v>Croatia</c:v>
                </c:pt>
                <c:pt idx="19">
                  <c:v>Czechia</c:v>
                </c:pt>
                <c:pt idx="20">
                  <c:v>Italy</c:v>
                </c:pt>
                <c:pt idx="21">
                  <c:v>Luxembourg</c:v>
                </c:pt>
                <c:pt idx="22">
                  <c:v>Malta</c:v>
                </c:pt>
                <c:pt idx="23">
                  <c:v>France</c:v>
                </c:pt>
                <c:pt idx="24">
                  <c:v>Spain</c:v>
                </c:pt>
                <c:pt idx="25">
                  <c:v>Slovenia</c:v>
                </c:pt>
                <c:pt idx="26">
                  <c:v>Slovakia</c:v>
                </c:pt>
              </c:strCache>
            </c:strRef>
          </c:cat>
          <c:val>
            <c:numRef>
              <c:f>'Fig 6'!$C$3:$C$35</c:f>
              <c:numCache/>
            </c:numRef>
          </c:val>
        </c:ser>
        <c:gapWidth val="219"/>
        <c:axId val="21802212"/>
        <c:axId val="62002181"/>
      </c:barChart>
      <c:lineChart>
        <c:grouping val="standard"/>
        <c:varyColors val="0"/>
        <c:ser>
          <c:idx val="1"/>
          <c:order val="4"/>
          <c:tx>
            <c:strRef>
              <c:f>'Fig 6'!$I$2</c:f>
              <c:strCache>
                <c:ptCount val="1"/>
                <c:pt idx="0">
                  <c:v>Dummy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6'!$B$3:$B$35</c:f>
              <c:strCache/>
            </c:strRef>
          </c:cat>
          <c:val>
            <c:numRef>
              <c:f>'Fig 6'!$I$3:$I$35</c:f>
              <c:numCache/>
            </c:numRef>
          </c:val>
          <c:smooth val="0"/>
        </c:ser>
        <c:axId val="21802212"/>
        <c:axId val="62002181"/>
      </c:lineChart>
      <c:catAx>
        <c:axId val="6572101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54618251"/>
        <c:crossesAt val="100"/>
        <c:auto val="1"/>
        <c:lblOffset val="100"/>
        <c:noMultiLvlLbl val="0"/>
      </c:catAx>
      <c:valAx>
        <c:axId val="54618251"/>
        <c:scaling>
          <c:orientation val="minMax"/>
          <c:max val="275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65721018"/>
        <c:crosses val="autoZero"/>
        <c:crossBetween val="between"/>
        <c:dispUnits/>
        <c:majorUnit val="50"/>
        <c:minorUnit val="25"/>
      </c:valAx>
      <c:catAx>
        <c:axId val="21802212"/>
        <c:scaling>
          <c:orientation val="minMax"/>
        </c:scaling>
        <c:axPos val="b"/>
        <c:delete val="1"/>
        <c:majorTickMark val="out"/>
        <c:minorTickMark val="none"/>
        <c:tickLblPos val="nextTo"/>
        <c:crossAx val="62002181"/>
        <c:crosses val="autoZero"/>
        <c:auto val="1"/>
        <c:lblOffset val="100"/>
        <c:noMultiLvlLbl val="0"/>
      </c:catAx>
      <c:valAx>
        <c:axId val="62002181"/>
        <c:scaling>
          <c:orientation val="minMax"/>
          <c:max val="250"/>
          <c:min val="50"/>
        </c:scaling>
        <c:axPos val="l"/>
        <c:delete val="1"/>
        <c:majorTickMark val="out"/>
        <c:minorTickMark val="none"/>
        <c:tickLblPos val="nextTo"/>
        <c:crossAx val="21802212"/>
        <c:crosses val="max"/>
        <c:crossBetween val="between"/>
        <c:dispUnits/>
        <c:majorUnit val="5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income per annual work unit (Indicator A)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key components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(2007 = 100, EU, 2007-2022)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'Data 6&amp;7'!$A$241</c:f>
              <c:strCache>
                <c:ptCount val="1"/>
                <c:pt idx="0">
                  <c:v>Indicator A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6&amp;7'!$B$240:$Q$240</c:f>
              <c:strCache/>
            </c:strRef>
          </c:cat>
          <c:val>
            <c:numRef>
              <c:f>'Data 6&amp;7'!$B$241:$Q$241</c:f>
              <c:numCache/>
            </c:numRef>
          </c:val>
          <c:smooth val="0"/>
        </c:ser>
        <c:ser>
          <c:idx val="1"/>
          <c:order val="1"/>
          <c:tx>
            <c:strRef>
              <c:f>'Data 6&amp;7'!$A$242</c:f>
              <c:strCache>
                <c:ptCount val="1"/>
                <c:pt idx="0">
                  <c:v>Factor income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6&amp;7'!$B$240:$Q$240</c:f>
              <c:strCache/>
            </c:strRef>
          </c:cat>
          <c:val>
            <c:numRef>
              <c:f>'Data 6&amp;7'!$B$242:$Q$242</c:f>
              <c:numCache/>
            </c:numRef>
          </c:val>
          <c:smooth val="0"/>
        </c:ser>
        <c:ser>
          <c:idx val="2"/>
          <c:order val="2"/>
          <c:tx>
            <c:strRef>
              <c:f>'Data 6&amp;7'!$A$243</c:f>
              <c:strCache>
                <c:ptCount val="1"/>
                <c:pt idx="0">
                  <c:v>Total AWUs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6&amp;7'!$B$240:$Q$240</c:f>
              <c:strCache/>
            </c:strRef>
          </c:cat>
          <c:val>
            <c:numRef>
              <c:f>'Data 6&amp;7'!$B$243:$Q$243</c:f>
              <c:numCache/>
            </c:numRef>
          </c:val>
          <c:smooth val="0"/>
        </c:ser>
        <c:marker val="1"/>
        <c:axId val="21148718"/>
        <c:axId val="56120735"/>
      </c:lineChart>
      <c:catAx>
        <c:axId val="211487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20735"/>
        <c:crossesAt val="100"/>
        <c:auto val="1"/>
        <c:lblOffset val="100"/>
        <c:noMultiLvlLbl val="0"/>
      </c:catAx>
      <c:valAx>
        <c:axId val="56120735"/>
        <c:scaling>
          <c:orientation val="minMax"/>
          <c:max val="175"/>
          <c:min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1148718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27275"/>
          <c:y val="0.8475"/>
          <c:w val="0.454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indices of agricultural output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of intermediate consumption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(2007 = 100, EU, 2007-2022)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'Data 8'!$A$52</c:f>
              <c:strCache>
                <c:ptCount val="1"/>
                <c:pt idx="0">
                  <c:v>Output of the agricultural industry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8'!$B$50:$Q$50</c:f>
              <c:numCache/>
            </c:numRef>
          </c:cat>
          <c:val>
            <c:numRef>
              <c:f>'Data 8'!$B$52:$Q$52</c:f>
              <c:numCache/>
            </c:numRef>
          </c:val>
          <c:smooth val="0"/>
        </c:ser>
        <c:ser>
          <c:idx val="1"/>
          <c:order val="1"/>
          <c:tx>
            <c:strRef>
              <c:f>'Data 8'!$A$53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8'!$B$50:$Q$50</c:f>
              <c:numCache/>
            </c:numRef>
          </c:cat>
          <c:val>
            <c:numRef>
              <c:f>'Data 8'!$B$53:$Q$53</c:f>
              <c:numCache/>
            </c:numRef>
          </c:val>
          <c:smooth val="0"/>
        </c:ser>
        <c:marker val="1"/>
        <c:axId val="35324568"/>
        <c:axId val="49485657"/>
      </c:lineChart>
      <c:catAx>
        <c:axId val="3532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85657"/>
        <c:crossesAt val="100"/>
        <c:auto val="1"/>
        <c:lblOffset val="100"/>
        <c:noMultiLvlLbl val="0"/>
      </c:catAx>
      <c:valAx>
        <c:axId val="49485657"/>
        <c:scaling>
          <c:orientation val="minMax"/>
          <c:max val="11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35324568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18575"/>
          <c:y val="0.8475"/>
          <c:w val="0.6282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0695"/>
          <c:w val="0.83225"/>
          <c:h val="0.8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8'!$B$540</c:f>
              <c:strCache>
                <c:ptCount val="1"/>
                <c:pt idx="0">
                  <c:v>Agricultural output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8'!$A$541:$A$572</c:f>
              <c:strCache/>
            </c:strRef>
          </c:cat>
          <c:val>
            <c:numRef>
              <c:f>'Fig 8'!$B$541:$B$572</c:f>
              <c:numCache/>
            </c:numRef>
          </c:val>
        </c:ser>
        <c:ser>
          <c:idx val="1"/>
          <c:order val="1"/>
          <c:tx>
            <c:strRef>
              <c:f>'Fig 8'!$C$540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8'!$A$541:$A$572</c:f>
              <c:strCache/>
            </c:strRef>
          </c:cat>
          <c:val>
            <c:numRef>
              <c:f>'Fig 8'!$C$541:$C$572</c:f>
              <c:numCache/>
            </c:numRef>
          </c:val>
        </c:ser>
        <c:gapWidth val="182"/>
        <c:axId val="42717730"/>
        <c:axId val="48915251"/>
      </c:barChart>
      <c:catAx>
        <c:axId val="427177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8915251"/>
        <c:crosses val="autoZero"/>
        <c:auto val="1"/>
        <c:lblOffset val="100"/>
        <c:noMultiLvlLbl val="0"/>
      </c:catAx>
      <c:valAx>
        <c:axId val="4891525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4271773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"/>
          <c:y val="0.93675"/>
          <c:w val="0.47025"/>
          <c:h val="0.02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0.0675</cdr:y>
    </cdr:from>
    <cdr:to>
      <cdr:x>0.316</cdr:x>
      <cdr:y>0.155</cdr:y>
    </cdr:to>
    <cdr:cxnSp macro="">
      <cdr:nvCxnSpPr>
        <cdr:cNvPr id="2" name="Straight Connector 1"/>
        <cdr:cNvCxnSpPr/>
      </cdr:nvCxnSpPr>
      <cdr:spPr>
        <a:xfrm flipH="1" flipV="1">
          <a:off x="1304925" y="266700"/>
          <a:ext cx="228600" cy="3524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0.436</cdr:x>
      <cdr:y>0.89475</cdr:y>
    </cdr:from>
    <cdr:to>
      <cdr:x>0.4795</cdr:x>
      <cdr:y>0.9295</cdr:y>
    </cdr:to>
    <cdr:cxnSp macro="">
      <cdr:nvCxnSpPr>
        <cdr:cNvPr id="6" name="Straight Connector 5"/>
        <cdr:cNvCxnSpPr/>
      </cdr:nvCxnSpPr>
      <cdr:spPr>
        <a:xfrm flipV="1">
          <a:off x="2114550" y="3590925"/>
          <a:ext cx="209550" cy="142875"/>
        </a:xfrm>
        <a:prstGeom prst="line">
          <a:avLst/>
        </a:prstGeom>
        <a:ln>
          <a:noFill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0.53825</cdr:x>
      <cdr:y>0.8915</cdr:y>
    </cdr:from>
    <cdr:to>
      <cdr:x>0.58</cdr:x>
      <cdr:y>0.93275</cdr:y>
    </cdr:to>
    <cdr:cxnSp macro="">
      <cdr:nvCxnSpPr>
        <cdr:cNvPr id="4" name="Straight Connector 3"/>
        <cdr:cNvCxnSpPr/>
      </cdr:nvCxnSpPr>
      <cdr:spPr>
        <a:xfrm flipH="1" flipV="1">
          <a:off x="2619375" y="3581400"/>
          <a:ext cx="200025" cy="1619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0.41475</cdr:x>
      <cdr:y>0.8915</cdr:y>
    </cdr:from>
    <cdr:to>
      <cdr:x>0.42075</cdr:x>
      <cdr:y>0.93425</cdr:y>
    </cdr:to>
    <cdr:cxnSp macro="">
      <cdr:nvCxnSpPr>
        <cdr:cNvPr id="7" name="Straight Connector 6"/>
        <cdr:cNvCxnSpPr/>
      </cdr:nvCxnSpPr>
      <cdr:spPr>
        <a:xfrm flipV="1">
          <a:off x="2009775" y="3581400"/>
          <a:ext cx="28575" cy="1714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0.4725</cdr:x>
      <cdr:y>0.89125</cdr:y>
    </cdr:from>
    <cdr:to>
      <cdr:x>0.497</cdr:x>
      <cdr:y>0.93275</cdr:y>
    </cdr:to>
    <cdr:cxnSp macro="">
      <cdr:nvCxnSpPr>
        <cdr:cNvPr id="8" name="Straight Connector 7"/>
        <cdr:cNvCxnSpPr/>
      </cdr:nvCxnSpPr>
      <cdr:spPr>
        <a:xfrm flipH="1" flipV="1">
          <a:off x="2295525" y="3581400"/>
          <a:ext cx="123825" cy="1714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0.17325</cdr:x>
      <cdr:y>0.124</cdr:y>
    </cdr:from>
    <cdr:to>
      <cdr:x>0.30875</cdr:x>
      <cdr:y>0.16625</cdr:y>
    </cdr:to>
    <cdr:cxnSp macro="">
      <cdr:nvCxnSpPr>
        <cdr:cNvPr id="9" name="Straight Connector 8"/>
        <cdr:cNvCxnSpPr/>
      </cdr:nvCxnSpPr>
      <cdr:spPr>
        <a:xfrm flipH="1" flipV="1">
          <a:off x="838200" y="495300"/>
          <a:ext cx="657225" cy="1714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0.33</cdr:x>
      <cdr:y>0.88775</cdr:y>
    </cdr:from>
    <cdr:to>
      <cdr:x>0.4005</cdr:x>
      <cdr:y>0.90425</cdr:y>
    </cdr:to>
    <cdr:cxnSp macro="">
      <cdr:nvCxnSpPr>
        <cdr:cNvPr id="10" name="Straight Connector 9"/>
        <cdr:cNvCxnSpPr/>
      </cdr:nvCxnSpPr>
      <cdr:spPr>
        <a:xfrm flipV="1">
          <a:off x="1600200" y="3562350"/>
          <a:ext cx="342900" cy="6667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8</xdr:row>
      <xdr:rowOff>47625</xdr:rowOff>
    </xdr:from>
    <xdr:to>
      <xdr:col>17</xdr:col>
      <xdr:colOff>571500</xdr:colOff>
      <xdr:row>47</xdr:row>
      <xdr:rowOff>104775</xdr:rowOff>
    </xdr:to>
    <xdr:graphicFrame macro="">
      <xdr:nvGraphicFramePr>
        <xdr:cNvPr id="3" name="Chart 2"/>
        <xdr:cNvGraphicFramePr/>
      </xdr:nvGraphicFramePr>
      <xdr:xfrm>
        <a:off x="1409700" y="1457325"/>
        <a:ext cx="95250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0.8835</cdr:y>
    </cdr:from>
    <cdr:to>
      <cdr:x>0.814</cdr:x>
      <cdr:y>0.97875</cdr:y>
    </cdr:to>
    <cdr:sp macro="" textlink="">
      <cdr:nvSpPr>
        <cdr:cNvPr id="2" name="TextBox 1"/>
        <cdr:cNvSpPr txBox="1"/>
      </cdr:nvSpPr>
      <cdr:spPr>
        <a:xfrm>
          <a:off x="1333500" y="4953000"/>
          <a:ext cx="4181475" cy="533400"/>
        </a:xfrm>
        <a:prstGeom prst="rect">
          <a:avLst/>
        </a:prstGeom>
        <a:solidFill>
          <a:srgbClr val="FFFFFF"/>
        </a:solidFill>
        <a:ln>
          <a:noFill/>
        </a:ln>
        <a:scene3d>
          <a:camera prst="orthographicFront">
            <a:rot lat="0" lon="0" rev="0"/>
          </a:camera>
          <a:lightRig rig="threePt" dir="t"/>
        </a:scene3d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 panose="05000000000000000000" pitchFamily="2" charset="2"/>
            </a:rPr>
            <a:t>         2022 index point (at arrow tip)</a:t>
          </a:r>
        </a:p>
        <a:p>
          <a:pPr algn="ctr"/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 panose="05000000000000000000" pitchFamily="2" charset="2"/>
            </a:rPr>
            <a:t></a:t>
          </a:r>
          <a:r>
            <a:rPr kumimoji="0" lang="en-GB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 3" panose="05040102010807070707" pitchFamily="18" charset="2"/>
            </a:rPr>
            <a:t/>
          </a:r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2021 index point (at arrow or line base)</a:t>
          </a:r>
          <a:b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endParaRPr lang="en-GB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76200</xdr:rowOff>
    </xdr:from>
    <xdr:to>
      <xdr:col>23</xdr:col>
      <xdr:colOff>76200</xdr:colOff>
      <xdr:row>32</xdr:row>
      <xdr:rowOff>161925</xdr:rowOff>
    </xdr:to>
    <xdr:graphicFrame macro="">
      <xdr:nvGraphicFramePr>
        <xdr:cNvPr id="7" name="Chart 6"/>
        <xdr:cNvGraphicFramePr/>
      </xdr:nvGraphicFramePr>
      <xdr:xfrm>
        <a:off x="7524750" y="809625"/>
        <a:ext cx="67818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590550</xdr:colOff>
      <xdr:row>34</xdr:row>
      <xdr:rowOff>28575</xdr:rowOff>
    </xdr:from>
    <xdr:to>
      <xdr:col>23</xdr:col>
      <xdr:colOff>247650</xdr:colOff>
      <xdr:row>36</xdr:row>
      <xdr:rowOff>95250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992100" y="6667500"/>
          <a:ext cx="1485900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0.72</cdr:y>
    </cdr:from>
    <cdr:to>
      <cdr:x>0.05425</cdr:x>
      <cdr:y>0.78225</cdr:y>
    </cdr:to>
    <cdr:sp macro="" textlink="">
      <cdr:nvSpPr>
        <cdr:cNvPr id="5" name="TextBox 1"/>
        <cdr:cNvSpPr txBox="1"/>
      </cdr:nvSpPr>
      <cdr:spPr>
        <a:xfrm>
          <a:off x="209550" y="5343525"/>
          <a:ext cx="304800" cy="4667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0.024</cdr:x>
      <cdr:y>0.6795</cdr:y>
    </cdr:from>
    <cdr:to>
      <cdr:x>0.06225</cdr:x>
      <cdr:y>0.71975</cdr:y>
    </cdr:to>
    <cdr:cxnSp macro="">
      <cdr:nvCxnSpPr>
        <cdr:cNvPr id="6" name="Straight Connector 5"/>
        <cdr:cNvCxnSpPr/>
      </cdr:nvCxnSpPr>
      <cdr:spPr>
        <a:xfrm flipV="1">
          <a:off x="228600" y="5048250"/>
          <a:ext cx="361950" cy="2952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0.026</cdr:x>
      <cdr:y>0.692</cdr:y>
    </cdr:from>
    <cdr:to>
      <cdr:x>0.06425</cdr:x>
      <cdr:y>0.73225</cdr:y>
    </cdr:to>
    <cdr:cxnSp macro="">
      <cdr:nvCxnSpPr>
        <cdr:cNvPr id="7" name="Straight Connector 6"/>
        <cdr:cNvCxnSpPr/>
      </cdr:nvCxnSpPr>
      <cdr:spPr>
        <a:xfrm flipV="1">
          <a:off x="247650" y="5133975"/>
          <a:ext cx="361950" cy="2952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2007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aact_eaa06, aact_eaa05, and aact_ali02)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47625</xdr:rowOff>
    </xdr:from>
    <xdr:to>
      <xdr:col>17</xdr:col>
      <xdr:colOff>390525</xdr:colOff>
      <xdr:row>47</xdr:row>
      <xdr:rowOff>104775</xdr:rowOff>
    </xdr:to>
    <xdr:graphicFrame macro="">
      <xdr:nvGraphicFramePr>
        <xdr:cNvPr id="2" name="Chart 1"/>
        <xdr:cNvGraphicFramePr/>
      </xdr:nvGraphicFramePr>
      <xdr:xfrm>
        <a:off x="1228725" y="1457325"/>
        <a:ext cx="95250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0.719</cdr:y>
    </cdr:from>
    <cdr:to>
      <cdr:x>0.05775</cdr:x>
      <cdr:y>0.78125</cdr:y>
    </cdr:to>
    <cdr:sp macro="" textlink="">
      <cdr:nvSpPr>
        <cdr:cNvPr id="3" name="TextBox 1"/>
        <cdr:cNvSpPr txBox="1"/>
      </cdr:nvSpPr>
      <cdr:spPr>
        <a:xfrm>
          <a:off x="238125" y="4581525"/>
          <a:ext cx="304800" cy="4000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0.02575</cdr:x>
      <cdr:y>0.68175</cdr:y>
    </cdr:from>
    <cdr:to>
      <cdr:x>0.064</cdr:x>
      <cdr:y>0.722</cdr:y>
    </cdr:to>
    <cdr:cxnSp macro="">
      <cdr:nvCxnSpPr>
        <cdr:cNvPr id="4" name="Straight Connector 3"/>
        <cdr:cNvCxnSpPr/>
      </cdr:nvCxnSpPr>
      <cdr:spPr>
        <a:xfrm flipV="1">
          <a:off x="238125" y="4343400"/>
          <a:ext cx="361950" cy="2571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0.02275</cdr:x>
      <cdr:y>0.67225</cdr:y>
    </cdr:from>
    <cdr:to>
      <cdr:x>0.061</cdr:x>
      <cdr:y>0.7125</cdr:y>
    </cdr:to>
    <cdr:cxnSp macro="">
      <cdr:nvCxnSpPr>
        <cdr:cNvPr id="5" name="Straight Connector 4"/>
        <cdr:cNvCxnSpPr/>
      </cdr:nvCxnSpPr>
      <cdr:spPr>
        <a:xfrm flipV="1">
          <a:off x="209550" y="4276725"/>
          <a:ext cx="361950" cy="2571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2007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0.95975</cdr:y>
    </cdr:from>
    <cdr:to>
      <cdr:x>0.99975</cdr:x>
      <cdr:y>0.99975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429375" y="8896350"/>
          <a:ext cx="1190625" cy="371475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7</xdr:row>
      <xdr:rowOff>133350</xdr:rowOff>
    </xdr:from>
    <xdr:to>
      <xdr:col>18</xdr:col>
      <xdr:colOff>200025</xdr:colOff>
      <xdr:row>47</xdr:row>
      <xdr:rowOff>28575</xdr:rowOff>
    </xdr:to>
    <xdr:graphicFrame macro="">
      <xdr:nvGraphicFramePr>
        <xdr:cNvPr id="3" name="Chart 2"/>
        <xdr:cNvGraphicFramePr/>
      </xdr:nvGraphicFramePr>
      <xdr:xfrm>
        <a:off x="1647825" y="1266825"/>
        <a:ext cx="9525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540</xdr:row>
      <xdr:rowOff>9525</xdr:rowOff>
    </xdr:from>
    <xdr:to>
      <xdr:col>18</xdr:col>
      <xdr:colOff>352425</xdr:colOff>
      <xdr:row>567</xdr:row>
      <xdr:rowOff>57150</xdr:rowOff>
    </xdr:to>
    <xdr:graphicFrame macro="">
      <xdr:nvGraphicFramePr>
        <xdr:cNvPr id="7" name="Chart 6"/>
        <xdr:cNvGraphicFramePr/>
      </xdr:nvGraphicFramePr>
      <xdr:xfrm>
        <a:off x="3705225" y="87449025"/>
        <a:ext cx="7620000" cy="927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58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6</xdr:row>
      <xdr:rowOff>76200</xdr:rowOff>
    </xdr:from>
    <xdr:to>
      <xdr:col>18</xdr:col>
      <xdr:colOff>342900</xdr:colOff>
      <xdr:row>45</xdr:row>
      <xdr:rowOff>57150</xdr:rowOff>
    </xdr:to>
    <xdr:graphicFrame macro="">
      <xdr:nvGraphicFramePr>
        <xdr:cNvPr id="5" name="Chart 4"/>
        <xdr:cNvGraphicFramePr/>
      </xdr:nvGraphicFramePr>
      <xdr:xfrm>
        <a:off x="1790700" y="1133475"/>
        <a:ext cx="95250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6</xdr:row>
      <xdr:rowOff>28575</xdr:rowOff>
    </xdr:from>
    <xdr:to>
      <xdr:col>5</xdr:col>
      <xdr:colOff>285750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104775" y="1228725"/>
        <a:ext cx="4867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18</xdr:row>
      <xdr:rowOff>38100</xdr:rowOff>
    </xdr:from>
    <xdr:to>
      <xdr:col>2</xdr:col>
      <xdr:colOff>66675</xdr:colOff>
      <xdr:row>21</xdr:row>
      <xdr:rowOff>47625</xdr:rowOff>
    </xdr:to>
    <xdr:sp macro="" textlink="#REF!">
      <xdr:nvSpPr>
        <xdr:cNvPr id="3" name="ZoneTexte 2"/>
        <xdr:cNvSpPr txBox="1"/>
      </xdr:nvSpPr>
      <xdr:spPr>
        <a:xfrm>
          <a:off x="2028825" y="3181350"/>
          <a:ext cx="8667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fld id="{B59315D2-04FC-4818-850E-A039501399D8}" type="TxLink"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900" b="1"/>
        </a:p>
      </xdr:txBody>
    </xdr:sp>
    <xdr:clientData/>
  </xdr:twoCellAnchor>
  <xdr:twoCellAnchor>
    <xdr:from>
      <xdr:col>1</xdr:col>
      <xdr:colOff>285750</xdr:colOff>
      <xdr:row>16</xdr:row>
      <xdr:rowOff>85725</xdr:rowOff>
    </xdr:from>
    <xdr:to>
      <xdr:col>2</xdr:col>
      <xdr:colOff>66675</xdr:colOff>
      <xdr:row>20</xdr:row>
      <xdr:rowOff>133350</xdr:rowOff>
    </xdr:to>
    <xdr:sp macro="" textlink="">
      <xdr:nvSpPr>
        <xdr:cNvPr id="4" name="TextBox 3"/>
        <xdr:cNvSpPr txBox="1"/>
      </xdr:nvSpPr>
      <xdr:spPr>
        <a:xfrm>
          <a:off x="2000250" y="2905125"/>
          <a:ext cx="8953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output: </a:t>
          </a:r>
        </a:p>
        <a:p>
          <a:pPr algn="ctr"/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€ 537.5 </a:t>
          </a:r>
          <a:b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billion</a:t>
          </a:r>
          <a:r>
            <a:rPr lang="en-GB" sz="1000" b="0" baseline="0"/>
            <a:t> </a:t>
          </a:r>
          <a:endParaRPr lang="en-GB" sz="1000" b="0"/>
        </a:p>
      </xdr:txBody>
    </xdr:sp>
    <xdr:clientData/>
  </xdr:twoCellAnchor>
  <xdr:twoCellAnchor editAs="oneCell">
    <xdr:from>
      <xdr:col>2</xdr:col>
      <xdr:colOff>552450</xdr:colOff>
      <xdr:row>34</xdr:row>
      <xdr:rowOff>133350</xdr:rowOff>
    </xdr:from>
    <xdr:to>
      <xdr:col>5</xdr:col>
      <xdr:colOff>161925</xdr:colOff>
      <xdr:row>37</xdr:row>
      <xdr:rowOff>57150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381375" y="5924550"/>
          <a:ext cx="146685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0.7105</cdr:y>
    </cdr:from>
    <cdr:to>
      <cdr:x>0.0575</cdr:x>
      <cdr:y>0.782</cdr:y>
    </cdr:to>
    <cdr:sp macro="" textlink="">
      <cdr:nvSpPr>
        <cdr:cNvPr id="7" name="TextBox 6"/>
        <cdr:cNvSpPr txBox="1"/>
      </cdr:nvSpPr>
      <cdr:spPr>
        <a:xfrm>
          <a:off x="219075" y="5267325"/>
          <a:ext cx="323850" cy="5334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 anchor="ctr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0.0165</cdr:x>
      <cdr:y>0.672</cdr:y>
    </cdr:from>
    <cdr:to>
      <cdr:x>0.05225</cdr:x>
      <cdr:y>0.71225</cdr:y>
    </cdr:to>
    <cdr:cxnSp macro="">
      <cdr:nvCxnSpPr>
        <cdr:cNvPr id="8" name="Straight Connector 7"/>
        <cdr:cNvCxnSpPr/>
      </cdr:nvCxnSpPr>
      <cdr:spPr>
        <a:xfrm flipV="1">
          <a:off x="152400" y="4981575"/>
          <a:ext cx="342900" cy="2952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48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2007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0.01725</cdr:x>
      <cdr:y>0.68725</cdr:y>
    </cdr:from>
    <cdr:to>
      <cdr:x>0.053</cdr:x>
      <cdr:y>0.7275</cdr:y>
    </cdr:to>
    <cdr:cxnSp macro="">
      <cdr:nvCxnSpPr>
        <cdr:cNvPr id="6" name="Straight Connector 5"/>
        <cdr:cNvCxnSpPr/>
      </cdr:nvCxnSpPr>
      <cdr:spPr>
        <a:xfrm flipV="1">
          <a:off x="161925" y="5095875"/>
          <a:ext cx="342900" cy="2952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104775</xdr:rowOff>
    </xdr:from>
    <xdr:to>
      <xdr:col>17</xdr:col>
      <xdr:colOff>38100</xdr:colOff>
      <xdr:row>47</xdr:row>
      <xdr:rowOff>152400</xdr:rowOff>
    </xdr:to>
    <xdr:graphicFrame macro="">
      <xdr:nvGraphicFramePr>
        <xdr:cNvPr id="3" name="Chart 2"/>
        <xdr:cNvGraphicFramePr/>
      </xdr:nvGraphicFramePr>
      <xdr:xfrm>
        <a:off x="876300" y="1514475"/>
        <a:ext cx="95250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0.66475</cdr:y>
    </cdr:from>
    <cdr:to>
      <cdr:x>0.06125</cdr:x>
      <cdr:y>0.705</cdr:y>
    </cdr:to>
    <cdr:cxnSp macro="">
      <cdr:nvCxnSpPr>
        <cdr:cNvPr id="2" name="Straight Connector 1"/>
        <cdr:cNvCxnSpPr/>
      </cdr:nvCxnSpPr>
      <cdr:spPr>
        <a:xfrm flipV="1">
          <a:off x="219075" y="4924425"/>
          <a:ext cx="361950" cy="2952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0.0215</cdr:x>
      <cdr:y>0.724</cdr:y>
    </cdr:from>
    <cdr:to>
      <cdr:x>0.0535</cdr:x>
      <cdr:y>0.78625</cdr:y>
    </cdr:to>
    <cdr:sp macro="" textlink="">
      <cdr:nvSpPr>
        <cdr:cNvPr id="4" name="TextBox 1"/>
        <cdr:cNvSpPr txBox="1"/>
      </cdr:nvSpPr>
      <cdr:spPr>
        <a:xfrm>
          <a:off x="200025" y="5362575"/>
          <a:ext cx="304800" cy="4572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848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2007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0.02325</cdr:x>
      <cdr:y>0.67525</cdr:y>
    </cdr:from>
    <cdr:to>
      <cdr:x>0.0615</cdr:x>
      <cdr:y>0.7155</cdr:y>
    </cdr:to>
    <cdr:cxnSp macro="">
      <cdr:nvCxnSpPr>
        <cdr:cNvPr id="8" name="Straight Connector 7"/>
        <cdr:cNvCxnSpPr/>
      </cdr:nvCxnSpPr>
      <cdr:spPr>
        <a:xfrm flipV="1">
          <a:off x="219075" y="5010150"/>
          <a:ext cx="361950" cy="2952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85725</xdr:rowOff>
    </xdr:from>
    <xdr:to>
      <xdr:col>17</xdr:col>
      <xdr:colOff>209550</xdr:colOff>
      <xdr:row>47</xdr:row>
      <xdr:rowOff>133350</xdr:rowOff>
    </xdr:to>
    <xdr:graphicFrame macro="">
      <xdr:nvGraphicFramePr>
        <xdr:cNvPr id="2" name="Chart 1"/>
        <xdr:cNvGraphicFramePr/>
      </xdr:nvGraphicFramePr>
      <xdr:xfrm>
        <a:off x="1047750" y="1495425"/>
        <a:ext cx="95250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58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aact_ali02)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8</xdr:row>
      <xdr:rowOff>28575</xdr:rowOff>
    </xdr:from>
    <xdr:to>
      <xdr:col>16</xdr:col>
      <xdr:colOff>552450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81050" y="1466850"/>
        <a:ext cx="95250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8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Iceland, 2009-2022.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aact_ali02)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tiro\AppData\Local\Microsoft\Windows\Temporary%20Internet%20Files\Content.Outlook\ON0SFKBY\EAA\3_ESTIMATES\2_SITUATION_2015\EAA_FIRST_ESTIMATES_FULL_v1_20160401_1446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Data\Excel\EAA\Copy%20of%20Performan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6D4A8C2\JC_CH4_Indicator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SETUP"/>
      <sheetName val="GDP"/>
      <sheetName val="EUR"/>
      <sheetName val="DATA"/>
      <sheetName val="OVERVIEW"/>
      <sheetName val="OVERVIEW_2"/>
      <sheetName val="INDICATOR_A"/>
      <sheetName val="CHART"/>
      <sheetName val="MAP"/>
      <sheetName val="OUTPUT"/>
      <sheetName val="OUTPUT_2"/>
      <sheetName val="INPUT"/>
      <sheetName val="INPUT_2"/>
      <sheetName val="INDICES"/>
      <sheetName val="INDICES_2"/>
      <sheetName val="SUBSIDIES"/>
      <sheetName val="TOP_COUNTRIES"/>
      <sheetName val="IMPACT"/>
      <sheetName val="IMPACT_2"/>
      <sheetName val="COUNTRIES"/>
      <sheetName val="ITEMS"/>
      <sheetName val="INDIC"/>
      <sheetName val="UNIT"/>
      <sheetName val="BASE"/>
      <sheetName val="EAA_FIRST_ESTIMATES_FULL_v1_201"/>
    </sheetNames>
    <sheetDataSet>
      <sheetData sheetId="0"/>
      <sheetData sheetId="1">
        <row r="4">
          <cell r="C4" t="str">
            <v>COSAEA_AGR2_A</v>
          </cell>
        </row>
        <row r="5">
          <cell r="C5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Output of the Agricultural Industry</v>
          </cell>
        </row>
      </sheetData>
      <sheetData sheetId="11"/>
      <sheetData sheetId="12"/>
      <sheetData sheetId="13"/>
      <sheetData sheetId="14">
        <row r="56">
          <cell r="D56">
            <v>418545.709063696</v>
          </cell>
        </row>
        <row r="57">
          <cell r="D57">
            <v>252269.015686536</v>
          </cell>
        </row>
      </sheetData>
      <sheetData sheetId="15"/>
      <sheetData sheetId="16"/>
      <sheetData sheetId="17"/>
      <sheetData sheetId="18">
        <row r="3">
          <cell r="AF3">
            <v>418545.709063696</v>
          </cell>
        </row>
      </sheetData>
      <sheetData sheetId="19">
        <row r="3">
          <cell r="AF3">
            <v>252269.015686536</v>
          </cell>
        </row>
      </sheetData>
      <sheetData sheetId="20">
        <row r="5">
          <cell r="B5" t="str">
            <v>AT</v>
          </cell>
        </row>
        <row r="6">
          <cell r="B6" t="str">
            <v>BE</v>
          </cell>
        </row>
        <row r="7">
          <cell r="B7" t="str">
            <v>BG</v>
          </cell>
        </row>
        <row r="8">
          <cell r="B8" t="str">
            <v>CY</v>
          </cell>
        </row>
        <row r="9">
          <cell r="B9" t="str">
            <v>CZ</v>
          </cell>
        </row>
        <row r="10">
          <cell r="B10" t="str">
            <v>DE</v>
          </cell>
        </row>
        <row r="11">
          <cell r="B11" t="str">
            <v>DK</v>
          </cell>
        </row>
        <row r="12">
          <cell r="B12" t="str">
            <v>EE</v>
          </cell>
        </row>
        <row r="13">
          <cell r="B13" t="str">
            <v>EL</v>
          </cell>
        </row>
        <row r="14">
          <cell r="B14" t="str">
            <v>ES</v>
          </cell>
        </row>
        <row r="15">
          <cell r="B15" t="str">
            <v>FI</v>
          </cell>
        </row>
        <row r="16">
          <cell r="B16" t="str">
            <v>FR</v>
          </cell>
        </row>
        <row r="17">
          <cell r="B17" t="str">
            <v>HR</v>
          </cell>
        </row>
        <row r="18">
          <cell r="B18" t="str">
            <v>HU</v>
          </cell>
        </row>
        <row r="19">
          <cell r="B19" t="str">
            <v>IE</v>
          </cell>
        </row>
        <row r="20">
          <cell r="B20" t="str">
            <v>IT</v>
          </cell>
        </row>
        <row r="21">
          <cell r="B21" t="str">
            <v>LT</v>
          </cell>
        </row>
        <row r="22">
          <cell r="B22" t="str">
            <v>LU</v>
          </cell>
        </row>
        <row r="23">
          <cell r="B23" t="str">
            <v>LV</v>
          </cell>
        </row>
        <row r="24">
          <cell r="B24" t="str">
            <v>MT</v>
          </cell>
        </row>
        <row r="25">
          <cell r="B25" t="str">
            <v>NL</v>
          </cell>
        </row>
        <row r="26">
          <cell r="B26" t="str">
            <v>PL</v>
          </cell>
        </row>
        <row r="27">
          <cell r="B27" t="str">
            <v>PT</v>
          </cell>
        </row>
        <row r="28">
          <cell r="B28" t="str">
            <v>RO</v>
          </cell>
        </row>
        <row r="29">
          <cell r="B29" t="str">
            <v>SE</v>
          </cell>
        </row>
        <row r="30">
          <cell r="B30" t="str">
            <v>SI</v>
          </cell>
        </row>
        <row r="31">
          <cell r="B31" t="str">
            <v>SK</v>
          </cell>
        </row>
        <row r="32">
          <cell r="B32" t="str">
            <v>UK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Figure 1"/>
      <sheetName val="Data 1"/>
      <sheetName val="Figure 2"/>
      <sheetName val="Data 2"/>
      <sheetName val="Fig 3"/>
      <sheetName val="Data 3"/>
      <sheetName val="Fig 4"/>
      <sheetName val="Fig 5"/>
      <sheetName val="Data 4&amp;5"/>
      <sheetName val="Fig 6"/>
      <sheetName val="Fig 7"/>
      <sheetName val="Data 6&amp;7"/>
      <sheetName val="Fig 8"/>
      <sheetName val="Data 8"/>
      <sheetName val="Fig 9"/>
      <sheetName val="Data 9"/>
      <sheetName val="Fig 10"/>
      <sheetName val="Data 10"/>
      <sheetName val="Background"/>
      <sheetName val="Production value"/>
      <sheetName val="Indices"/>
      <sheetName val="Intermediate consumption"/>
      <sheetName val="2020 quiz"/>
      <sheetName val="Contribution to GDP"/>
      <sheetName val="GDP and GVA"/>
      <sheetName val="GVAIC"/>
      <sheetName val="ALI"/>
      <sheetName val="Waste"/>
      <sheetName val="Output values"/>
    </sheetNames>
    <sheetDataSet>
      <sheetData sheetId="0">
        <row r="1">
          <cell r="C1" t="str">
            <v>Cereals (including seeds)</v>
          </cell>
          <cell r="D1" t="str">
            <v>01000</v>
          </cell>
        </row>
        <row r="2">
          <cell r="B2" t="str">
            <v>01100</v>
          </cell>
          <cell r="C2" t="str">
            <v>Wheat and spelt</v>
          </cell>
          <cell r="D2" t="str">
            <v>01100</v>
          </cell>
        </row>
        <row r="3">
          <cell r="B3" t="str">
            <v>01110</v>
          </cell>
          <cell r="C3" t="str">
            <v>Soft wheat and spelt</v>
          </cell>
          <cell r="D3" t="str">
            <v>01110</v>
          </cell>
        </row>
        <row r="4">
          <cell r="B4" t="str">
            <v>01120</v>
          </cell>
          <cell r="C4" t="str">
            <v>Durum wheat</v>
          </cell>
          <cell r="D4" t="str">
            <v>01120</v>
          </cell>
        </row>
        <row r="5">
          <cell r="B5" t="str">
            <v>01200</v>
          </cell>
          <cell r="C5" t="str">
            <v>Rye and meslin</v>
          </cell>
          <cell r="D5" t="str">
            <v>01200</v>
          </cell>
        </row>
        <row r="6">
          <cell r="B6" t="str">
            <v>01300</v>
          </cell>
          <cell r="C6" t="str">
            <v>Barley</v>
          </cell>
          <cell r="D6" t="str">
            <v>01300</v>
          </cell>
        </row>
        <row r="7">
          <cell r="B7" t="str">
            <v>01400</v>
          </cell>
          <cell r="C7" t="str">
            <v>Oats and summer cereal mixtures</v>
          </cell>
          <cell r="D7" t="str">
            <v>01400</v>
          </cell>
        </row>
        <row r="8">
          <cell r="B8" t="str">
            <v>01500</v>
          </cell>
          <cell r="C8" t="str">
            <v>Grain maize</v>
          </cell>
          <cell r="D8" t="str">
            <v>01500</v>
          </cell>
        </row>
        <row r="9">
          <cell r="B9" t="str">
            <v>01600</v>
          </cell>
          <cell r="C9" t="str">
            <v>Rice</v>
          </cell>
          <cell r="D9" t="str">
            <v>01600</v>
          </cell>
        </row>
        <row r="10">
          <cell r="B10" t="str">
            <v>01900</v>
          </cell>
          <cell r="C10" t="str">
            <v>Other cereals</v>
          </cell>
          <cell r="D10" t="str">
            <v>01900</v>
          </cell>
        </row>
        <row r="11">
          <cell r="B11" t="str">
            <v>02000</v>
          </cell>
          <cell r="C11" t="str">
            <v>INDUSTRIAL CROPS</v>
          </cell>
          <cell r="D11" t="str">
            <v>02000</v>
          </cell>
        </row>
        <row r="12">
          <cell r="B12" t="str">
            <v>02100</v>
          </cell>
          <cell r="C12" t="str">
            <v>Oil seeds and oleaginous fruits (including seeds)</v>
          </cell>
          <cell r="D12" t="str">
            <v>02100</v>
          </cell>
        </row>
        <row r="13">
          <cell r="B13" t="str">
            <v>02110</v>
          </cell>
          <cell r="C13" t="str">
            <v>Rape and turnip rape seed</v>
          </cell>
          <cell r="D13" t="str">
            <v>02110</v>
          </cell>
        </row>
        <row r="14">
          <cell r="B14" t="str">
            <v>02120</v>
          </cell>
          <cell r="C14" t="str">
            <v>Sunflower</v>
          </cell>
          <cell r="D14" t="str">
            <v>02120</v>
          </cell>
        </row>
        <row r="15">
          <cell r="B15" t="str">
            <v>02130</v>
          </cell>
          <cell r="C15" t="str">
            <v>Soya</v>
          </cell>
          <cell r="D15" t="str">
            <v>02130</v>
          </cell>
        </row>
        <row r="16">
          <cell r="B16" t="str">
            <v>02190</v>
          </cell>
          <cell r="C16" t="str">
            <v>Other oleaginous products</v>
          </cell>
          <cell r="D16" t="str">
            <v>02190</v>
          </cell>
        </row>
        <row r="17">
          <cell r="B17" t="str">
            <v>02200</v>
          </cell>
          <cell r="C17" t="str">
            <v>Protein crops (including seeds)</v>
          </cell>
          <cell r="D17" t="str">
            <v>02200</v>
          </cell>
        </row>
        <row r="18">
          <cell r="B18" t="str">
            <v>02300</v>
          </cell>
          <cell r="C18" t="str">
            <v>Raw tobacco</v>
          </cell>
          <cell r="D18" t="str">
            <v>02300</v>
          </cell>
        </row>
        <row r="19">
          <cell r="B19" t="str">
            <v>02400</v>
          </cell>
          <cell r="C19" t="str">
            <v>Sugar beet</v>
          </cell>
          <cell r="D19" t="str">
            <v>02400</v>
          </cell>
        </row>
        <row r="20">
          <cell r="B20" t="str">
            <v>02900</v>
          </cell>
          <cell r="C20" t="str">
            <v>Other industrial crops</v>
          </cell>
          <cell r="D20" t="str">
            <v>02900</v>
          </cell>
        </row>
        <row r="21">
          <cell r="B21" t="str">
            <v>02910</v>
          </cell>
          <cell r="C21" t="str">
            <v>Fibre plants</v>
          </cell>
          <cell r="D21" t="str">
            <v>02910</v>
          </cell>
        </row>
        <row r="22">
          <cell r="B22" t="str">
            <v>02920</v>
          </cell>
          <cell r="C22" t="str">
            <v>Hops</v>
          </cell>
          <cell r="D22" t="str">
            <v>02920</v>
          </cell>
        </row>
        <row r="23">
          <cell r="B23" t="str">
            <v>02930</v>
          </cell>
          <cell r="C23" t="str">
            <v>Other industrial crops: others</v>
          </cell>
          <cell r="D23" t="str">
            <v>02930</v>
          </cell>
        </row>
        <row r="24">
          <cell r="B24" t="str">
            <v>03000</v>
          </cell>
          <cell r="C24" t="str">
            <v>FORAGE PLANTS</v>
          </cell>
          <cell r="D24" t="str">
            <v>03000</v>
          </cell>
        </row>
        <row r="25">
          <cell r="B25" t="str">
            <v>03100</v>
          </cell>
          <cell r="C25" t="str">
            <v>Fodder maize</v>
          </cell>
          <cell r="D25" t="str">
            <v>03100</v>
          </cell>
        </row>
        <row r="26">
          <cell r="B26" t="str">
            <v>03200</v>
          </cell>
          <cell r="C26" t="str">
            <v>Fodder root crops (including forage beet)</v>
          </cell>
          <cell r="D26" t="str">
            <v>03200</v>
          </cell>
        </row>
        <row r="27">
          <cell r="B27" t="str">
            <v>03900</v>
          </cell>
          <cell r="C27" t="str">
            <v>Other forage plants</v>
          </cell>
          <cell r="D27" t="str">
            <v>03900</v>
          </cell>
        </row>
        <row r="28">
          <cell r="B28" t="str">
            <v>04000</v>
          </cell>
          <cell r="C28" t="str">
            <v>VEGETABLES AND HORTICULTURAL PRODUCTS</v>
          </cell>
          <cell r="D28" t="str">
            <v>04000</v>
          </cell>
        </row>
        <row r="29">
          <cell r="B29" t="str">
            <v>04100</v>
          </cell>
          <cell r="C29" t="str">
            <v>Fresh vegetables</v>
          </cell>
          <cell r="D29" t="str">
            <v>04100</v>
          </cell>
        </row>
        <row r="30">
          <cell r="B30" t="str">
            <v>04110</v>
          </cell>
          <cell r="C30" t="str">
            <v>Cauliflower</v>
          </cell>
          <cell r="D30" t="str">
            <v>04110</v>
          </cell>
        </row>
        <row r="31">
          <cell r="B31" t="str">
            <v>04120</v>
          </cell>
          <cell r="C31" t="str">
            <v>Tomatoes</v>
          </cell>
          <cell r="D31" t="str">
            <v>04120</v>
          </cell>
        </row>
        <row r="32">
          <cell r="B32" t="str">
            <v>04190</v>
          </cell>
          <cell r="C32" t="str">
            <v>Other fresh vegetables</v>
          </cell>
          <cell r="D32" t="str">
            <v>04190</v>
          </cell>
        </row>
        <row r="33">
          <cell r="B33" t="str">
            <v>04200</v>
          </cell>
          <cell r="C33" t="str">
            <v>Plants and flowers</v>
          </cell>
          <cell r="D33" t="str">
            <v>04200</v>
          </cell>
        </row>
        <row r="34">
          <cell r="B34" t="str">
            <v>04210</v>
          </cell>
          <cell r="C34" t="str">
            <v>Nursery plants</v>
          </cell>
          <cell r="D34" t="str">
            <v>04210</v>
          </cell>
        </row>
        <row r="35">
          <cell r="B35" t="str">
            <v>04220</v>
          </cell>
          <cell r="C35" t="str">
            <v>Ornamental plants and flowers (including Christmas trees)</v>
          </cell>
          <cell r="D35" t="str">
            <v>04220</v>
          </cell>
        </row>
        <row r="36">
          <cell r="B36" t="str">
            <v>04230</v>
          </cell>
          <cell r="C36" t="str">
            <v>Plantations</v>
          </cell>
          <cell r="D36" t="str">
            <v>04230</v>
          </cell>
        </row>
        <row r="37">
          <cell r="B37" t="str">
            <v>05000</v>
          </cell>
          <cell r="C37" t="str">
            <v>POTATOES (including seeds)</v>
          </cell>
          <cell r="D37" t="str">
            <v>05000</v>
          </cell>
        </row>
        <row r="38">
          <cell r="B38" t="str">
            <v>06000</v>
          </cell>
          <cell r="C38" t="str">
            <v>FRUITS</v>
          </cell>
          <cell r="D38" t="str">
            <v>06000</v>
          </cell>
        </row>
        <row r="39">
          <cell r="B39" t="str">
            <v>06100</v>
          </cell>
          <cell r="C39" t="str">
            <v>Fresh fruit</v>
          </cell>
          <cell r="D39" t="str">
            <v>06100</v>
          </cell>
        </row>
        <row r="40">
          <cell r="B40" t="str">
            <v>06110</v>
          </cell>
          <cell r="C40" t="str">
            <v>Dessert apples</v>
          </cell>
          <cell r="D40" t="str">
            <v>06110</v>
          </cell>
        </row>
        <row r="41">
          <cell r="B41" t="str">
            <v>06120</v>
          </cell>
          <cell r="C41" t="str">
            <v>Dessert pears</v>
          </cell>
          <cell r="D41" t="str">
            <v>06120</v>
          </cell>
        </row>
        <row r="42">
          <cell r="B42" t="str">
            <v>06130</v>
          </cell>
          <cell r="C42" t="str">
            <v>Peaches</v>
          </cell>
          <cell r="D42" t="str">
            <v>06130</v>
          </cell>
        </row>
        <row r="43">
          <cell r="B43" t="str">
            <v>06190</v>
          </cell>
          <cell r="C43" t="str">
            <v>Other fresh fruit</v>
          </cell>
          <cell r="D43" t="str">
            <v>06190</v>
          </cell>
        </row>
        <row r="44">
          <cell r="B44" t="str">
            <v>06200</v>
          </cell>
          <cell r="C44" t="str">
            <v>Citrus fruits</v>
          </cell>
          <cell r="D44" t="str">
            <v>06200</v>
          </cell>
        </row>
        <row r="45">
          <cell r="B45" t="str">
            <v>06210</v>
          </cell>
          <cell r="C45" t="str">
            <v>Sweet oranges</v>
          </cell>
          <cell r="D45" t="str">
            <v>06210</v>
          </cell>
        </row>
        <row r="46">
          <cell r="B46" t="str">
            <v>06220</v>
          </cell>
          <cell r="C46" t="str">
            <v>Mandarins</v>
          </cell>
          <cell r="D46" t="str">
            <v>06220</v>
          </cell>
        </row>
        <row r="47">
          <cell r="B47" t="str">
            <v>06230</v>
          </cell>
          <cell r="C47" t="str">
            <v>Lemons</v>
          </cell>
          <cell r="D47" t="str">
            <v>06230</v>
          </cell>
        </row>
        <row r="48">
          <cell r="B48" t="str">
            <v>06290</v>
          </cell>
          <cell r="C48" t="str">
            <v>Other citrus fruits</v>
          </cell>
          <cell r="D48" t="str">
            <v>06290</v>
          </cell>
        </row>
        <row r="49">
          <cell r="B49" t="str">
            <v>06300</v>
          </cell>
          <cell r="C49" t="str">
            <v>Tropical fruit</v>
          </cell>
          <cell r="D49" t="str">
            <v>06300</v>
          </cell>
        </row>
        <row r="50">
          <cell r="B50" t="str">
            <v>06400</v>
          </cell>
          <cell r="C50" t="str">
            <v>Grapes</v>
          </cell>
          <cell r="D50" t="str">
            <v>06400</v>
          </cell>
        </row>
        <row r="51">
          <cell r="B51" t="str">
            <v>06410</v>
          </cell>
          <cell r="C51" t="str">
            <v>Dessert grapes</v>
          </cell>
          <cell r="D51" t="str">
            <v>06410</v>
          </cell>
        </row>
        <row r="52">
          <cell r="B52" t="str">
            <v>06490</v>
          </cell>
          <cell r="C52" t="str">
            <v>Other grapes</v>
          </cell>
          <cell r="D52" t="str">
            <v>06490</v>
          </cell>
        </row>
        <row r="53">
          <cell r="B53" t="str">
            <v>06500</v>
          </cell>
          <cell r="C53" t="str">
            <v>Olives</v>
          </cell>
          <cell r="D53" t="str">
            <v>06500</v>
          </cell>
        </row>
        <row r="54">
          <cell r="B54" t="str">
            <v>06510</v>
          </cell>
          <cell r="C54" t="str">
            <v>Table olives</v>
          </cell>
          <cell r="D54" t="str">
            <v>06510</v>
          </cell>
        </row>
        <row r="55">
          <cell r="B55" t="str">
            <v>06590</v>
          </cell>
          <cell r="C55" t="str">
            <v>Other olives</v>
          </cell>
          <cell r="D55" t="str">
            <v>06590</v>
          </cell>
        </row>
        <row r="56">
          <cell r="B56" t="str">
            <v>07000</v>
          </cell>
          <cell r="C56" t="str">
            <v>WINE</v>
          </cell>
          <cell r="D56" t="str">
            <v>07000</v>
          </cell>
        </row>
        <row r="57">
          <cell r="B57" t="str">
            <v>07100</v>
          </cell>
          <cell r="C57" t="str">
            <v>Table wine</v>
          </cell>
          <cell r="D57" t="str">
            <v>07100</v>
          </cell>
        </row>
        <row r="58">
          <cell r="B58" t="str">
            <v>07200</v>
          </cell>
          <cell r="C58" t="str">
            <v>Quality wine</v>
          </cell>
          <cell r="D58" t="str">
            <v>07200</v>
          </cell>
        </row>
        <row r="59">
          <cell r="B59" t="str">
            <v>08000</v>
          </cell>
          <cell r="C59" t="str">
            <v>OLIVE OIL</v>
          </cell>
          <cell r="D59" t="str">
            <v>08000</v>
          </cell>
        </row>
        <row r="60">
          <cell r="B60" t="str">
            <v>09000</v>
          </cell>
          <cell r="C60" t="str">
            <v>OTHER CROP PRODUCTS</v>
          </cell>
          <cell r="D60" t="str">
            <v>09000</v>
          </cell>
        </row>
        <row r="61">
          <cell r="B61" t="str">
            <v>09100</v>
          </cell>
          <cell r="C61" t="str">
            <v>Vegetable materials used primarily for plaiting</v>
          </cell>
          <cell r="D61" t="str">
            <v>09100</v>
          </cell>
        </row>
        <row r="62">
          <cell r="B62" t="str">
            <v>09200</v>
          </cell>
          <cell r="C62" t="str">
            <v>Seeds</v>
          </cell>
          <cell r="D62" t="str">
            <v>09200</v>
          </cell>
        </row>
        <row r="63">
          <cell r="B63" t="str">
            <v>09900</v>
          </cell>
          <cell r="C63" t="str">
            <v>Other crop products: others</v>
          </cell>
          <cell r="D63" t="str">
            <v>09900</v>
          </cell>
        </row>
        <row r="64">
          <cell r="B64" t="str">
            <v>10000</v>
          </cell>
          <cell r="C64" t="str">
            <v>CROP OUTPUT</v>
          </cell>
          <cell r="D64" t="str">
            <v>10000</v>
          </cell>
        </row>
        <row r="65">
          <cell r="B65" t="str">
            <v>11000</v>
          </cell>
          <cell r="C65" t="str">
            <v>ANIMALS</v>
          </cell>
          <cell r="D65" t="str">
            <v>11000</v>
          </cell>
        </row>
        <row r="66">
          <cell r="B66" t="str">
            <v>11100</v>
          </cell>
          <cell r="C66" t="str">
            <v>Cattle</v>
          </cell>
          <cell r="D66" t="str">
            <v>11100</v>
          </cell>
        </row>
        <row r="67">
          <cell r="B67" t="str">
            <v>11200</v>
          </cell>
          <cell r="C67" t="str">
            <v>Pigs</v>
          </cell>
          <cell r="D67" t="str">
            <v>11200</v>
          </cell>
        </row>
        <row r="68">
          <cell r="B68" t="str">
            <v>11300</v>
          </cell>
          <cell r="C68" t="str">
            <v>Equines</v>
          </cell>
          <cell r="D68" t="str">
            <v>11300</v>
          </cell>
        </row>
        <row r="69">
          <cell r="B69" t="str">
            <v>11400</v>
          </cell>
          <cell r="C69" t="str">
            <v>Sheep and goats</v>
          </cell>
          <cell r="D69" t="str">
            <v>11400</v>
          </cell>
        </row>
        <row r="70">
          <cell r="B70" t="str">
            <v>11500</v>
          </cell>
          <cell r="C70" t="str">
            <v>Poultry</v>
          </cell>
          <cell r="D70" t="str">
            <v>11500</v>
          </cell>
        </row>
        <row r="71">
          <cell r="B71" t="str">
            <v>11900</v>
          </cell>
          <cell r="C71" t="str">
            <v>Other animals</v>
          </cell>
          <cell r="D71" t="str">
            <v>11900</v>
          </cell>
        </row>
        <row r="72">
          <cell r="B72" t="str">
            <v>12000</v>
          </cell>
          <cell r="C72" t="str">
            <v>ANIMAL PRODUCTS</v>
          </cell>
          <cell r="D72" t="str">
            <v>12000</v>
          </cell>
        </row>
        <row r="73">
          <cell r="B73" t="str">
            <v>12100</v>
          </cell>
          <cell r="C73" t="str">
            <v>Milk</v>
          </cell>
          <cell r="D73" t="str">
            <v>12100</v>
          </cell>
        </row>
        <row r="74">
          <cell r="B74" t="str">
            <v>12200</v>
          </cell>
          <cell r="C74" t="str">
            <v>Eggs</v>
          </cell>
          <cell r="D74" t="str">
            <v>12200</v>
          </cell>
        </row>
        <row r="75">
          <cell r="B75" t="str">
            <v>12900</v>
          </cell>
          <cell r="C75" t="str">
            <v>Other animal products</v>
          </cell>
          <cell r="D75" t="str">
            <v>12900</v>
          </cell>
        </row>
        <row r="76">
          <cell r="B76" t="str">
            <v>12910</v>
          </cell>
          <cell r="C76" t="str">
            <v>Raw wool</v>
          </cell>
          <cell r="D76" t="str">
            <v>12910</v>
          </cell>
        </row>
        <row r="77">
          <cell r="B77" t="str">
            <v>12920</v>
          </cell>
          <cell r="C77" t="str">
            <v>Silkworm cocoons</v>
          </cell>
          <cell r="D77" t="str">
            <v>12920</v>
          </cell>
        </row>
        <row r="78">
          <cell r="B78" t="str">
            <v>12930</v>
          </cell>
          <cell r="C78" t="str">
            <v>Other animal products: others</v>
          </cell>
          <cell r="D78" t="str">
            <v>12930</v>
          </cell>
        </row>
        <row r="79">
          <cell r="B79" t="str">
            <v>13000</v>
          </cell>
          <cell r="C79" t="str">
            <v>ANIMAL OUTPUT</v>
          </cell>
          <cell r="D79" t="str">
            <v>13000</v>
          </cell>
        </row>
        <row r="80">
          <cell r="B80" t="str">
            <v>14000</v>
          </cell>
          <cell r="C80" t="str">
            <v>AGRICULTURAL GOODS OUTPUT</v>
          </cell>
          <cell r="D80" t="str">
            <v>14000</v>
          </cell>
        </row>
        <row r="81">
          <cell r="B81" t="str">
            <v>15000</v>
          </cell>
          <cell r="C81" t="str">
            <v>AGRICULTURAL SERVICES OUTPUT</v>
          </cell>
          <cell r="D81" t="str">
            <v>15000</v>
          </cell>
        </row>
        <row r="82">
          <cell r="B82" t="str">
            <v>15100</v>
          </cell>
          <cell r="C82" t="str">
            <v>AGRICULTURAL SERVICES</v>
          </cell>
          <cell r="D82" t="str">
            <v>15100</v>
          </cell>
        </row>
        <row r="83">
          <cell r="B83" t="str">
            <v>15200</v>
          </cell>
          <cell r="C83" t="str">
            <v>RENTING OF MILK QUOTA</v>
          </cell>
          <cell r="D83" t="str">
            <v>15200</v>
          </cell>
        </row>
        <row r="84">
          <cell r="B84" t="str">
            <v>16000</v>
          </cell>
          <cell r="C84" t="str">
            <v>AGRICULTURAL OUTPUT</v>
          </cell>
          <cell r="D84" t="str">
            <v>16000</v>
          </cell>
        </row>
        <row r="85">
          <cell r="B85" t="str">
            <v>17000</v>
          </cell>
          <cell r="C85" t="str">
            <v>SECONDARY ACTIVITIES (INSEPARABLE)</v>
          </cell>
          <cell r="D85" t="str">
            <v>17000</v>
          </cell>
        </row>
        <row r="86">
          <cell r="B86" t="str">
            <v>17100</v>
          </cell>
          <cell r="C86" t="str">
            <v>TRANSFORMATION OF AGRICULTURAL PRODUCTS</v>
          </cell>
          <cell r="D86" t="str">
            <v>17100</v>
          </cell>
        </row>
        <row r="87">
          <cell r="B87" t="str">
            <v>17110</v>
          </cell>
          <cell r="C87" t="str">
            <v>TRANSFORMATION OF AGRICULTURAL PRODUCTS - cereals</v>
          </cell>
          <cell r="D87" t="str">
            <v>17110</v>
          </cell>
        </row>
        <row r="88">
          <cell r="B88" t="str">
            <v>17120</v>
          </cell>
          <cell r="C88" t="str">
            <v>TRANSFORMATION OF AGRICULTURAL PRODUCTS - vegetables</v>
          </cell>
          <cell r="D88" t="str">
            <v>17120</v>
          </cell>
        </row>
        <row r="89">
          <cell r="B89" t="str">
            <v>17130</v>
          </cell>
          <cell r="C89" t="str">
            <v>TRANSFORMATION OF AGRICULTURAL PRODUCTS - fruits</v>
          </cell>
          <cell r="D89" t="str">
            <v>17130</v>
          </cell>
        </row>
        <row r="90">
          <cell r="B90" t="str">
            <v>17140</v>
          </cell>
          <cell r="C90" t="str">
            <v>TRANSFORMATION OF AGRICULTURAL PRODUCTS - wine</v>
          </cell>
          <cell r="D90" t="str">
            <v>17140</v>
          </cell>
        </row>
        <row r="91">
          <cell r="B91" t="str">
            <v>17150</v>
          </cell>
          <cell r="C91" t="str">
            <v>TRANSFORMATION OF AGRICULTURAL PRODUCTS - animals</v>
          </cell>
          <cell r="D91" t="str">
            <v>17150</v>
          </cell>
        </row>
        <row r="92">
          <cell r="B92" t="str">
            <v>17160</v>
          </cell>
          <cell r="C92" t="str">
            <v>TRANSFORMATION OF AGRICULTURAL PRODUCTS - animal products</v>
          </cell>
          <cell r="D92" t="str">
            <v>17160</v>
          </cell>
        </row>
        <row r="93">
          <cell r="B93" t="str">
            <v>17161</v>
          </cell>
          <cell r="C93" t="str">
            <v>TRANSFORMATION OF AGRICULTURAL PRODUCTS - animal products : milk</v>
          </cell>
          <cell r="D93" t="str">
            <v>17161</v>
          </cell>
        </row>
        <row r="94">
          <cell r="B94" t="str">
            <v>17162</v>
          </cell>
          <cell r="C94" t="str">
            <v>TRANSFORMATION OF AGRICULTURAL PRODUCTS - animal products : other animal products</v>
          </cell>
          <cell r="D94" t="str">
            <v>17162</v>
          </cell>
        </row>
        <row r="95">
          <cell r="B95" t="str">
            <v>17190</v>
          </cell>
          <cell r="C95" t="str">
            <v>TRANSFORMATION OF AGRICULTURAL PRODUCTS - other</v>
          </cell>
          <cell r="D95" t="str">
            <v>17190</v>
          </cell>
        </row>
        <row r="96">
          <cell r="B96" t="str">
            <v>17900</v>
          </cell>
          <cell r="C96" t="str">
            <v>OTHER NON-SEPARABLE SECONDARY ACTIVITIES (GOODS ANDSERVICES)</v>
          </cell>
          <cell r="D96" t="str">
            <v>17900</v>
          </cell>
        </row>
        <row r="97">
          <cell r="B97" t="str">
            <v>18000</v>
          </cell>
          <cell r="C97" t="str">
            <v>OUTPUT OF THE AGRICULTURAL 'INDUSTRY'</v>
          </cell>
          <cell r="D97" t="str">
            <v>18000</v>
          </cell>
        </row>
        <row r="98">
          <cell r="B98" t="str">
            <v>19000</v>
          </cell>
          <cell r="C98" t="str">
            <v>TOTAL INTERMEDIATE CONSUMPTION</v>
          </cell>
          <cell r="D98" t="str">
            <v>19000</v>
          </cell>
        </row>
        <row r="99">
          <cell r="B99" t="str">
            <v>19010</v>
          </cell>
          <cell r="C99" t="str">
            <v>SEEDS AND PLANTING STOCK (INTERMEDIATE CONSUMPTION)</v>
          </cell>
          <cell r="D99" t="str">
            <v>19010</v>
          </cell>
        </row>
        <row r="100">
          <cell r="B100" t="str">
            <v>19011</v>
          </cell>
          <cell r="C100" t="str">
            <v>SEEDS AND PLANTING STOCK (INTERMEDIATE CONSUMPTION) supplied by other agricultural holdings</v>
          </cell>
          <cell r="D100" t="str">
            <v>19011</v>
          </cell>
        </row>
        <row r="101">
          <cell r="B101" t="str">
            <v>19012</v>
          </cell>
          <cell r="C101" t="str">
            <v>SEEDS AND PLANTING STOCK (INTERMEDIATE CONSUMPTION) purchased from outside the agricultural 'industry'</v>
          </cell>
          <cell r="D101" t="str">
            <v>19012</v>
          </cell>
        </row>
        <row r="102">
          <cell r="B102" t="str">
            <v>19020</v>
          </cell>
          <cell r="C102" t="str">
            <v>ENERGY; LUBRICANTS</v>
          </cell>
          <cell r="D102" t="str">
            <v>19020</v>
          </cell>
        </row>
        <row r="103">
          <cell r="B103" t="str">
            <v>19021</v>
          </cell>
          <cell r="C103" t="str">
            <v>ENERGY; LUBRICANTS - electricity</v>
          </cell>
          <cell r="D103" t="str">
            <v>19021</v>
          </cell>
        </row>
        <row r="104">
          <cell r="B104" t="str">
            <v>19022</v>
          </cell>
          <cell r="C104" t="str">
            <v>ENERGY; LUBRICANTS - gas</v>
          </cell>
          <cell r="D104" t="str">
            <v>19022</v>
          </cell>
        </row>
        <row r="105">
          <cell r="B105" t="str">
            <v>19023</v>
          </cell>
          <cell r="C105" t="str">
            <v>ENERGY; LUBRICANTS - other fuels and propellants</v>
          </cell>
          <cell r="D105" t="str">
            <v>19023</v>
          </cell>
        </row>
        <row r="106">
          <cell r="B106" t="str">
            <v>19029</v>
          </cell>
          <cell r="C106" t="str">
            <v>ENERGY; LUBRICANTS - energy; lubricants: other</v>
          </cell>
          <cell r="D106" t="str">
            <v>19029</v>
          </cell>
        </row>
        <row r="107">
          <cell r="B107" t="str">
            <v>19030</v>
          </cell>
          <cell r="C107" t="str">
            <v>FERTILISERS AND SOIL IMPROVERS</v>
          </cell>
          <cell r="D107" t="str">
            <v>19030</v>
          </cell>
        </row>
        <row r="108">
          <cell r="B108" t="str">
            <v>19031</v>
          </cell>
          <cell r="C108" t="str">
            <v>FERTILISERS AND SOIL IMPROVERS - Fertilisers suppli ed by other agricultural holdings</v>
          </cell>
          <cell r="D108" t="str">
            <v>19031</v>
          </cell>
        </row>
        <row r="109">
          <cell r="B109" t="str">
            <v>19032</v>
          </cell>
          <cell r="C109" t="str">
            <v>FERTILISERS AND SOIL IMPROVERS - Fertilisers purcha sed from outside the agricultural 'industry'</v>
          </cell>
          <cell r="D109" t="str">
            <v>19032</v>
          </cell>
        </row>
        <row r="110">
          <cell r="B110" t="str">
            <v>19040</v>
          </cell>
          <cell r="C110" t="str">
            <v>PLANT PROTECTION PRODUCTS, HERBICIDES, INSECTICIDES AND PESTICIDES</v>
          </cell>
          <cell r="D110" t="str">
            <v>19040</v>
          </cell>
        </row>
        <row r="111">
          <cell r="B111" t="str">
            <v>19050</v>
          </cell>
          <cell r="C111" t="str">
            <v>VETERINARY EXPENSES</v>
          </cell>
          <cell r="D111" t="str">
            <v>19050</v>
          </cell>
        </row>
        <row r="112">
          <cell r="B112" t="str">
            <v>19060</v>
          </cell>
          <cell r="C112" t="str">
            <v>FEEDINGSTUFFS (INTERMEDIATE CONSUMPTION)</v>
          </cell>
          <cell r="D112" t="str">
            <v>19060</v>
          </cell>
        </row>
        <row r="113">
          <cell r="B113" t="str">
            <v>19061</v>
          </cell>
          <cell r="C113" t="str">
            <v>FEEDINGSTUFFS (INTERMEDIATE CONSUMPTION) - feedings tuffs supplied by other agricultural holdings</v>
          </cell>
          <cell r="D113" t="str">
            <v>19061</v>
          </cell>
        </row>
        <row r="114">
          <cell r="B114" t="str">
            <v>19062</v>
          </cell>
          <cell r="C114" t="str">
            <v>FEEDINGSTUFFS (INTERMEDIATE CONSUMPTION) - feedings tuffs purchased from outside the agricultural 'industry'</v>
          </cell>
          <cell r="D114" t="str">
            <v>19062</v>
          </cell>
        </row>
        <row r="115">
          <cell r="B115" t="str">
            <v>19063</v>
          </cell>
          <cell r="C115" t="str">
            <v>FEEDINGSTUFFS (INTERMEDIATE CONSUMPTION) - feedings tuffs produced and consumed by the same holding</v>
          </cell>
          <cell r="D115" t="str">
            <v>19063</v>
          </cell>
        </row>
        <row r="116">
          <cell r="B116" t="str">
            <v>19070</v>
          </cell>
          <cell r="C116" t="str">
            <v>MAINTENANCE OF MATERIALS</v>
          </cell>
          <cell r="D116" t="str">
            <v>19070</v>
          </cell>
        </row>
        <row r="117">
          <cell r="B117" t="str">
            <v>19080</v>
          </cell>
          <cell r="C117" t="str">
            <v>MAINTENANCE OF BUILDINGS</v>
          </cell>
          <cell r="D117" t="str">
            <v>19080</v>
          </cell>
        </row>
        <row r="118">
          <cell r="B118" t="str">
            <v>19090</v>
          </cell>
          <cell r="C118" t="str">
            <v>AGRICULTURAL SERVICES (INTERMEDIATE CONSUMPTION)</v>
          </cell>
          <cell r="D118" t="str">
            <v>19090</v>
          </cell>
        </row>
        <row r="119">
          <cell r="B119" t="str">
            <v>19095</v>
          </cell>
          <cell r="C119" t="str">
            <v>FINANCIAL INTERMEDIATION SERVICES INDIRECTLY MEASURED (FISIM)</v>
          </cell>
          <cell r="D119" t="str">
            <v>19095</v>
          </cell>
        </row>
        <row r="120">
          <cell r="B120" t="str">
            <v>19900</v>
          </cell>
          <cell r="C120" t="str">
            <v>OTHER GOODS AND SERVICES</v>
          </cell>
          <cell r="D120" t="str">
            <v>19900</v>
          </cell>
        </row>
        <row r="121">
          <cell r="B121" t="str">
            <v>20000</v>
          </cell>
          <cell r="C121" t="str">
            <v>GROSS VALUE ADDED AT BASIC PRICES</v>
          </cell>
          <cell r="D121" t="str">
            <v>20000</v>
          </cell>
        </row>
        <row r="122">
          <cell r="B122" t="str">
            <v>21000</v>
          </cell>
          <cell r="C122" t="str">
            <v>FIXED CAPITAL CONSUMPTION</v>
          </cell>
          <cell r="D122" t="str">
            <v>21000</v>
          </cell>
        </row>
        <row r="123">
          <cell r="B123" t="str">
            <v>21100</v>
          </cell>
          <cell r="C123" t="str">
            <v>FIXED CAPITAL CONSUMPTION : EQUIPMENT</v>
          </cell>
          <cell r="D123" t="str">
            <v>21100</v>
          </cell>
        </row>
        <row r="124">
          <cell r="B124" t="str">
            <v>21200</v>
          </cell>
          <cell r="C124" t="str">
            <v>FIXED CAPITAL CONSUMPTION : BUILDINGS</v>
          </cell>
          <cell r="D124" t="str">
            <v>21200</v>
          </cell>
        </row>
        <row r="125">
          <cell r="B125" t="str">
            <v>21300</v>
          </cell>
          <cell r="C125" t="str">
            <v>PLANTATIONS</v>
          </cell>
          <cell r="D125" t="str">
            <v>21300</v>
          </cell>
        </row>
        <row r="126">
          <cell r="B126" t="str">
            <v>21900</v>
          </cell>
          <cell r="C126" t="str">
            <v>OTHERS</v>
          </cell>
          <cell r="D126" t="str">
            <v>21900</v>
          </cell>
        </row>
        <row r="127">
          <cell r="B127" t="str">
            <v>22000</v>
          </cell>
          <cell r="C127" t="str">
            <v>NET VALUE ADDED AT BASIC PRICES</v>
          </cell>
          <cell r="D127" t="str">
            <v>22000</v>
          </cell>
        </row>
        <row r="128">
          <cell r="B128" t="str">
            <v>23000</v>
          </cell>
          <cell r="C128" t="str">
            <v>COMPENSATION OF EMPLOYEES</v>
          </cell>
          <cell r="D128" t="str">
            <v>23000</v>
          </cell>
        </row>
        <row r="129">
          <cell r="B129" t="str">
            <v>24000</v>
          </cell>
          <cell r="C129" t="str">
            <v>OTHER TAXES ON PRODUCTION</v>
          </cell>
          <cell r="D129" t="str">
            <v>24000</v>
          </cell>
        </row>
        <row r="130">
          <cell r="B130" t="str">
            <v>25000</v>
          </cell>
          <cell r="C130" t="str">
            <v>OTHER SUBSIDIES ON PRODUCTION</v>
          </cell>
          <cell r="D130" t="str">
            <v>25000</v>
          </cell>
        </row>
        <row r="131">
          <cell r="B131" t="str">
            <v>26000</v>
          </cell>
          <cell r="C131" t="str">
            <v>FACTOR INCOME</v>
          </cell>
          <cell r="D131" t="str">
            <v>26000</v>
          </cell>
        </row>
        <row r="132">
          <cell r="B132" t="str">
            <v>27000</v>
          </cell>
          <cell r="C132" t="str">
            <v>OPERATING SURPLUS/MIXED INCOME</v>
          </cell>
          <cell r="D132" t="str">
            <v>27000</v>
          </cell>
        </row>
        <row r="133">
          <cell r="B133" t="str">
            <v>28000</v>
          </cell>
          <cell r="C133" t="str">
            <v>RENTS AND OTHER REAL ESTATE RENTAL CHARGES TO BE PAID</v>
          </cell>
          <cell r="D133" t="str">
            <v>28000</v>
          </cell>
        </row>
        <row r="134">
          <cell r="B134" t="str">
            <v>29000</v>
          </cell>
          <cell r="C134" t="str">
            <v>INTEREST PAID</v>
          </cell>
          <cell r="D134" t="str">
            <v>29000</v>
          </cell>
        </row>
        <row r="135">
          <cell r="B135" t="str">
            <v>30000</v>
          </cell>
          <cell r="C135" t="str">
            <v>INTEREST RECEIVED</v>
          </cell>
          <cell r="D135" t="str">
            <v>30000</v>
          </cell>
        </row>
        <row r="136">
          <cell r="B136" t="str">
            <v>31000</v>
          </cell>
          <cell r="C136" t="str">
            <v>ENTREPRENEURIAL INCOME</v>
          </cell>
          <cell r="D136" t="str">
            <v>31000</v>
          </cell>
        </row>
        <row r="137">
          <cell r="B137" t="str">
            <v>32000</v>
          </cell>
          <cell r="C137" t="str">
            <v>GFCF IN AGRICULTURAL PRODUCTS</v>
          </cell>
          <cell r="D137" t="str">
            <v>32000</v>
          </cell>
        </row>
        <row r="138">
          <cell r="B138" t="str">
            <v>32100</v>
          </cell>
          <cell r="C138" t="str">
            <v>GFCF IN PLANTATIONS</v>
          </cell>
          <cell r="D138" t="str">
            <v>32100</v>
          </cell>
        </row>
        <row r="139">
          <cell r="B139" t="str">
            <v>32200</v>
          </cell>
          <cell r="C139" t="str">
            <v>GFCF IN ANIMALS</v>
          </cell>
          <cell r="D139" t="str">
            <v>32200</v>
          </cell>
        </row>
        <row r="140">
          <cell r="B140" t="str">
            <v>33000</v>
          </cell>
          <cell r="C140" t="str">
            <v>GFCF IN NON-AGRICULTURAL PRODUCTS</v>
          </cell>
          <cell r="D140" t="str">
            <v>33000</v>
          </cell>
        </row>
        <row r="141">
          <cell r="B141" t="str">
            <v>33100</v>
          </cell>
          <cell r="C141" t="str">
            <v>GFCF IN MATERIALS</v>
          </cell>
          <cell r="D141" t="str">
            <v>33100</v>
          </cell>
        </row>
        <row r="142">
          <cell r="B142" t="str">
            <v>33110</v>
          </cell>
          <cell r="C142" t="str">
            <v>GFCF IN MACHINES AND OTHER EQUIPMENT</v>
          </cell>
          <cell r="D142" t="str">
            <v>33110</v>
          </cell>
        </row>
        <row r="143">
          <cell r="B143" t="str">
            <v>33120</v>
          </cell>
          <cell r="C143" t="str">
            <v>GFCF IN TRANSPORT EQUIPMENT</v>
          </cell>
          <cell r="D143" t="str">
            <v>33120</v>
          </cell>
        </row>
        <row r="144">
          <cell r="B144" t="str">
            <v>33200</v>
          </cell>
          <cell r="C144" t="str">
            <v>GFCF IN BUILDINGS</v>
          </cell>
          <cell r="D144" t="str">
            <v>33200</v>
          </cell>
        </row>
        <row r="145">
          <cell r="B145" t="str">
            <v>33210</v>
          </cell>
          <cell r="C145" t="str">
            <v>GFCF IN FARM BUILDINGS (NON-RESIDENTIAL)</v>
          </cell>
          <cell r="D145" t="str">
            <v>33210</v>
          </cell>
        </row>
        <row r="146">
          <cell r="B146" t="str">
            <v>33220</v>
          </cell>
          <cell r="C146" t="str">
            <v>GFCF IN OTHER WORKS EXCEPT LAND IMPROVEMENTS (OTHER BUILDINGS, STRUCTURES, ETC.)</v>
          </cell>
          <cell r="D146" t="str">
            <v>33220</v>
          </cell>
        </row>
        <row r="147">
          <cell r="B147" t="str">
            <v>33900</v>
          </cell>
          <cell r="C147" t="str">
            <v>OTHER GFCF</v>
          </cell>
          <cell r="D147" t="str">
            <v>33900</v>
          </cell>
        </row>
        <row r="148">
          <cell r="B148" t="str">
            <v>33910</v>
          </cell>
          <cell r="C148" t="str">
            <v>GFCF IN INTANGIBLE FIXED ASSETS (E.G. COMPUTER SOFTWARE)</v>
          </cell>
          <cell r="D148" t="str">
            <v>33910</v>
          </cell>
        </row>
        <row r="149">
          <cell r="B149" t="str">
            <v>33920</v>
          </cell>
          <cell r="C149" t="str">
            <v>ADDITION TO THE VALUE OF NON-FINANCIAL NON-PRODUCED ASSETS</v>
          </cell>
          <cell r="D149" t="str">
            <v>33920</v>
          </cell>
        </row>
        <row r="150">
          <cell r="B150" t="str">
            <v>33921</v>
          </cell>
          <cell r="C150" t="str">
            <v>GFCF IN MAJOR LAND IMPROVEMENTS</v>
          </cell>
          <cell r="D150" t="str">
            <v>33921</v>
          </cell>
        </row>
        <row r="151">
          <cell r="B151" t="str">
            <v>33922</v>
          </cell>
          <cell r="C151" t="str">
            <v>COSTS LINKED TO THE PURCHASE OF LAND AND PRODUCTION RIGHTS</v>
          </cell>
          <cell r="D151" t="str">
            <v>33922</v>
          </cell>
        </row>
        <row r="152">
          <cell r="B152" t="str">
            <v>34000</v>
          </cell>
          <cell r="C152" t="str">
            <v>GROSS FIXED CAPITAL FORMATION (EXCLUDING DEDUCTIBLE VAT)</v>
          </cell>
          <cell r="D152" t="str">
            <v>34000</v>
          </cell>
        </row>
        <row r="153">
          <cell r="B153" t="str">
            <v>35000</v>
          </cell>
          <cell r="C153" t="str">
            <v>NET FIXED CAPITAL FORMATION (EXCLUDING DEDUCTIBLE V AT)</v>
          </cell>
          <cell r="D153" t="str">
            <v>35000</v>
          </cell>
        </row>
        <row r="154">
          <cell r="B154" t="str">
            <v>36000</v>
          </cell>
          <cell r="C154" t="str">
            <v>CHANGES IN STOCKS</v>
          </cell>
          <cell r="D154" t="str">
            <v>36000</v>
          </cell>
        </row>
        <row r="155">
          <cell r="B155" t="str">
            <v>37000</v>
          </cell>
          <cell r="C155" t="str">
            <v>CAPITAL TRANSFERS</v>
          </cell>
          <cell r="D155" t="str">
            <v>37000</v>
          </cell>
        </row>
        <row r="156">
          <cell r="B156" t="str">
            <v>37100</v>
          </cell>
          <cell r="C156" t="str">
            <v>INVESTMENT GRANTS</v>
          </cell>
          <cell r="D156" t="str">
            <v>37100</v>
          </cell>
        </row>
        <row r="157">
          <cell r="B157" t="str">
            <v>37200</v>
          </cell>
          <cell r="C157" t="str">
            <v>OTHER CAPITAL TRANSFERS</v>
          </cell>
          <cell r="D157" t="str">
            <v>37200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heet1"/>
      <sheetName val="Sheet2"/>
    </sheetNames>
    <sheetDataSet>
      <sheetData sheetId="0"/>
      <sheetData sheetId="1"/>
      <sheetData sheetId="2">
        <row r="4">
          <cell r="A4" t="str">
            <v>Denmark</v>
          </cell>
        </row>
        <row r="5">
          <cell r="A5" t="str">
            <v>Lithuania</v>
          </cell>
        </row>
        <row r="6">
          <cell r="A6" t="str">
            <v>Estonia</v>
          </cell>
        </row>
        <row r="7">
          <cell r="A7" t="str">
            <v>Sweden</v>
          </cell>
        </row>
        <row r="8">
          <cell r="A8" t="str">
            <v>Latvia</v>
          </cell>
        </row>
        <row r="9">
          <cell r="A9" t="str">
            <v>Germany</v>
          </cell>
        </row>
        <row r="10">
          <cell r="A10" t="str">
            <v>Bulgaria</v>
          </cell>
        </row>
        <row r="11">
          <cell r="A11" t="str">
            <v>Romania</v>
          </cell>
        </row>
        <row r="12">
          <cell r="A12" t="str">
            <v>Belgium</v>
          </cell>
        </row>
        <row r="13">
          <cell r="A13" t="str">
            <v>Greece</v>
          </cell>
        </row>
        <row r="14">
          <cell r="A14" t="str">
            <v>Finland</v>
          </cell>
        </row>
        <row r="15">
          <cell r="A15" t="str">
            <v>Ireland</v>
          </cell>
        </row>
        <row r="16">
          <cell r="A16" t="str">
            <v>Portugal</v>
          </cell>
        </row>
        <row r="17">
          <cell r="A17" t="str">
            <v>Poland</v>
          </cell>
        </row>
        <row r="18">
          <cell r="A18" t="str">
            <v>Cyprus</v>
          </cell>
        </row>
        <row r="19">
          <cell r="A19" t="str">
            <v>Austria</v>
          </cell>
        </row>
        <row r="20">
          <cell r="A20" t="str">
            <v>Netherlands</v>
          </cell>
        </row>
        <row r="21">
          <cell r="A21" t="str">
            <v>Hungary</v>
          </cell>
        </row>
        <row r="22">
          <cell r="A22" t="str">
            <v>Croatia</v>
          </cell>
        </row>
        <row r="23">
          <cell r="A23" t="str">
            <v>Czechia</v>
          </cell>
        </row>
        <row r="24">
          <cell r="A24" t="str">
            <v>Italy</v>
          </cell>
        </row>
        <row r="25">
          <cell r="A25" t="str">
            <v>Luxembourg</v>
          </cell>
        </row>
        <row r="26">
          <cell r="A26" t="str">
            <v>Malta</v>
          </cell>
        </row>
        <row r="27">
          <cell r="A27" t="str">
            <v>France</v>
          </cell>
        </row>
        <row r="28">
          <cell r="A28" t="str">
            <v>Spain</v>
          </cell>
        </row>
        <row r="29">
          <cell r="A29" t="str">
            <v>Slovenia</v>
          </cell>
        </row>
        <row r="30">
          <cell r="A30" t="str">
            <v>Slovakia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306ac8-6f65-4c7c-9d2c-29f4231dee1e?lang=en" TargetMode="External" /><Relationship Id="rId2" Type="http://schemas.openxmlformats.org/officeDocument/2006/relationships/hyperlink" Target="https://ec.europa.eu/eurostat/databrowser/bookmark/9376f24e-aabd-4f3d-bb0b-577063db7eaf?lang=en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fde679-2f44-48c1-a10d-7373165fed09?lang=en" TargetMode="External" /><Relationship Id="rId2" Type="http://schemas.openxmlformats.org/officeDocument/2006/relationships/hyperlink" Target="https://ec.europa.eu/eurostat/databrowser/bookmark/ed7a37b8-6113-44e1-aaed-8420adc4ab54?lang=en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7deb4e8-f0e0-4c6a-b9e1-7fc5442801e3?lang=en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00102615356"/>
  </sheetPr>
  <dimension ref="A1:V38"/>
  <sheetViews>
    <sheetView showGridLines="0" tabSelected="1" workbookViewId="0" topLeftCell="A3">
      <selection activeCell="M21" sqref="M21"/>
    </sheetView>
  </sheetViews>
  <sheetFormatPr defaultColWidth="9.28125" defaultRowHeight="15"/>
  <cols>
    <col min="1" max="1" width="25.7109375" style="5" bestFit="1" customWidth="1"/>
    <col min="2" max="2" width="16.7109375" style="5" bestFit="1" customWidth="1"/>
    <col min="3" max="5" width="9.28125" style="5" customWidth="1"/>
    <col min="6" max="6" width="5.421875" style="5" customWidth="1"/>
    <col min="7" max="16384" width="9.28125" style="5" customWidth="1"/>
  </cols>
  <sheetData>
    <row r="1" spans="1:6" ht="12.75">
      <c r="A1" s="97" t="s">
        <v>150</v>
      </c>
      <c r="B1" s="97"/>
      <c r="C1" s="97"/>
      <c r="D1" s="97"/>
      <c r="E1" s="97"/>
      <c r="F1" s="97"/>
    </row>
    <row r="2" spans="7:9" ht="12.75">
      <c r="G2" s="4"/>
      <c r="H2" s="4"/>
      <c r="I2" s="4"/>
    </row>
    <row r="3" spans="1:22" s="6" customFormat="1" ht="23.25">
      <c r="A3" s="105" t="s">
        <v>97</v>
      </c>
      <c r="Q3" s="5"/>
      <c r="R3" s="5"/>
      <c r="S3" s="5"/>
      <c r="T3" s="5"/>
      <c r="U3" s="5"/>
      <c r="V3" s="5"/>
    </row>
    <row r="4" spans="1:22" s="6" customFormat="1" ht="20.25">
      <c r="A4" s="106" t="s">
        <v>225</v>
      </c>
      <c r="B4" s="106"/>
      <c r="C4" s="106"/>
      <c r="D4" s="106"/>
      <c r="E4" s="106"/>
      <c r="F4" s="106"/>
      <c r="Q4" s="5"/>
      <c r="R4" s="5"/>
      <c r="S4" s="5"/>
      <c r="T4" s="5"/>
      <c r="U4" s="5"/>
      <c r="V4" s="5"/>
    </row>
    <row r="5" spans="17:22" s="6" customFormat="1" ht="12.75">
      <c r="Q5" s="5"/>
      <c r="R5" s="5"/>
      <c r="S5" s="5"/>
      <c r="T5" s="5"/>
      <c r="U5" s="5"/>
      <c r="V5" s="5"/>
    </row>
    <row r="6" spans="1:22" s="6" customFormat="1" ht="12.75">
      <c r="A6" s="5"/>
      <c r="B6" s="5"/>
      <c r="C6" s="5"/>
      <c r="F6" s="7"/>
      <c r="Q6" s="5"/>
      <c r="R6" s="5"/>
      <c r="S6" s="5"/>
      <c r="T6" s="5"/>
      <c r="U6" s="5"/>
      <c r="V6" s="5"/>
    </row>
    <row r="7" spans="12:13" ht="12.75">
      <c r="L7" s="8"/>
      <c r="M7" s="9"/>
    </row>
    <row r="8" spans="12:13" ht="12.75">
      <c r="L8" s="10"/>
      <c r="M8" s="11"/>
    </row>
    <row r="9" spans="12:13" ht="12.75">
      <c r="L9" s="10"/>
      <c r="M9" s="11"/>
    </row>
    <row r="10" spans="12:13" ht="12.75">
      <c r="L10" s="10"/>
      <c r="M10" s="11"/>
    </row>
    <row r="11" spans="12:13" ht="12.75">
      <c r="L11" s="10"/>
      <c r="M11" s="11"/>
    </row>
    <row r="12" spans="12:13" ht="12.75">
      <c r="L12" s="10"/>
      <c r="M12" s="11"/>
    </row>
    <row r="13" spans="12:14" ht="12.75">
      <c r="L13" s="10"/>
      <c r="M13" s="9"/>
      <c r="N13" s="12"/>
    </row>
    <row r="14" spans="12:14" ht="12.75">
      <c r="L14" s="10"/>
      <c r="M14" s="9"/>
      <c r="N14" s="12"/>
    </row>
    <row r="15" spans="12:14" ht="12.75">
      <c r="L15" s="10"/>
      <c r="M15" s="9"/>
      <c r="N15" s="12"/>
    </row>
    <row r="16" spans="12:14" ht="12.75">
      <c r="L16" s="10"/>
      <c r="M16" s="9"/>
      <c r="N16" s="12"/>
    </row>
    <row r="17" spans="12:14" ht="12.75">
      <c r="L17" s="10"/>
      <c r="M17" s="9"/>
      <c r="N17" s="12"/>
    </row>
    <row r="18" spans="12:14" ht="12.75">
      <c r="L18" s="10"/>
      <c r="M18" s="9"/>
      <c r="N18" s="12"/>
    </row>
    <row r="19" spans="12:14" ht="12.75">
      <c r="L19" s="10"/>
      <c r="M19" s="9"/>
      <c r="N19" s="12"/>
    </row>
    <row r="20" spans="12:14" ht="12.75">
      <c r="L20" s="10"/>
      <c r="M20" s="9"/>
      <c r="N20" s="12"/>
    </row>
    <row r="21" spans="12:14" ht="12.75">
      <c r="L21" s="10"/>
      <c r="M21" s="9"/>
      <c r="N21" s="12"/>
    </row>
    <row r="22" spans="12:14" ht="12.75">
      <c r="L22" s="10"/>
      <c r="M22" s="9"/>
      <c r="N22" s="12"/>
    </row>
    <row r="23" spans="12:14" ht="12.75">
      <c r="L23" s="10"/>
      <c r="M23" s="9"/>
      <c r="N23" s="12"/>
    </row>
    <row r="24" spans="12:14" ht="12.75">
      <c r="L24" s="10"/>
      <c r="M24" s="9"/>
      <c r="N24" s="12"/>
    </row>
    <row r="25" spans="12:14" ht="12.75">
      <c r="L25" s="10"/>
      <c r="M25" s="9"/>
      <c r="N25" s="12"/>
    </row>
    <row r="26" spans="12:13" ht="12.75">
      <c r="L26" s="10"/>
      <c r="M26" s="11"/>
    </row>
    <row r="27" spans="12:13" ht="12.75">
      <c r="L27" s="10"/>
      <c r="M27" s="11"/>
    </row>
    <row r="28" spans="12:13" ht="12.75">
      <c r="L28" s="10"/>
      <c r="M28" s="11"/>
    </row>
    <row r="29" spans="12:13" ht="12.75">
      <c r="L29" s="10"/>
      <c r="M29" s="11"/>
    </row>
    <row r="30" spans="12:13" ht="12.75">
      <c r="L30" s="10"/>
      <c r="M30" s="9"/>
    </row>
    <row r="31" spans="12:13" ht="12.75">
      <c r="L31" s="10"/>
      <c r="M31" s="9"/>
    </row>
    <row r="32" spans="12:13" ht="12.75">
      <c r="L32" s="10"/>
      <c r="M32" s="9"/>
    </row>
    <row r="33" ht="15">
      <c r="L33" s="13"/>
    </row>
    <row r="34" ht="15">
      <c r="A34" s="14"/>
    </row>
    <row r="35" spans="1:2" ht="12.75">
      <c r="A35" s="107" t="s">
        <v>236</v>
      </c>
      <c r="B35" s="107"/>
    </row>
    <row r="36" spans="1:2" ht="12.75">
      <c r="A36" s="107"/>
      <c r="B36" s="107"/>
    </row>
    <row r="37" spans="1:9" ht="12.75">
      <c r="A37" s="16" t="s">
        <v>237</v>
      </c>
      <c r="B37" s="48"/>
      <c r="C37" s="48"/>
      <c r="D37" s="48"/>
      <c r="E37" s="48"/>
      <c r="F37" s="48"/>
      <c r="G37" s="15"/>
      <c r="H37" s="15"/>
      <c r="I37" s="15"/>
    </row>
    <row r="38" spans="2:9" ht="12.75">
      <c r="B38" s="16"/>
      <c r="C38" s="16"/>
      <c r="D38" s="16"/>
      <c r="E38" s="16"/>
      <c r="F38" s="16"/>
      <c r="G38" s="17"/>
      <c r="H38" s="17"/>
      <c r="I38" s="17"/>
    </row>
  </sheetData>
  <mergeCells count="3">
    <mergeCell ref="A1:F1"/>
    <mergeCell ref="A4:F4"/>
    <mergeCell ref="A35:B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00102615356"/>
  </sheetPr>
  <dimension ref="B1:U69"/>
  <sheetViews>
    <sheetView showGridLines="0" workbookViewId="0" topLeftCell="C1">
      <selection activeCell="K19" sqref="K19"/>
    </sheetView>
  </sheetViews>
  <sheetFormatPr defaultColWidth="9.140625" defaultRowHeight="15"/>
  <cols>
    <col min="1" max="6" width="9.140625" style="20" customWidth="1"/>
    <col min="7" max="7" width="12.28125" style="20" bestFit="1" customWidth="1"/>
    <col min="8" max="23" width="9.140625" style="20" customWidth="1"/>
    <col min="24" max="24" width="4.28125" style="20" customWidth="1"/>
    <col min="25" max="16384" width="9.140625" style="20" customWidth="1"/>
  </cols>
  <sheetData>
    <row r="1" ht="15">
      <c r="L1" s="20" t="s">
        <v>242</v>
      </c>
    </row>
    <row r="2" spans="2:21" ht="22.8">
      <c r="B2" s="20" t="s">
        <v>132</v>
      </c>
      <c r="C2" s="20" t="s">
        <v>133</v>
      </c>
      <c r="D2" s="20" t="s">
        <v>134</v>
      </c>
      <c r="E2" s="20" t="s">
        <v>135</v>
      </c>
      <c r="F2" s="20" t="s">
        <v>136</v>
      </c>
      <c r="G2" s="20" t="s">
        <v>137</v>
      </c>
      <c r="H2" s="20" t="s">
        <v>138</v>
      </c>
      <c r="I2" s="20" t="s">
        <v>139</v>
      </c>
      <c r="J2" s="20" t="s">
        <v>140</v>
      </c>
      <c r="L2" s="46"/>
      <c r="M2" s="108" t="s">
        <v>243</v>
      </c>
      <c r="N2" s="46"/>
      <c r="O2" s="46"/>
      <c r="P2" s="46"/>
      <c r="Q2" s="46"/>
      <c r="R2" s="46"/>
      <c r="S2" s="46"/>
      <c r="T2" s="46"/>
      <c r="U2" s="46"/>
    </row>
    <row r="3" spans="2:21" ht="20.4">
      <c r="B3" s="67" t="s">
        <v>156</v>
      </c>
      <c r="C3" s="35">
        <f>+G39</f>
        <v>144.03</v>
      </c>
      <c r="D3" s="35">
        <f>+F39</f>
        <v>129.66</v>
      </c>
      <c r="E3" s="20">
        <f aca="true" t="shared" si="0" ref="E3:E32">IF(C3&gt;D3,C3-D3,"")</f>
        <v>14.370000000000005</v>
      </c>
      <c r="F3" s="20" t="str">
        <f aca="true" t="shared" si="1" ref="F3:F32">IF(C3&lt;D3,D3-C3,"")</f>
        <v/>
      </c>
      <c r="G3" s="20" t="b">
        <f aca="true" t="shared" si="2" ref="G3:G32">C3&lt;D3</f>
        <v>0</v>
      </c>
      <c r="H3" s="20">
        <f aca="true" t="shared" si="3" ref="H3:H32">IF(G3,C3,D3)</f>
        <v>129.66</v>
      </c>
      <c r="I3" s="20">
        <f>C3</f>
        <v>144.03</v>
      </c>
      <c r="J3" s="20">
        <f>C3-D3</f>
        <v>14.370000000000005</v>
      </c>
      <c r="L3" s="46"/>
      <c r="M3" s="109" t="s">
        <v>232</v>
      </c>
      <c r="N3" s="46"/>
      <c r="O3" s="46"/>
      <c r="P3" s="46"/>
      <c r="Q3" s="46"/>
      <c r="R3" s="46"/>
      <c r="S3" s="46"/>
      <c r="T3" s="46"/>
      <c r="U3" s="46"/>
    </row>
    <row r="4" spans="2:21" ht="15">
      <c r="B4" s="67"/>
      <c r="E4" s="20" t="str">
        <f t="shared" si="0"/>
        <v/>
      </c>
      <c r="F4" s="20" t="str">
        <f t="shared" si="1"/>
        <v/>
      </c>
      <c r="G4" s="20" t="b">
        <f t="shared" si="2"/>
        <v>0</v>
      </c>
      <c r="H4" s="20">
        <f t="shared" si="3"/>
        <v>0</v>
      </c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2:21" ht="15">
      <c r="B5" s="2" t="s">
        <v>29</v>
      </c>
      <c r="C5" s="35">
        <f>+G44</f>
        <v>178.93</v>
      </c>
      <c r="D5" s="35">
        <f>+F44</f>
        <v>113.38</v>
      </c>
      <c r="E5" s="20">
        <f t="shared" si="0"/>
        <v>65.55000000000001</v>
      </c>
      <c r="F5" s="20" t="str">
        <f t="shared" si="1"/>
        <v/>
      </c>
      <c r="G5" s="20" t="b">
        <f t="shared" si="2"/>
        <v>0</v>
      </c>
      <c r="H5" s="20">
        <f t="shared" si="3"/>
        <v>113.38</v>
      </c>
      <c r="I5" s="20">
        <f aca="true" t="shared" si="4" ref="I5:I31">C5</f>
        <v>178.93</v>
      </c>
      <c r="J5" s="20">
        <f aca="true" t="shared" si="5" ref="J5:J31">C5-D5</f>
        <v>65.55000000000001</v>
      </c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2:21" ht="15">
      <c r="B6" s="2" t="s">
        <v>36</v>
      </c>
      <c r="C6" s="68">
        <f>+G55</f>
        <v>160.36</v>
      </c>
      <c r="D6" s="68">
        <f>+F55</f>
        <v>121.67</v>
      </c>
      <c r="E6" s="19">
        <f aca="true" t="shared" si="6" ref="E6:E13">IF(C6&gt;D6,C6-D6,"")</f>
        <v>38.69000000000001</v>
      </c>
      <c r="F6" s="69" t="str">
        <f aca="true" t="shared" si="7" ref="F6:F13">IF(C6&lt;D6,D6-C6,"")</f>
        <v/>
      </c>
      <c r="G6" s="20" t="b">
        <f aca="true" t="shared" si="8" ref="G6:G13">C6&lt;D6</f>
        <v>0</v>
      </c>
      <c r="H6" s="20">
        <f aca="true" t="shared" si="9" ref="H6:H13">IF(G6,C6,D6)</f>
        <v>121.67</v>
      </c>
      <c r="I6" s="20">
        <f aca="true" t="shared" si="10" ref="I6:I13">C6</f>
        <v>160.36</v>
      </c>
      <c r="J6" s="20">
        <f aca="true" t="shared" si="11" ref="J6:J13">C6-D6</f>
        <v>38.69000000000001</v>
      </c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2:21" ht="15">
      <c r="B7" s="2" t="s">
        <v>26</v>
      </c>
      <c r="C7" s="68">
        <f>+G45</f>
        <v>151.67</v>
      </c>
      <c r="D7" s="68">
        <f>+F45</f>
        <v>117.57</v>
      </c>
      <c r="E7" s="19">
        <f t="shared" si="6"/>
        <v>34.099999999999994</v>
      </c>
      <c r="F7" s="19" t="str">
        <f t="shared" si="7"/>
        <v/>
      </c>
      <c r="G7" s="20" t="b">
        <f t="shared" si="8"/>
        <v>0</v>
      </c>
      <c r="H7" s="20">
        <f t="shared" si="9"/>
        <v>117.57</v>
      </c>
      <c r="I7" s="20">
        <f t="shared" si="10"/>
        <v>151.67</v>
      </c>
      <c r="J7" s="20">
        <f t="shared" si="11"/>
        <v>34.099999999999994</v>
      </c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2:21" ht="15">
      <c r="B8" s="2" t="s">
        <v>45</v>
      </c>
      <c r="C8" s="68">
        <f>+G66</f>
        <v>145.14</v>
      </c>
      <c r="D8" s="68">
        <f>+F66</f>
        <v>114.86</v>
      </c>
      <c r="E8" s="19">
        <f t="shared" si="6"/>
        <v>30.279999999999987</v>
      </c>
      <c r="F8" s="69" t="str">
        <f t="shared" si="7"/>
        <v/>
      </c>
      <c r="G8" s="20" t="b">
        <f t="shared" si="8"/>
        <v>0</v>
      </c>
      <c r="H8" s="20">
        <f t="shared" si="9"/>
        <v>114.86</v>
      </c>
      <c r="I8" s="20">
        <f t="shared" si="10"/>
        <v>145.14</v>
      </c>
      <c r="J8" s="20">
        <f t="shared" si="11"/>
        <v>30.279999999999987</v>
      </c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2:21" ht="15">
      <c r="B9" s="2" t="s">
        <v>20</v>
      </c>
      <c r="C9" s="68">
        <f>+G59</f>
        <v>145.55</v>
      </c>
      <c r="D9" s="68">
        <f>+F59</f>
        <v>116.11</v>
      </c>
      <c r="E9" s="19">
        <f t="shared" si="6"/>
        <v>29.440000000000012</v>
      </c>
      <c r="F9" s="69" t="str">
        <f t="shared" si="7"/>
        <v/>
      </c>
      <c r="G9" s="20" t="b">
        <f t="shared" si="8"/>
        <v>0</v>
      </c>
      <c r="H9" s="20">
        <f t="shared" si="9"/>
        <v>116.11</v>
      </c>
      <c r="I9" s="20">
        <f t="shared" si="10"/>
        <v>145.55</v>
      </c>
      <c r="J9" s="20">
        <f t="shared" si="11"/>
        <v>29.440000000000012</v>
      </c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2:21" ht="15">
      <c r="B10" s="2" t="s">
        <v>39</v>
      </c>
      <c r="C10" s="35">
        <f>+G60</f>
        <v>194.26</v>
      </c>
      <c r="D10" s="35">
        <f>+F60</f>
        <v>157.17</v>
      </c>
      <c r="E10" s="20">
        <f t="shared" si="6"/>
        <v>37.09</v>
      </c>
      <c r="F10" s="20" t="str">
        <f t="shared" si="7"/>
        <v/>
      </c>
      <c r="G10" s="20" t="b">
        <f t="shared" si="8"/>
        <v>0</v>
      </c>
      <c r="H10" s="20">
        <f t="shared" si="9"/>
        <v>157.17</v>
      </c>
      <c r="I10" s="20">
        <f t="shared" si="10"/>
        <v>194.26</v>
      </c>
      <c r="J10" s="20">
        <f t="shared" si="11"/>
        <v>37.09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1" ht="15">
      <c r="B11" s="2" t="s">
        <v>32</v>
      </c>
      <c r="C11" s="35">
        <f>+G46</f>
        <v>170.56</v>
      </c>
      <c r="D11" s="35">
        <f>+F46</f>
        <v>146.15</v>
      </c>
      <c r="E11" s="20">
        <f t="shared" si="6"/>
        <v>24.409999999999997</v>
      </c>
      <c r="F11" s="20" t="str">
        <f t="shared" si="7"/>
        <v/>
      </c>
      <c r="G11" s="20" t="b">
        <f t="shared" si="8"/>
        <v>0</v>
      </c>
      <c r="H11" s="20">
        <f t="shared" si="9"/>
        <v>146.15</v>
      </c>
      <c r="I11" s="20">
        <f t="shared" si="10"/>
        <v>170.56</v>
      </c>
      <c r="J11" s="20">
        <f t="shared" si="11"/>
        <v>24.409999999999997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2:21" ht="15">
      <c r="B12" s="2" t="s">
        <v>43</v>
      </c>
      <c r="C12" s="68">
        <f>+G63</f>
        <v>97.62</v>
      </c>
      <c r="D12" s="68">
        <f>+F63</f>
        <v>84.86</v>
      </c>
      <c r="E12" s="19">
        <f t="shared" si="6"/>
        <v>12.760000000000005</v>
      </c>
      <c r="F12" s="69" t="str">
        <f t="shared" si="7"/>
        <v/>
      </c>
      <c r="G12" s="20" t="b">
        <f t="shared" si="8"/>
        <v>0</v>
      </c>
      <c r="H12" s="20">
        <f t="shared" si="9"/>
        <v>84.86</v>
      </c>
      <c r="I12" s="20">
        <f t="shared" si="10"/>
        <v>97.62</v>
      </c>
      <c r="J12" s="20">
        <f t="shared" si="11"/>
        <v>12.760000000000005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2:21" ht="15">
      <c r="B13" s="2" t="s">
        <v>21</v>
      </c>
      <c r="C13" s="68">
        <f>+G40</f>
        <v>105.6</v>
      </c>
      <c r="D13" s="68">
        <f>+F40</f>
        <v>92.95</v>
      </c>
      <c r="E13" s="19">
        <f t="shared" si="6"/>
        <v>12.649999999999991</v>
      </c>
      <c r="F13" s="69" t="str">
        <f t="shared" si="7"/>
        <v/>
      </c>
      <c r="G13" s="20" t="b">
        <f t="shared" si="8"/>
        <v>0</v>
      </c>
      <c r="H13" s="20">
        <f t="shared" si="9"/>
        <v>92.95</v>
      </c>
      <c r="I13" s="20">
        <f t="shared" si="10"/>
        <v>105.6</v>
      </c>
      <c r="J13" s="20">
        <f t="shared" si="11"/>
        <v>12.649999999999991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15">
      <c r="B14" s="2" t="s">
        <v>35</v>
      </c>
      <c r="C14" s="35">
        <f>+G54</f>
        <v>156.73</v>
      </c>
      <c r="D14" s="35">
        <f>+F54</f>
        <v>139.26</v>
      </c>
      <c r="E14" s="20">
        <f t="shared" si="0"/>
        <v>17.47</v>
      </c>
      <c r="F14" s="20" t="str">
        <f t="shared" si="1"/>
        <v/>
      </c>
      <c r="G14" s="20" t="b">
        <f t="shared" si="2"/>
        <v>0</v>
      </c>
      <c r="H14" s="20">
        <f t="shared" si="3"/>
        <v>139.26</v>
      </c>
      <c r="I14" s="20">
        <f t="shared" si="4"/>
        <v>156.73</v>
      </c>
      <c r="J14" s="20">
        <f t="shared" si="5"/>
        <v>17.47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2:21" ht="15">
      <c r="B15" s="2" t="s">
        <v>25</v>
      </c>
      <c r="C15" s="68">
        <f>+G43</f>
        <v>192.17</v>
      </c>
      <c r="D15" s="68">
        <f>+F43</f>
        <v>171.05</v>
      </c>
      <c r="E15" s="19">
        <f>IF(C15&gt;D15,C15-D15,"")</f>
        <v>21.119999999999976</v>
      </c>
      <c r="F15" s="69" t="str">
        <f>IF(C15&lt;D15,D15-C15,"")</f>
        <v/>
      </c>
      <c r="G15" s="20" t="b">
        <f>C15&lt;D15</f>
        <v>0</v>
      </c>
      <c r="H15" s="20">
        <f>IF(G15,C15,D15)</f>
        <v>171.05</v>
      </c>
      <c r="I15" s="20">
        <f>C15</f>
        <v>192.17</v>
      </c>
      <c r="J15" s="20">
        <f>C15-D15</f>
        <v>21.119999999999976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2:21" ht="15">
      <c r="B16" s="2" t="s">
        <v>28</v>
      </c>
      <c r="C16" s="68">
        <f>+G49</f>
        <v>133.62</v>
      </c>
      <c r="D16" s="68">
        <f>+F49</f>
        <v>119.88</v>
      </c>
      <c r="E16" s="19">
        <f aca="true" t="shared" si="12" ref="E16:E22">IF(C16&gt;D16,C16-D16,"")</f>
        <v>13.740000000000009</v>
      </c>
      <c r="F16" s="69" t="str">
        <f aca="true" t="shared" si="13" ref="F16:F22">IF(C16&lt;D16,D16-C16,"")</f>
        <v/>
      </c>
      <c r="G16" s="20" t="b">
        <f aca="true" t="shared" si="14" ref="G16:G22">C16&lt;D16</f>
        <v>0</v>
      </c>
      <c r="H16" s="20">
        <f aca="true" t="shared" si="15" ref="H16:H21">IF(G16,C16,D16)</f>
        <v>119.88</v>
      </c>
      <c r="I16" s="20">
        <f aca="true" t="shared" si="16" ref="I16:I21">C16</f>
        <v>133.62</v>
      </c>
      <c r="J16" s="20">
        <f aca="true" t="shared" si="17" ref="J16:J21">C16-D16</f>
        <v>13.740000000000009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2:21" ht="15">
      <c r="B17" s="2" t="s">
        <v>30</v>
      </c>
      <c r="C17" s="68">
        <f>+G47</f>
        <v>143.76</v>
      </c>
      <c r="D17" s="68">
        <f>+F47</f>
        <v>129.02</v>
      </c>
      <c r="E17" s="19">
        <f t="shared" si="12"/>
        <v>14.73999999999998</v>
      </c>
      <c r="F17" s="69" t="str">
        <f t="shared" si="13"/>
        <v/>
      </c>
      <c r="G17" s="20" t="b">
        <f t="shared" si="14"/>
        <v>0</v>
      </c>
      <c r="H17" s="20">
        <f t="shared" si="15"/>
        <v>129.02</v>
      </c>
      <c r="I17" s="20">
        <f t="shared" si="16"/>
        <v>143.76</v>
      </c>
      <c r="J17" s="20">
        <f t="shared" si="17"/>
        <v>14.73999999999998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2:21" ht="15">
      <c r="B18" s="2" t="s">
        <v>22</v>
      </c>
      <c r="C18" s="68">
        <f>+G41</f>
        <v>229.15</v>
      </c>
      <c r="D18" s="68">
        <f>+F41</f>
        <v>209.52</v>
      </c>
      <c r="E18" s="19">
        <f t="shared" si="12"/>
        <v>19.629999999999995</v>
      </c>
      <c r="F18" s="19" t="str">
        <f t="shared" si="13"/>
        <v/>
      </c>
      <c r="G18" s="20" t="b">
        <f t="shared" si="14"/>
        <v>0</v>
      </c>
      <c r="H18" s="20">
        <f t="shared" si="15"/>
        <v>209.52</v>
      </c>
      <c r="I18" s="20">
        <f t="shared" si="16"/>
        <v>229.15</v>
      </c>
      <c r="J18" s="20">
        <f t="shared" si="17"/>
        <v>19.629999999999995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ht="15">
      <c r="B19" s="2" t="s">
        <v>33</v>
      </c>
      <c r="C19" s="68">
        <f>+G51</f>
        <v>124.13</v>
      </c>
      <c r="D19" s="68">
        <f>+F51</f>
        <v>113.88</v>
      </c>
      <c r="E19" s="19">
        <f t="shared" si="12"/>
        <v>10.25</v>
      </c>
      <c r="F19" s="19" t="str">
        <f t="shared" si="13"/>
        <v/>
      </c>
      <c r="G19" s="20" t="b">
        <f t="shared" si="14"/>
        <v>0</v>
      </c>
      <c r="H19" s="20">
        <f t="shared" si="15"/>
        <v>113.88</v>
      </c>
      <c r="I19" s="20">
        <f t="shared" si="16"/>
        <v>124.13</v>
      </c>
      <c r="J19" s="20">
        <f t="shared" si="17"/>
        <v>10.25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2:21" ht="15">
      <c r="B20" s="2" t="s">
        <v>34</v>
      </c>
      <c r="C20" s="68">
        <f>+G53</f>
        <v>164.3</v>
      </c>
      <c r="D20" s="68">
        <f>+F53</f>
        <v>150.82</v>
      </c>
      <c r="E20" s="19">
        <f t="shared" si="12"/>
        <v>13.480000000000018</v>
      </c>
      <c r="F20" s="69" t="str">
        <f t="shared" si="13"/>
        <v/>
      </c>
      <c r="G20" s="20" t="b">
        <f t="shared" si="14"/>
        <v>0</v>
      </c>
      <c r="H20" s="20">
        <f t="shared" si="15"/>
        <v>150.82</v>
      </c>
      <c r="I20" s="20">
        <f t="shared" si="16"/>
        <v>164.3</v>
      </c>
      <c r="J20" s="20">
        <f t="shared" si="17"/>
        <v>13.480000000000018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2:21" ht="15">
      <c r="B21" s="2" t="s">
        <v>27</v>
      </c>
      <c r="C21" s="68">
        <f>+G65</f>
        <v>139.4</v>
      </c>
      <c r="D21" s="68">
        <f>+F65</f>
        <v>128.05</v>
      </c>
      <c r="E21" s="19">
        <f t="shared" si="12"/>
        <v>11.349999999999994</v>
      </c>
      <c r="F21" s="69" t="str">
        <f t="shared" si="13"/>
        <v/>
      </c>
      <c r="G21" s="20" t="b">
        <f t="shared" si="14"/>
        <v>0</v>
      </c>
      <c r="H21" s="20">
        <f t="shared" si="15"/>
        <v>128.05</v>
      </c>
      <c r="I21" s="20">
        <f t="shared" si="16"/>
        <v>139.4</v>
      </c>
      <c r="J21" s="20">
        <f t="shared" si="17"/>
        <v>11.349999999999994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2:21" ht="15">
      <c r="B22" s="2" t="s">
        <v>23</v>
      </c>
      <c r="C22" s="68">
        <f>+G50</f>
        <v>176.82</v>
      </c>
      <c r="D22" s="68">
        <f>+F50</f>
        <v>168.13</v>
      </c>
      <c r="E22" s="19">
        <f t="shared" si="12"/>
        <v>8.689999999999998</v>
      </c>
      <c r="F22" s="19" t="str">
        <f t="shared" si="13"/>
        <v/>
      </c>
      <c r="G22" s="20" t="b">
        <f t="shared" si="14"/>
        <v>0</v>
      </c>
      <c r="H22" s="20">
        <f aca="true" t="shared" si="18" ref="H22">IF(G22,C22,D22)</f>
        <v>168.13</v>
      </c>
      <c r="I22" s="20">
        <f aca="true" t="shared" si="19" ref="I22">C22</f>
        <v>176.82</v>
      </c>
      <c r="J22" s="20">
        <f aca="true" t="shared" si="20" ref="J22">C22-D22</f>
        <v>8.689999999999998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2:21" ht="15">
      <c r="B23" s="2" t="s">
        <v>31</v>
      </c>
      <c r="C23" s="68">
        <f>+G56</f>
        <v>134.31</v>
      </c>
      <c r="D23" s="68">
        <f>+F56</f>
        <v>132.39</v>
      </c>
      <c r="E23" s="19">
        <f t="shared" si="0"/>
        <v>1.920000000000016</v>
      </c>
      <c r="F23" s="69" t="str">
        <f t="shared" si="1"/>
        <v/>
      </c>
      <c r="G23" s="20" t="b">
        <f t="shared" si="2"/>
        <v>0</v>
      </c>
      <c r="H23" s="20">
        <f t="shared" si="3"/>
        <v>132.39</v>
      </c>
      <c r="I23" s="20">
        <f t="shared" si="4"/>
        <v>134.31</v>
      </c>
      <c r="J23" s="20">
        <f t="shared" si="5"/>
        <v>1.920000000000016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2:21" ht="15">
      <c r="B24" s="2" t="s">
        <v>42</v>
      </c>
      <c r="C24" s="68">
        <f>+G64</f>
        <v>168.96</v>
      </c>
      <c r="D24" s="68">
        <f>+F64</f>
        <v>168.56</v>
      </c>
      <c r="E24" s="19">
        <f>IF(C24&gt;D24,C24-D24,"")</f>
        <v>0.4000000000000057</v>
      </c>
      <c r="F24" s="19" t="str">
        <f>IF(C24&lt;D24,D24-C24,"")</f>
        <v/>
      </c>
      <c r="G24" s="20" t="b">
        <f>C24&lt;D24</f>
        <v>0</v>
      </c>
      <c r="H24" s="20">
        <f>IF(G24,C24,D24)</f>
        <v>168.56</v>
      </c>
      <c r="I24" s="20">
        <f>C24</f>
        <v>168.96</v>
      </c>
      <c r="J24" s="20">
        <f>C24-D24</f>
        <v>0.4000000000000057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2:21" ht="15">
      <c r="B25" s="2" t="s">
        <v>38</v>
      </c>
      <c r="C25" s="68">
        <f>+G58</f>
        <v>88.42</v>
      </c>
      <c r="D25" s="68">
        <f>+F58</f>
        <v>88.83</v>
      </c>
      <c r="E25" s="19" t="str">
        <f>IF(C25&gt;D25,C25-D25,"")</f>
        <v/>
      </c>
      <c r="F25" s="19">
        <f>IF(C25&lt;D25,D25-C25,"")</f>
        <v>0.4099999999999966</v>
      </c>
      <c r="G25" s="20" t="b">
        <f>C25&lt;D25</f>
        <v>1</v>
      </c>
      <c r="H25" s="20">
        <f>IF(G25,C25,D25)</f>
        <v>88.42</v>
      </c>
      <c r="I25" s="20">
        <f>C25</f>
        <v>88.42</v>
      </c>
      <c r="J25" s="20">
        <f>C25-D25</f>
        <v>-0.4099999999999966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2:21" ht="15">
      <c r="B26" s="2" t="s">
        <v>44</v>
      </c>
      <c r="C26" s="68">
        <f>+G48</f>
        <v>97.8</v>
      </c>
      <c r="D26" s="68">
        <f>+F48</f>
        <v>99.77</v>
      </c>
      <c r="E26" s="19" t="str">
        <f>IF(C26&gt;D26,C26-D26,"")</f>
        <v/>
      </c>
      <c r="F26" s="19">
        <f>IF(C26&lt;D26,D26-C26,"")</f>
        <v>1.9699999999999989</v>
      </c>
      <c r="G26" s="20" t="b">
        <f>C26&lt;D26</f>
        <v>1</v>
      </c>
      <c r="H26" s="20">
        <f>IF(G26,C26,D26)</f>
        <v>97.8</v>
      </c>
      <c r="I26" s="20">
        <f>C26</f>
        <v>97.8</v>
      </c>
      <c r="J26" s="20">
        <f>C26-D26</f>
        <v>-1.9699999999999989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2:21" ht="15">
      <c r="B27" s="2" t="s">
        <v>94</v>
      </c>
      <c r="C27" s="68">
        <f>+G42</f>
        <v>126.92</v>
      </c>
      <c r="D27" s="68">
        <f>+F42</f>
        <v>132.91</v>
      </c>
      <c r="E27" s="19" t="str">
        <f>IF(C27&gt;D27,C27-D27,"")</f>
        <v/>
      </c>
      <c r="F27" s="19">
        <f>IF(C27&lt;D27,D27-C27,"")</f>
        <v>5.989999999999995</v>
      </c>
      <c r="G27" s="20" t="b">
        <f>C27&lt;D27</f>
        <v>1</v>
      </c>
      <c r="H27" s="20">
        <f>IF(G27,C27,D27)</f>
        <v>126.92</v>
      </c>
      <c r="I27" s="20">
        <f>C27</f>
        <v>126.92</v>
      </c>
      <c r="J27" s="20">
        <f>C27-D27</f>
        <v>-5.989999999999995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2:21" ht="15">
      <c r="B28" s="2" t="s">
        <v>24</v>
      </c>
      <c r="C28" s="68">
        <f>+G52</f>
        <v>115.38</v>
      </c>
      <c r="D28" s="68">
        <f>+F52</f>
        <v>122.15</v>
      </c>
      <c r="E28" s="19" t="str">
        <f aca="true" t="shared" si="21" ref="E28">IF(C28&gt;D28,C28-D28,"")</f>
        <v/>
      </c>
      <c r="F28" s="19">
        <f aca="true" t="shared" si="22" ref="F28">IF(C28&lt;D28,D28-C28,"")</f>
        <v>6.77000000000001</v>
      </c>
      <c r="G28" s="20" t="b">
        <f aca="true" t="shared" si="23" ref="G28">C28&lt;D28</f>
        <v>1</v>
      </c>
      <c r="H28" s="20">
        <f aca="true" t="shared" si="24" ref="H28">IF(G28,C28,D28)</f>
        <v>115.38</v>
      </c>
      <c r="I28" s="20">
        <f aca="true" t="shared" si="25" ref="I28">C28</f>
        <v>115.38</v>
      </c>
      <c r="J28" s="20">
        <f aca="true" t="shared" si="26" ref="J28">C28-D28</f>
        <v>-6.77000000000001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2:21" ht="15">
      <c r="B29" s="2" t="s">
        <v>37</v>
      </c>
      <c r="C29" s="68">
        <f>+G57</f>
        <v>63.74</v>
      </c>
      <c r="D29" s="68">
        <f>+F57</f>
        <v>70.07</v>
      </c>
      <c r="E29" s="19" t="str">
        <f>IF(C29&gt;D29,C29-D29,"")</f>
        <v/>
      </c>
      <c r="F29" s="19">
        <f>IF(C29&lt;D29,D29-C29,"")</f>
        <v>6.329999999999991</v>
      </c>
      <c r="G29" s="20" t="b">
        <f>C29&lt;D29</f>
        <v>1</v>
      </c>
      <c r="H29" s="20">
        <f>IF(G29,C29,D29)</f>
        <v>63.74</v>
      </c>
      <c r="I29" s="20">
        <f>C29</f>
        <v>63.74</v>
      </c>
      <c r="J29" s="20">
        <f>C29-D29</f>
        <v>-6.329999999999991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21" ht="15">
      <c r="B30" s="2" t="s">
        <v>40</v>
      </c>
      <c r="C30" s="68">
        <f>+G61</f>
        <v>124.35</v>
      </c>
      <c r="D30" s="68">
        <f>+F61</f>
        <v>138.89</v>
      </c>
      <c r="E30" s="19" t="str">
        <f>IF(C30&gt;D30,C30-D30,"")</f>
        <v/>
      </c>
      <c r="F30" s="19">
        <f>IF(C30&lt;D30,D30-C30,"")</f>
        <v>14.539999999999992</v>
      </c>
      <c r="G30" s="20" t="b">
        <f>C30&lt;D30</f>
        <v>1</v>
      </c>
      <c r="H30" s="20">
        <f>IF(G30,C30,D30)</f>
        <v>124.35</v>
      </c>
      <c r="I30" s="20">
        <f>C30</f>
        <v>124.35</v>
      </c>
      <c r="J30" s="20">
        <f>C30-D30</f>
        <v>-14.539999999999992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21" ht="15">
      <c r="B31" s="2" t="s">
        <v>41</v>
      </c>
      <c r="C31" s="68">
        <f>+G62</f>
        <v>130.65</v>
      </c>
      <c r="D31" s="68">
        <f>+F62</f>
        <v>166.98</v>
      </c>
      <c r="E31" s="19" t="str">
        <f t="shared" si="0"/>
        <v/>
      </c>
      <c r="F31" s="19">
        <f t="shared" si="1"/>
        <v>36.329999999999984</v>
      </c>
      <c r="G31" s="20" t="b">
        <f t="shared" si="2"/>
        <v>1</v>
      </c>
      <c r="H31" s="20">
        <f t="shared" si="3"/>
        <v>130.65</v>
      </c>
      <c r="I31" s="20">
        <f t="shared" si="4"/>
        <v>130.65</v>
      </c>
      <c r="J31" s="20">
        <f t="shared" si="5"/>
        <v>-36.329999999999984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2:21" ht="15">
      <c r="B32" s="70"/>
      <c r="C32" s="19"/>
      <c r="D32" s="19"/>
      <c r="E32" s="19" t="str">
        <f t="shared" si="0"/>
        <v/>
      </c>
      <c r="F32" s="69" t="str">
        <f t="shared" si="1"/>
        <v/>
      </c>
      <c r="G32" s="20" t="b">
        <f t="shared" si="2"/>
        <v>0</v>
      </c>
      <c r="H32" s="20">
        <f t="shared" si="3"/>
        <v>0</v>
      </c>
      <c r="L32" s="46"/>
      <c r="N32" s="46"/>
      <c r="O32" s="46"/>
      <c r="P32" s="46"/>
      <c r="Q32" s="46"/>
      <c r="R32" s="46"/>
      <c r="S32" s="46"/>
      <c r="T32" s="46"/>
      <c r="U32" s="46"/>
    </row>
    <row r="33" spans="2:21" ht="15">
      <c r="B33" s="2" t="s">
        <v>46</v>
      </c>
      <c r="C33" s="68">
        <f>+G68</f>
        <v>98.96</v>
      </c>
      <c r="D33" s="68">
        <f>+F68</f>
        <v>83.87</v>
      </c>
      <c r="E33" s="19">
        <f>IF(C33&gt;D33,C33-D33,"")</f>
        <v>15.08999999999999</v>
      </c>
      <c r="F33" s="69" t="str">
        <f>IF(C33&lt;D33,D33-C33,"")</f>
        <v/>
      </c>
      <c r="G33" s="20" t="b">
        <f>C33&lt;D33</f>
        <v>0</v>
      </c>
      <c r="H33" s="20">
        <f>IF(G33,C33,D33)</f>
        <v>83.87</v>
      </c>
      <c r="I33" s="20">
        <f>C33</f>
        <v>98.96</v>
      </c>
      <c r="J33" s="20">
        <f>C33-D33</f>
        <v>15.08999999999999</v>
      </c>
      <c r="L33" s="46"/>
      <c r="N33" s="46"/>
      <c r="O33" s="46"/>
      <c r="P33" s="46"/>
      <c r="Q33" s="46"/>
      <c r="R33" s="46"/>
      <c r="S33" s="46"/>
      <c r="T33" s="46"/>
      <c r="U33" s="46"/>
    </row>
    <row r="34" spans="2:21" ht="15">
      <c r="B34" s="71" t="s">
        <v>48</v>
      </c>
      <c r="C34" s="68">
        <f>+G67</f>
        <v>93.78</v>
      </c>
      <c r="D34" s="68">
        <f>+F67</f>
        <v>79.51</v>
      </c>
      <c r="E34" s="19">
        <f>IF(C34&gt;D34,C34-D34,"")</f>
        <v>14.269999999999996</v>
      </c>
      <c r="F34" s="69" t="str">
        <f>IF(C34&lt;D34,D34-C34,"")</f>
        <v/>
      </c>
      <c r="G34" s="20" t="b">
        <f>C34&lt;D34</f>
        <v>0</v>
      </c>
      <c r="H34" s="20">
        <f>IF(G34,C34,D34)</f>
        <v>79.51</v>
      </c>
      <c r="I34" s="20">
        <f>C34</f>
        <v>93.78</v>
      </c>
      <c r="J34" s="20">
        <f>C34-D34</f>
        <v>14.269999999999996</v>
      </c>
      <c r="L34" s="46"/>
      <c r="N34" s="46"/>
      <c r="O34" s="46"/>
      <c r="P34" s="46"/>
      <c r="Q34" s="46"/>
      <c r="R34" s="46"/>
      <c r="S34" s="46"/>
      <c r="T34" s="46"/>
      <c r="U34" s="46"/>
    </row>
    <row r="35" spans="2:13" ht="12.75">
      <c r="B35" s="2" t="s">
        <v>47</v>
      </c>
      <c r="C35" s="68">
        <f>+G69</f>
        <v>109.17</v>
      </c>
      <c r="D35" s="68">
        <f>+F69</f>
        <v>115.74</v>
      </c>
      <c r="E35" s="19" t="str">
        <f>IF(C35&gt;D35,C35-D35,"")</f>
        <v/>
      </c>
      <c r="F35" s="69">
        <f>IF(C35&lt;D35,D35-C35,"")</f>
        <v>6.569999999999993</v>
      </c>
      <c r="G35" s="20" t="b">
        <f>C35&lt;D35</f>
        <v>1</v>
      </c>
      <c r="H35" s="20">
        <f>IF(G35,C35,D35)</f>
        <v>109.17</v>
      </c>
      <c r="I35" s="20">
        <f>C35</f>
        <v>109.17</v>
      </c>
      <c r="J35" s="20">
        <f>C35-D35</f>
        <v>-6.569999999999993</v>
      </c>
      <c r="M35" s="46" t="s">
        <v>233</v>
      </c>
    </row>
    <row r="36" ht="12.75">
      <c r="M36" s="46" t="s">
        <v>141</v>
      </c>
    </row>
    <row r="37" ht="12.75"/>
    <row r="38" spans="14:19" ht="15">
      <c r="N38" s="72"/>
      <c r="O38" s="72"/>
      <c r="P38" s="72"/>
      <c r="Q38" s="72"/>
      <c r="R38" s="72"/>
      <c r="S38" s="72"/>
    </row>
    <row r="39" spans="2:19" ht="15">
      <c r="B39" s="2" t="s">
        <v>156</v>
      </c>
      <c r="C39" s="73">
        <v>110.97</v>
      </c>
      <c r="E39" s="2" t="s">
        <v>156</v>
      </c>
      <c r="F39" s="53">
        <v>129.66</v>
      </c>
      <c r="G39" s="53">
        <v>144.03</v>
      </c>
      <c r="I39" s="74"/>
      <c r="J39" s="74"/>
      <c r="K39" s="1"/>
      <c r="N39" s="72"/>
      <c r="O39" s="72"/>
      <c r="P39" s="1"/>
      <c r="Q39" s="75"/>
      <c r="R39" s="1"/>
      <c r="S39" s="76"/>
    </row>
    <row r="40" spans="2:19" ht="15">
      <c r="B40" s="2" t="s">
        <v>29</v>
      </c>
      <c r="C40" s="73">
        <v>157.82</v>
      </c>
      <c r="E40" s="2" t="s">
        <v>21</v>
      </c>
      <c r="F40" s="53">
        <v>92.95</v>
      </c>
      <c r="G40" s="26">
        <v>105.6</v>
      </c>
      <c r="I40" s="74"/>
      <c r="J40" s="74"/>
      <c r="K40" s="1"/>
      <c r="N40" s="78"/>
      <c r="O40" s="72"/>
      <c r="P40" s="1"/>
      <c r="Q40" s="75"/>
      <c r="R40" s="1"/>
      <c r="S40" s="76"/>
    </row>
    <row r="41" spans="2:19" ht="15">
      <c r="B41" s="2" t="s">
        <v>36</v>
      </c>
      <c r="C41" s="73">
        <v>131.8</v>
      </c>
      <c r="E41" s="2" t="s">
        <v>22</v>
      </c>
      <c r="F41" s="53">
        <v>209.52</v>
      </c>
      <c r="G41" s="53">
        <v>229.15</v>
      </c>
      <c r="I41" s="74"/>
      <c r="J41" s="74"/>
      <c r="K41" s="1"/>
      <c r="M41" s="77"/>
      <c r="N41" s="78"/>
      <c r="O41" s="72"/>
      <c r="P41" s="1"/>
      <c r="Q41" s="75"/>
      <c r="R41" s="1"/>
      <c r="S41" s="76"/>
    </row>
    <row r="42" spans="2:19" ht="15">
      <c r="B42" s="2" t="s">
        <v>26</v>
      </c>
      <c r="C42" s="73">
        <v>129</v>
      </c>
      <c r="E42" s="2" t="s">
        <v>94</v>
      </c>
      <c r="F42" s="53">
        <v>132.91</v>
      </c>
      <c r="G42" s="26">
        <v>126.92</v>
      </c>
      <c r="I42" s="74"/>
      <c r="J42" s="74"/>
      <c r="K42" s="1"/>
      <c r="M42" s="77"/>
      <c r="N42" s="78"/>
      <c r="O42" s="72"/>
      <c r="P42" s="1"/>
      <c r="Q42" s="75"/>
      <c r="R42" s="1"/>
      <c r="S42" s="76"/>
    </row>
    <row r="43" spans="2:19" ht="15">
      <c r="B43" s="2" t="s">
        <v>45</v>
      </c>
      <c r="C43" s="73">
        <v>126.36</v>
      </c>
      <c r="E43" s="2" t="s">
        <v>25</v>
      </c>
      <c r="F43" s="53">
        <v>171.05</v>
      </c>
      <c r="G43" s="53">
        <v>192.17</v>
      </c>
      <c r="I43" s="74"/>
      <c r="J43" s="74"/>
      <c r="K43" s="1"/>
      <c r="M43" s="77"/>
      <c r="N43" s="78"/>
      <c r="O43" s="72"/>
      <c r="P43" s="1"/>
      <c r="Q43" s="75"/>
      <c r="R43" s="1"/>
      <c r="S43" s="76"/>
    </row>
    <row r="44" spans="2:19" ht="15">
      <c r="B44" s="2" t="s">
        <v>20</v>
      </c>
      <c r="C44" s="73">
        <v>125.36</v>
      </c>
      <c r="E44" s="2" t="s">
        <v>29</v>
      </c>
      <c r="F44" s="53">
        <v>113.38</v>
      </c>
      <c r="G44" s="26">
        <v>178.93</v>
      </c>
      <c r="I44" s="74"/>
      <c r="J44" s="74"/>
      <c r="K44" s="1"/>
      <c r="M44" s="77"/>
      <c r="N44" s="78"/>
      <c r="O44" s="72"/>
      <c r="P44" s="1"/>
      <c r="Q44" s="75"/>
      <c r="R44" s="1"/>
      <c r="S44" s="76"/>
    </row>
    <row r="45" spans="2:19" ht="15">
      <c r="B45" s="2" t="s">
        <v>39</v>
      </c>
      <c r="C45" s="73">
        <v>123.6</v>
      </c>
      <c r="E45" s="2" t="s">
        <v>26</v>
      </c>
      <c r="F45" s="53">
        <v>117.57</v>
      </c>
      <c r="G45" s="56">
        <v>151.67</v>
      </c>
      <c r="I45" s="74"/>
      <c r="J45" s="74"/>
      <c r="K45" s="1"/>
      <c r="M45" s="77"/>
      <c r="N45" s="78"/>
      <c r="O45" s="72"/>
      <c r="P45" s="1"/>
      <c r="Q45" s="75"/>
      <c r="R45" s="1"/>
      <c r="S45" s="76"/>
    </row>
    <row r="46" spans="2:19" ht="15">
      <c r="B46" s="2" t="s">
        <v>32</v>
      </c>
      <c r="C46" s="73">
        <v>116.7</v>
      </c>
      <c r="E46" s="2" t="s">
        <v>32</v>
      </c>
      <c r="F46" s="53">
        <v>146.15</v>
      </c>
      <c r="G46" s="26">
        <v>170.56</v>
      </c>
      <c r="I46" s="74"/>
      <c r="J46" s="74"/>
      <c r="K46" s="1"/>
      <c r="M46" s="77"/>
      <c r="N46" s="78"/>
      <c r="O46" s="72"/>
      <c r="P46" s="1"/>
      <c r="Q46" s="75"/>
      <c r="R46" s="1"/>
      <c r="S46" s="76"/>
    </row>
    <row r="47" spans="2:19" ht="15">
      <c r="B47" s="2" t="s">
        <v>43</v>
      </c>
      <c r="C47" s="73">
        <v>115.04</v>
      </c>
      <c r="E47" s="2" t="s">
        <v>30</v>
      </c>
      <c r="F47" s="53">
        <v>129.02</v>
      </c>
      <c r="G47" s="53">
        <v>143.76</v>
      </c>
      <c r="I47" s="74"/>
      <c r="J47" s="74"/>
      <c r="K47" s="1"/>
      <c r="M47" s="77"/>
      <c r="N47" s="78"/>
      <c r="O47" s="72"/>
      <c r="P47" s="1"/>
      <c r="Q47" s="75"/>
      <c r="R47" s="1"/>
      <c r="S47" s="76"/>
    </row>
    <row r="48" spans="2:19" ht="15">
      <c r="B48" s="2" t="s">
        <v>21</v>
      </c>
      <c r="C48" s="73">
        <v>113.61</v>
      </c>
      <c r="E48" s="2" t="s">
        <v>44</v>
      </c>
      <c r="F48" s="53">
        <v>99.77</v>
      </c>
      <c r="G48" s="26">
        <v>97.8</v>
      </c>
      <c r="I48" s="74"/>
      <c r="J48" s="74"/>
      <c r="K48" s="1"/>
      <c r="M48" s="77"/>
      <c r="N48" s="78"/>
      <c r="O48" s="72"/>
      <c r="P48" s="1"/>
      <c r="Q48" s="75"/>
      <c r="R48" s="1"/>
      <c r="S48" s="76"/>
    </row>
    <row r="49" spans="2:19" ht="15">
      <c r="B49" s="2" t="s">
        <v>35</v>
      </c>
      <c r="C49" s="73">
        <v>112.55</v>
      </c>
      <c r="E49" s="2" t="s">
        <v>28</v>
      </c>
      <c r="F49" s="53">
        <v>119.88</v>
      </c>
      <c r="G49" s="53">
        <v>133.62</v>
      </c>
      <c r="I49" s="74"/>
      <c r="J49" s="74"/>
      <c r="K49" s="1"/>
      <c r="M49" s="77"/>
      <c r="N49" s="78"/>
      <c r="O49" s="72"/>
      <c r="P49" s="1"/>
      <c r="Q49" s="75"/>
      <c r="R49" s="1"/>
      <c r="S49" s="76"/>
    </row>
    <row r="50" spans="2:19" ht="15">
      <c r="B50" s="2" t="s">
        <v>25</v>
      </c>
      <c r="C50" s="79">
        <v>112.35</v>
      </c>
      <c r="E50" s="2" t="s">
        <v>23</v>
      </c>
      <c r="F50" s="53">
        <v>168.13</v>
      </c>
      <c r="G50" s="26">
        <v>176.82</v>
      </c>
      <c r="I50" s="74"/>
      <c r="J50" s="74"/>
      <c r="K50" s="1"/>
      <c r="M50" s="77"/>
      <c r="N50" s="78"/>
      <c r="O50" s="72"/>
      <c r="P50" s="1"/>
      <c r="Q50" s="75"/>
      <c r="R50" s="1"/>
      <c r="S50" s="76"/>
    </row>
    <row r="51" spans="2:19" ht="15">
      <c r="B51" s="2" t="s">
        <v>28</v>
      </c>
      <c r="C51" s="73">
        <v>111.46</v>
      </c>
      <c r="E51" s="2" t="s">
        <v>33</v>
      </c>
      <c r="F51" s="53">
        <v>113.88</v>
      </c>
      <c r="G51" s="53">
        <v>124.13</v>
      </c>
      <c r="I51" s="74"/>
      <c r="J51" s="74"/>
      <c r="K51" s="1"/>
      <c r="M51" s="77"/>
      <c r="N51" s="78"/>
      <c r="O51" s="72"/>
      <c r="P51" s="1"/>
      <c r="Q51" s="75"/>
      <c r="R51" s="1"/>
      <c r="S51" s="76"/>
    </row>
    <row r="52" spans="2:19" ht="15">
      <c r="B52" s="2" t="s">
        <v>30</v>
      </c>
      <c r="C52" s="73">
        <v>111.43</v>
      </c>
      <c r="E52" s="2" t="s">
        <v>24</v>
      </c>
      <c r="F52" s="53">
        <v>122.15</v>
      </c>
      <c r="G52" s="26">
        <v>115.38</v>
      </c>
      <c r="I52" s="74"/>
      <c r="J52" s="74"/>
      <c r="K52" s="1"/>
      <c r="M52" s="77"/>
      <c r="N52" s="78"/>
      <c r="O52" s="72"/>
      <c r="P52" s="1"/>
      <c r="Q52" s="75"/>
      <c r="R52" s="1"/>
      <c r="S52" s="76"/>
    </row>
    <row r="53" spans="2:19" ht="15">
      <c r="B53" s="2" t="s">
        <v>22</v>
      </c>
      <c r="C53" s="73">
        <v>109.37</v>
      </c>
      <c r="E53" s="2" t="s">
        <v>34</v>
      </c>
      <c r="F53" s="53">
        <v>150.82</v>
      </c>
      <c r="G53" s="56">
        <v>164.3</v>
      </c>
      <c r="I53" s="74"/>
      <c r="J53" s="74"/>
      <c r="K53" s="1"/>
      <c r="M53" s="77"/>
      <c r="N53" s="78"/>
      <c r="O53" s="72"/>
      <c r="P53" s="1"/>
      <c r="Q53" s="75"/>
      <c r="R53" s="1"/>
      <c r="S53" s="76"/>
    </row>
    <row r="54" spans="2:19" ht="15">
      <c r="B54" s="2" t="s">
        <v>33</v>
      </c>
      <c r="C54" s="73">
        <v>109</v>
      </c>
      <c r="E54" s="2" t="s">
        <v>35</v>
      </c>
      <c r="F54" s="53">
        <v>139.26</v>
      </c>
      <c r="G54" s="80">
        <v>156.73</v>
      </c>
      <c r="I54" s="74"/>
      <c r="J54" s="74"/>
      <c r="K54" s="1"/>
      <c r="M54" s="77"/>
      <c r="N54" s="78"/>
      <c r="O54" s="72"/>
      <c r="P54" s="1"/>
      <c r="Q54" s="75"/>
      <c r="R54" s="1"/>
      <c r="S54" s="76"/>
    </row>
    <row r="55" spans="2:19" ht="15">
      <c r="B55" s="2" t="s">
        <v>34</v>
      </c>
      <c r="C55" s="73">
        <v>108.94</v>
      </c>
      <c r="E55" s="2" t="s">
        <v>36</v>
      </c>
      <c r="F55" s="53">
        <v>121.67</v>
      </c>
      <c r="G55" s="53">
        <v>160.36</v>
      </c>
      <c r="I55" s="74"/>
      <c r="J55" s="74"/>
      <c r="K55" s="1"/>
      <c r="M55" s="77"/>
      <c r="N55" s="78"/>
      <c r="O55" s="72"/>
      <c r="P55" s="1"/>
      <c r="Q55" s="75"/>
      <c r="R55" s="1"/>
      <c r="S55" s="76"/>
    </row>
    <row r="56" spans="2:19" ht="15">
      <c r="B56" s="2" t="s">
        <v>27</v>
      </c>
      <c r="C56" s="73">
        <v>108.87</v>
      </c>
      <c r="E56" s="2" t="s">
        <v>31</v>
      </c>
      <c r="F56" s="53">
        <v>132.39</v>
      </c>
      <c r="G56" s="26">
        <v>134.31</v>
      </c>
      <c r="I56" s="74"/>
      <c r="J56" s="74"/>
      <c r="K56" s="1"/>
      <c r="M56" s="77"/>
      <c r="N56" s="78"/>
      <c r="O56" s="72"/>
      <c r="P56" s="1"/>
      <c r="Q56" s="75"/>
      <c r="R56" s="1"/>
      <c r="S56" s="76"/>
    </row>
    <row r="57" spans="2:19" ht="15">
      <c r="B57" s="2" t="s">
        <v>23</v>
      </c>
      <c r="C57" s="73">
        <v>105.17</v>
      </c>
      <c r="E57" s="2" t="s">
        <v>37</v>
      </c>
      <c r="F57" s="53">
        <v>70.07</v>
      </c>
      <c r="G57" s="53">
        <v>63.74</v>
      </c>
      <c r="I57" s="74"/>
      <c r="J57" s="74"/>
      <c r="K57" s="1"/>
      <c r="M57" s="77"/>
      <c r="N57" s="78"/>
      <c r="O57" s="72"/>
      <c r="P57" s="1"/>
      <c r="Q57" s="75"/>
      <c r="R57" s="1"/>
      <c r="S57" s="76"/>
    </row>
    <row r="58" spans="2:19" ht="15">
      <c r="B58" s="2" t="s">
        <v>31</v>
      </c>
      <c r="C58" s="73">
        <v>101.45</v>
      </c>
      <c r="E58" s="2" t="s">
        <v>38</v>
      </c>
      <c r="F58" s="53">
        <v>88.83</v>
      </c>
      <c r="G58" s="26">
        <v>88.42</v>
      </c>
      <c r="I58" s="74"/>
      <c r="J58" s="74"/>
      <c r="K58" s="1"/>
      <c r="M58" s="77"/>
      <c r="N58" s="78"/>
      <c r="O58" s="72"/>
      <c r="P58" s="1"/>
      <c r="Q58" s="75"/>
      <c r="R58" s="1"/>
      <c r="S58" s="76"/>
    </row>
    <row r="59" spans="2:19" ht="15">
      <c r="B59" s="2" t="s">
        <v>42</v>
      </c>
      <c r="C59" s="73">
        <v>100.24</v>
      </c>
      <c r="E59" s="2" t="s">
        <v>20</v>
      </c>
      <c r="F59" s="53">
        <v>116.11</v>
      </c>
      <c r="G59" s="53">
        <v>145.55</v>
      </c>
      <c r="I59" s="74"/>
      <c r="J59" s="74"/>
      <c r="K59" s="1"/>
      <c r="M59" s="77"/>
      <c r="N59" s="78"/>
      <c r="O59" s="72"/>
      <c r="P59" s="1"/>
      <c r="Q59" s="75"/>
      <c r="R59" s="1"/>
      <c r="S59" s="76"/>
    </row>
    <row r="60" spans="2:19" ht="15">
      <c r="B60" s="2" t="s">
        <v>38</v>
      </c>
      <c r="C60" s="73">
        <v>99.53</v>
      </c>
      <c r="E60" s="2" t="s">
        <v>39</v>
      </c>
      <c r="F60" s="53">
        <v>157.17</v>
      </c>
      <c r="G60" s="26">
        <v>194.26</v>
      </c>
      <c r="I60" s="74"/>
      <c r="J60" s="74"/>
      <c r="K60" s="1"/>
      <c r="M60" s="77"/>
      <c r="N60" s="78"/>
      <c r="O60" s="72"/>
      <c r="P60" s="1"/>
      <c r="Q60" s="75"/>
      <c r="R60" s="1"/>
      <c r="S60" s="76"/>
    </row>
    <row r="61" spans="2:19" ht="15">
      <c r="B61" s="2" t="s">
        <v>44</v>
      </c>
      <c r="C61" s="73">
        <v>98.03</v>
      </c>
      <c r="E61" s="2" t="s">
        <v>40</v>
      </c>
      <c r="F61" s="53">
        <v>138.89</v>
      </c>
      <c r="G61" s="53">
        <v>124.35</v>
      </c>
      <c r="I61" s="74"/>
      <c r="J61" s="74"/>
      <c r="K61" s="1"/>
      <c r="M61" s="77"/>
      <c r="N61" s="78"/>
      <c r="O61" s="72"/>
      <c r="P61" s="1"/>
      <c r="Q61" s="75"/>
      <c r="R61" s="1"/>
      <c r="S61" s="76"/>
    </row>
    <row r="62" spans="2:19" ht="15">
      <c r="B62" s="2" t="s">
        <v>94</v>
      </c>
      <c r="C62" s="73">
        <v>95.5</v>
      </c>
      <c r="E62" s="2" t="s">
        <v>41</v>
      </c>
      <c r="F62" s="53">
        <v>166.98</v>
      </c>
      <c r="G62" s="26">
        <v>130.65</v>
      </c>
      <c r="I62" s="74"/>
      <c r="J62" s="74"/>
      <c r="K62" s="1"/>
      <c r="M62" s="77"/>
      <c r="N62" s="78"/>
      <c r="O62" s="72"/>
      <c r="P62" s="1"/>
      <c r="Q62" s="75"/>
      <c r="R62" s="1"/>
      <c r="S62" s="76"/>
    </row>
    <row r="63" spans="2:19" ht="15">
      <c r="B63" s="2" t="s">
        <v>24</v>
      </c>
      <c r="C63" s="73">
        <v>94.46</v>
      </c>
      <c r="E63" s="2" t="s">
        <v>43</v>
      </c>
      <c r="F63" s="53">
        <v>84.86</v>
      </c>
      <c r="G63" s="56">
        <v>97.62</v>
      </c>
      <c r="I63" s="74"/>
      <c r="J63" s="74"/>
      <c r="K63" s="1"/>
      <c r="M63" s="77"/>
      <c r="N63" s="78"/>
      <c r="O63" s="72"/>
      <c r="P63" s="1"/>
      <c r="Q63" s="75"/>
      <c r="R63" s="1"/>
      <c r="S63" s="76"/>
    </row>
    <row r="64" spans="2:19" ht="15">
      <c r="B64" s="2" t="s">
        <v>37</v>
      </c>
      <c r="C64" s="73">
        <v>90.96</v>
      </c>
      <c r="E64" s="2" t="s">
        <v>42</v>
      </c>
      <c r="F64" s="53">
        <v>168.56</v>
      </c>
      <c r="G64" s="26">
        <v>168.96</v>
      </c>
      <c r="I64" s="74"/>
      <c r="J64" s="74"/>
      <c r="K64" s="1"/>
      <c r="M64" s="77"/>
      <c r="N64" s="78"/>
      <c r="O64" s="72"/>
      <c r="P64" s="1"/>
      <c r="Q64" s="75"/>
      <c r="R64" s="1"/>
      <c r="S64" s="76"/>
    </row>
    <row r="65" spans="2:19" ht="15">
      <c r="B65" s="2" t="s">
        <v>40</v>
      </c>
      <c r="C65" s="73">
        <v>89.53</v>
      </c>
      <c r="E65" s="2" t="s">
        <v>27</v>
      </c>
      <c r="F65" s="53">
        <v>128.05</v>
      </c>
      <c r="G65" s="56">
        <v>139.4</v>
      </c>
      <c r="I65" s="74"/>
      <c r="J65" s="74"/>
      <c r="K65" s="1"/>
      <c r="M65" s="77"/>
      <c r="N65" s="78"/>
      <c r="O65" s="72"/>
      <c r="P65" s="1"/>
      <c r="Q65" s="75"/>
      <c r="R65" s="1"/>
      <c r="S65" s="76"/>
    </row>
    <row r="66" spans="2:19" ht="15">
      <c r="B66" s="2" t="s">
        <v>41</v>
      </c>
      <c r="C66" s="73">
        <v>78.24</v>
      </c>
      <c r="E66" s="2" t="s">
        <v>45</v>
      </c>
      <c r="F66" s="53">
        <v>114.86</v>
      </c>
      <c r="G66" s="26">
        <v>145.14</v>
      </c>
      <c r="I66" s="74"/>
      <c r="J66" s="74"/>
      <c r="K66" s="1"/>
      <c r="M66" s="77"/>
      <c r="N66" s="78"/>
      <c r="O66" s="72"/>
      <c r="P66" s="1"/>
      <c r="Q66" s="75"/>
      <c r="R66" s="1"/>
      <c r="S66" s="76"/>
    </row>
    <row r="67" spans="2:19" ht="15">
      <c r="B67" s="2" t="s">
        <v>46</v>
      </c>
      <c r="C67" s="73">
        <v>117.99</v>
      </c>
      <c r="E67" s="71" t="s">
        <v>48</v>
      </c>
      <c r="F67" s="53">
        <v>79.51</v>
      </c>
      <c r="G67" s="53">
        <v>93.78</v>
      </c>
      <c r="I67" s="74"/>
      <c r="J67" s="74"/>
      <c r="K67" s="1"/>
      <c r="M67" s="72"/>
      <c r="N67" s="72"/>
      <c r="O67" s="72"/>
      <c r="P67" s="1"/>
      <c r="Q67" s="75"/>
      <c r="R67" s="1"/>
      <c r="S67" s="76"/>
    </row>
    <row r="68" spans="2:19" ht="15">
      <c r="B68" s="71" t="s">
        <v>48</v>
      </c>
      <c r="C68" s="73">
        <v>117.95</v>
      </c>
      <c r="E68" s="2" t="s">
        <v>46</v>
      </c>
      <c r="F68" s="53">
        <v>83.87</v>
      </c>
      <c r="G68" s="26">
        <v>98.96</v>
      </c>
      <c r="I68" s="74"/>
      <c r="J68" s="74"/>
      <c r="K68" s="1"/>
      <c r="M68" s="72"/>
      <c r="N68" s="72"/>
      <c r="O68" s="72"/>
      <c r="P68" s="1"/>
      <c r="Q68" s="75"/>
      <c r="R68" s="1"/>
      <c r="S68" s="76"/>
    </row>
    <row r="69" spans="2:19" ht="15">
      <c r="B69" s="2" t="s">
        <v>47</v>
      </c>
      <c r="C69" s="73">
        <v>94.33</v>
      </c>
      <c r="E69" s="2" t="s">
        <v>47</v>
      </c>
      <c r="F69" s="53">
        <v>115.74</v>
      </c>
      <c r="G69" s="53">
        <v>109.17</v>
      </c>
      <c r="I69" s="74"/>
      <c r="J69" s="74"/>
      <c r="K69" s="1"/>
      <c r="M69" s="72"/>
      <c r="N69" s="72"/>
      <c r="O69" s="72"/>
      <c r="P69" s="1"/>
      <c r="Q69" s="75"/>
      <c r="R69" s="1"/>
      <c r="S69" s="7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00102615356"/>
  </sheetPr>
  <dimension ref="B2:I27"/>
  <sheetViews>
    <sheetView workbookViewId="0" topLeftCell="A1"/>
  </sheetViews>
  <sheetFormatPr defaultColWidth="9.140625" defaultRowHeight="15"/>
  <cols>
    <col min="1" max="16384" width="9.140625" style="46" customWidth="1"/>
  </cols>
  <sheetData>
    <row r="2" ht="12.75">
      <c r="B2" s="45" t="s">
        <v>158</v>
      </c>
    </row>
    <row r="3" ht="12.75">
      <c r="B3" s="46" t="s">
        <v>227</v>
      </c>
    </row>
    <row r="5" spans="2:9" ht="12.75">
      <c r="B5" s="100" t="s">
        <v>238</v>
      </c>
      <c r="C5" s="100"/>
      <c r="D5" s="100"/>
      <c r="E5" s="100"/>
      <c r="F5" s="100"/>
      <c r="G5" s="100"/>
      <c r="H5" s="101"/>
      <c r="I5" s="101"/>
    </row>
    <row r="6" ht="12.75">
      <c r="B6" s="47" t="s">
        <v>241</v>
      </c>
    </row>
    <row r="26" spans="2:9" ht="12.75">
      <c r="B26" s="100"/>
      <c r="C26" s="100"/>
      <c r="D26" s="100"/>
      <c r="E26" s="100"/>
      <c r="F26" s="100"/>
      <c r="G26" s="100"/>
      <c r="H26" s="101"/>
      <c r="I26" s="101"/>
    </row>
    <row r="27" ht="12.75">
      <c r="B27" s="47"/>
    </row>
  </sheetData>
  <mergeCells count="2">
    <mergeCell ref="B26:I26"/>
    <mergeCell ref="B5:I5"/>
  </mergeCells>
  <printOptions/>
  <pageMargins left="0.7" right="0.7" top="0.75" bottom="0.75" header="0.3" footer="0.3"/>
  <pageSetup horizontalDpi="90" verticalDpi="9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2:BD245"/>
  <sheetViews>
    <sheetView workbookViewId="0" topLeftCell="A1">
      <selection activeCell="A6" sqref="A6"/>
    </sheetView>
  </sheetViews>
  <sheetFormatPr defaultColWidth="9.140625" defaultRowHeight="15"/>
  <cols>
    <col min="1" max="1" width="16.8515625" style="20" customWidth="1"/>
    <col min="2" max="37" width="9.140625" style="20" customWidth="1"/>
    <col min="38" max="38" width="41.8515625" style="20" bestFit="1" customWidth="1"/>
    <col min="39" max="16384" width="9.140625" style="20" customWidth="1"/>
  </cols>
  <sheetData>
    <row r="2" ht="15">
      <c r="A2" s="18" t="s">
        <v>65</v>
      </c>
    </row>
    <row r="3" ht="15">
      <c r="A3" s="89" t="s">
        <v>200</v>
      </c>
    </row>
    <row r="6" ht="15">
      <c r="A6" s="7" t="s">
        <v>234</v>
      </c>
    </row>
    <row r="7" spans="1:2" ht="15">
      <c r="A7" s="7" t="s">
        <v>161</v>
      </c>
      <c r="B7" s="21" t="s">
        <v>201</v>
      </c>
    </row>
    <row r="8" spans="1:2" ht="15">
      <c r="A8" s="7" t="s">
        <v>163</v>
      </c>
      <c r="B8" s="7"/>
    </row>
    <row r="10" spans="1:3" ht="15">
      <c r="A10" s="21" t="s">
        <v>164</v>
      </c>
      <c r="C10" s="7" t="s">
        <v>165</v>
      </c>
    </row>
    <row r="11" spans="1:3" ht="15">
      <c r="A11" s="21" t="s">
        <v>186</v>
      </c>
      <c r="C11" s="7" t="s">
        <v>53</v>
      </c>
    </row>
    <row r="12" spans="1:8" ht="15">
      <c r="A12" s="21" t="s">
        <v>167</v>
      </c>
      <c r="C12" s="7" t="s">
        <v>187</v>
      </c>
      <c r="G12" s="20" t="s">
        <v>219</v>
      </c>
      <c r="H12" s="20">
        <v>2015</v>
      </c>
    </row>
    <row r="14" spans="1:55" ht="15">
      <c r="A14" s="23" t="s">
        <v>168</v>
      </c>
      <c r="B14" s="99">
        <v>2007</v>
      </c>
      <c r="C14" s="99" t="s">
        <v>56</v>
      </c>
      <c r="D14" s="99">
        <v>2008</v>
      </c>
      <c r="E14" s="99" t="s">
        <v>56</v>
      </c>
      <c r="F14" s="99">
        <v>2009</v>
      </c>
      <c r="G14" s="99" t="s">
        <v>56</v>
      </c>
      <c r="H14" s="99">
        <v>2010</v>
      </c>
      <c r="I14" s="99" t="s">
        <v>56</v>
      </c>
      <c r="J14" s="99">
        <v>2011</v>
      </c>
      <c r="K14" s="99" t="s">
        <v>56</v>
      </c>
      <c r="L14" s="99">
        <v>2012</v>
      </c>
      <c r="M14" s="99" t="s">
        <v>56</v>
      </c>
      <c r="N14" s="99">
        <v>2013</v>
      </c>
      <c r="O14" s="99" t="s">
        <v>56</v>
      </c>
      <c r="P14" s="99">
        <v>2014</v>
      </c>
      <c r="Q14" s="99" t="s">
        <v>56</v>
      </c>
      <c r="R14" s="99">
        <v>2015</v>
      </c>
      <c r="S14" s="99" t="s">
        <v>56</v>
      </c>
      <c r="T14" s="99">
        <v>2016</v>
      </c>
      <c r="U14" s="99" t="s">
        <v>56</v>
      </c>
      <c r="V14" s="99">
        <v>2017</v>
      </c>
      <c r="W14" s="99" t="s">
        <v>56</v>
      </c>
      <c r="X14" s="99">
        <v>2018</v>
      </c>
      <c r="Y14" s="99" t="s">
        <v>56</v>
      </c>
      <c r="Z14" s="99">
        <v>2019</v>
      </c>
      <c r="AA14" s="99" t="s">
        <v>56</v>
      </c>
      <c r="AB14" s="99">
        <v>2020</v>
      </c>
      <c r="AC14" s="99" t="s">
        <v>56</v>
      </c>
      <c r="AD14" s="99">
        <v>2021</v>
      </c>
      <c r="AE14" s="99" t="s">
        <v>56</v>
      </c>
      <c r="AF14" s="99">
        <v>2022</v>
      </c>
      <c r="AG14" s="99" t="s">
        <v>56</v>
      </c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1:55" ht="15">
      <c r="A15" s="24" t="s">
        <v>170</v>
      </c>
      <c r="B15" s="44" t="s">
        <v>56</v>
      </c>
      <c r="C15" s="44" t="s">
        <v>56</v>
      </c>
      <c r="D15" s="44" t="s">
        <v>56</v>
      </c>
      <c r="E15" s="44" t="s">
        <v>56</v>
      </c>
      <c r="F15" s="44" t="s">
        <v>56</v>
      </c>
      <c r="G15" s="44" t="s">
        <v>56</v>
      </c>
      <c r="H15" s="44" t="s">
        <v>56</v>
      </c>
      <c r="I15" s="44" t="s">
        <v>56</v>
      </c>
      <c r="J15" s="44" t="s">
        <v>56</v>
      </c>
      <c r="K15" s="44" t="s">
        <v>56</v>
      </c>
      <c r="L15" s="44" t="s">
        <v>56</v>
      </c>
      <c r="M15" s="44" t="s">
        <v>56</v>
      </c>
      <c r="N15" s="44" t="s">
        <v>56</v>
      </c>
      <c r="O15" s="44" t="s">
        <v>56</v>
      </c>
      <c r="P15" s="44" t="s">
        <v>56</v>
      </c>
      <c r="Q15" s="44" t="s">
        <v>56</v>
      </c>
      <c r="R15" s="44" t="s">
        <v>56</v>
      </c>
      <c r="S15" s="44" t="s">
        <v>56</v>
      </c>
      <c r="T15" s="44" t="s">
        <v>56</v>
      </c>
      <c r="U15" s="44" t="s">
        <v>56</v>
      </c>
      <c r="V15" s="44" t="s">
        <v>56</v>
      </c>
      <c r="W15" s="44" t="s">
        <v>56</v>
      </c>
      <c r="X15" s="44" t="s">
        <v>56</v>
      </c>
      <c r="Y15" s="44" t="s">
        <v>56</v>
      </c>
      <c r="Z15" s="44" t="s">
        <v>56</v>
      </c>
      <c r="AA15" s="44" t="s">
        <v>56</v>
      </c>
      <c r="AB15" s="44" t="s">
        <v>56</v>
      </c>
      <c r="AC15" s="44" t="s">
        <v>56</v>
      </c>
      <c r="AD15" s="44" t="s">
        <v>56</v>
      </c>
      <c r="AE15" s="44" t="s">
        <v>56</v>
      </c>
      <c r="AF15" s="44" t="s">
        <v>56</v>
      </c>
      <c r="AG15" s="44" t="s">
        <v>56</v>
      </c>
      <c r="AH15" s="1"/>
      <c r="AI15" s="1"/>
      <c r="AJ15" s="1"/>
      <c r="AK15" s="1"/>
      <c r="AM15" s="72"/>
      <c r="AN15" s="72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>
      <c r="A16" s="25" t="s">
        <v>129</v>
      </c>
      <c r="B16" s="53">
        <v>83.65</v>
      </c>
      <c r="C16" s="30" t="s">
        <v>56</v>
      </c>
      <c r="D16" s="53">
        <v>80.51</v>
      </c>
      <c r="E16" s="30" t="s">
        <v>56</v>
      </c>
      <c r="F16" s="53">
        <v>71.28</v>
      </c>
      <c r="G16" s="30" t="s">
        <v>56</v>
      </c>
      <c r="H16" s="53">
        <v>88.03</v>
      </c>
      <c r="I16" s="30" t="s">
        <v>56</v>
      </c>
      <c r="J16" s="53">
        <v>98.39</v>
      </c>
      <c r="K16" s="30" t="s">
        <v>56</v>
      </c>
      <c r="L16" s="53">
        <v>97.44</v>
      </c>
      <c r="M16" s="30" t="s">
        <v>56</v>
      </c>
      <c r="N16" s="53">
        <v>101.61</v>
      </c>
      <c r="O16" s="30" t="s">
        <v>56</v>
      </c>
      <c r="P16" s="53">
        <v>102.47</v>
      </c>
      <c r="Q16" s="30" t="s">
        <v>56</v>
      </c>
      <c r="R16" s="53">
        <v>100</v>
      </c>
      <c r="S16" s="30" t="s">
        <v>56</v>
      </c>
      <c r="T16" s="53">
        <v>99.15</v>
      </c>
      <c r="U16" s="30" t="s">
        <v>56</v>
      </c>
      <c r="V16" s="53">
        <v>113.91</v>
      </c>
      <c r="W16" s="30" t="s">
        <v>56</v>
      </c>
      <c r="X16" s="53">
        <v>111.16</v>
      </c>
      <c r="Y16" s="30" t="s">
        <v>56</v>
      </c>
      <c r="Z16" s="53">
        <v>115.33</v>
      </c>
      <c r="AA16" s="30" t="s">
        <v>56</v>
      </c>
      <c r="AB16" s="53">
        <v>118.68</v>
      </c>
      <c r="AC16" s="30" t="s">
        <v>56</v>
      </c>
      <c r="AD16" s="53">
        <v>129.66</v>
      </c>
      <c r="AE16" s="30" t="s">
        <v>56</v>
      </c>
      <c r="AF16" s="53">
        <v>144.03</v>
      </c>
      <c r="AG16" s="30"/>
      <c r="AH16" s="1"/>
      <c r="AI16" s="1"/>
      <c r="AJ16" s="19"/>
      <c r="AK16" s="19"/>
      <c r="AN16" s="72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</row>
    <row r="17" spans="1:55" ht="15">
      <c r="A17" s="25" t="s">
        <v>21</v>
      </c>
      <c r="B17" s="53">
        <v>106.13</v>
      </c>
      <c r="C17" s="27" t="s">
        <v>56</v>
      </c>
      <c r="D17" s="53">
        <v>85.81</v>
      </c>
      <c r="E17" s="27" t="s">
        <v>56</v>
      </c>
      <c r="F17" s="53">
        <v>82.86</v>
      </c>
      <c r="G17" s="27" t="s">
        <v>56</v>
      </c>
      <c r="H17" s="53">
        <v>108.28</v>
      </c>
      <c r="I17" s="27" t="s">
        <v>56</v>
      </c>
      <c r="J17" s="53">
        <v>97.83</v>
      </c>
      <c r="K17" s="27" t="s">
        <v>56</v>
      </c>
      <c r="L17" s="53">
        <v>117.26</v>
      </c>
      <c r="M17" s="27" t="s">
        <v>56</v>
      </c>
      <c r="N17" s="53">
        <v>95.85</v>
      </c>
      <c r="O17" s="27" t="s">
        <v>56</v>
      </c>
      <c r="P17" s="53">
        <v>91.2</v>
      </c>
      <c r="Q17" s="27" t="s">
        <v>56</v>
      </c>
      <c r="R17" s="53">
        <v>100</v>
      </c>
      <c r="S17" s="27" t="s">
        <v>56</v>
      </c>
      <c r="T17" s="53">
        <v>89.09</v>
      </c>
      <c r="U17" s="27" t="s">
        <v>56</v>
      </c>
      <c r="V17" s="53">
        <v>97.71</v>
      </c>
      <c r="W17" s="27" t="s">
        <v>56</v>
      </c>
      <c r="X17" s="53">
        <v>88.92</v>
      </c>
      <c r="Y17" s="27" t="s">
        <v>56</v>
      </c>
      <c r="Z17" s="53">
        <v>107.46</v>
      </c>
      <c r="AA17" s="27" t="s">
        <v>56</v>
      </c>
      <c r="AB17" s="53">
        <v>95.77</v>
      </c>
      <c r="AC17" s="27" t="s">
        <v>56</v>
      </c>
      <c r="AD17" s="53">
        <v>92.95</v>
      </c>
      <c r="AE17" s="27" t="s">
        <v>56</v>
      </c>
      <c r="AF17" s="53">
        <v>105.6</v>
      </c>
      <c r="AG17" s="27"/>
      <c r="AH17" s="1"/>
      <c r="AI17" s="1"/>
      <c r="AJ17" s="19"/>
      <c r="AK17" s="19"/>
      <c r="AN17" s="72"/>
      <c r="AO17" s="72"/>
      <c r="AP17" s="72"/>
      <c r="AQ17" s="72"/>
      <c r="AR17" s="81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</row>
    <row r="18" spans="1:55" ht="15">
      <c r="A18" s="25" t="s">
        <v>22</v>
      </c>
      <c r="B18" s="53">
        <v>50.55</v>
      </c>
      <c r="C18" s="30" t="s">
        <v>56</v>
      </c>
      <c r="D18" s="53">
        <v>81.72</v>
      </c>
      <c r="E18" s="30" t="s">
        <v>56</v>
      </c>
      <c r="F18" s="53">
        <v>57.36</v>
      </c>
      <c r="G18" s="30" t="s">
        <v>56</v>
      </c>
      <c r="H18" s="53">
        <v>64.09</v>
      </c>
      <c r="I18" s="30" t="s">
        <v>56</v>
      </c>
      <c r="J18" s="53">
        <v>73.99</v>
      </c>
      <c r="K18" s="30" t="s">
        <v>56</v>
      </c>
      <c r="L18" s="53">
        <v>85.68</v>
      </c>
      <c r="M18" s="30" t="s">
        <v>56</v>
      </c>
      <c r="N18" s="53">
        <v>103.31</v>
      </c>
      <c r="O18" s="30" t="s">
        <v>56</v>
      </c>
      <c r="P18" s="53">
        <v>109.66</v>
      </c>
      <c r="Q18" s="30" t="s">
        <v>56</v>
      </c>
      <c r="R18" s="53">
        <v>100</v>
      </c>
      <c r="S18" s="30" t="s">
        <v>56</v>
      </c>
      <c r="T18" s="53">
        <v>125.57</v>
      </c>
      <c r="U18" s="30" t="s">
        <v>56</v>
      </c>
      <c r="V18" s="53">
        <v>134.52</v>
      </c>
      <c r="W18" s="30" t="s">
        <v>56</v>
      </c>
      <c r="X18" s="53">
        <v>137.3</v>
      </c>
      <c r="Y18" s="30" t="s">
        <v>56</v>
      </c>
      <c r="Z18" s="53">
        <v>148.07</v>
      </c>
      <c r="AA18" s="30" t="s">
        <v>56</v>
      </c>
      <c r="AB18" s="53">
        <v>156.72</v>
      </c>
      <c r="AC18" s="30" t="s">
        <v>56</v>
      </c>
      <c r="AD18" s="53">
        <v>209.52</v>
      </c>
      <c r="AE18" s="30" t="s">
        <v>56</v>
      </c>
      <c r="AF18" s="53">
        <v>229.15</v>
      </c>
      <c r="AG18" s="30"/>
      <c r="AH18" s="1"/>
      <c r="AI18" s="1"/>
      <c r="AJ18" s="19"/>
      <c r="AK18" s="19"/>
      <c r="AN18" s="72"/>
      <c r="AO18" s="72"/>
      <c r="AP18" s="72"/>
      <c r="AQ18" s="72"/>
      <c r="AR18" s="81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</row>
    <row r="19" spans="1:55" ht="15">
      <c r="A19" s="25" t="s">
        <v>94</v>
      </c>
      <c r="B19" s="53">
        <v>69.36</v>
      </c>
      <c r="C19" s="27" t="s">
        <v>56</v>
      </c>
      <c r="D19" s="53">
        <v>75.32</v>
      </c>
      <c r="E19" s="27" t="s">
        <v>56</v>
      </c>
      <c r="F19" s="53">
        <v>61.48</v>
      </c>
      <c r="G19" s="27" t="s">
        <v>56</v>
      </c>
      <c r="H19" s="53">
        <v>72.48</v>
      </c>
      <c r="I19" s="27" t="s">
        <v>56</v>
      </c>
      <c r="J19" s="53">
        <v>97.72</v>
      </c>
      <c r="K19" s="27" t="s">
        <v>56</v>
      </c>
      <c r="L19" s="53">
        <v>96.92</v>
      </c>
      <c r="M19" s="27" t="s">
        <v>56</v>
      </c>
      <c r="N19" s="53">
        <v>97.9</v>
      </c>
      <c r="O19" s="27" t="s">
        <v>56</v>
      </c>
      <c r="P19" s="53">
        <v>112.6</v>
      </c>
      <c r="Q19" s="27" t="s">
        <v>56</v>
      </c>
      <c r="R19" s="53">
        <v>100</v>
      </c>
      <c r="S19" s="27" t="s">
        <v>56</v>
      </c>
      <c r="T19" s="53">
        <v>112.87</v>
      </c>
      <c r="U19" s="27" t="s">
        <v>56</v>
      </c>
      <c r="V19" s="53">
        <v>109.51</v>
      </c>
      <c r="W19" s="27" t="s">
        <v>56</v>
      </c>
      <c r="X19" s="53">
        <v>104.91</v>
      </c>
      <c r="Y19" s="27" t="s">
        <v>56</v>
      </c>
      <c r="Z19" s="53">
        <v>107.81</v>
      </c>
      <c r="AA19" s="27" t="s">
        <v>56</v>
      </c>
      <c r="AB19" s="53">
        <v>118.69</v>
      </c>
      <c r="AC19" s="27" t="s">
        <v>56</v>
      </c>
      <c r="AD19" s="53">
        <v>132.91</v>
      </c>
      <c r="AE19" s="27" t="s">
        <v>56</v>
      </c>
      <c r="AF19" s="53">
        <v>126.92</v>
      </c>
      <c r="AG19" s="27"/>
      <c r="AH19" s="1"/>
      <c r="AI19" s="1"/>
      <c r="AJ19" s="19"/>
      <c r="AK19" s="19"/>
      <c r="AN19" s="72"/>
      <c r="AO19" s="72"/>
      <c r="AP19" s="72"/>
      <c r="AQ19" s="72"/>
      <c r="AR19" s="81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</row>
    <row r="20" spans="1:55" ht="15">
      <c r="A20" s="25" t="s">
        <v>25</v>
      </c>
      <c r="B20" s="53">
        <v>139.25</v>
      </c>
      <c r="C20" s="30" t="s">
        <v>56</v>
      </c>
      <c r="D20" s="53">
        <v>79.83</v>
      </c>
      <c r="E20" s="30" t="s">
        <v>56</v>
      </c>
      <c r="F20" s="53">
        <v>81.6</v>
      </c>
      <c r="G20" s="30" t="s">
        <v>56</v>
      </c>
      <c r="H20" s="53">
        <v>143.85</v>
      </c>
      <c r="I20" s="30" t="s">
        <v>56</v>
      </c>
      <c r="J20" s="53">
        <v>161.66</v>
      </c>
      <c r="K20" s="30" t="s">
        <v>56</v>
      </c>
      <c r="L20" s="53">
        <v>220.81</v>
      </c>
      <c r="M20" s="30" t="s">
        <v>56</v>
      </c>
      <c r="N20" s="53">
        <v>153.47</v>
      </c>
      <c r="O20" s="30" t="s">
        <v>56</v>
      </c>
      <c r="P20" s="53">
        <v>157.1</v>
      </c>
      <c r="Q20" s="30" t="s">
        <v>56</v>
      </c>
      <c r="R20" s="53">
        <v>100</v>
      </c>
      <c r="S20" s="30" t="s">
        <v>56</v>
      </c>
      <c r="T20" s="53">
        <v>96.5</v>
      </c>
      <c r="U20" s="30" t="s">
        <v>56</v>
      </c>
      <c r="V20" s="53">
        <v>152.49</v>
      </c>
      <c r="W20" s="30" t="s">
        <v>56</v>
      </c>
      <c r="X20" s="53">
        <v>126.59</v>
      </c>
      <c r="Y20" s="30" t="s">
        <v>56</v>
      </c>
      <c r="Z20" s="53">
        <v>155.11</v>
      </c>
      <c r="AA20" s="30" t="s">
        <v>56</v>
      </c>
      <c r="AB20" s="53">
        <v>202.85</v>
      </c>
      <c r="AC20" s="30" t="s">
        <v>56</v>
      </c>
      <c r="AD20" s="53">
        <v>171.05</v>
      </c>
      <c r="AE20" s="30" t="s">
        <v>56</v>
      </c>
      <c r="AF20" s="53">
        <v>192.17</v>
      </c>
      <c r="AG20" s="30"/>
      <c r="AH20" s="1"/>
      <c r="AI20" s="1"/>
      <c r="AJ20" s="19"/>
      <c r="AK20" s="19"/>
      <c r="AN20" s="72"/>
      <c r="AO20" s="72"/>
      <c r="AP20" s="72"/>
      <c r="AQ20" s="72"/>
      <c r="AR20" s="81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</row>
    <row r="21" spans="1:55" ht="15">
      <c r="A21" s="25" t="s">
        <v>52</v>
      </c>
      <c r="B21" s="53">
        <v>110.71</v>
      </c>
      <c r="C21" s="27" t="s">
        <v>56</v>
      </c>
      <c r="D21" s="53">
        <v>118.96</v>
      </c>
      <c r="E21" s="27" t="s">
        <v>56</v>
      </c>
      <c r="F21" s="53">
        <v>80.8</v>
      </c>
      <c r="G21" s="27" t="s">
        <v>56</v>
      </c>
      <c r="H21" s="53">
        <v>121.01</v>
      </c>
      <c r="I21" s="27" t="s">
        <v>56</v>
      </c>
      <c r="J21" s="53">
        <v>142.97</v>
      </c>
      <c r="K21" s="27" t="s">
        <v>56</v>
      </c>
      <c r="L21" s="53">
        <v>127.81</v>
      </c>
      <c r="M21" s="27" t="s">
        <v>56</v>
      </c>
      <c r="N21" s="53">
        <v>148.65</v>
      </c>
      <c r="O21" s="27" t="s">
        <v>56</v>
      </c>
      <c r="P21" s="53">
        <v>141.53</v>
      </c>
      <c r="Q21" s="27" t="s">
        <v>56</v>
      </c>
      <c r="R21" s="53">
        <v>100</v>
      </c>
      <c r="S21" s="27" t="s">
        <v>56</v>
      </c>
      <c r="T21" s="53">
        <v>105.54</v>
      </c>
      <c r="U21" s="27" t="s">
        <v>56</v>
      </c>
      <c r="V21" s="53">
        <v>142.8</v>
      </c>
      <c r="W21" s="27" t="s">
        <v>56</v>
      </c>
      <c r="X21" s="53">
        <v>102.48</v>
      </c>
      <c r="Y21" s="27" t="s">
        <v>56</v>
      </c>
      <c r="Z21" s="53">
        <v>139.83</v>
      </c>
      <c r="AA21" s="27" t="s">
        <v>56</v>
      </c>
      <c r="AB21" s="53">
        <v>125.69</v>
      </c>
      <c r="AC21" s="27" t="s">
        <v>56</v>
      </c>
      <c r="AD21" s="53">
        <v>113.38</v>
      </c>
      <c r="AE21" s="27" t="s">
        <v>56</v>
      </c>
      <c r="AF21" s="53">
        <v>178.93</v>
      </c>
      <c r="AG21" s="27"/>
      <c r="AH21" s="1"/>
      <c r="AI21" s="1"/>
      <c r="AJ21" s="19"/>
      <c r="AK21" s="19"/>
      <c r="AN21" s="72"/>
      <c r="AO21" s="72"/>
      <c r="AP21" s="72"/>
      <c r="AQ21" s="72"/>
      <c r="AR21" s="81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</row>
    <row r="22" spans="1:55" ht="15">
      <c r="A22" s="25" t="s">
        <v>26</v>
      </c>
      <c r="B22" s="53">
        <v>90.82</v>
      </c>
      <c r="C22" s="30" t="s">
        <v>56</v>
      </c>
      <c r="D22" s="53">
        <v>70.61</v>
      </c>
      <c r="E22" s="30" t="s">
        <v>56</v>
      </c>
      <c r="F22" s="53">
        <v>60.39</v>
      </c>
      <c r="G22" s="30" t="s">
        <v>56</v>
      </c>
      <c r="H22" s="53">
        <v>99.6</v>
      </c>
      <c r="I22" s="30" t="s">
        <v>56</v>
      </c>
      <c r="J22" s="53">
        <v>123.79</v>
      </c>
      <c r="K22" s="30" t="s">
        <v>56</v>
      </c>
      <c r="L22" s="53">
        <v>142.67</v>
      </c>
      <c r="M22" s="30" t="s">
        <v>56</v>
      </c>
      <c r="N22" s="53">
        <v>132.05</v>
      </c>
      <c r="O22" s="30" t="s">
        <v>56</v>
      </c>
      <c r="P22" s="53">
        <v>123.16</v>
      </c>
      <c r="Q22" s="30" t="s">
        <v>56</v>
      </c>
      <c r="R22" s="53">
        <v>100</v>
      </c>
      <c r="S22" s="30" t="s">
        <v>56</v>
      </c>
      <c r="T22" s="53">
        <v>62.83</v>
      </c>
      <c r="U22" s="30" t="s">
        <v>56</v>
      </c>
      <c r="V22" s="53">
        <v>105.49</v>
      </c>
      <c r="W22" s="30" t="s">
        <v>56</v>
      </c>
      <c r="X22" s="53">
        <v>81.03</v>
      </c>
      <c r="Y22" s="30" t="s">
        <v>56</v>
      </c>
      <c r="Z22" s="53">
        <v>106.99</v>
      </c>
      <c r="AA22" s="30" t="s">
        <v>56</v>
      </c>
      <c r="AB22" s="53">
        <v>117.48</v>
      </c>
      <c r="AC22" s="30" t="s">
        <v>56</v>
      </c>
      <c r="AD22" s="53">
        <v>117.57</v>
      </c>
      <c r="AE22" s="30" t="s">
        <v>56</v>
      </c>
      <c r="AF22" s="53">
        <v>151.67</v>
      </c>
      <c r="AG22" s="30"/>
      <c r="AH22" s="1"/>
      <c r="AI22" s="1"/>
      <c r="AJ22" s="19"/>
      <c r="AK22" s="19"/>
      <c r="AN22" s="81"/>
      <c r="AO22" s="72"/>
      <c r="AP22" s="72"/>
      <c r="AQ22" s="72"/>
      <c r="AR22" s="81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</row>
    <row r="23" spans="1:55" ht="15">
      <c r="A23" s="25" t="s">
        <v>32</v>
      </c>
      <c r="B23" s="53">
        <v>107.12</v>
      </c>
      <c r="C23" s="27" t="s">
        <v>56</v>
      </c>
      <c r="D23" s="53">
        <v>96.63</v>
      </c>
      <c r="E23" s="27" t="s">
        <v>56</v>
      </c>
      <c r="F23" s="53">
        <v>74.34</v>
      </c>
      <c r="G23" s="27" t="s">
        <v>56</v>
      </c>
      <c r="H23" s="53">
        <v>84.19</v>
      </c>
      <c r="I23" s="27" t="s">
        <v>56</v>
      </c>
      <c r="J23" s="53">
        <v>107.74</v>
      </c>
      <c r="K23" s="27" t="s">
        <v>56</v>
      </c>
      <c r="L23" s="53">
        <v>96.96</v>
      </c>
      <c r="M23" s="27" t="s">
        <v>56</v>
      </c>
      <c r="N23" s="53">
        <v>100.42</v>
      </c>
      <c r="O23" s="27" t="s">
        <v>56</v>
      </c>
      <c r="P23" s="53">
        <v>103.4</v>
      </c>
      <c r="Q23" s="27" t="s">
        <v>56</v>
      </c>
      <c r="R23" s="53">
        <v>100</v>
      </c>
      <c r="S23" s="27" t="s">
        <v>56</v>
      </c>
      <c r="T23" s="53">
        <v>103.3</v>
      </c>
      <c r="U23" s="27" t="s">
        <v>56</v>
      </c>
      <c r="V23" s="53">
        <v>130.9</v>
      </c>
      <c r="W23" s="27" t="s">
        <v>56</v>
      </c>
      <c r="X23" s="53">
        <v>110.93</v>
      </c>
      <c r="Y23" s="27" t="s">
        <v>56</v>
      </c>
      <c r="Z23" s="53">
        <v>112.9</v>
      </c>
      <c r="AA23" s="27" t="s">
        <v>56</v>
      </c>
      <c r="AB23" s="53">
        <v>127.4</v>
      </c>
      <c r="AC23" s="27" t="s">
        <v>56</v>
      </c>
      <c r="AD23" s="53">
        <v>146.15</v>
      </c>
      <c r="AE23" s="27" t="s">
        <v>56</v>
      </c>
      <c r="AF23" s="53">
        <v>170.56</v>
      </c>
      <c r="AG23" s="27"/>
      <c r="AH23" s="1"/>
      <c r="AI23" s="1"/>
      <c r="AJ23" s="19"/>
      <c r="AK23" s="19"/>
      <c r="AN23" s="81"/>
      <c r="AO23" s="72"/>
      <c r="AP23" s="72"/>
      <c r="AQ23" s="72"/>
      <c r="AR23" s="81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</row>
    <row r="24" spans="1:55" ht="15">
      <c r="A24" s="25" t="s">
        <v>30</v>
      </c>
      <c r="B24" s="53">
        <v>87.71</v>
      </c>
      <c r="C24" s="30" t="s">
        <v>56</v>
      </c>
      <c r="D24" s="53">
        <v>87.75</v>
      </c>
      <c r="E24" s="30" t="s">
        <v>56</v>
      </c>
      <c r="F24" s="53">
        <v>100.31</v>
      </c>
      <c r="G24" s="30" t="s">
        <v>56</v>
      </c>
      <c r="H24" s="53">
        <v>103.74</v>
      </c>
      <c r="I24" s="30" t="s">
        <v>56</v>
      </c>
      <c r="J24" s="53">
        <v>92.4</v>
      </c>
      <c r="K24" s="30" t="s">
        <v>56</v>
      </c>
      <c r="L24" s="53">
        <v>94.93</v>
      </c>
      <c r="M24" s="30" t="s">
        <v>56</v>
      </c>
      <c r="N24" s="53">
        <v>87.43</v>
      </c>
      <c r="O24" s="30" t="s">
        <v>56</v>
      </c>
      <c r="P24" s="53">
        <v>93.33</v>
      </c>
      <c r="Q24" s="30" t="s">
        <v>56</v>
      </c>
      <c r="R24" s="53">
        <v>100</v>
      </c>
      <c r="S24" s="30" t="s">
        <v>56</v>
      </c>
      <c r="T24" s="53">
        <v>88.94</v>
      </c>
      <c r="U24" s="30" t="s">
        <v>56</v>
      </c>
      <c r="V24" s="53">
        <v>106.43</v>
      </c>
      <c r="W24" s="30" t="s">
        <v>56</v>
      </c>
      <c r="X24" s="53">
        <v>108.33</v>
      </c>
      <c r="Y24" s="30" t="s">
        <v>56</v>
      </c>
      <c r="Z24" s="53">
        <v>125.17</v>
      </c>
      <c r="AA24" s="30" t="s">
        <v>56</v>
      </c>
      <c r="AB24" s="53">
        <v>133.83</v>
      </c>
      <c r="AC24" s="30" t="s">
        <v>56</v>
      </c>
      <c r="AD24" s="53">
        <v>129.02</v>
      </c>
      <c r="AE24" s="30" t="s">
        <v>56</v>
      </c>
      <c r="AF24" s="53">
        <v>143.76</v>
      </c>
      <c r="AG24" s="30"/>
      <c r="AH24" s="1"/>
      <c r="AI24" s="1"/>
      <c r="AJ24" s="19"/>
      <c r="AK24" s="19"/>
      <c r="AN24" s="72"/>
      <c r="AO24" s="72"/>
      <c r="AP24" s="72"/>
      <c r="AQ24" s="72"/>
      <c r="AR24" s="81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</row>
    <row r="25" spans="1:55" ht="15">
      <c r="A25" s="25" t="s">
        <v>44</v>
      </c>
      <c r="B25" s="53">
        <v>88.23</v>
      </c>
      <c r="C25" s="27" t="s">
        <v>56</v>
      </c>
      <c r="D25" s="53">
        <v>74.93</v>
      </c>
      <c r="E25" s="27" t="s">
        <v>56</v>
      </c>
      <c r="F25" s="53">
        <v>75.27</v>
      </c>
      <c r="G25" s="27" t="s">
        <v>56</v>
      </c>
      <c r="H25" s="53">
        <v>79.85</v>
      </c>
      <c r="I25" s="27" t="s">
        <v>56</v>
      </c>
      <c r="J25" s="53">
        <v>80.8</v>
      </c>
      <c r="K25" s="27" t="s">
        <v>56</v>
      </c>
      <c r="L25" s="53">
        <v>82.03</v>
      </c>
      <c r="M25" s="27" t="s">
        <v>56</v>
      </c>
      <c r="N25" s="53">
        <v>90.13</v>
      </c>
      <c r="O25" s="27" t="s">
        <v>56</v>
      </c>
      <c r="P25" s="53">
        <v>94.68</v>
      </c>
      <c r="Q25" s="27" t="s">
        <v>56</v>
      </c>
      <c r="R25" s="53">
        <v>100</v>
      </c>
      <c r="S25" s="27" t="s">
        <v>56</v>
      </c>
      <c r="T25" s="53">
        <v>108.47</v>
      </c>
      <c r="U25" s="27" t="s">
        <v>56</v>
      </c>
      <c r="V25" s="53">
        <v>105.21</v>
      </c>
      <c r="W25" s="27" t="s">
        <v>56</v>
      </c>
      <c r="X25" s="53">
        <v>101.11</v>
      </c>
      <c r="Y25" s="27" t="s">
        <v>56</v>
      </c>
      <c r="Z25" s="53">
        <v>96.05</v>
      </c>
      <c r="AA25" s="27" t="s">
        <v>56</v>
      </c>
      <c r="AB25" s="53">
        <v>100.13</v>
      </c>
      <c r="AC25" s="27" t="s">
        <v>56</v>
      </c>
      <c r="AD25" s="53">
        <v>99.77</v>
      </c>
      <c r="AE25" s="27" t="s">
        <v>56</v>
      </c>
      <c r="AF25" s="53">
        <v>97.8</v>
      </c>
      <c r="AG25" s="27"/>
      <c r="AH25" s="1"/>
      <c r="AI25" s="1"/>
      <c r="AJ25" s="19"/>
      <c r="AK25" s="19"/>
      <c r="AN25" s="81"/>
      <c r="AO25" s="72"/>
      <c r="AP25" s="72"/>
      <c r="AQ25" s="72"/>
      <c r="AR25" s="81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</row>
    <row r="26" spans="1:55" ht="15">
      <c r="A26" s="25" t="s">
        <v>28</v>
      </c>
      <c r="B26" s="53">
        <v>92.8</v>
      </c>
      <c r="C26" s="30" t="s">
        <v>56</v>
      </c>
      <c r="D26" s="53">
        <v>80.11</v>
      </c>
      <c r="E26" s="30" t="s">
        <v>56</v>
      </c>
      <c r="F26" s="53">
        <v>66.07</v>
      </c>
      <c r="G26" s="30" t="s">
        <v>56</v>
      </c>
      <c r="H26" s="53">
        <v>93.32</v>
      </c>
      <c r="I26" s="30" t="s">
        <v>56</v>
      </c>
      <c r="J26" s="53">
        <v>97.59</v>
      </c>
      <c r="K26" s="30" t="s">
        <v>56</v>
      </c>
      <c r="L26" s="53">
        <v>98.24</v>
      </c>
      <c r="M26" s="30" t="s">
        <v>56</v>
      </c>
      <c r="N26" s="53">
        <v>83.56</v>
      </c>
      <c r="O26" s="30" t="s">
        <v>56</v>
      </c>
      <c r="P26" s="53">
        <v>95.02</v>
      </c>
      <c r="Q26" s="30" t="s">
        <v>56</v>
      </c>
      <c r="R26" s="53">
        <v>100</v>
      </c>
      <c r="S26" s="30" t="s">
        <v>56</v>
      </c>
      <c r="T26" s="53">
        <v>87.18</v>
      </c>
      <c r="U26" s="30" t="s">
        <v>56</v>
      </c>
      <c r="V26" s="53">
        <v>101.58</v>
      </c>
      <c r="W26" s="30" t="s">
        <v>56</v>
      </c>
      <c r="X26" s="53">
        <v>114.55</v>
      </c>
      <c r="Y26" s="30" t="s">
        <v>56</v>
      </c>
      <c r="Z26" s="53">
        <v>105.78</v>
      </c>
      <c r="AA26" s="30" t="s">
        <v>56</v>
      </c>
      <c r="AB26" s="53">
        <v>103.27</v>
      </c>
      <c r="AC26" s="30" t="s">
        <v>56</v>
      </c>
      <c r="AD26" s="53">
        <v>119.88</v>
      </c>
      <c r="AE26" s="30" t="s">
        <v>56</v>
      </c>
      <c r="AF26" s="53">
        <v>133.62</v>
      </c>
      <c r="AG26" s="30"/>
      <c r="AH26" s="1"/>
      <c r="AI26" s="1"/>
      <c r="AJ26" s="19"/>
      <c r="AK26" s="19"/>
      <c r="AN26" s="72"/>
      <c r="AO26" s="72"/>
      <c r="AP26" s="72"/>
      <c r="AQ26" s="72"/>
      <c r="AR26" s="81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</row>
    <row r="27" spans="1:55" ht="15">
      <c r="A27" s="25" t="s">
        <v>23</v>
      </c>
      <c r="B27" s="53">
        <v>94.19</v>
      </c>
      <c r="C27" s="27" t="s">
        <v>56</v>
      </c>
      <c r="D27" s="53">
        <v>108.36</v>
      </c>
      <c r="E27" s="27" t="s">
        <v>56</v>
      </c>
      <c r="F27" s="53">
        <v>103.36</v>
      </c>
      <c r="G27" s="27" t="s">
        <v>56</v>
      </c>
      <c r="H27" s="53">
        <v>94.56</v>
      </c>
      <c r="I27" s="27" t="s">
        <v>56</v>
      </c>
      <c r="J27" s="53">
        <v>90.25</v>
      </c>
      <c r="K27" s="27" t="s">
        <v>56</v>
      </c>
      <c r="L27" s="53">
        <v>77.27</v>
      </c>
      <c r="M27" s="27" t="s">
        <v>56</v>
      </c>
      <c r="N27" s="53">
        <v>85.55</v>
      </c>
      <c r="O27" s="27" t="s">
        <v>56</v>
      </c>
      <c r="P27" s="53">
        <v>74.02</v>
      </c>
      <c r="Q27" s="27" t="s">
        <v>56</v>
      </c>
      <c r="R27" s="53">
        <v>100</v>
      </c>
      <c r="S27" s="27" t="s">
        <v>56</v>
      </c>
      <c r="T27" s="53">
        <v>111.22</v>
      </c>
      <c r="U27" s="27" t="s">
        <v>56</v>
      </c>
      <c r="V27" s="53">
        <v>111.35</v>
      </c>
      <c r="W27" s="27" t="s">
        <v>56</v>
      </c>
      <c r="X27" s="53">
        <v>118.4</v>
      </c>
      <c r="Y27" s="27" t="s">
        <v>56</v>
      </c>
      <c r="Z27" s="53">
        <v>124.57</v>
      </c>
      <c r="AA27" s="27" t="s">
        <v>56</v>
      </c>
      <c r="AB27" s="53">
        <v>134.86</v>
      </c>
      <c r="AC27" s="27" t="s">
        <v>56</v>
      </c>
      <c r="AD27" s="53">
        <v>168.13</v>
      </c>
      <c r="AE27" s="27" t="s">
        <v>56</v>
      </c>
      <c r="AF27" s="53">
        <v>176.82</v>
      </c>
      <c r="AG27" s="27"/>
      <c r="AH27" s="1"/>
      <c r="AI27" s="1"/>
      <c r="AJ27" s="19"/>
      <c r="AK27" s="19"/>
      <c r="AN27" s="72"/>
      <c r="AO27" s="72"/>
      <c r="AP27" s="72"/>
      <c r="AQ27" s="72"/>
      <c r="AR27" s="81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</row>
    <row r="28" spans="1:55" ht="15">
      <c r="A28" s="25" t="s">
        <v>33</v>
      </c>
      <c r="B28" s="53">
        <v>82.47</v>
      </c>
      <c r="C28" s="30" t="s">
        <v>56</v>
      </c>
      <c r="D28" s="53">
        <v>85.08</v>
      </c>
      <c r="E28" s="30" t="s">
        <v>56</v>
      </c>
      <c r="F28" s="53">
        <v>83.43</v>
      </c>
      <c r="G28" s="30" t="s">
        <v>56</v>
      </c>
      <c r="H28" s="53">
        <v>75.66</v>
      </c>
      <c r="I28" s="30" t="s">
        <v>56</v>
      </c>
      <c r="J28" s="53">
        <v>88.61</v>
      </c>
      <c r="K28" s="30" t="s">
        <v>56</v>
      </c>
      <c r="L28" s="53">
        <v>94.51</v>
      </c>
      <c r="M28" s="30" t="s">
        <v>56</v>
      </c>
      <c r="N28" s="53">
        <v>112.75</v>
      </c>
      <c r="O28" s="30" t="s">
        <v>56</v>
      </c>
      <c r="P28" s="53">
        <v>103.05</v>
      </c>
      <c r="Q28" s="30" t="s">
        <v>56</v>
      </c>
      <c r="R28" s="53">
        <v>100</v>
      </c>
      <c r="S28" s="30" t="s">
        <v>56</v>
      </c>
      <c r="T28" s="53">
        <v>97.54</v>
      </c>
      <c r="U28" s="30" t="s">
        <v>56</v>
      </c>
      <c r="V28" s="53">
        <v>99.75</v>
      </c>
      <c r="W28" s="30" t="s">
        <v>56</v>
      </c>
      <c r="X28" s="53">
        <v>105.27</v>
      </c>
      <c r="Y28" s="30" t="s">
        <v>56</v>
      </c>
      <c r="Z28" s="53">
        <v>103.51</v>
      </c>
      <c r="AA28" s="30" t="s">
        <v>56</v>
      </c>
      <c r="AB28" s="53">
        <v>101.03</v>
      </c>
      <c r="AC28" s="30" t="s">
        <v>56</v>
      </c>
      <c r="AD28" s="53">
        <v>113.88</v>
      </c>
      <c r="AE28" s="30" t="s">
        <v>56</v>
      </c>
      <c r="AF28" s="53">
        <v>124.13</v>
      </c>
      <c r="AG28" s="30"/>
      <c r="AH28" s="1"/>
      <c r="AI28" s="1"/>
      <c r="AJ28" s="19"/>
      <c r="AK28" s="19"/>
      <c r="AN28" s="72"/>
      <c r="AO28" s="72"/>
      <c r="AP28" s="72"/>
      <c r="AQ28" s="72"/>
      <c r="AR28" s="81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</row>
    <row r="29" spans="1:55" ht="15">
      <c r="A29" s="25" t="s">
        <v>24</v>
      </c>
      <c r="B29" s="53">
        <v>77.15</v>
      </c>
      <c r="C29" s="27" t="s">
        <v>56</v>
      </c>
      <c r="D29" s="53">
        <v>84.8</v>
      </c>
      <c r="E29" s="27" t="s">
        <v>56</v>
      </c>
      <c r="F29" s="53">
        <v>88.16</v>
      </c>
      <c r="G29" s="27" t="s">
        <v>56</v>
      </c>
      <c r="H29" s="53">
        <v>98.42</v>
      </c>
      <c r="I29" s="27" t="s">
        <v>56</v>
      </c>
      <c r="J29" s="53">
        <v>100.65</v>
      </c>
      <c r="K29" s="27" t="s">
        <v>56</v>
      </c>
      <c r="L29" s="53">
        <v>103.38</v>
      </c>
      <c r="M29" s="27" t="s">
        <v>56</v>
      </c>
      <c r="N29" s="53">
        <v>111.77</v>
      </c>
      <c r="O29" s="27" t="s">
        <v>56</v>
      </c>
      <c r="P29" s="53">
        <v>107.26</v>
      </c>
      <c r="Q29" s="27" t="s">
        <v>56</v>
      </c>
      <c r="R29" s="53">
        <v>100</v>
      </c>
      <c r="S29" s="27" t="s">
        <v>56</v>
      </c>
      <c r="T29" s="53">
        <v>117.45</v>
      </c>
      <c r="U29" s="27" t="s">
        <v>56</v>
      </c>
      <c r="V29" s="53">
        <v>120.09</v>
      </c>
      <c r="W29" s="27" t="s">
        <v>56</v>
      </c>
      <c r="X29" s="53">
        <v>120.89</v>
      </c>
      <c r="Y29" s="27" t="s">
        <v>56</v>
      </c>
      <c r="Z29" s="53">
        <v>110.95</v>
      </c>
      <c r="AA29" s="27" t="s">
        <v>56</v>
      </c>
      <c r="AB29" s="53">
        <v>124.93</v>
      </c>
      <c r="AC29" s="27" t="s">
        <v>56</v>
      </c>
      <c r="AD29" s="53">
        <v>122.15</v>
      </c>
      <c r="AE29" s="27" t="s">
        <v>56</v>
      </c>
      <c r="AF29" s="53">
        <v>115.38</v>
      </c>
      <c r="AG29" s="27"/>
      <c r="AH29" s="1"/>
      <c r="AI29" s="1"/>
      <c r="AJ29" s="19"/>
      <c r="AK29" s="19"/>
      <c r="AN29" s="72"/>
      <c r="AO29" s="72"/>
      <c r="AP29" s="72"/>
      <c r="AQ29" s="72"/>
      <c r="AR29" s="81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</row>
    <row r="30" spans="1:55" ht="15">
      <c r="A30" s="25" t="s">
        <v>34</v>
      </c>
      <c r="B30" s="53">
        <v>72.09</v>
      </c>
      <c r="C30" s="30" t="s">
        <v>56</v>
      </c>
      <c r="D30" s="53">
        <v>61.31</v>
      </c>
      <c r="E30" s="30" t="s">
        <v>56</v>
      </c>
      <c r="F30" s="53">
        <v>59.82</v>
      </c>
      <c r="G30" s="30" t="s">
        <v>56</v>
      </c>
      <c r="H30" s="53">
        <v>76.52</v>
      </c>
      <c r="I30" s="30" t="s">
        <v>56</v>
      </c>
      <c r="J30" s="53">
        <v>73.22</v>
      </c>
      <c r="K30" s="30" t="s">
        <v>56</v>
      </c>
      <c r="L30" s="53">
        <v>88.06</v>
      </c>
      <c r="M30" s="30" t="s">
        <v>56</v>
      </c>
      <c r="N30" s="53">
        <v>79.37</v>
      </c>
      <c r="O30" s="30" t="s">
        <v>56</v>
      </c>
      <c r="P30" s="53">
        <v>88.25</v>
      </c>
      <c r="Q30" s="30" t="s">
        <v>56</v>
      </c>
      <c r="R30" s="53">
        <v>100</v>
      </c>
      <c r="S30" s="30" t="s">
        <v>56</v>
      </c>
      <c r="T30" s="53">
        <v>91.16</v>
      </c>
      <c r="U30" s="30" t="s">
        <v>56</v>
      </c>
      <c r="V30" s="53">
        <v>112.63</v>
      </c>
      <c r="W30" s="30" t="s">
        <v>56</v>
      </c>
      <c r="X30" s="53">
        <v>100.09</v>
      </c>
      <c r="Y30" s="30" t="s">
        <v>56</v>
      </c>
      <c r="Z30" s="53">
        <v>133.48</v>
      </c>
      <c r="AA30" s="30" t="s">
        <v>56</v>
      </c>
      <c r="AB30" s="53">
        <v>144.8</v>
      </c>
      <c r="AC30" s="30" t="s">
        <v>56</v>
      </c>
      <c r="AD30" s="53">
        <v>150.82</v>
      </c>
      <c r="AE30" s="30" t="s">
        <v>56</v>
      </c>
      <c r="AF30" s="53">
        <v>164.3</v>
      </c>
      <c r="AG30" s="30"/>
      <c r="AH30" s="1"/>
      <c r="AI30" s="1"/>
      <c r="AJ30" s="19"/>
      <c r="AK30" s="19"/>
      <c r="AN30" s="72"/>
      <c r="AO30" s="72"/>
      <c r="AP30" s="72"/>
      <c r="AQ30" s="72"/>
      <c r="AR30" s="81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</row>
    <row r="31" spans="1:55" ht="15">
      <c r="A31" s="25" t="s">
        <v>35</v>
      </c>
      <c r="B31" s="53">
        <v>78.13</v>
      </c>
      <c r="C31" s="27" t="s">
        <v>56</v>
      </c>
      <c r="D31" s="53">
        <v>72.28</v>
      </c>
      <c r="E31" s="27" t="s">
        <v>56</v>
      </c>
      <c r="F31" s="53">
        <v>61.94</v>
      </c>
      <c r="G31" s="27" t="s">
        <v>56</v>
      </c>
      <c r="H31" s="53">
        <v>73.88</v>
      </c>
      <c r="I31" s="27" t="s">
        <v>56</v>
      </c>
      <c r="J31" s="53">
        <v>93.01</v>
      </c>
      <c r="K31" s="27" t="s">
        <v>56</v>
      </c>
      <c r="L31" s="53">
        <v>115.81</v>
      </c>
      <c r="M31" s="27" t="s">
        <v>56</v>
      </c>
      <c r="N31" s="53">
        <v>102.28</v>
      </c>
      <c r="O31" s="27" t="s">
        <v>56</v>
      </c>
      <c r="P31" s="53">
        <v>92.91</v>
      </c>
      <c r="Q31" s="27" t="s">
        <v>56</v>
      </c>
      <c r="R31" s="53">
        <v>100</v>
      </c>
      <c r="S31" s="27" t="s">
        <v>56</v>
      </c>
      <c r="T31" s="53">
        <v>83.28</v>
      </c>
      <c r="U31" s="27" t="s">
        <v>56</v>
      </c>
      <c r="V31" s="53">
        <v>103.73</v>
      </c>
      <c r="W31" s="27" t="s">
        <v>56</v>
      </c>
      <c r="X31" s="53">
        <v>77.7</v>
      </c>
      <c r="Y31" s="27" t="s">
        <v>56</v>
      </c>
      <c r="Z31" s="53">
        <v>101.44</v>
      </c>
      <c r="AA31" s="27" t="s">
        <v>56</v>
      </c>
      <c r="AB31" s="53">
        <v>139.59</v>
      </c>
      <c r="AC31" s="27" t="s">
        <v>56</v>
      </c>
      <c r="AD31" s="53">
        <v>139.26</v>
      </c>
      <c r="AE31" s="27" t="s">
        <v>56</v>
      </c>
      <c r="AF31" s="53">
        <v>156.73</v>
      </c>
      <c r="AG31" s="27"/>
      <c r="AH31" s="1"/>
      <c r="AI31" s="1"/>
      <c r="AJ31" s="19"/>
      <c r="AK31" s="19"/>
      <c r="AN31" s="72"/>
      <c r="AO31" s="72"/>
      <c r="AP31" s="72"/>
      <c r="AQ31" s="72"/>
      <c r="AR31" s="81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</row>
    <row r="32" spans="1:55" ht="15">
      <c r="A32" s="25" t="s">
        <v>36</v>
      </c>
      <c r="B32" s="53">
        <v>173.24</v>
      </c>
      <c r="C32" s="30" t="s">
        <v>56</v>
      </c>
      <c r="D32" s="53">
        <v>143.47</v>
      </c>
      <c r="E32" s="30" t="s">
        <v>56</v>
      </c>
      <c r="F32" s="53">
        <v>88.66</v>
      </c>
      <c r="G32" s="30" t="s">
        <v>56</v>
      </c>
      <c r="H32" s="53">
        <v>103.14</v>
      </c>
      <c r="I32" s="30" t="s">
        <v>56</v>
      </c>
      <c r="J32" s="53">
        <v>104.26</v>
      </c>
      <c r="K32" s="30" t="s">
        <v>56</v>
      </c>
      <c r="L32" s="53">
        <v>109.19</v>
      </c>
      <c r="M32" s="30" t="s">
        <v>56</v>
      </c>
      <c r="N32" s="53">
        <v>93.52</v>
      </c>
      <c r="O32" s="30" t="s">
        <v>56</v>
      </c>
      <c r="P32" s="53">
        <v>122.48</v>
      </c>
      <c r="Q32" s="30" t="s">
        <v>56</v>
      </c>
      <c r="R32" s="53">
        <v>100</v>
      </c>
      <c r="S32" s="30" t="s">
        <v>56</v>
      </c>
      <c r="T32" s="53">
        <v>93.33</v>
      </c>
      <c r="U32" s="30" t="s">
        <v>56</v>
      </c>
      <c r="V32" s="53">
        <v>117.66</v>
      </c>
      <c r="W32" s="30" t="s">
        <v>56</v>
      </c>
      <c r="X32" s="53">
        <v>126.47</v>
      </c>
      <c r="Y32" s="30" t="s">
        <v>56</v>
      </c>
      <c r="Z32" s="53">
        <v>124.72</v>
      </c>
      <c r="AA32" s="30" t="s">
        <v>56</v>
      </c>
      <c r="AB32" s="53">
        <v>117.04</v>
      </c>
      <c r="AC32" s="30" t="s">
        <v>56</v>
      </c>
      <c r="AD32" s="53">
        <v>121.67</v>
      </c>
      <c r="AE32" s="30" t="s">
        <v>56</v>
      </c>
      <c r="AF32" s="53">
        <v>160.36</v>
      </c>
      <c r="AG32" s="30"/>
      <c r="AH32" s="1"/>
      <c r="AI32" s="1"/>
      <c r="AJ32" s="19"/>
      <c r="AK32" s="19"/>
      <c r="AN32" s="81"/>
      <c r="AO32" s="72"/>
      <c r="AP32" s="72"/>
      <c r="AQ32" s="72"/>
      <c r="AR32" s="81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</row>
    <row r="33" spans="1:55" ht="15">
      <c r="A33" s="25" t="s">
        <v>31</v>
      </c>
      <c r="B33" s="53">
        <v>63.04</v>
      </c>
      <c r="C33" s="27" t="s">
        <v>56</v>
      </c>
      <c r="D33" s="53">
        <v>82.62</v>
      </c>
      <c r="E33" s="27" t="s">
        <v>56</v>
      </c>
      <c r="F33" s="53">
        <v>55.96</v>
      </c>
      <c r="G33" s="27" t="s">
        <v>56</v>
      </c>
      <c r="H33" s="53">
        <v>65.82</v>
      </c>
      <c r="I33" s="27" t="s">
        <v>56</v>
      </c>
      <c r="J33" s="53">
        <v>98.29</v>
      </c>
      <c r="K33" s="27" t="s">
        <v>56</v>
      </c>
      <c r="L33" s="53">
        <v>90.76</v>
      </c>
      <c r="M33" s="27" t="s">
        <v>56</v>
      </c>
      <c r="N33" s="53">
        <v>99.79</v>
      </c>
      <c r="O33" s="27" t="s">
        <v>56</v>
      </c>
      <c r="P33" s="53">
        <v>106.03</v>
      </c>
      <c r="Q33" s="27" t="s">
        <v>56</v>
      </c>
      <c r="R33" s="53">
        <v>100</v>
      </c>
      <c r="S33" s="27" t="s">
        <v>56</v>
      </c>
      <c r="T33" s="53">
        <v>106.96</v>
      </c>
      <c r="U33" s="27" t="s">
        <v>56</v>
      </c>
      <c r="V33" s="53">
        <v>108.59</v>
      </c>
      <c r="W33" s="27" t="s">
        <v>56</v>
      </c>
      <c r="X33" s="53">
        <v>111.44</v>
      </c>
      <c r="Y33" s="27" t="s">
        <v>56</v>
      </c>
      <c r="Z33" s="53">
        <v>118.85</v>
      </c>
      <c r="AA33" s="27" t="s">
        <v>56</v>
      </c>
      <c r="AB33" s="53">
        <v>127.51</v>
      </c>
      <c r="AC33" s="27" t="s">
        <v>56</v>
      </c>
      <c r="AD33" s="53">
        <v>132.39</v>
      </c>
      <c r="AE33" s="27" t="s">
        <v>56</v>
      </c>
      <c r="AF33" s="53">
        <v>134.31</v>
      </c>
      <c r="AG33" s="27"/>
      <c r="AH33" s="1"/>
      <c r="AI33" s="1"/>
      <c r="AJ33" s="19"/>
      <c r="AK33" s="19"/>
      <c r="AN33" s="72"/>
      <c r="AO33" s="72"/>
      <c r="AP33" s="72"/>
      <c r="AQ33" s="72"/>
      <c r="AR33" s="81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:55" ht="15">
      <c r="A34" s="25" t="s">
        <v>37</v>
      </c>
      <c r="B34" s="53">
        <v>110.41</v>
      </c>
      <c r="C34" s="30" t="s">
        <v>56</v>
      </c>
      <c r="D34" s="53">
        <v>102.53</v>
      </c>
      <c r="E34" s="30" t="s">
        <v>56</v>
      </c>
      <c r="F34" s="53">
        <v>115.16</v>
      </c>
      <c r="G34" s="30" t="s">
        <v>56</v>
      </c>
      <c r="H34" s="53">
        <v>106.85</v>
      </c>
      <c r="I34" s="30" t="s">
        <v>56</v>
      </c>
      <c r="J34" s="53">
        <v>93.87</v>
      </c>
      <c r="K34" s="30" t="s">
        <v>56</v>
      </c>
      <c r="L34" s="53">
        <v>88.69</v>
      </c>
      <c r="M34" s="30" t="s">
        <v>56</v>
      </c>
      <c r="N34" s="53">
        <v>85.65</v>
      </c>
      <c r="O34" s="30" t="s">
        <v>56</v>
      </c>
      <c r="P34" s="53">
        <v>84.29</v>
      </c>
      <c r="Q34" s="30" t="s">
        <v>56</v>
      </c>
      <c r="R34" s="53">
        <v>100</v>
      </c>
      <c r="S34" s="30" t="s">
        <v>56</v>
      </c>
      <c r="T34" s="53">
        <v>73.28</v>
      </c>
      <c r="U34" s="30" t="s">
        <v>56</v>
      </c>
      <c r="V34" s="53">
        <v>67.07</v>
      </c>
      <c r="W34" s="30" t="s">
        <v>56</v>
      </c>
      <c r="X34" s="53">
        <v>89.41</v>
      </c>
      <c r="Y34" s="30" t="s">
        <v>56</v>
      </c>
      <c r="Z34" s="53">
        <v>88.34</v>
      </c>
      <c r="AA34" s="30" t="s">
        <v>56</v>
      </c>
      <c r="AB34" s="53">
        <v>76.41</v>
      </c>
      <c r="AC34" s="30" t="s">
        <v>56</v>
      </c>
      <c r="AD34" s="53">
        <v>70.07</v>
      </c>
      <c r="AE34" s="30" t="s">
        <v>56</v>
      </c>
      <c r="AF34" s="53">
        <v>63.74</v>
      </c>
      <c r="AG34" s="30"/>
      <c r="AH34" s="1"/>
      <c r="AI34" s="1"/>
      <c r="AJ34" s="19"/>
      <c r="AK34" s="19"/>
      <c r="AN34" s="81"/>
      <c r="AO34" s="72"/>
      <c r="AP34" s="72"/>
      <c r="AQ34" s="72"/>
      <c r="AR34" s="81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1:55" ht="15">
      <c r="A35" s="25" t="s">
        <v>38</v>
      </c>
      <c r="B35" s="53">
        <v>100.6</v>
      </c>
      <c r="C35" s="27" t="s">
        <v>56</v>
      </c>
      <c r="D35" s="53">
        <v>89.52</v>
      </c>
      <c r="E35" s="27" t="s">
        <v>56</v>
      </c>
      <c r="F35" s="53">
        <v>76.78</v>
      </c>
      <c r="G35" s="27" t="s">
        <v>56</v>
      </c>
      <c r="H35" s="53">
        <v>98.38</v>
      </c>
      <c r="I35" s="27" t="s">
        <v>56</v>
      </c>
      <c r="J35" s="53">
        <v>84.18</v>
      </c>
      <c r="K35" s="27" t="s">
        <v>56</v>
      </c>
      <c r="L35" s="53">
        <v>90.81</v>
      </c>
      <c r="M35" s="27" t="s">
        <v>56</v>
      </c>
      <c r="N35" s="53">
        <v>101.97</v>
      </c>
      <c r="O35" s="27" t="s">
        <v>56</v>
      </c>
      <c r="P35" s="53">
        <v>97.92</v>
      </c>
      <c r="Q35" s="27" t="s">
        <v>56</v>
      </c>
      <c r="R35" s="53">
        <v>100</v>
      </c>
      <c r="S35" s="27" t="s">
        <v>56</v>
      </c>
      <c r="T35" s="53">
        <v>100.74</v>
      </c>
      <c r="U35" s="27" t="s">
        <v>56</v>
      </c>
      <c r="V35" s="53">
        <v>110.75</v>
      </c>
      <c r="W35" s="27" t="s">
        <v>56</v>
      </c>
      <c r="X35" s="53">
        <v>91.98</v>
      </c>
      <c r="Y35" s="27" t="s">
        <v>56</v>
      </c>
      <c r="Z35" s="53">
        <v>92.39</v>
      </c>
      <c r="AA35" s="27" t="s">
        <v>56</v>
      </c>
      <c r="AB35" s="53">
        <v>86.51</v>
      </c>
      <c r="AC35" s="27" t="s">
        <v>56</v>
      </c>
      <c r="AD35" s="53">
        <v>88.83</v>
      </c>
      <c r="AE35" s="27" t="s">
        <v>56</v>
      </c>
      <c r="AF35" s="53">
        <v>88.42</v>
      </c>
      <c r="AG35" s="27"/>
      <c r="AH35" s="1"/>
      <c r="AI35" s="1"/>
      <c r="AJ35" s="19"/>
      <c r="AK35" s="19"/>
      <c r="AN35" s="81"/>
      <c r="AO35" s="72"/>
      <c r="AP35" s="72"/>
      <c r="AQ35" s="72"/>
      <c r="AR35" s="81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</row>
    <row r="36" spans="1:55" ht="15">
      <c r="A36" s="25" t="s">
        <v>20</v>
      </c>
      <c r="B36" s="53">
        <v>134.2</v>
      </c>
      <c r="C36" s="30" t="s">
        <v>56</v>
      </c>
      <c r="D36" s="53">
        <v>131.02</v>
      </c>
      <c r="E36" s="30" t="s">
        <v>56</v>
      </c>
      <c r="F36" s="53">
        <v>101.82</v>
      </c>
      <c r="G36" s="30" t="s">
        <v>56</v>
      </c>
      <c r="H36" s="53">
        <v>120.92</v>
      </c>
      <c r="I36" s="30" t="s">
        <v>56</v>
      </c>
      <c r="J36" s="53">
        <v>137.88</v>
      </c>
      <c r="K36" s="30" t="s">
        <v>56</v>
      </c>
      <c r="L36" s="53">
        <v>129.08</v>
      </c>
      <c r="M36" s="30" t="s">
        <v>56</v>
      </c>
      <c r="N36" s="53">
        <v>114.49</v>
      </c>
      <c r="O36" s="30" t="s">
        <v>56</v>
      </c>
      <c r="P36" s="53">
        <v>106.42</v>
      </c>
      <c r="Q36" s="30" t="s">
        <v>56</v>
      </c>
      <c r="R36" s="53">
        <v>100</v>
      </c>
      <c r="S36" s="30" t="s">
        <v>56</v>
      </c>
      <c r="T36" s="53">
        <v>113.4</v>
      </c>
      <c r="U36" s="30" t="s">
        <v>56</v>
      </c>
      <c r="V36" s="53">
        <v>124.72</v>
      </c>
      <c r="W36" s="30" t="s">
        <v>56</v>
      </c>
      <c r="X36" s="53">
        <v>116.8</v>
      </c>
      <c r="Y36" s="30" t="s">
        <v>56</v>
      </c>
      <c r="Z36" s="53">
        <v>109.72</v>
      </c>
      <c r="AA36" s="30" t="s">
        <v>56</v>
      </c>
      <c r="AB36" s="53">
        <v>109.18</v>
      </c>
      <c r="AC36" s="30" t="s">
        <v>56</v>
      </c>
      <c r="AD36" s="53">
        <v>116.11</v>
      </c>
      <c r="AE36" s="30" t="s">
        <v>56</v>
      </c>
      <c r="AF36" s="53">
        <v>145.55</v>
      </c>
      <c r="AG36" s="30"/>
      <c r="AH36" s="1"/>
      <c r="AI36" s="1"/>
      <c r="AJ36" s="19"/>
      <c r="AK36" s="19"/>
      <c r="AN36" s="81"/>
      <c r="AO36" s="72"/>
      <c r="AP36" s="72"/>
      <c r="AQ36" s="72"/>
      <c r="AR36" s="81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</row>
    <row r="37" spans="1:55" ht="15">
      <c r="A37" s="25" t="s">
        <v>39</v>
      </c>
      <c r="B37" s="53">
        <v>79.36</v>
      </c>
      <c r="C37" s="27" t="s">
        <v>56</v>
      </c>
      <c r="D37" s="53">
        <v>70.2</v>
      </c>
      <c r="E37" s="27" t="s">
        <v>56</v>
      </c>
      <c r="F37" s="53">
        <v>76.32</v>
      </c>
      <c r="G37" s="27" t="s">
        <v>56</v>
      </c>
      <c r="H37" s="53">
        <v>89.26</v>
      </c>
      <c r="I37" s="27" t="s">
        <v>56</v>
      </c>
      <c r="J37" s="53">
        <v>117.61</v>
      </c>
      <c r="K37" s="27" t="s">
        <v>56</v>
      </c>
      <c r="L37" s="53">
        <v>109.82</v>
      </c>
      <c r="M37" s="27" t="s">
        <v>56</v>
      </c>
      <c r="N37" s="53">
        <v>120.19</v>
      </c>
      <c r="O37" s="27" t="s">
        <v>56</v>
      </c>
      <c r="P37" s="53">
        <v>99.02</v>
      </c>
      <c r="Q37" s="27" t="s">
        <v>56</v>
      </c>
      <c r="R37" s="53">
        <v>100</v>
      </c>
      <c r="S37" s="27" t="s">
        <v>56</v>
      </c>
      <c r="T37" s="53">
        <v>111.36</v>
      </c>
      <c r="U37" s="27" t="s">
        <v>56</v>
      </c>
      <c r="V37" s="53">
        <v>139.54</v>
      </c>
      <c r="W37" s="27" t="s">
        <v>56</v>
      </c>
      <c r="X37" s="53">
        <v>131.61</v>
      </c>
      <c r="Y37" s="27" t="s">
        <v>56</v>
      </c>
      <c r="Z37" s="53">
        <v>138.74</v>
      </c>
      <c r="AA37" s="27" t="s">
        <v>56</v>
      </c>
      <c r="AB37" s="53">
        <v>164.94</v>
      </c>
      <c r="AC37" s="27" t="s">
        <v>56</v>
      </c>
      <c r="AD37" s="53">
        <v>157.17</v>
      </c>
      <c r="AE37" s="27" t="s">
        <v>56</v>
      </c>
      <c r="AF37" s="53">
        <v>194.26</v>
      </c>
      <c r="AG37" s="27"/>
      <c r="AH37" s="1"/>
      <c r="AI37" s="1"/>
      <c r="AJ37" s="19"/>
      <c r="AK37" s="19"/>
      <c r="AN37" s="72"/>
      <c r="AO37" s="72"/>
      <c r="AP37" s="72"/>
      <c r="AQ37" s="72"/>
      <c r="AR37" s="81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</row>
    <row r="38" spans="1:55" ht="15">
      <c r="A38" s="25" t="s">
        <v>40</v>
      </c>
      <c r="B38" s="53">
        <v>77.79</v>
      </c>
      <c r="C38" s="30" t="s">
        <v>56</v>
      </c>
      <c r="D38" s="53">
        <v>86.02</v>
      </c>
      <c r="E38" s="30" t="s">
        <v>56</v>
      </c>
      <c r="F38" s="53">
        <v>73.68</v>
      </c>
      <c r="G38" s="30" t="s">
        <v>56</v>
      </c>
      <c r="H38" s="53">
        <v>85.94</v>
      </c>
      <c r="I38" s="30" t="s">
        <v>56</v>
      </c>
      <c r="J38" s="53">
        <v>73.93</v>
      </c>
      <c r="K38" s="30" t="s">
        <v>56</v>
      </c>
      <c r="L38" s="53">
        <v>79.44</v>
      </c>
      <c r="M38" s="30" t="s">
        <v>56</v>
      </c>
      <c r="N38" s="53">
        <v>91.05</v>
      </c>
      <c r="O38" s="30" t="s">
        <v>56</v>
      </c>
      <c r="P38" s="53">
        <v>92.1</v>
      </c>
      <c r="Q38" s="30" t="s">
        <v>56</v>
      </c>
      <c r="R38" s="53">
        <v>100</v>
      </c>
      <c r="S38" s="30" t="s">
        <v>56</v>
      </c>
      <c r="T38" s="53">
        <v>108.02</v>
      </c>
      <c r="U38" s="30" t="s">
        <v>56</v>
      </c>
      <c r="V38" s="53">
        <v>112.58</v>
      </c>
      <c r="W38" s="30" t="s">
        <v>56</v>
      </c>
      <c r="X38" s="53">
        <v>112.61</v>
      </c>
      <c r="Y38" s="30" t="s">
        <v>56</v>
      </c>
      <c r="Z38" s="53">
        <v>122.11</v>
      </c>
      <c r="AA38" s="30" t="s">
        <v>56</v>
      </c>
      <c r="AB38" s="53">
        <v>122.77</v>
      </c>
      <c r="AC38" s="30" t="s">
        <v>56</v>
      </c>
      <c r="AD38" s="53">
        <v>138.89</v>
      </c>
      <c r="AE38" s="30" t="s">
        <v>56</v>
      </c>
      <c r="AF38" s="53">
        <v>124.35</v>
      </c>
      <c r="AG38" s="30"/>
      <c r="AH38" s="1"/>
      <c r="AI38" s="1"/>
      <c r="AJ38" s="19"/>
      <c r="AK38" s="19"/>
      <c r="AN38" s="72"/>
      <c r="AO38" s="72"/>
      <c r="AP38" s="72"/>
      <c r="AQ38" s="72"/>
      <c r="AR38" s="81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</row>
    <row r="39" spans="1:55" ht="15">
      <c r="A39" s="25" t="s">
        <v>41</v>
      </c>
      <c r="B39" s="53">
        <v>53.5</v>
      </c>
      <c r="C39" s="27" t="s">
        <v>56</v>
      </c>
      <c r="D39" s="53">
        <v>79.17</v>
      </c>
      <c r="E39" s="27" t="s">
        <v>56</v>
      </c>
      <c r="F39" s="53">
        <v>67.31</v>
      </c>
      <c r="G39" s="27" t="s">
        <v>56</v>
      </c>
      <c r="H39" s="53">
        <v>84.54</v>
      </c>
      <c r="I39" s="27" t="s">
        <v>56</v>
      </c>
      <c r="J39" s="53">
        <v>108.86</v>
      </c>
      <c r="K39" s="27" t="s">
        <v>56</v>
      </c>
      <c r="L39" s="53">
        <v>81.03</v>
      </c>
      <c r="M39" s="27" t="s">
        <v>56</v>
      </c>
      <c r="N39" s="53">
        <v>97.65</v>
      </c>
      <c r="O39" s="27" t="s">
        <v>56</v>
      </c>
      <c r="P39" s="53">
        <v>106.64</v>
      </c>
      <c r="Q39" s="27" t="s">
        <v>56</v>
      </c>
      <c r="R39" s="53">
        <v>100</v>
      </c>
      <c r="S39" s="27" t="s">
        <v>56</v>
      </c>
      <c r="T39" s="53">
        <v>103.06</v>
      </c>
      <c r="U39" s="27" t="s">
        <v>56</v>
      </c>
      <c r="V39" s="53">
        <v>116.88</v>
      </c>
      <c r="W39" s="27" t="s">
        <v>56</v>
      </c>
      <c r="X39" s="53">
        <v>118.88</v>
      </c>
      <c r="Y39" s="27" t="s">
        <v>56</v>
      </c>
      <c r="Z39" s="53">
        <v>124.57</v>
      </c>
      <c r="AA39" s="27" t="s">
        <v>56</v>
      </c>
      <c r="AB39" s="53">
        <v>114.69</v>
      </c>
      <c r="AC39" s="27" t="s">
        <v>56</v>
      </c>
      <c r="AD39" s="53">
        <v>166.98</v>
      </c>
      <c r="AE39" s="27" t="s">
        <v>56</v>
      </c>
      <c r="AF39" s="53">
        <v>130.65</v>
      </c>
      <c r="AG39" s="27"/>
      <c r="AH39" s="1"/>
      <c r="AI39" s="1"/>
      <c r="AJ39" s="19"/>
      <c r="AK39" s="19"/>
      <c r="AN39" s="72"/>
      <c r="AO39" s="72"/>
      <c r="AP39" s="72"/>
      <c r="AQ39" s="72"/>
      <c r="AR39" s="81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</row>
    <row r="40" spans="1:55" ht="15">
      <c r="A40" s="25" t="s">
        <v>43</v>
      </c>
      <c r="B40" s="53">
        <v>88.67</v>
      </c>
      <c r="C40" s="30" t="s">
        <v>56</v>
      </c>
      <c r="D40" s="53">
        <v>77.47</v>
      </c>
      <c r="E40" s="30" t="s">
        <v>56</v>
      </c>
      <c r="F40" s="53">
        <v>75.43</v>
      </c>
      <c r="G40" s="30" t="s">
        <v>56</v>
      </c>
      <c r="H40" s="53">
        <v>87.64</v>
      </c>
      <c r="I40" s="30" t="s">
        <v>56</v>
      </c>
      <c r="J40" s="53">
        <v>99.93</v>
      </c>
      <c r="K40" s="30" t="s">
        <v>56</v>
      </c>
      <c r="L40" s="53">
        <v>79.51</v>
      </c>
      <c r="M40" s="30" t="s">
        <v>56</v>
      </c>
      <c r="N40" s="53">
        <v>79.87</v>
      </c>
      <c r="O40" s="30" t="s">
        <v>56</v>
      </c>
      <c r="P40" s="53">
        <v>90.46</v>
      </c>
      <c r="Q40" s="30" t="s">
        <v>56</v>
      </c>
      <c r="R40" s="53">
        <v>100</v>
      </c>
      <c r="S40" s="30" t="s">
        <v>56</v>
      </c>
      <c r="T40" s="53">
        <v>91.54</v>
      </c>
      <c r="U40" s="30" t="s">
        <v>56</v>
      </c>
      <c r="V40" s="53">
        <v>85.53</v>
      </c>
      <c r="W40" s="30" t="s">
        <v>56</v>
      </c>
      <c r="X40" s="53">
        <v>118.83</v>
      </c>
      <c r="Y40" s="30" t="s">
        <v>56</v>
      </c>
      <c r="Z40" s="53">
        <v>107.46</v>
      </c>
      <c r="AA40" s="30" t="s">
        <v>56</v>
      </c>
      <c r="AB40" s="53">
        <v>118.64</v>
      </c>
      <c r="AC40" s="30" t="s">
        <v>56</v>
      </c>
      <c r="AD40" s="53">
        <v>84.86</v>
      </c>
      <c r="AE40" s="30" t="s">
        <v>56</v>
      </c>
      <c r="AF40" s="53">
        <v>97.62</v>
      </c>
      <c r="AG40" s="30"/>
      <c r="AH40" s="1"/>
      <c r="AI40" s="1"/>
      <c r="AJ40" s="19"/>
      <c r="AK40" s="19"/>
      <c r="AN40" s="72"/>
      <c r="AO40" s="72"/>
      <c r="AP40" s="72"/>
      <c r="AQ40" s="72"/>
      <c r="AR40" s="81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</row>
    <row r="41" spans="1:56" ht="15">
      <c r="A41" s="25" t="s">
        <v>42</v>
      </c>
      <c r="B41" s="53">
        <v>53.56</v>
      </c>
      <c r="C41" s="27" t="s">
        <v>56</v>
      </c>
      <c r="D41" s="53">
        <v>59.64</v>
      </c>
      <c r="E41" s="27" t="s">
        <v>56</v>
      </c>
      <c r="F41" s="53">
        <v>45.93</v>
      </c>
      <c r="G41" s="27" t="s">
        <v>56</v>
      </c>
      <c r="H41" s="53">
        <v>70</v>
      </c>
      <c r="I41" s="27" t="s">
        <v>56</v>
      </c>
      <c r="J41" s="53">
        <v>83.04</v>
      </c>
      <c r="K41" s="27" t="s">
        <v>56</v>
      </c>
      <c r="L41" s="53">
        <v>93.54</v>
      </c>
      <c r="M41" s="27" t="s">
        <v>56</v>
      </c>
      <c r="N41" s="53">
        <v>91.18</v>
      </c>
      <c r="O41" s="27" t="s">
        <v>56</v>
      </c>
      <c r="P41" s="53">
        <v>100.34</v>
      </c>
      <c r="Q41" s="27" t="s">
        <v>56</v>
      </c>
      <c r="R41" s="53">
        <v>100</v>
      </c>
      <c r="S41" s="27" t="s">
        <v>56</v>
      </c>
      <c r="T41" s="53">
        <v>121.41</v>
      </c>
      <c r="U41" s="27" t="s">
        <v>56</v>
      </c>
      <c r="V41" s="53">
        <v>143.99</v>
      </c>
      <c r="W41" s="27" t="s">
        <v>56</v>
      </c>
      <c r="X41" s="53">
        <v>141.1</v>
      </c>
      <c r="Y41" s="27" t="s">
        <v>56</v>
      </c>
      <c r="Z41" s="53">
        <v>132.41</v>
      </c>
      <c r="AA41" s="27" t="s">
        <v>56</v>
      </c>
      <c r="AB41" s="53">
        <v>144.99</v>
      </c>
      <c r="AC41" s="27" t="s">
        <v>56</v>
      </c>
      <c r="AD41" s="53">
        <v>168.56</v>
      </c>
      <c r="AE41" s="27" t="s">
        <v>56</v>
      </c>
      <c r="AF41" s="53">
        <v>168.96</v>
      </c>
      <c r="AG41" s="27"/>
      <c r="AH41" s="1"/>
      <c r="AI41" s="1"/>
      <c r="AJ41" s="19"/>
      <c r="AK41" s="19"/>
      <c r="AN41" s="81"/>
      <c r="AO41" s="1"/>
      <c r="AP41" s="1"/>
      <c r="AQ41" s="1"/>
      <c r="AR41" s="8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72"/>
      <c r="BD41" s="72"/>
    </row>
    <row r="42" spans="1:56" ht="15">
      <c r="A42" s="25" t="s">
        <v>27</v>
      </c>
      <c r="B42" s="53">
        <v>134.45</v>
      </c>
      <c r="C42" s="30" t="s">
        <v>56</v>
      </c>
      <c r="D42" s="53">
        <v>117.23</v>
      </c>
      <c r="E42" s="30" t="s">
        <v>56</v>
      </c>
      <c r="F42" s="53">
        <v>132.79</v>
      </c>
      <c r="G42" s="30" t="s">
        <v>56</v>
      </c>
      <c r="H42" s="53">
        <v>146.16</v>
      </c>
      <c r="I42" s="30" t="s">
        <v>56</v>
      </c>
      <c r="J42" s="53">
        <v>128.1</v>
      </c>
      <c r="K42" s="30" t="s">
        <v>56</v>
      </c>
      <c r="L42" s="53">
        <v>130.42</v>
      </c>
      <c r="M42" s="30" t="s">
        <v>56</v>
      </c>
      <c r="N42" s="53">
        <v>126</v>
      </c>
      <c r="O42" s="30" t="s">
        <v>56</v>
      </c>
      <c r="P42" s="53">
        <v>124.22</v>
      </c>
      <c r="Q42" s="30" t="s">
        <v>56</v>
      </c>
      <c r="R42" s="53">
        <v>100</v>
      </c>
      <c r="S42" s="30" t="s">
        <v>56</v>
      </c>
      <c r="T42" s="53">
        <v>104.66</v>
      </c>
      <c r="U42" s="30" t="s">
        <v>56</v>
      </c>
      <c r="V42" s="53">
        <v>106.34</v>
      </c>
      <c r="W42" s="30" t="s">
        <v>56</v>
      </c>
      <c r="X42" s="53">
        <v>109.38</v>
      </c>
      <c r="Y42" s="30" t="s">
        <v>56</v>
      </c>
      <c r="Z42" s="53">
        <v>117.91</v>
      </c>
      <c r="AA42" s="30" t="s">
        <v>56</v>
      </c>
      <c r="AB42" s="53">
        <v>126.71</v>
      </c>
      <c r="AC42" s="30" t="s">
        <v>56</v>
      </c>
      <c r="AD42" s="53">
        <v>128.05</v>
      </c>
      <c r="AE42" s="30" t="s">
        <v>56</v>
      </c>
      <c r="AF42" s="53">
        <v>139.4</v>
      </c>
      <c r="AG42" s="30"/>
      <c r="AH42" s="1"/>
      <c r="AI42" s="1"/>
      <c r="AJ42" s="19"/>
      <c r="AK42" s="19"/>
      <c r="AN42" s="81"/>
      <c r="AO42" s="82"/>
      <c r="AP42" s="82"/>
      <c r="AQ42" s="82"/>
      <c r="AR42" s="81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72"/>
      <c r="BD42" s="81"/>
    </row>
    <row r="43" spans="1:56" ht="15">
      <c r="A43" s="25" t="s">
        <v>45</v>
      </c>
      <c r="B43" s="53">
        <v>104.8</v>
      </c>
      <c r="C43" s="27" t="s">
        <v>56</v>
      </c>
      <c r="D43" s="53">
        <v>92.61</v>
      </c>
      <c r="E43" s="27" t="s">
        <v>56</v>
      </c>
      <c r="F43" s="53">
        <v>72.12</v>
      </c>
      <c r="G43" s="27" t="s">
        <v>56</v>
      </c>
      <c r="H43" s="53">
        <v>93.34</v>
      </c>
      <c r="I43" s="27" t="s">
        <v>56</v>
      </c>
      <c r="J43" s="53">
        <v>96.03</v>
      </c>
      <c r="K43" s="27" t="s">
        <v>56</v>
      </c>
      <c r="L43" s="53">
        <v>95.37</v>
      </c>
      <c r="M43" s="27" t="s">
        <v>56</v>
      </c>
      <c r="N43" s="53">
        <v>86.34</v>
      </c>
      <c r="O43" s="27" t="s">
        <v>56</v>
      </c>
      <c r="P43" s="53">
        <v>94.72</v>
      </c>
      <c r="Q43" s="27" t="s">
        <v>56</v>
      </c>
      <c r="R43" s="53">
        <v>100</v>
      </c>
      <c r="S43" s="27" t="s">
        <v>56</v>
      </c>
      <c r="T43" s="53">
        <v>90.96</v>
      </c>
      <c r="U43" s="27" t="s">
        <v>56</v>
      </c>
      <c r="V43" s="53">
        <v>105.93</v>
      </c>
      <c r="W43" s="27" t="s">
        <v>56</v>
      </c>
      <c r="X43" s="53">
        <v>86.49</v>
      </c>
      <c r="Y43" s="27" t="s">
        <v>56</v>
      </c>
      <c r="Z43" s="53">
        <v>97.19</v>
      </c>
      <c r="AA43" s="27" t="s">
        <v>56</v>
      </c>
      <c r="AB43" s="53">
        <v>94.47</v>
      </c>
      <c r="AC43" s="27" t="s">
        <v>56</v>
      </c>
      <c r="AD43" s="53">
        <v>114.86</v>
      </c>
      <c r="AE43" s="27" t="s">
        <v>56</v>
      </c>
      <c r="AF43" s="53">
        <v>145.14</v>
      </c>
      <c r="AG43" s="27"/>
      <c r="AH43" s="1"/>
      <c r="AI43" s="1"/>
      <c r="AJ43" s="19"/>
      <c r="AK43" s="19"/>
      <c r="AN43" s="81"/>
      <c r="AO43" s="82"/>
      <c r="AP43" s="82"/>
      <c r="AQ43" s="82"/>
      <c r="AR43" s="81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72"/>
      <c r="BD43" s="81"/>
    </row>
    <row r="44" spans="1:56" ht="15">
      <c r="A44" s="25" t="s">
        <v>48</v>
      </c>
      <c r="B44" s="53" t="s">
        <v>218</v>
      </c>
      <c r="C44" s="30" t="s">
        <v>56</v>
      </c>
      <c r="D44" s="53" t="s">
        <v>218</v>
      </c>
      <c r="E44" s="30" t="s">
        <v>56</v>
      </c>
      <c r="F44" s="53">
        <v>82.18</v>
      </c>
      <c r="G44" s="30" t="s">
        <v>56</v>
      </c>
      <c r="H44" s="53">
        <v>57.25</v>
      </c>
      <c r="I44" s="30" t="s">
        <v>56</v>
      </c>
      <c r="J44" s="53">
        <v>62.65</v>
      </c>
      <c r="K44" s="30" t="s">
        <v>56</v>
      </c>
      <c r="L44" s="53">
        <v>69.1</v>
      </c>
      <c r="M44" s="30" t="s">
        <v>56</v>
      </c>
      <c r="N44" s="53">
        <v>55.97</v>
      </c>
      <c r="O44" s="30" t="s">
        <v>56</v>
      </c>
      <c r="P44" s="53">
        <v>89</v>
      </c>
      <c r="Q44" s="30" t="s">
        <v>56</v>
      </c>
      <c r="R44" s="53">
        <v>100</v>
      </c>
      <c r="S44" s="30" t="s">
        <v>56</v>
      </c>
      <c r="T44" s="53">
        <v>92.69</v>
      </c>
      <c r="U44" s="30" t="s">
        <v>56</v>
      </c>
      <c r="V44" s="53">
        <v>89.64</v>
      </c>
      <c r="W44" s="30" t="s">
        <v>56</v>
      </c>
      <c r="X44" s="53">
        <v>73.07</v>
      </c>
      <c r="Y44" s="30" t="s">
        <v>56</v>
      </c>
      <c r="Z44" s="53">
        <v>69.05</v>
      </c>
      <c r="AA44" s="30" t="s">
        <v>56</v>
      </c>
      <c r="AB44" s="53">
        <v>82.43</v>
      </c>
      <c r="AC44" s="30" t="s">
        <v>56</v>
      </c>
      <c r="AD44" s="53">
        <v>79.51</v>
      </c>
      <c r="AE44" s="30" t="s">
        <v>56</v>
      </c>
      <c r="AF44" s="53">
        <v>93.78</v>
      </c>
      <c r="AG44" s="30"/>
      <c r="AH44" s="1"/>
      <c r="AI44" s="1"/>
      <c r="AJ44" s="19"/>
      <c r="AK44" s="19"/>
      <c r="AN44" s="72"/>
      <c r="AO44" s="82"/>
      <c r="AP44" s="82"/>
      <c r="AQ44" s="82"/>
      <c r="AR44" s="81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72"/>
      <c r="BD44" s="81"/>
    </row>
    <row r="45" spans="1:56" ht="15">
      <c r="A45" s="25" t="s">
        <v>46</v>
      </c>
      <c r="B45" s="53">
        <v>71.9</v>
      </c>
      <c r="C45" s="27" t="s">
        <v>56</v>
      </c>
      <c r="D45" s="53">
        <v>74.62</v>
      </c>
      <c r="E45" s="27" t="s">
        <v>56</v>
      </c>
      <c r="F45" s="53">
        <v>78.1</v>
      </c>
      <c r="G45" s="27" t="s">
        <v>56</v>
      </c>
      <c r="H45" s="53">
        <v>82.52</v>
      </c>
      <c r="I45" s="27" t="s">
        <v>56</v>
      </c>
      <c r="J45" s="53">
        <v>80.62</v>
      </c>
      <c r="K45" s="27" t="s">
        <v>56</v>
      </c>
      <c r="L45" s="53">
        <v>83.69</v>
      </c>
      <c r="M45" s="27" t="s">
        <v>56</v>
      </c>
      <c r="N45" s="53">
        <v>81.98</v>
      </c>
      <c r="O45" s="27" t="s">
        <v>56</v>
      </c>
      <c r="P45" s="53">
        <v>88.22</v>
      </c>
      <c r="Q45" s="27" t="s">
        <v>56</v>
      </c>
      <c r="R45" s="53">
        <v>100</v>
      </c>
      <c r="S45" s="27" t="s">
        <v>56</v>
      </c>
      <c r="T45" s="53">
        <v>103.14</v>
      </c>
      <c r="U45" s="27" t="s">
        <v>56</v>
      </c>
      <c r="V45" s="53">
        <v>94.28</v>
      </c>
      <c r="W45" s="27" t="s">
        <v>56</v>
      </c>
      <c r="X45" s="53">
        <v>86.93</v>
      </c>
      <c r="Y45" s="27" t="s">
        <v>56</v>
      </c>
      <c r="Z45" s="53">
        <v>90.48</v>
      </c>
      <c r="AA45" s="27" t="s">
        <v>56</v>
      </c>
      <c r="AB45" s="53">
        <v>100.04</v>
      </c>
      <c r="AC45" s="27" t="s">
        <v>56</v>
      </c>
      <c r="AD45" s="53">
        <v>83.87</v>
      </c>
      <c r="AE45" s="27" t="s">
        <v>56</v>
      </c>
      <c r="AF45" s="53">
        <v>98.96</v>
      </c>
      <c r="AG45" s="27"/>
      <c r="AH45" s="1"/>
      <c r="AI45" s="1"/>
      <c r="AJ45" s="19"/>
      <c r="AK45" s="19"/>
      <c r="AN45" s="72"/>
      <c r="AO45" s="72"/>
      <c r="AP45" s="72"/>
      <c r="AQ45" s="72"/>
      <c r="AR45" s="81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</row>
    <row r="46" spans="1:55" ht="15">
      <c r="A46" s="25" t="s">
        <v>47</v>
      </c>
      <c r="B46" s="53">
        <v>90.3</v>
      </c>
      <c r="C46" s="30" t="s">
        <v>56</v>
      </c>
      <c r="D46" s="53">
        <v>92.86</v>
      </c>
      <c r="E46" s="30" t="s">
        <v>56</v>
      </c>
      <c r="F46" s="53">
        <v>91.24</v>
      </c>
      <c r="G46" s="30" t="s">
        <v>56</v>
      </c>
      <c r="H46" s="53">
        <v>88.65</v>
      </c>
      <c r="I46" s="30" t="s">
        <v>56</v>
      </c>
      <c r="J46" s="53">
        <v>94.02</v>
      </c>
      <c r="K46" s="30" t="s">
        <v>56</v>
      </c>
      <c r="L46" s="53">
        <v>92.96</v>
      </c>
      <c r="M46" s="30" t="s">
        <v>56</v>
      </c>
      <c r="N46" s="53">
        <v>98.3</v>
      </c>
      <c r="O46" s="30" t="s">
        <v>56</v>
      </c>
      <c r="P46" s="53">
        <v>107.84</v>
      </c>
      <c r="Q46" s="30" t="s">
        <v>56</v>
      </c>
      <c r="R46" s="53">
        <v>100</v>
      </c>
      <c r="S46" s="30" t="s">
        <v>56</v>
      </c>
      <c r="T46" s="53">
        <v>109.17</v>
      </c>
      <c r="U46" s="30" t="s">
        <v>56</v>
      </c>
      <c r="V46" s="53">
        <v>107.85</v>
      </c>
      <c r="W46" s="30" t="s">
        <v>56</v>
      </c>
      <c r="X46" s="53">
        <v>110.61</v>
      </c>
      <c r="Y46" s="30" t="s">
        <v>56</v>
      </c>
      <c r="Z46" s="53">
        <v>115.15</v>
      </c>
      <c r="AA46" s="30" t="s">
        <v>56</v>
      </c>
      <c r="AB46" s="53">
        <v>124.6</v>
      </c>
      <c r="AC46" s="30" t="s">
        <v>56</v>
      </c>
      <c r="AD46" s="53">
        <v>115.74</v>
      </c>
      <c r="AE46" s="30" t="s">
        <v>56</v>
      </c>
      <c r="AF46" s="53">
        <v>109.17</v>
      </c>
      <c r="AG46" s="30"/>
      <c r="AH46" s="1"/>
      <c r="AI46" s="1"/>
      <c r="AJ46" s="19"/>
      <c r="AK46" s="19"/>
      <c r="AN46" s="72"/>
      <c r="AO46" s="72"/>
      <c r="AP46" s="72"/>
      <c r="AQ46" s="72"/>
      <c r="AR46" s="81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</row>
    <row r="47" spans="34:55" ht="15">
      <c r="AH47" s="1"/>
      <c r="AI47" s="1"/>
      <c r="AM47" s="81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</row>
    <row r="48" spans="1:55" ht="15">
      <c r="A48" s="21" t="s">
        <v>173</v>
      </c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</row>
    <row r="49" spans="1:55" ht="15">
      <c r="A49" s="21" t="s">
        <v>3</v>
      </c>
      <c r="B49" s="7" t="s">
        <v>84</v>
      </c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</row>
    <row r="50" ht="15">
      <c r="A50" s="21" t="s">
        <v>79</v>
      </c>
    </row>
    <row r="51" spans="1:2" ht="15">
      <c r="A51" s="21" t="s">
        <v>54</v>
      </c>
      <c r="B51" s="7" t="s">
        <v>81</v>
      </c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ht="15">
      <c r="A55" s="20" t="s">
        <v>202</v>
      </c>
    </row>
    <row r="57" ht="15">
      <c r="A57" s="7" t="s">
        <v>234</v>
      </c>
    </row>
    <row r="58" spans="1:2" ht="15">
      <c r="A58" s="7" t="s">
        <v>161</v>
      </c>
      <c r="B58" s="21" t="s">
        <v>203</v>
      </c>
    </row>
    <row r="59" spans="1:2" ht="15">
      <c r="A59" s="7" t="s">
        <v>163</v>
      </c>
      <c r="B59" s="7"/>
    </row>
    <row r="61" spans="1:3" ht="15">
      <c r="A61" s="21" t="s">
        <v>164</v>
      </c>
      <c r="C61" s="7" t="s">
        <v>165</v>
      </c>
    </row>
    <row r="62" spans="1:3" ht="15">
      <c r="A62" s="21" t="s">
        <v>186</v>
      </c>
      <c r="C62" s="7" t="s">
        <v>53</v>
      </c>
    </row>
    <row r="63" spans="1:3" ht="15">
      <c r="A63" s="21" t="s">
        <v>167</v>
      </c>
      <c r="C63" s="7" t="s">
        <v>61</v>
      </c>
    </row>
    <row r="65" spans="1:33" ht="15">
      <c r="A65" s="23" t="s">
        <v>168</v>
      </c>
      <c r="B65" s="99">
        <v>2007</v>
      </c>
      <c r="C65" s="99" t="s">
        <v>56</v>
      </c>
      <c r="D65" s="99">
        <v>2008</v>
      </c>
      <c r="E65" s="99" t="s">
        <v>56</v>
      </c>
      <c r="F65" s="99">
        <v>2009</v>
      </c>
      <c r="G65" s="99" t="s">
        <v>56</v>
      </c>
      <c r="H65" s="99">
        <v>2010</v>
      </c>
      <c r="I65" s="99" t="s">
        <v>56</v>
      </c>
      <c r="J65" s="99">
        <v>2011</v>
      </c>
      <c r="K65" s="99" t="s">
        <v>56</v>
      </c>
      <c r="L65" s="99">
        <v>2012</v>
      </c>
      <c r="M65" s="99" t="s">
        <v>56</v>
      </c>
      <c r="N65" s="99">
        <v>2013</v>
      </c>
      <c r="O65" s="99" t="s">
        <v>56</v>
      </c>
      <c r="P65" s="99">
        <v>2014</v>
      </c>
      <c r="Q65" s="99" t="s">
        <v>56</v>
      </c>
      <c r="R65" s="99">
        <v>2015</v>
      </c>
      <c r="S65" s="99" t="s">
        <v>56</v>
      </c>
      <c r="T65" s="99">
        <v>2016</v>
      </c>
      <c r="U65" s="99" t="s">
        <v>56</v>
      </c>
      <c r="V65" s="99">
        <v>2017</v>
      </c>
      <c r="W65" s="99" t="s">
        <v>56</v>
      </c>
      <c r="X65" s="99">
        <v>2018</v>
      </c>
      <c r="Y65" s="99" t="s">
        <v>56</v>
      </c>
      <c r="Z65" s="99">
        <v>2019</v>
      </c>
      <c r="AA65" s="99" t="s">
        <v>56</v>
      </c>
      <c r="AB65" s="99">
        <v>2020</v>
      </c>
      <c r="AC65" s="99" t="s">
        <v>56</v>
      </c>
      <c r="AD65" s="99">
        <v>2021</v>
      </c>
      <c r="AE65" s="99" t="s">
        <v>56</v>
      </c>
      <c r="AF65" s="99">
        <v>2022</v>
      </c>
      <c r="AG65" s="99" t="s">
        <v>56</v>
      </c>
    </row>
    <row r="66" spans="1:40" ht="15">
      <c r="A66" s="24" t="s">
        <v>170</v>
      </c>
      <c r="B66" s="44" t="s">
        <v>56</v>
      </c>
      <c r="C66" s="44" t="s">
        <v>56</v>
      </c>
      <c r="D66" s="44" t="s">
        <v>56</v>
      </c>
      <c r="E66" s="44" t="s">
        <v>56</v>
      </c>
      <c r="F66" s="44" t="s">
        <v>56</v>
      </c>
      <c r="G66" s="44" t="s">
        <v>56</v>
      </c>
      <c r="H66" s="44" t="s">
        <v>56</v>
      </c>
      <c r="I66" s="44" t="s">
        <v>56</v>
      </c>
      <c r="J66" s="44" t="s">
        <v>56</v>
      </c>
      <c r="K66" s="44" t="s">
        <v>56</v>
      </c>
      <c r="L66" s="44" t="s">
        <v>56</v>
      </c>
      <c r="M66" s="44" t="s">
        <v>56</v>
      </c>
      <c r="N66" s="44" t="s">
        <v>56</v>
      </c>
      <c r="O66" s="44" t="s">
        <v>56</v>
      </c>
      <c r="P66" s="44" t="s">
        <v>56</v>
      </c>
      <c r="Q66" s="44" t="s">
        <v>56</v>
      </c>
      <c r="R66" s="44" t="s">
        <v>56</v>
      </c>
      <c r="S66" s="44" t="s">
        <v>56</v>
      </c>
      <c r="T66" s="44" t="s">
        <v>56</v>
      </c>
      <c r="U66" s="44" t="s">
        <v>56</v>
      </c>
      <c r="V66" s="44" t="s">
        <v>56</v>
      </c>
      <c r="W66" s="44" t="s">
        <v>56</v>
      </c>
      <c r="X66" s="44" t="s">
        <v>56</v>
      </c>
      <c r="Y66" s="44" t="s">
        <v>56</v>
      </c>
      <c r="Z66" s="44" t="s">
        <v>56</v>
      </c>
      <c r="AA66" s="44" t="s">
        <v>56</v>
      </c>
      <c r="AB66" s="44" t="s">
        <v>56</v>
      </c>
      <c r="AC66" s="44" t="s">
        <v>56</v>
      </c>
      <c r="AD66" s="44" t="s">
        <v>56</v>
      </c>
      <c r="AE66" s="44" t="s">
        <v>56</v>
      </c>
      <c r="AF66" s="44" t="s">
        <v>56</v>
      </c>
      <c r="AG66" s="44" t="s">
        <v>56</v>
      </c>
      <c r="AJ66" s="1"/>
      <c r="AK66" s="1"/>
      <c r="AM66" s="83" t="s">
        <v>224</v>
      </c>
      <c r="AN66" s="83"/>
    </row>
    <row r="67" spans="1:47" ht="15">
      <c r="A67" s="25" t="s">
        <v>129</v>
      </c>
      <c r="B67" s="53">
        <v>110.82</v>
      </c>
      <c r="C67" s="30" t="s">
        <v>56</v>
      </c>
      <c r="D67" s="53">
        <v>96.03</v>
      </c>
      <c r="E67" s="30" t="s">
        <v>56</v>
      </c>
      <c r="F67" s="53">
        <v>88.84</v>
      </c>
      <c r="G67" s="30" t="s">
        <v>56</v>
      </c>
      <c r="H67" s="53">
        <v>123.41</v>
      </c>
      <c r="I67" s="30" t="s">
        <v>56</v>
      </c>
      <c r="J67" s="53">
        <v>111.55</v>
      </c>
      <c r="K67" s="30" t="s">
        <v>56</v>
      </c>
      <c r="L67" s="53">
        <v>99.1</v>
      </c>
      <c r="M67" s="30" t="s">
        <v>56</v>
      </c>
      <c r="N67" s="53">
        <v>104.18</v>
      </c>
      <c r="O67" s="30" t="s">
        <v>56</v>
      </c>
      <c r="P67" s="53">
        <v>100.89</v>
      </c>
      <c r="Q67" s="30" t="s">
        <v>56</v>
      </c>
      <c r="R67" s="53">
        <v>97.64</v>
      </c>
      <c r="S67" s="30" t="s">
        <v>56</v>
      </c>
      <c r="T67" s="53">
        <v>99.15</v>
      </c>
      <c r="U67" s="30" t="s">
        <v>56</v>
      </c>
      <c r="V67" s="53">
        <v>114.89</v>
      </c>
      <c r="W67" s="30" t="s">
        <v>56</v>
      </c>
      <c r="X67" s="53">
        <v>97.54</v>
      </c>
      <c r="Y67" s="30" t="s">
        <v>56</v>
      </c>
      <c r="Z67" s="53">
        <v>103.8</v>
      </c>
      <c r="AA67" s="30" t="s">
        <v>56</v>
      </c>
      <c r="AB67" s="53">
        <v>102.87</v>
      </c>
      <c r="AC67" s="30" t="s">
        <v>56</v>
      </c>
      <c r="AD67" s="53">
        <v>109.32</v>
      </c>
      <c r="AE67" s="30" t="s">
        <v>56</v>
      </c>
      <c r="AF67" s="53">
        <v>110.97</v>
      </c>
      <c r="AG67" s="30"/>
      <c r="AH67" s="78"/>
      <c r="AI67" s="2" t="s">
        <v>156</v>
      </c>
      <c r="AJ67" s="73">
        <v>110.97</v>
      </c>
      <c r="AK67" s="1"/>
      <c r="AM67" s="84">
        <v>110.97</v>
      </c>
      <c r="AN67" s="2" t="s">
        <v>131</v>
      </c>
      <c r="AO67" s="2" t="s">
        <v>131</v>
      </c>
      <c r="AP67" s="84">
        <v>110.97</v>
      </c>
      <c r="AR67" s="35"/>
      <c r="AT67" s="19"/>
      <c r="AU67" s="19"/>
    </row>
    <row r="68" spans="1:47" ht="15">
      <c r="A68" s="25" t="s">
        <v>21</v>
      </c>
      <c r="B68" s="53">
        <v>108.12</v>
      </c>
      <c r="C68" s="27" t="s">
        <v>56</v>
      </c>
      <c r="D68" s="53">
        <v>80.85</v>
      </c>
      <c r="E68" s="27" t="s">
        <v>56</v>
      </c>
      <c r="F68" s="53">
        <v>96.56</v>
      </c>
      <c r="G68" s="27" t="s">
        <v>56</v>
      </c>
      <c r="H68" s="53">
        <v>130.68</v>
      </c>
      <c r="I68" s="27" t="s">
        <v>56</v>
      </c>
      <c r="J68" s="53">
        <v>90.35</v>
      </c>
      <c r="K68" s="27" t="s">
        <v>56</v>
      </c>
      <c r="L68" s="53">
        <v>119.86</v>
      </c>
      <c r="M68" s="27" t="s">
        <v>56</v>
      </c>
      <c r="N68" s="53">
        <v>81.74</v>
      </c>
      <c r="O68" s="27" t="s">
        <v>56</v>
      </c>
      <c r="P68" s="53">
        <v>95.15</v>
      </c>
      <c r="Q68" s="27" t="s">
        <v>56</v>
      </c>
      <c r="R68" s="53">
        <v>109.64</v>
      </c>
      <c r="S68" s="27" t="s">
        <v>56</v>
      </c>
      <c r="T68" s="53">
        <v>89.09</v>
      </c>
      <c r="U68" s="27" t="s">
        <v>56</v>
      </c>
      <c r="V68" s="53">
        <v>109.68</v>
      </c>
      <c r="W68" s="27" t="s">
        <v>56</v>
      </c>
      <c r="X68" s="53">
        <v>91</v>
      </c>
      <c r="Y68" s="27" t="s">
        <v>56</v>
      </c>
      <c r="Z68" s="53">
        <v>120.85</v>
      </c>
      <c r="AA68" s="27" t="s">
        <v>56</v>
      </c>
      <c r="AB68" s="53">
        <v>89.12</v>
      </c>
      <c r="AC68" s="27" t="s">
        <v>56</v>
      </c>
      <c r="AD68" s="53">
        <v>97.06</v>
      </c>
      <c r="AE68" s="27" t="s">
        <v>56</v>
      </c>
      <c r="AF68" s="53">
        <v>113.61</v>
      </c>
      <c r="AG68" s="27"/>
      <c r="AH68" s="78"/>
      <c r="AI68" s="2" t="s">
        <v>29</v>
      </c>
      <c r="AJ68" s="73">
        <v>157.82</v>
      </c>
      <c r="AK68" s="1"/>
      <c r="AM68" s="84">
        <v>113.61</v>
      </c>
      <c r="AN68" s="2" t="s">
        <v>21</v>
      </c>
      <c r="AO68" s="2" t="s">
        <v>22</v>
      </c>
      <c r="AP68" s="84">
        <v>109.37</v>
      </c>
      <c r="AR68" s="35"/>
      <c r="AT68" s="19"/>
      <c r="AU68" s="19"/>
    </row>
    <row r="69" spans="1:47" ht="15">
      <c r="A69" s="25" t="s">
        <v>22</v>
      </c>
      <c r="B69" s="53">
        <v>100.19</v>
      </c>
      <c r="C69" s="30" t="s">
        <v>56</v>
      </c>
      <c r="D69" s="53">
        <v>161.67</v>
      </c>
      <c r="E69" s="30" t="s">
        <v>56</v>
      </c>
      <c r="F69" s="53">
        <v>70.19</v>
      </c>
      <c r="G69" s="30" t="s">
        <v>56</v>
      </c>
      <c r="H69" s="53">
        <v>111.72</v>
      </c>
      <c r="I69" s="30" t="s">
        <v>56</v>
      </c>
      <c r="J69" s="53">
        <v>115.46</v>
      </c>
      <c r="K69" s="30" t="s">
        <v>56</v>
      </c>
      <c r="L69" s="53">
        <v>115.8</v>
      </c>
      <c r="M69" s="30" t="s">
        <v>56</v>
      </c>
      <c r="N69" s="53">
        <v>120.58</v>
      </c>
      <c r="O69" s="30" t="s">
        <v>56</v>
      </c>
      <c r="P69" s="53">
        <v>106.14</v>
      </c>
      <c r="Q69" s="30" t="s">
        <v>56</v>
      </c>
      <c r="R69" s="53">
        <v>91.19</v>
      </c>
      <c r="S69" s="30" t="s">
        <v>56</v>
      </c>
      <c r="T69" s="53">
        <v>125.57</v>
      </c>
      <c r="U69" s="30" t="s">
        <v>56</v>
      </c>
      <c r="V69" s="53">
        <v>107.12</v>
      </c>
      <c r="W69" s="30" t="s">
        <v>56</v>
      </c>
      <c r="X69" s="53">
        <v>102.07</v>
      </c>
      <c r="Y69" s="30" t="s">
        <v>56</v>
      </c>
      <c r="Z69" s="53">
        <v>107.84</v>
      </c>
      <c r="AA69" s="30" t="s">
        <v>56</v>
      </c>
      <c r="AB69" s="53">
        <v>105.85</v>
      </c>
      <c r="AC69" s="30" t="s">
        <v>56</v>
      </c>
      <c r="AD69" s="53">
        <v>133.69</v>
      </c>
      <c r="AE69" s="30" t="s">
        <v>56</v>
      </c>
      <c r="AF69" s="53">
        <v>109.37</v>
      </c>
      <c r="AG69" s="30"/>
      <c r="AH69" s="78"/>
      <c r="AI69" s="2" t="s">
        <v>36</v>
      </c>
      <c r="AJ69" s="73">
        <v>131.8</v>
      </c>
      <c r="AK69" s="1"/>
      <c r="AM69" s="84">
        <v>109.37</v>
      </c>
      <c r="AN69" s="2" t="s">
        <v>22</v>
      </c>
      <c r="AO69" s="2" t="s">
        <v>41</v>
      </c>
      <c r="AP69" s="84">
        <v>78.24</v>
      </c>
      <c r="AR69" s="35"/>
      <c r="AT69" s="19"/>
      <c r="AU69" s="19"/>
    </row>
    <row r="70" spans="1:47" ht="15">
      <c r="A70" s="25" t="s">
        <v>94</v>
      </c>
      <c r="B70" s="53">
        <v>112.89</v>
      </c>
      <c r="C70" s="27" t="s">
        <v>56</v>
      </c>
      <c r="D70" s="53">
        <v>108.6</v>
      </c>
      <c r="E70" s="27" t="s">
        <v>56</v>
      </c>
      <c r="F70" s="53">
        <v>81.62</v>
      </c>
      <c r="G70" s="27" t="s">
        <v>56</v>
      </c>
      <c r="H70" s="53">
        <v>117.88</v>
      </c>
      <c r="I70" s="27" t="s">
        <v>56</v>
      </c>
      <c r="J70" s="53">
        <v>134.84</v>
      </c>
      <c r="K70" s="27" t="s">
        <v>56</v>
      </c>
      <c r="L70" s="53">
        <v>99.18</v>
      </c>
      <c r="M70" s="27" t="s">
        <v>56</v>
      </c>
      <c r="N70" s="53">
        <v>101.01</v>
      </c>
      <c r="O70" s="27" t="s">
        <v>56</v>
      </c>
      <c r="P70" s="53">
        <v>115.02</v>
      </c>
      <c r="Q70" s="27" t="s">
        <v>56</v>
      </c>
      <c r="R70" s="53">
        <v>88.81</v>
      </c>
      <c r="S70" s="27" t="s">
        <v>56</v>
      </c>
      <c r="T70" s="53">
        <v>112.87</v>
      </c>
      <c r="U70" s="27" t="s">
        <v>56</v>
      </c>
      <c r="V70" s="53">
        <v>97.02</v>
      </c>
      <c r="W70" s="27" t="s">
        <v>56</v>
      </c>
      <c r="X70" s="53">
        <v>95.8</v>
      </c>
      <c r="Y70" s="27" t="s">
        <v>56</v>
      </c>
      <c r="Z70" s="53">
        <v>102.76</v>
      </c>
      <c r="AA70" s="27" t="s">
        <v>56</v>
      </c>
      <c r="AB70" s="53">
        <v>110.09</v>
      </c>
      <c r="AC70" s="27" t="s">
        <v>56</v>
      </c>
      <c r="AD70" s="53">
        <v>111.98</v>
      </c>
      <c r="AE70" s="27" t="s">
        <v>56</v>
      </c>
      <c r="AF70" s="53">
        <v>95.5</v>
      </c>
      <c r="AG70" s="27"/>
      <c r="AH70" s="78"/>
      <c r="AI70" s="2" t="s">
        <v>26</v>
      </c>
      <c r="AJ70" s="73">
        <v>129</v>
      </c>
      <c r="AK70" s="1"/>
      <c r="AM70" s="84">
        <v>95.5</v>
      </c>
      <c r="AN70" s="2" t="s">
        <v>94</v>
      </c>
      <c r="AO70" s="2" t="s">
        <v>32</v>
      </c>
      <c r="AP70" s="84">
        <v>116.7</v>
      </c>
      <c r="AR70" s="35"/>
      <c r="AT70" s="19"/>
      <c r="AU70" s="19"/>
    </row>
    <row r="71" spans="1:47" ht="15">
      <c r="A71" s="25" t="s">
        <v>25</v>
      </c>
      <c r="B71" s="53">
        <v>100.82</v>
      </c>
      <c r="C71" s="30" t="s">
        <v>56</v>
      </c>
      <c r="D71" s="53">
        <v>57.33</v>
      </c>
      <c r="E71" s="30" t="s">
        <v>56</v>
      </c>
      <c r="F71" s="53">
        <v>102.22</v>
      </c>
      <c r="G71" s="30" t="s">
        <v>56</v>
      </c>
      <c r="H71" s="53">
        <v>176.29</v>
      </c>
      <c r="I71" s="30" t="s">
        <v>56</v>
      </c>
      <c r="J71" s="53">
        <v>112.38</v>
      </c>
      <c r="K71" s="30" t="s">
        <v>56</v>
      </c>
      <c r="L71" s="53">
        <v>136.59</v>
      </c>
      <c r="M71" s="30" t="s">
        <v>56</v>
      </c>
      <c r="N71" s="53">
        <v>69.5</v>
      </c>
      <c r="O71" s="30" t="s">
        <v>56</v>
      </c>
      <c r="P71" s="53">
        <v>102.37</v>
      </c>
      <c r="Q71" s="30" t="s">
        <v>56</v>
      </c>
      <c r="R71" s="53">
        <v>63.65</v>
      </c>
      <c r="S71" s="30" t="s">
        <v>56</v>
      </c>
      <c r="T71" s="53">
        <v>96.5</v>
      </c>
      <c r="U71" s="30" t="s">
        <v>56</v>
      </c>
      <c r="V71" s="53">
        <v>158.02</v>
      </c>
      <c r="W71" s="30" t="s">
        <v>56</v>
      </c>
      <c r="X71" s="53">
        <v>83.01</v>
      </c>
      <c r="Y71" s="30" t="s">
        <v>56</v>
      </c>
      <c r="Z71" s="53">
        <v>122.54</v>
      </c>
      <c r="AA71" s="30" t="s">
        <v>56</v>
      </c>
      <c r="AB71" s="53">
        <v>130.78</v>
      </c>
      <c r="AC71" s="30" t="s">
        <v>56</v>
      </c>
      <c r="AD71" s="53">
        <v>84.32</v>
      </c>
      <c r="AE71" s="30" t="s">
        <v>56</v>
      </c>
      <c r="AF71" s="85">
        <v>112.35</v>
      </c>
      <c r="AG71" s="30"/>
      <c r="AH71" s="78"/>
      <c r="AI71" s="2" t="s">
        <v>45</v>
      </c>
      <c r="AJ71" s="73">
        <v>126.36</v>
      </c>
      <c r="AK71" s="1"/>
      <c r="AL71" s="86"/>
      <c r="AM71" s="84">
        <v>112.35</v>
      </c>
      <c r="AN71" s="2" t="s">
        <v>25</v>
      </c>
      <c r="AO71" s="2" t="s">
        <v>28</v>
      </c>
      <c r="AP71" s="84">
        <v>111.46</v>
      </c>
      <c r="AR71" s="35"/>
      <c r="AT71" s="19"/>
      <c r="AU71" s="19"/>
    </row>
    <row r="72" spans="1:47" ht="15">
      <c r="A72" s="25" t="s">
        <v>52</v>
      </c>
      <c r="B72" s="53">
        <v>123.2</v>
      </c>
      <c r="C72" s="27" t="s">
        <v>56</v>
      </c>
      <c r="D72" s="53">
        <v>107.45</v>
      </c>
      <c r="E72" s="27" t="s">
        <v>56</v>
      </c>
      <c r="F72" s="53">
        <v>67.92</v>
      </c>
      <c r="G72" s="27" t="s">
        <v>56</v>
      </c>
      <c r="H72" s="53">
        <v>149.77</v>
      </c>
      <c r="I72" s="27" t="s">
        <v>56</v>
      </c>
      <c r="J72" s="53">
        <v>118.14</v>
      </c>
      <c r="K72" s="27" t="s">
        <v>56</v>
      </c>
      <c r="L72" s="53">
        <v>89.39</v>
      </c>
      <c r="M72" s="27" t="s">
        <v>56</v>
      </c>
      <c r="N72" s="53">
        <v>116.31</v>
      </c>
      <c r="O72" s="27" t="s">
        <v>56</v>
      </c>
      <c r="P72" s="53">
        <v>95.21</v>
      </c>
      <c r="Q72" s="27" t="s">
        <v>56</v>
      </c>
      <c r="R72" s="53">
        <v>70.66</v>
      </c>
      <c r="S72" s="27" t="s">
        <v>56</v>
      </c>
      <c r="T72" s="53">
        <v>105.54</v>
      </c>
      <c r="U72" s="27" t="s">
        <v>56</v>
      </c>
      <c r="V72" s="53">
        <v>135.31</v>
      </c>
      <c r="W72" s="27" t="s">
        <v>56</v>
      </c>
      <c r="X72" s="53">
        <v>71.77</v>
      </c>
      <c r="Y72" s="27" t="s">
        <v>56</v>
      </c>
      <c r="Z72" s="53">
        <v>136.44</v>
      </c>
      <c r="AA72" s="27" t="s">
        <v>56</v>
      </c>
      <c r="AB72" s="53">
        <v>89.89</v>
      </c>
      <c r="AC72" s="27" t="s">
        <v>56</v>
      </c>
      <c r="AD72" s="53">
        <v>90.21</v>
      </c>
      <c r="AE72" s="27" t="s">
        <v>56</v>
      </c>
      <c r="AF72" s="53">
        <v>157.82</v>
      </c>
      <c r="AG72" s="27"/>
      <c r="AH72" s="78"/>
      <c r="AI72" s="2" t="s">
        <v>20</v>
      </c>
      <c r="AJ72" s="73">
        <v>125.36</v>
      </c>
      <c r="AK72" s="1"/>
      <c r="AM72" s="84">
        <v>157.82</v>
      </c>
      <c r="AN72" s="2" t="s">
        <v>29</v>
      </c>
      <c r="AO72" s="2" t="s">
        <v>40</v>
      </c>
      <c r="AP72" s="84">
        <v>89.53</v>
      </c>
      <c r="AR72" s="35"/>
      <c r="AT72" s="19"/>
      <c r="AU72" s="19"/>
    </row>
    <row r="73" spans="1:47" ht="15">
      <c r="A73" s="25" t="s">
        <v>26</v>
      </c>
      <c r="B73" s="53">
        <v>137.17</v>
      </c>
      <c r="C73" s="30" t="s">
        <v>56</v>
      </c>
      <c r="D73" s="53">
        <v>77.75</v>
      </c>
      <c r="E73" s="30" t="s">
        <v>56</v>
      </c>
      <c r="F73" s="53">
        <v>85.53</v>
      </c>
      <c r="G73" s="30" t="s">
        <v>56</v>
      </c>
      <c r="H73" s="53">
        <v>164.93</v>
      </c>
      <c r="I73" s="30" t="s">
        <v>56</v>
      </c>
      <c r="J73" s="53">
        <v>124.28</v>
      </c>
      <c r="K73" s="30" t="s">
        <v>56</v>
      </c>
      <c r="L73" s="53">
        <v>115.25</v>
      </c>
      <c r="M73" s="30" t="s">
        <v>56</v>
      </c>
      <c r="N73" s="53">
        <v>92.56</v>
      </c>
      <c r="O73" s="30" t="s">
        <v>56</v>
      </c>
      <c r="P73" s="53">
        <v>93.26</v>
      </c>
      <c r="Q73" s="30" t="s">
        <v>56</v>
      </c>
      <c r="R73" s="53">
        <v>81.2</v>
      </c>
      <c r="S73" s="30" t="s">
        <v>56</v>
      </c>
      <c r="T73" s="53">
        <v>62.83</v>
      </c>
      <c r="U73" s="30" t="s">
        <v>56</v>
      </c>
      <c r="V73" s="53">
        <v>167.88</v>
      </c>
      <c r="W73" s="30" t="s">
        <v>56</v>
      </c>
      <c r="X73" s="53">
        <v>76.82</v>
      </c>
      <c r="Y73" s="30" t="s">
        <v>56</v>
      </c>
      <c r="Z73" s="53">
        <v>132.03</v>
      </c>
      <c r="AA73" s="30" t="s">
        <v>56</v>
      </c>
      <c r="AB73" s="53">
        <v>109.8</v>
      </c>
      <c r="AC73" s="30" t="s">
        <v>56</v>
      </c>
      <c r="AD73" s="53">
        <v>100.08</v>
      </c>
      <c r="AE73" s="30" t="s">
        <v>56</v>
      </c>
      <c r="AF73" s="53">
        <v>129</v>
      </c>
      <c r="AG73" s="30"/>
      <c r="AH73" s="78"/>
      <c r="AI73" s="2" t="s">
        <v>39</v>
      </c>
      <c r="AJ73" s="73">
        <v>123.6</v>
      </c>
      <c r="AK73" s="1"/>
      <c r="AM73" s="84">
        <v>129</v>
      </c>
      <c r="AN73" s="2" t="s">
        <v>26</v>
      </c>
      <c r="AO73" s="2" t="s">
        <v>31</v>
      </c>
      <c r="AP73" s="84">
        <v>101.45</v>
      </c>
      <c r="AR73" s="35"/>
      <c r="AT73" s="19"/>
      <c r="AU73" s="19"/>
    </row>
    <row r="74" spans="1:47" ht="15">
      <c r="A74" s="25" t="s">
        <v>32</v>
      </c>
      <c r="B74" s="53">
        <v>111.37</v>
      </c>
      <c r="C74" s="27" t="s">
        <v>56</v>
      </c>
      <c r="D74" s="53">
        <v>90.2</v>
      </c>
      <c r="E74" s="27" t="s">
        <v>56</v>
      </c>
      <c r="F74" s="53">
        <v>76.94</v>
      </c>
      <c r="G74" s="27" t="s">
        <v>56</v>
      </c>
      <c r="H74" s="53">
        <v>113.25</v>
      </c>
      <c r="I74" s="27" t="s">
        <v>56</v>
      </c>
      <c r="J74" s="53">
        <v>127.98</v>
      </c>
      <c r="K74" s="27" t="s">
        <v>56</v>
      </c>
      <c r="L74" s="53">
        <v>90</v>
      </c>
      <c r="M74" s="27" t="s">
        <v>56</v>
      </c>
      <c r="N74" s="53">
        <v>103.57</v>
      </c>
      <c r="O74" s="27" t="s">
        <v>56</v>
      </c>
      <c r="P74" s="53">
        <v>102.96</v>
      </c>
      <c r="Q74" s="27" t="s">
        <v>56</v>
      </c>
      <c r="R74" s="53">
        <v>96.72</v>
      </c>
      <c r="S74" s="27" t="s">
        <v>56</v>
      </c>
      <c r="T74" s="53">
        <v>103.3</v>
      </c>
      <c r="U74" s="27" t="s">
        <v>56</v>
      </c>
      <c r="V74" s="53">
        <v>126.72</v>
      </c>
      <c r="W74" s="27" t="s">
        <v>56</v>
      </c>
      <c r="X74" s="53">
        <v>84.74</v>
      </c>
      <c r="Y74" s="27" t="s">
        <v>56</v>
      </c>
      <c r="Z74" s="53">
        <v>101.77</v>
      </c>
      <c r="AA74" s="27" t="s">
        <v>56</v>
      </c>
      <c r="AB74" s="53">
        <v>112.85</v>
      </c>
      <c r="AC74" s="27" t="s">
        <v>56</v>
      </c>
      <c r="AD74" s="53">
        <v>114.71</v>
      </c>
      <c r="AE74" s="27" t="s">
        <v>56</v>
      </c>
      <c r="AF74" s="53">
        <v>116.7</v>
      </c>
      <c r="AG74" s="27"/>
      <c r="AH74" s="78"/>
      <c r="AI74" s="2" t="s">
        <v>32</v>
      </c>
      <c r="AJ74" s="73">
        <v>116.7</v>
      </c>
      <c r="AK74" s="1"/>
      <c r="AM74" s="84">
        <v>116.7</v>
      </c>
      <c r="AN74" s="2" t="s">
        <v>32</v>
      </c>
      <c r="AO74" s="2" t="s">
        <v>34</v>
      </c>
      <c r="AP74" s="84">
        <v>108.94</v>
      </c>
      <c r="AR74" s="35"/>
      <c r="AT74" s="19"/>
      <c r="AU74" s="19"/>
    </row>
    <row r="75" spans="1:47" ht="15">
      <c r="A75" s="25" t="s">
        <v>30</v>
      </c>
      <c r="B75" s="53">
        <v>107.41</v>
      </c>
      <c r="C75" s="30" t="s">
        <v>56</v>
      </c>
      <c r="D75" s="53">
        <v>100.05</v>
      </c>
      <c r="E75" s="30" t="s">
        <v>56</v>
      </c>
      <c r="F75" s="53">
        <v>114.31</v>
      </c>
      <c r="G75" s="30" t="s">
        <v>56</v>
      </c>
      <c r="H75" s="53">
        <v>103.42</v>
      </c>
      <c r="I75" s="30" t="s">
        <v>56</v>
      </c>
      <c r="J75" s="53">
        <v>89.07</v>
      </c>
      <c r="K75" s="30" t="s">
        <v>56</v>
      </c>
      <c r="L75" s="53">
        <v>102.74</v>
      </c>
      <c r="M75" s="30" t="s">
        <v>56</v>
      </c>
      <c r="N75" s="53">
        <v>92.1</v>
      </c>
      <c r="O75" s="30" t="s">
        <v>56</v>
      </c>
      <c r="P75" s="53">
        <v>106.74</v>
      </c>
      <c r="Q75" s="30" t="s">
        <v>56</v>
      </c>
      <c r="R75" s="53">
        <v>107.15</v>
      </c>
      <c r="S75" s="30" t="s">
        <v>56</v>
      </c>
      <c r="T75" s="53">
        <v>88.94</v>
      </c>
      <c r="U75" s="30" t="s">
        <v>56</v>
      </c>
      <c r="V75" s="53">
        <v>119.66</v>
      </c>
      <c r="W75" s="30" t="s">
        <v>56</v>
      </c>
      <c r="X75" s="53">
        <v>101.79</v>
      </c>
      <c r="Y75" s="30" t="s">
        <v>56</v>
      </c>
      <c r="Z75" s="53">
        <v>115.55</v>
      </c>
      <c r="AA75" s="30" t="s">
        <v>56</v>
      </c>
      <c r="AB75" s="53">
        <v>106.91</v>
      </c>
      <c r="AC75" s="30" t="s">
        <v>56</v>
      </c>
      <c r="AD75" s="53">
        <v>96.41</v>
      </c>
      <c r="AE75" s="30" t="s">
        <v>56</v>
      </c>
      <c r="AF75" s="53">
        <v>111.43</v>
      </c>
      <c r="AG75" s="30"/>
      <c r="AH75" s="78"/>
      <c r="AI75" s="2" t="s">
        <v>43</v>
      </c>
      <c r="AJ75" s="73">
        <v>115.04</v>
      </c>
      <c r="AK75" s="1"/>
      <c r="AM75" s="84">
        <v>111.43</v>
      </c>
      <c r="AN75" s="2" t="s">
        <v>30</v>
      </c>
      <c r="AO75" s="2" t="s">
        <v>42</v>
      </c>
      <c r="AP75" s="84">
        <v>100.24</v>
      </c>
      <c r="AR75" s="35"/>
      <c r="AT75" s="19"/>
      <c r="AU75" s="19"/>
    </row>
    <row r="76" spans="1:47" ht="15">
      <c r="A76" s="25" t="s">
        <v>44</v>
      </c>
      <c r="B76" s="53">
        <v>112.26</v>
      </c>
      <c r="C76" s="27" t="s">
        <v>56</v>
      </c>
      <c r="D76" s="53">
        <v>84.93</v>
      </c>
      <c r="E76" s="27" t="s">
        <v>56</v>
      </c>
      <c r="F76" s="53">
        <v>100.45</v>
      </c>
      <c r="G76" s="27" t="s">
        <v>56</v>
      </c>
      <c r="H76" s="53">
        <v>106.08</v>
      </c>
      <c r="I76" s="27" t="s">
        <v>56</v>
      </c>
      <c r="J76" s="53">
        <v>101.19</v>
      </c>
      <c r="K76" s="27" t="s">
        <v>56</v>
      </c>
      <c r="L76" s="53">
        <v>101.53</v>
      </c>
      <c r="M76" s="27" t="s">
        <v>56</v>
      </c>
      <c r="N76" s="53">
        <v>109.87</v>
      </c>
      <c r="O76" s="27" t="s">
        <v>56</v>
      </c>
      <c r="P76" s="53">
        <v>105.04</v>
      </c>
      <c r="Q76" s="27" t="s">
        <v>56</v>
      </c>
      <c r="R76" s="53">
        <v>105.62</v>
      </c>
      <c r="S76" s="27" t="s">
        <v>56</v>
      </c>
      <c r="T76" s="53">
        <v>108.47</v>
      </c>
      <c r="U76" s="27" t="s">
        <v>56</v>
      </c>
      <c r="V76" s="53">
        <v>97</v>
      </c>
      <c r="W76" s="27" t="s">
        <v>56</v>
      </c>
      <c r="X76" s="53">
        <v>96.1</v>
      </c>
      <c r="Y76" s="27" t="s">
        <v>56</v>
      </c>
      <c r="Z76" s="53">
        <v>94.99</v>
      </c>
      <c r="AA76" s="27" t="s">
        <v>56</v>
      </c>
      <c r="AB76" s="53">
        <v>104.25</v>
      </c>
      <c r="AC76" s="27" t="s">
        <v>56</v>
      </c>
      <c r="AD76" s="53">
        <v>99.63</v>
      </c>
      <c r="AE76" s="27" t="s">
        <v>56</v>
      </c>
      <c r="AF76" s="53">
        <v>98.03</v>
      </c>
      <c r="AG76" s="27"/>
      <c r="AH76" s="78"/>
      <c r="AI76" s="2" t="s">
        <v>21</v>
      </c>
      <c r="AJ76" s="73">
        <v>113.61</v>
      </c>
      <c r="AK76" s="1"/>
      <c r="AM76" s="84">
        <v>98.03</v>
      </c>
      <c r="AN76" s="2" t="s">
        <v>44</v>
      </c>
      <c r="AO76" s="2" t="s">
        <v>20</v>
      </c>
      <c r="AP76" s="84">
        <v>125.36</v>
      </c>
      <c r="AR76" s="35"/>
      <c r="AT76" s="19"/>
      <c r="AU76" s="19"/>
    </row>
    <row r="77" spans="1:47" ht="15">
      <c r="A77" s="25" t="s">
        <v>28</v>
      </c>
      <c r="B77" s="53">
        <v>112.64</v>
      </c>
      <c r="C77" s="30" t="s">
        <v>56</v>
      </c>
      <c r="D77" s="53">
        <v>86.33</v>
      </c>
      <c r="E77" s="30" t="s">
        <v>56</v>
      </c>
      <c r="F77" s="53">
        <v>82.47</v>
      </c>
      <c r="G77" s="30" t="s">
        <v>56</v>
      </c>
      <c r="H77" s="53">
        <v>141.24</v>
      </c>
      <c r="I77" s="30" t="s">
        <v>56</v>
      </c>
      <c r="J77" s="53">
        <v>104.58</v>
      </c>
      <c r="K77" s="30" t="s">
        <v>56</v>
      </c>
      <c r="L77" s="53">
        <v>100.66</v>
      </c>
      <c r="M77" s="30" t="s">
        <v>56</v>
      </c>
      <c r="N77" s="53">
        <v>85.06</v>
      </c>
      <c r="O77" s="30" t="s">
        <v>56</v>
      </c>
      <c r="P77" s="53">
        <v>113.72</v>
      </c>
      <c r="Q77" s="30" t="s">
        <v>56</v>
      </c>
      <c r="R77" s="53">
        <v>105.24</v>
      </c>
      <c r="S77" s="30" t="s">
        <v>56</v>
      </c>
      <c r="T77" s="53">
        <v>87.18</v>
      </c>
      <c r="U77" s="30" t="s">
        <v>56</v>
      </c>
      <c r="V77" s="53">
        <v>116.52</v>
      </c>
      <c r="W77" s="30" t="s">
        <v>56</v>
      </c>
      <c r="X77" s="53">
        <v>112.77</v>
      </c>
      <c r="Y77" s="30" t="s">
        <v>56</v>
      </c>
      <c r="Z77" s="53">
        <v>92.34</v>
      </c>
      <c r="AA77" s="30" t="s">
        <v>56</v>
      </c>
      <c r="AB77" s="53">
        <v>97.62</v>
      </c>
      <c r="AC77" s="30" t="s">
        <v>56</v>
      </c>
      <c r="AD77" s="53">
        <v>116.09</v>
      </c>
      <c r="AE77" s="30" t="s">
        <v>56</v>
      </c>
      <c r="AF77" s="53">
        <v>111.46</v>
      </c>
      <c r="AG77" s="30"/>
      <c r="AH77" s="78"/>
      <c r="AI77" s="2" t="s">
        <v>35</v>
      </c>
      <c r="AJ77" s="73">
        <v>112.55</v>
      </c>
      <c r="AK77" s="1"/>
      <c r="AM77" s="84">
        <v>111.46</v>
      </c>
      <c r="AN77" s="2" t="s">
        <v>28</v>
      </c>
      <c r="AO77" s="2" t="s">
        <v>94</v>
      </c>
      <c r="AP77" s="84">
        <v>95.5</v>
      </c>
      <c r="AR77" s="35"/>
      <c r="AT77" s="19"/>
      <c r="AU77" s="19"/>
    </row>
    <row r="78" spans="1:47" ht="15">
      <c r="A78" s="25" t="s">
        <v>23</v>
      </c>
      <c r="B78" s="53">
        <v>103.31</v>
      </c>
      <c r="C78" s="27" t="s">
        <v>56</v>
      </c>
      <c r="D78" s="53">
        <v>115.04</v>
      </c>
      <c r="E78" s="27" t="s">
        <v>56</v>
      </c>
      <c r="F78" s="53">
        <v>95.39</v>
      </c>
      <c r="G78" s="27" t="s">
        <v>56</v>
      </c>
      <c r="H78" s="53">
        <v>91.49</v>
      </c>
      <c r="I78" s="27" t="s">
        <v>56</v>
      </c>
      <c r="J78" s="53">
        <v>95.44</v>
      </c>
      <c r="K78" s="27" t="s">
        <v>56</v>
      </c>
      <c r="L78" s="53">
        <v>85.62</v>
      </c>
      <c r="M78" s="27" t="s">
        <v>56</v>
      </c>
      <c r="N78" s="53">
        <v>110.71</v>
      </c>
      <c r="O78" s="27" t="s">
        <v>56</v>
      </c>
      <c r="P78" s="53">
        <v>86.52</v>
      </c>
      <c r="Q78" s="27" t="s">
        <v>56</v>
      </c>
      <c r="R78" s="53">
        <v>135.1</v>
      </c>
      <c r="S78" s="27" t="s">
        <v>56</v>
      </c>
      <c r="T78" s="53">
        <v>111.22</v>
      </c>
      <c r="U78" s="27" t="s">
        <v>56</v>
      </c>
      <c r="V78" s="53">
        <v>100.11</v>
      </c>
      <c r="W78" s="27" t="s">
        <v>56</v>
      </c>
      <c r="X78" s="53">
        <v>106.33</v>
      </c>
      <c r="Y78" s="27" t="s">
        <v>56</v>
      </c>
      <c r="Z78" s="53">
        <v>105.21</v>
      </c>
      <c r="AA78" s="27" t="s">
        <v>56</v>
      </c>
      <c r="AB78" s="53">
        <v>108.26</v>
      </c>
      <c r="AC78" s="27" t="s">
        <v>56</v>
      </c>
      <c r="AD78" s="53">
        <v>124.67</v>
      </c>
      <c r="AE78" s="27" t="s">
        <v>56</v>
      </c>
      <c r="AF78" s="53">
        <v>105.17</v>
      </c>
      <c r="AG78" s="27"/>
      <c r="AH78" s="78"/>
      <c r="AI78" s="2" t="s">
        <v>25</v>
      </c>
      <c r="AJ78" s="73">
        <v>112.35</v>
      </c>
      <c r="AK78" s="1"/>
      <c r="AM78" s="84">
        <v>105.17</v>
      </c>
      <c r="AN78" s="2" t="s">
        <v>23</v>
      </c>
      <c r="AO78" s="2" t="s">
        <v>23</v>
      </c>
      <c r="AP78" s="84">
        <v>105.17</v>
      </c>
      <c r="AR78" s="35"/>
      <c r="AT78" s="19"/>
      <c r="AU78" s="19"/>
    </row>
    <row r="79" spans="1:47" ht="15">
      <c r="A79" s="25" t="s">
        <v>33</v>
      </c>
      <c r="B79" s="53">
        <v>98.56</v>
      </c>
      <c r="C79" s="30" t="s">
        <v>56</v>
      </c>
      <c r="D79" s="53">
        <v>103.17</v>
      </c>
      <c r="E79" s="30" t="s">
        <v>56</v>
      </c>
      <c r="F79" s="53">
        <v>98.06</v>
      </c>
      <c r="G79" s="30" t="s">
        <v>56</v>
      </c>
      <c r="H79" s="53">
        <v>90.69</v>
      </c>
      <c r="I79" s="30" t="s">
        <v>56</v>
      </c>
      <c r="J79" s="53">
        <v>117.12</v>
      </c>
      <c r="K79" s="30" t="s">
        <v>56</v>
      </c>
      <c r="L79" s="53">
        <v>106.65</v>
      </c>
      <c r="M79" s="30" t="s">
        <v>56</v>
      </c>
      <c r="N79" s="53">
        <v>119.3</v>
      </c>
      <c r="O79" s="30" t="s">
        <v>56</v>
      </c>
      <c r="P79" s="53">
        <v>91.39</v>
      </c>
      <c r="Q79" s="30" t="s">
        <v>56</v>
      </c>
      <c r="R79" s="53">
        <v>97.05</v>
      </c>
      <c r="S79" s="30" t="s">
        <v>56</v>
      </c>
      <c r="T79" s="53">
        <v>97.53</v>
      </c>
      <c r="U79" s="30" t="s">
        <v>56</v>
      </c>
      <c r="V79" s="53">
        <v>102.28</v>
      </c>
      <c r="W79" s="30" t="s">
        <v>56</v>
      </c>
      <c r="X79" s="53">
        <v>105.52</v>
      </c>
      <c r="Y79" s="30" t="s">
        <v>56</v>
      </c>
      <c r="Z79" s="53">
        <v>98.34</v>
      </c>
      <c r="AA79" s="30" t="s">
        <v>56</v>
      </c>
      <c r="AB79" s="53">
        <v>97.6</v>
      </c>
      <c r="AC79" s="30" t="s">
        <v>56</v>
      </c>
      <c r="AD79" s="53">
        <v>112.73</v>
      </c>
      <c r="AE79" s="30" t="s">
        <v>56</v>
      </c>
      <c r="AF79" s="53">
        <v>109</v>
      </c>
      <c r="AG79" s="30"/>
      <c r="AH79" s="78"/>
      <c r="AI79" s="2" t="s">
        <v>28</v>
      </c>
      <c r="AJ79" s="73">
        <v>111.46</v>
      </c>
      <c r="AK79" s="1"/>
      <c r="AM79" s="84">
        <v>109</v>
      </c>
      <c r="AN79" s="2" t="s">
        <v>33</v>
      </c>
      <c r="AO79" s="2" t="s">
        <v>45</v>
      </c>
      <c r="AP79" s="84">
        <v>126.36</v>
      </c>
      <c r="AR79" s="35"/>
      <c r="AT79" s="19"/>
      <c r="AU79" s="19"/>
    </row>
    <row r="80" spans="1:47" ht="15">
      <c r="A80" s="25" t="s">
        <v>24</v>
      </c>
      <c r="B80" s="53">
        <v>100.3</v>
      </c>
      <c r="C80" s="27" t="s">
        <v>56</v>
      </c>
      <c r="D80" s="53">
        <v>109.92</v>
      </c>
      <c r="E80" s="27" t="s">
        <v>56</v>
      </c>
      <c r="F80" s="53">
        <v>103.95</v>
      </c>
      <c r="G80" s="27" t="s">
        <v>56</v>
      </c>
      <c r="H80" s="53">
        <v>111.64</v>
      </c>
      <c r="I80" s="27" t="s">
        <v>56</v>
      </c>
      <c r="J80" s="53">
        <v>102.27</v>
      </c>
      <c r="K80" s="27" t="s">
        <v>56</v>
      </c>
      <c r="L80" s="53">
        <v>102.71</v>
      </c>
      <c r="M80" s="27" t="s">
        <v>56</v>
      </c>
      <c r="N80" s="53">
        <v>108.12</v>
      </c>
      <c r="O80" s="27" t="s">
        <v>56</v>
      </c>
      <c r="P80" s="53">
        <v>95.97</v>
      </c>
      <c r="Q80" s="27" t="s">
        <v>56</v>
      </c>
      <c r="R80" s="53">
        <v>93.23</v>
      </c>
      <c r="S80" s="27" t="s">
        <v>56</v>
      </c>
      <c r="T80" s="53">
        <v>117.45</v>
      </c>
      <c r="U80" s="27" t="s">
        <v>56</v>
      </c>
      <c r="V80" s="53">
        <v>102.25</v>
      </c>
      <c r="W80" s="27" t="s">
        <v>56</v>
      </c>
      <c r="X80" s="53">
        <v>100.67</v>
      </c>
      <c r="Y80" s="27" t="s">
        <v>56</v>
      </c>
      <c r="Z80" s="53">
        <v>91.78</v>
      </c>
      <c r="AA80" s="27" t="s">
        <v>56</v>
      </c>
      <c r="AB80" s="53">
        <v>112.6</v>
      </c>
      <c r="AC80" s="27" t="s">
        <v>56</v>
      </c>
      <c r="AD80" s="53">
        <v>97.77</v>
      </c>
      <c r="AE80" s="27" t="s">
        <v>56</v>
      </c>
      <c r="AF80" s="53">
        <v>94.46</v>
      </c>
      <c r="AG80" s="27"/>
      <c r="AH80" s="78"/>
      <c r="AI80" s="2" t="s">
        <v>30</v>
      </c>
      <c r="AJ80" s="73">
        <v>111.43</v>
      </c>
      <c r="AK80" s="1"/>
      <c r="AM80" s="84">
        <v>94.46</v>
      </c>
      <c r="AN80" s="2" t="s">
        <v>24</v>
      </c>
      <c r="AO80" s="2" t="s">
        <v>26</v>
      </c>
      <c r="AP80" s="84">
        <v>129</v>
      </c>
      <c r="AR80" s="35"/>
      <c r="AT80" s="19"/>
      <c r="AU80" s="19"/>
    </row>
    <row r="81" spans="1:47" ht="15">
      <c r="A81" s="25" t="s">
        <v>34</v>
      </c>
      <c r="B81" s="53">
        <v>104.72</v>
      </c>
      <c r="C81" s="30" t="s">
        <v>56</v>
      </c>
      <c r="D81" s="53">
        <v>85.04</v>
      </c>
      <c r="E81" s="30" t="s">
        <v>56</v>
      </c>
      <c r="F81" s="53">
        <v>97.57</v>
      </c>
      <c r="G81" s="30" t="s">
        <v>56</v>
      </c>
      <c r="H81" s="53">
        <v>127.92</v>
      </c>
      <c r="I81" s="30" t="s">
        <v>56</v>
      </c>
      <c r="J81" s="53">
        <v>95.69</v>
      </c>
      <c r="K81" s="30" t="s">
        <v>56</v>
      </c>
      <c r="L81" s="53">
        <v>120.27</v>
      </c>
      <c r="M81" s="30" t="s">
        <v>56</v>
      </c>
      <c r="N81" s="53">
        <v>90.13</v>
      </c>
      <c r="O81" s="30" t="s">
        <v>56</v>
      </c>
      <c r="P81" s="53">
        <v>111.19</v>
      </c>
      <c r="Q81" s="30" t="s">
        <v>56</v>
      </c>
      <c r="R81" s="53">
        <v>113.32</v>
      </c>
      <c r="S81" s="30" t="s">
        <v>56</v>
      </c>
      <c r="T81" s="53">
        <v>91.16</v>
      </c>
      <c r="U81" s="30" t="s">
        <v>56</v>
      </c>
      <c r="V81" s="53">
        <v>123.56</v>
      </c>
      <c r="W81" s="30" t="s">
        <v>56</v>
      </c>
      <c r="X81" s="53">
        <v>88.86</v>
      </c>
      <c r="Y81" s="30" t="s">
        <v>56</v>
      </c>
      <c r="Z81" s="53">
        <v>133.36</v>
      </c>
      <c r="AA81" s="30" t="s">
        <v>56</v>
      </c>
      <c r="AB81" s="53">
        <v>108.48</v>
      </c>
      <c r="AC81" s="30" t="s">
        <v>56</v>
      </c>
      <c r="AD81" s="53">
        <v>104.16</v>
      </c>
      <c r="AE81" s="30" t="s">
        <v>56</v>
      </c>
      <c r="AF81" s="53">
        <v>108.94</v>
      </c>
      <c r="AG81" s="30"/>
      <c r="AH81" s="78"/>
      <c r="AI81" s="2" t="s">
        <v>22</v>
      </c>
      <c r="AJ81" s="73">
        <v>109.37</v>
      </c>
      <c r="AK81" s="1"/>
      <c r="AM81" s="84">
        <v>108.94</v>
      </c>
      <c r="AN81" s="2" t="s">
        <v>34</v>
      </c>
      <c r="AO81" s="2" t="s">
        <v>33</v>
      </c>
      <c r="AP81" s="84">
        <v>109</v>
      </c>
      <c r="AR81" s="35"/>
      <c r="AT81" s="19"/>
      <c r="AU81" s="19"/>
    </row>
    <row r="82" spans="1:47" ht="15">
      <c r="A82" s="25" t="s">
        <v>35</v>
      </c>
      <c r="B82" s="53">
        <v>149.89</v>
      </c>
      <c r="C82" s="27" t="s">
        <v>56</v>
      </c>
      <c r="D82" s="53">
        <v>92.51</v>
      </c>
      <c r="E82" s="27" t="s">
        <v>56</v>
      </c>
      <c r="F82" s="53">
        <v>85.69</v>
      </c>
      <c r="G82" s="27" t="s">
        <v>56</v>
      </c>
      <c r="H82" s="53">
        <v>119.27</v>
      </c>
      <c r="I82" s="27" t="s">
        <v>56</v>
      </c>
      <c r="J82" s="53">
        <v>125.89</v>
      </c>
      <c r="K82" s="27" t="s">
        <v>56</v>
      </c>
      <c r="L82" s="53">
        <v>124.52</v>
      </c>
      <c r="M82" s="27" t="s">
        <v>56</v>
      </c>
      <c r="N82" s="53">
        <v>88.31</v>
      </c>
      <c r="O82" s="27" t="s">
        <v>56</v>
      </c>
      <c r="P82" s="53">
        <v>90.84</v>
      </c>
      <c r="Q82" s="27" t="s">
        <v>56</v>
      </c>
      <c r="R82" s="53">
        <v>107.63</v>
      </c>
      <c r="S82" s="27" t="s">
        <v>56</v>
      </c>
      <c r="T82" s="53">
        <v>83.28</v>
      </c>
      <c r="U82" s="27" t="s">
        <v>56</v>
      </c>
      <c r="V82" s="53">
        <v>124.56</v>
      </c>
      <c r="W82" s="27" t="s">
        <v>56</v>
      </c>
      <c r="X82" s="53">
        <v>74.91</v>
      </c>
      <c r="Y82" s="27" t="s">
        <v>56</v>
      </c>
      <c r="Z82" s="53">
        <v>130.55</v>
      </c>
      <c r="AA82" s="27" t="s">
        <v>56</v>
      </c>
      <c r="AB82" s="53">
        <v>137.62</v>
      </c>
      <c r="AC82" s="27" t="s">
        <v>56</v>
      </c>
      <c r="AD82" s="53">
        <v>99.76</v>
      </c>
      <c r="AE82" s="27" t="s">
        <v>56</v>
      </c>
      <c r="AF82" s="53">
        <v>112.55</v>
      </c>
      <c r="AG82" s="27"/>
      <c r="AH82" s="78"/>
      <c r="AI82" s="2" t="s">
        <v>33</v>
      </c>
      <c r="AJ82" s="73">
        <v>109</v>
      </c>
      <c r="AK82" s="1"/>
      <c r="AM82" s="84">
        <v>112.55</v>
      </c>
      <c r="AN82" s="2" t="s">
        <v>35</v>
      </c>
      <c r="AO82" s="2" t="s">
        <v>24</v>
      </c>
      <c r="AP82" s="84">
        <v>94.46</v>
      </c>
      <c r="AR82" s="35"/>
      <c r="AT82" s="19"/>
      <c r="AU82" s="19"/>
    </row>
    <row r="83" spans="1:47" ht="15">
      <c r="A83" s="25" t="s">
        <v>36</v>
      </c>
      <c r="B83" s="53">
        <v>118.74</v>
      </c>
      <c r="C83" s="30" t="s">
        <v>56</v>
      </c>
      <c r="D83" s="53">
        <v>82.81</v>
      </c>
      <c r="E83" s="30" t="s">
        <v>56</v>
      </c>
      <c r="F83" s="53">
        <v>61.8</v>
      </c>
      <c r="G83" s="30" t="s">
        <v>56</v>
      </c>
      <c r="H83" s="53">
        <v>116.33</v>
      </c>
      <c r="I83" s="30" t="s">
        <v>56</v>
      </c>
      <c r="J83" s="53">
        <v>101.09</v>
      </c>
      <c r="K83" s="30" t="s">
        <v>56</v>
      </c>
      <c r="L83" s="53">
        <v>104.73</v>
      </c>
      <c r="M83" s="30" t="s">
        <v>56</v>
      </c>
      <c r="N83" s="53">
        <v>85.65</v>
      </c>
      <c r="O83" s="30" t="s">
        <v>56</v>
      </c>
      <c r="P83" s="53">
        <v>130.97</v>
      </c>
      <c r="Q83" s="30" t="s">
        <v>56</v>
      </c>
      <c r="R83" s="53">
        <v>81.64</v>
      </c>
      <c r="S83" s="30" t="s">
        <v>56</v>
      </c>
      <c r="T83" s="53">
        <v>93.33</v>
      </c>
      <c r="U83" s="30" t="s">
        <v>56</v>
      </c>
      <c r="V83" s="53">
        <v>126.08</v>
      </c>
      <c r="W83" s="30" t="s">
        <v>56</v>
      </c>
      <c r="X83" s="53">
        <v>107.48</v>
      </c>
      <c r="Y83" s="30" t="s">
        <v>56</v>
      </c>
      <c r="Z83" s="53">
        <v>98.62</v>
      </c>
      <c r="AA83" s="30" t="s">
        <v>56</v>
      </c>
      <c r="AB83" s="53">
        <v>93.84</v>
      </c>
      <c r="AC83" s="30" t="s">
        <v>56</v>
      </c>
      <c r="AD83" s="53">
        <v>103.96</v>
      </c>
      <c r="AE83" s="30" t="s">
        <v>56</v>
      </c>
      <c r="AF83" s="53">
        <v>131.8</v>
      </c>
      <c r="AG83" s="30"/>
      <c r="AH83" s="78"/>
      <c r="AI83" s="2" t="s">
        <v>34</v>
      </c>
      <c r="AJ83" s="73">
        <v>108.94</v>
      </c>
      <c r="AK83" s="1"/>
      <c r="AM83" s="84">
        <v>131.8</v>
      </c>
      <c r="AN83" s="2" t="s">
        <v>36</v>
      </c>
      <c r="AO83" s="2" t="s">
        <v>38</v>
      </c>
      <c r="AP83" s="84">
        <v>99.53</v>
      </c>
      <c r="AR83" s="35"/>
      <c r="AT83" s="19"/>
      <c r="AU83" s="19"/>
    </row>
    <row r="84" spans="1:47" ht="15">
      <c r="A84" s="25" t="s">
        <v>31</v>
      </c>
      <c r="B84" s="53">
        <v>106.93</v>
      </c>
      <c r="C84" s="27" t="s">
        <v>56</v>
      </c>
      <c r="D84" s="53">
        <v>131.06</v>
      </c>
      <c r="E84" s="27" t="s">
        <v>56</v>
      </c>
      <c r="F84" s="53">
        <v>67.73</v>
      </c>
      <c r="G84" s="27" t="s">
        <v>56</v>
      </c>
      <c r="H84" s="53">
        <v>117.63</v>
      </c>
      <c r="I84" s="27" t="s">
        <v>56</v>
      </c>
      <c r="J84" s="53">
        <v>149.33</v>
      </c>
      <c r="K84" s="27" t="s">
        <v>56</v>
      </c>
      <c r="L84" s="53">
        <v>92.34</v>
      </c>
      <c r="M84" s="27" t="s">
        <v>56</v>
      </c>
      <c r="N84" s="53">
        <v>109.95</v>
      </c>
      <c r="O84" s="27" t="s">
        <v>56</v>
      </c>
      <c r="P84" s="53">
        <v>106.25</v>
      </c>
      <c r="Q84" s="27" t="s">
        <v>56</v>
      </c>
      <c r="R84" s="53">
        <v>94.31</v>
      </c>
      <c r="S84" s="27" t="s">
        <v>56</v>
      </c>
      <c r="T84" s="53">
        <v>106.96</v>
      </c>
      <c r="U84" s="27" t="s">
        <v>56</v>
      </c>
      <c r="V84" s="53">
        <v>101.52</v>
      </c>
      <c r="W84" s="27" t="s">
        <v>56</v>
      </c>
      <c r="X84" s="53">
        <v>102.63</v>
      </c>
      <c r="Y84" s="27" t="s">
        <v>56</v>
      </c>
      <c r="Z84" s="53">
        <v>106.65</v>
      </c>
      <c r="AA84" s="27" t="s">
        <v>56</v>
      </c>
      <c r="AB84" s="53">
        <v>107.28</v>
      </c>
      <c r="AC84" s="27" t="s">
        <v>56</v>
      </c>
      <c r="AD84" s="53">
        <v>103.83</v>
      </c>
      <c r="AE84" s="27" t="s">
        <v>56</v>
      </c>
      <c r="AF84" s="53">
        <v>101.45</v>
      </c>
      <c r="AG84" s="27"/>
      <c r="AH84" s="78"/>
      <c r="AI84" s="2" t="s">
        <v>27</v>
      </c>
      <c r="AJ84" s="73">
        <v>108.87</v>
      </c>
      <c r="AK84" s="1"/>
      <c r="AM84" s="84">
        <v>101.45</v>
      </c>
      <c r="AN84" s="2" t="s">
        <v>31</v>
      </c>
      <c r="AO84" s="2" t="s">
        <v>30</v>
      </c>
      <c r="AP84" s="84">
        <v>111.43</v>
      </c>
      <c r="AR84" s="35"/>
      <c r="AT84" s="19"/>
      <c r="AU84" s="19"/>
    </row>
    <row r="85" spans="1:47" ht="15">
      <c r="A85" s="25" t="s">
        <v>37</v>
      </c>
      <c r="B85" s="53">
        <v>97.9</v>
      </c>
      <c r="C85" s="30" t="s">
        <v>56</v>
      </c>
      <c r="D85" s="53">
        <v>92.86</v>
      </c>
      <c r="E85" s="30" t="s">
        <v>56</v>
      </c>
      <c r="F85" s="53">
        <v>112.32</v>
      </c>
      <c r="G85" s="30" t="s">
        <v>56</v>
      </c>
      <c r="H85" s="53">
        <v>92.78</v>
      </c>
      <c r="I85" s="30" t="s">
        <v>56</v>
      </c>
      <c r="J85" s="53">
        <v>87.85</v>
      </c>
      <c r="K85" s="30" t="s">
        <v>56</v>
      </c>
      <c r="L85" s="53">
        <v>94.48</v>
      </c>
      <c r="M85" s="30" t="s">
        <v>56</v>
      </c>
      <c r="N85" s="53">
        <v>96.57</v>
      </c>
      <c r="O85" s="30" t="s">
        <v>56</v>
      </c>
      <c r="P85" s="53">
        <v>98.41</v>
      </c>
      <c r="Q85" s="30" t="s">
        <v>56</v>
      </c>
      <c r="R85" s="53">
        <v>118.63</v>
      </c>
      <c r="S85" s="30" t="s">
        <v>56</v>
      </c>
      <c r="T85" s="53">
        <v>73.28</v>
      </c>
      <c r="U85" s="30" t="s">
        <v>56</v>
      </c>
      <c r="V85" s="53">
        <v>91.53</v>
      </c>
      <c r="W85" s="30" t="s">
        <v>56</v>
      </c>
      <c r="X85" s="53">
        <v>133.32</v>
      </c>
      <c r="Y85" s="30" t="s">
        <v>56</v>
      </c>
      <c r="Z85" s="53">
        <v>98.8</v>
      </c>
      <c r="AA85" s="30" t="s">
        <v>56</v>
      </c>
      <c r="AB85" s="53">
        <v>86.5</v>
      </c>
      <c r="AC85" s="30" t="s">
        <v>56</v>
      </c>
      <c r="AD85" s="53">
        <v>91.7</v>
      </c>
      <c r="AE85" s="30" t="s">
        <v>56</v>
      </c>
      <c r="AF85" s="53">
        <v>90.96</v>
      </c>
      <c r="AG85" s="30"/>
      <c r="AH85" s="78"/>
      <c r="AI85" s="2" t="s">
        <v>23</v>
      </c>
      <c r="AJ85" s="73">
        <v>105.17</v>
      </c>
      <c r="AK85" s="1"/>
      <c r="AM85" s="84">
        <v>90.96</v>
      </c>
      <c r="AN85" s="2" t="s">
        <v>37</v>
      </c>
      <c r="AO85" s="2" t="s">
        <v>37</v>
      </c>
      <c r="AP85" s="84">
        <v>90.96</v>
      </c>
      <c r="AR85" s="35"/>
      <c r="AT85" s="19"/>
      <c r="AU85" s="19"/>
    </row>
    <row r="86" spans="1:47" ht="15">
      <c r="A86" s="25" t="s">
        <v>38</v>
      </c>
      <c r="B86" s="53">
        <v>97.69</v>
      </c>
      <c r="C86" s="27" t="s">
        <v>56</v>
      </c>
      <c r="D86" s="53">
        <v>88.99</v>
      </c>
      <c r="E86" s="27" t="s">
        <v>56</v>
      </c>
      <c r="F86" s="53">
        <v>85.77</v>
      </c>
      <c r="G86" s="27" t="s">
        <v>56</v>
      </c>
      <c r="H86" s="53">
        <v>128.14</v>
      </c>
      <c r="I86" s="27" t="s">
        <v>56</v>
      </c>
      <c r="J86" s="53">
        <v>85.56</v>
      </c>
      <c r="K86" s="27" t="s">
        <v>56</v>
      </c>
      <c r="L86" s="53">
        <v>107.88</v>
      </c>
      <c r="M86" s="27" t="s">
        <v>56</v>
      </c>
      <c r="N86" s="53">
        <v>112.29</v>
      </c>
      <c r="O86" s="27" t="s">
        <v>56</v>
      </c>
      <c r="P86" s="53">
        <v>96.03</v>
      </c>
      <c r="Q86" s="27" t="s">
        <v>56</v>
      </c>
      <c r="R86" s="53">
        <v>102.12</v>
      </c>
      <c r="S86" s="27" t="s">
        <v>56</v>
      </c>
      <c r="T86" s="53">
        <v>100.74</v>
      </c>
      <c r="U86" s="27" t="s">
        <v>56</v>
      </c>
      <c r="V86" s="53">
        <v>109.93</v>
      </c>
      <c r="W86" s="27" t="s">
        <v>56</v>
      </c>
      <c r="X86" s="53">
        <v>83.05</v>
      </c>
      <c r="Y86" s="27" t="s">
        <v>56</v>
      </c>
      <c r="Z86" s="53">
        <v>100.44</v>
      </c>
      <c r="AA86" s="27" t="s">
        <v>56</v>
      </c>
      <c r="AB86" s="53">
        <v>93.64</v>
      </c>
      <c r="AC86" s="27" t="s">
        <v>56</v>
      </c>
      <c r="AD86" s="53">
        <v>102.68</v>
      </c>
      <c r="AE86" s="27" t="s">
        <v>56</v>
      </c>
      <c r="AF86" s="53">
        <v>99.53</v>
      </c>
      <c r="AG86" s="27"/>
      <c r="AH86" s="78"/>
      <c r="AI86" s="2" t="s">
        <v>31</v>
      </c>
      <c r="AJ86" s="73">
        <v>101.45</v>
      </c>
      <c r="AK86" s="1"/>
      <c r="AM86" s="84">
        <v>99.53</v>
      </c>
      <c r="AN86" s="2" t="s">
        <v>38</v>
      </c>
      <c r="AO86" s="2" t="s">
        <v>35</v>
      </c>
      <c r="AP86" s="84">
        <v>112.55</v>
      </c>
      <c r="AR86" s="35"/>
      <c r="AT86" s="19"/>
      <c r="AU86" s="19"/>
    </row>
    <row r="87" spans="1:47" ht="15">
      <c r="A87" s="25" t="s">
        <v>20</v>
      </c>
      <c r="B87" s="53">
        <v>112.31</v>
      </c>
      <c r="C87" s="30" t="s">
        <v>56</v>
      </c>
      <c r="D87" s="53">
        <v>97.63</v>
      </c>
      <c r="E87" s="30" t="s">
        <v>56</v>
      </c>
      <c r="F87" s="53">
        <v>77.71</v>
      </c>
      <c r="G87" s="30" t="s">
        <v>56</v>
      </c>
      <c r="H87" s="53">
        <v>118.76</v>
      </c>
      <c r="I87" s="30" t="s">
        <v>56</v>
      </c>
      <c r="J87" s="53">
        <v>114.03</v>
      </c>
      <c r="K87" s="30" t="s">
        <v>56</v>
      </c>
      <c r="L87" s="53">
        <v>93.62</v>
      </c>
      <c r="M87" s="30" t="s">
        <v>56</v>
      </c>
      <c r="N87" s="53">
        <v>88.69</v>
      </c>
      <c r="O87" s="30" t="s">
        <v>56</v>
      </c>
      <c r="P87" s="53">
        <v>92.95</v>
      </c>
      <c r="Q87" s="30" t="s">
        <v>56</v>
      </c>
      <c r="R87" s="53">
        <v>93.97</v>
      </c>
      <c r="S87" s="30" t="s">
        <v>56</v>
      </c>
      <c r="T87" s="53">
        <v>113.4</v>
      </c>
      <c r="U87" s="30" t="s">
        <v>56</v>
      </c>
      <c r="V87" s="53">
        <v>109.98</v>
      </c>
      <c r="W87" s="30" t="s">
        <v>56</v>
      </c>
      <c r="X87" s="53">
        <v>93.65</v>
      </c>
      <c r="Y87" s="30" t="s">
        <v>56</v>
      </c>
      <c r="Z87" s="53">
        <v>93.94</v>
      </c>
      <c r="AA87" s="30" t="s">
        <v>56</v>
      </c>
      <c r="AB87" s="53">
        <v>99.5</v>
      </c>
      <c r="AC87" s="30" t="s">
        <v>56</v>
      </c>
      <c r="AD87" s="53">
        <v>106.35</v>
      </c>
      <c r="AE87" s="30" t="s">
        <v>56</v>
      </c>
      <c r="AF87" s="53">
        <v>125.36</v>
      </c>
      <c r="AG87" s="30"/>
      <c r="AH87" s="78"/>
      <c r="AI87" s="2" t="s">
        <v>42</v>
      </c>
      <c r="AJ87" s="73">
        <v>100.24</v>
      </c>
      <c r="AK87" s="1"/>
      <c r="AM87" s="84">
        <v>125.36</v>
      </c>
      <c r="AN87" s="2" t="s">
        <v>20</v>
      </c>
      <c r="AO87" s="2" t="s">
        <v>44</v>
      </c>
      <c r="AP87" s="84">
        <v>98.03</v>
      </c>
      <c r="AR87" s="35"/>
      <c r="AT87" s="19"/>
      <c r="AU87" s="19"/>
    </row>
    <row r="88" spans="1:47" ht="15">
      <c r="A88" s="25" t="s">
        <v>39</v>
      </c>
      <c r="B88" s="53">
        <v>122.02</v>
      </c>
      <c r="C88" s="27" t="s">
        <v>56</v>
      </c>
      <c r="D88" s="53">
        <v>88.47</v>
      </c>
      <c r="E88" s="27" t="s">
        <v>56</v>
      </c>
      <c r="F88" s="53">
        <v>108.72</v>
      </c>
      <c r="G88" s="27" t="s">
        <v>56</v>
      </c>
      <c r="H88" s="53">
        <v>116.95</v>
      </c>
      <c r="I88" s="27" t="s">
        <v>56</v>
      </c>
      <c r="J88" s="53">
        <v>131.76</v>
      </c>
      <c r="K88" s="27" t="s">
        <v>56</v>
      </c>
      <c r="L88" s="53">
        <v>93.37</v>
      </c>
      <c r="M88" s="27" t="s">
        <v>56</v>
      </c>
      <c r="N88" s="53">
        <v>109.45</v>
      </c>
      <c r="O88" s="27" t="s">
        <v>56</v>
      </c>
      <c r="P88" s="53">
        <v>82.38</v>
      </c>
      <c r="Q88" s="27" t="s">
        <v>56</v>
      </c>
      <c r="R88" s="53">
        <v>100.99</v>
      </c>
      <c r="S88" s="27" t="s">
        <v>56</v>
      </c>
      <c r="T88" s="53">
        <v>111.36</v>
      </c>
      <c r="U88" s="27" t="s">
        <v>56</v>
      </c>
      <c r="V88" s="53">
        <v>125.3</v>
      </c>
      <c r="W88" s="27" t="s">
        <v>56</v>
      </c>
      <c r="X88" s="53">
        <v>94.32</v>
      </c>
      <c r="Y88" s="27" t="s">
        <v>56</v>
      </c>
      <c r="Z88" s="53">
        <v>105.41</v>
      </c>
      <c r="AA88" s="27" t="s">
        <v>56</v>
      </c>
      <c r="AB88" s="53">
        <v>118.88</v>
      </c>
      <c r="AC88" s="27" t="s">
        <v>56</v>
      </c>
      <c r="AD88" s="53">
        <v>95.29</v>
      </c>
      <c r="AE88" s="27" t="s">
        <v>56</v>
      </c>
      <c r="AF88" s="53">
        <v>123.6</v>
      </c>
      <c r="AG88" s="27"/>
      <c r="AH88" s="78"/>
      <c r="AI88" s="2" t="s">
        <v>38</v>
      </c>
      <c r="AJ88" s="73">
        <v>99.53</v>
      </c>
      <c r="AK88" s="1"/>
      <c r="AM88" s="84">
        <v>123.6</v>
      </c>
      <c r="AN88" s="2" t="s">
        <v>39</v>
      </c>
      <c r="AO88" s="2" t="s">
        <v>36</v>
      </c>
      <c r="AP88" s="84">
        <v>131.8</v>
      </c>
      <c r="AR88" s="35"/>
      <c r="AT88" s="19"/>
      <c r="AU88" s="19"/>
    </row>
    <row r="89" spans="1:47" ht="15">
      <c r="A89" s="25" t="s">
        <v>40</v>
      </c>
      <c r="B89" s="53">
        <v>95.28</v>
      </c>
      <c r="C89" s="30" t="s">
        <v>56</v>
      </c>
      <c r="D89" s="53">
        <v>110.58</v>
      </c>
      <c r="E89" s="30" t="s">
        <v>56</v>
      </c>
      <c r="F89" s="53">
        <v>85.65</v>
      </c>
      <c r="G89" s="30" t="s">
        <v>56</v>
      </c>
      <c r="H89" s="53">
        <v>116.65</v>
      </c>
      <c r="I89" s="30" t="s">
        <v>56</v>
      </c>
      <c r="J89" s="53">
        <v>86.03</v>
      </c>
      <c r="K89" s="30" t="s">
        <v>56</v>
      </c>
      <c r="L89" s="53">
        <v>107.45</v>
      </c>
      <c r="M89" s="30" t="s">
        <v>56</v>
      </c>
      <c r="N89" s="53">
        <v>114.6</v>
      </c>
      <c r="O89" s="30" t="s">
        <v>56</v>
      </c>
      <c r="P89" s="53">
        <v>101.15</v>
      </c>
      <c r="Q89" s="30" t="s">
        <v>56</v>
      </c>
      <c r="R89" s="53">
        <v>108.58</v>
      </c>
      <c r="S89" s="30" t="s">
        <v>56</v>
      </c>
      <c r="T89" s="53">
        <v>108.02</v>
      </c>
      <c r="U89" s="30" t="s">
        <v>56</v>
      </c>
      <c r="V89" s="53">
        <v>104.22</v>
      </c>
      <c r="W89" s="30" t="s">
        <v>56</v>
      </c>
      <c r="X89" s="53">
        <v>100.02</v>
      </c>
      <c r="Y89" s="30" t="s">
        <v>56</v>
      </c>
      <c r="Z89" s="53">
        <v>108.44</v>
      </c>
      <c r="AA89" s="30" t="s">
        <v>56</v>
      </c>
      <c r="AB89" s="53">
        <v>100.53</v>
      </c>
      <c r="AC89" s="30" t="s">
        <v>56</v>
      </c>
      <c r="AD89" s="53">
        <v>113.13</v>
      </c>
      <c r="AE89" s="30" t="s">
        <v>56</v>
      </c>
      <c r="AF89" s="53">
        <v>89.53</v>
      </c>
      <c r="AG89" s="30"/>
      <c r="AH89" s="78"/>
      <c r="AI89" s="2" t="s">
        <v>44</v>
      </c>
      <c r="AJ89" s="73">
        <v>98.03</v>
      </c>
      <c r="AK89" s="1"/>
      <c r="AM89" s="84">
        <v>89.53</v>
      </c>
      <c r="AN89" s="2" t="s">
        <v>40</v>
      </c>
      <c r="AO89" s="2" t="s">
        <v>21</v>
      </c>
      <c r="AP89" s="84">
        <v>113.61</v>
      </c>
      <c r="AQ89" s="87"/>
      <c r="AR89" s="35"/>
      <c r="AT89" s="19"/>
      <c r="AU89" s="19"/>
    </row>
    <row r="90" spans="1:47" ht="15">
      <c r="A90" s="25" t="s">
        <v>41</v>
      </c>
      <c r="B90" s="53">
        <v>75.83</v>
      </c>
      <c r="C90" s="27" t="s">
        <v>56</v>
      </c>
      <c r="D90" s="53">
        <v>147.98</v>
      </c>
      <c r="E90" s="27" t="s">
        <v>56</v>
      </c>
      <c r="F90" s="53">
        <v>85.02</v>
      </c>
      <c r="G90" s="27" t="s">
        <v>56</v>
      </c>
      <c r="H90" s="53">
        <v>125.59</v>
      </c>
      <c r="I90" s="27" t="s">
        <v>56</v>
      </c>
      <c r="J90" s="53">
        <v>128.77</v>
      </c>
      <c r="K90" s="27" t="s">
        <v>56</v>
      </c>
      <c r="L90" s="53">
        <v>74.43</v>
      </c>
      <c r="M90" s="27" t="s">
        <v>56</v>
      </c>
      <c r="N90" s="53">
        <v>120.51</v>
      </c>
      <c r="O90" s="27" t="s">
        <v>56</v>
      </c>
      <c r="P90" s="53">
        <v>109.21</v>
      </c>
      <c r="Q90" s="27" t="s">
        <v>56</v>
      </c>
      <c r="R90" s="53">
        <v>93.77</v>
      </c>
      <c r="S90" s="27" t="s">
        <v>56</v>
      </c>
      <c r="T90" s="53">
        <v>103.06</v>
      </c>
      <c r="U90" s="27" t="s">
        <v>56</v>
      </c>
      <c r="V90" s="53">
        <v>113.42</v>
      </c>
      <c r="W90" s="27" t="s">
        <v>56</v>
      </c>
      <c r="X90" s="53">
        <v>101.71</v>
      </c>
      <c r="Y90" s="27" t="s">
        <v>56</v>
      </c>
      <c r="Z90" s="53">
        <v>104.78</v>
      </c>
      <c r="AA90" s="27" t="s">
        <v>56</v>
      </c>
      <c r="AB90" s="53">
        <v>92.07</v>
      </c>
      <c r="AC90" s="27" t="s">
        <v>56</v>
      </c>
      <c r="AD90" s="53">
        <v>145.59</v>
      </c>
      <c r="AE90" s="27" t="s">
        <v>56</v>
      </c>
      <c r="AF90" s="53">
        <v>78.24</v>
      </c>
      <c r="AG90" s="27"/>
      <c r="AH90" s="78"/>
      <c r="AI90" s="2" t="s">
        <v>94</v>
      </c>
      <c r="AJ90" s="73">
        <v>95.5</v>
      </c>
      <c r="AK90" s="1"/>
      <c r="AM90" s="84">
        <v>78.24</v>
      </c>
      <c r="AN90" s="2" t="s">
        <v>41</v>
      </c>
      <c r="AO90" s="2" t="s">
        <v>29</v>
      </c>
      <c r="AP90" s="84">
        <v>157.82</v>
      </c>
      <c r="AQ90" s="87"/>
      <c r="AR90" s="35"/>
      <c r="AT90" s="19"/>
      <c r="AU90" s="19"/>
    </row>
    <row r="91" spans="1:47" ht="15">
      <c r="A91" s="25" t="s">
        <v>43</v>
      </c>
      <c r="B91" s="53">
        <v>110.97</v>
      </c>
      <c r="C91" s="30" t="s">
        <v>56</v>
      </c>
      <c r="D91" s="53">
        <v>87.37</v>
      </c>
      <c r="E91" s="30" t="s">
        <v>56</v>
      </c>
      <c r="F91" s="53">
        <v>97.37</v>
      </c>
      <c r="G91" s="30" t="s">
        <v>56</v>
      </c>
      <c r="H91" s="53">
        <v>116.2</v>
      </c>
      <c r="I91" s="30" t="s">
        <v>56</v>
      </c>
      <c r="J91" s="53">
        <v>114.01</v>
      </c>
      <c r="K91" s="30" t="s">
        <v>56</v>
      </c>
      <c r="L91" s="53">
        <v>79.57</v>
      </c>
      <c r="M91" s="30" t="s">
        <v>56</v>
      </c>
      <c r="N91" s="53">
        <v>100.46</v>
      </c>
      <c r="O91" s="30" t="s">
        <v>56</v>
      </c>
      <c r="P91" s="53">
        <v>113.25</v>
      </c>
      <c r="Q91" s="30" t="s">
        <v>56</v>
      </c>
      <c r="R91" s="53">
        <v>110.54</v>
      </c>
      <c r="S91" s="30" t="s">
        <v>56</v>
      </c>
      <c r="T91" s="53">
        <v>91.54</v>
      </c>
      <c r="U91" s="30" t="s">
        <v>56</v>
      </c>
      <c r="V91" s="53">
        <v>93.43</v>
      </c>
      <c r="W91" s="30" t="s">
        <v>56</v>
      </c>
      <c r="X91" s="53">
        <v>138.94</v>
      </c>
      <c r="Y91" s="30" t="s">
        <v>56</v>
      </c>
      <c r="Z91" s="53">
        <v>90.43</v>
      </c>
      <c r="AA91" s="30" t="s">
        <v>56</v>
      </c>
      <c r="AB91" s="53">
        <v>110.41</v>
      </c>
      <c r="AC91" s="30" t="s">
        <v>56</v>
      </c>
      <c r="AD91" s="53">
        <v>71.53</v>
      </c>
      <c r="AE91" s="30" t="s">
        <v>56</v>
      </c>
      <c r="AF91" s="53">
        <v>115.04</v>
      </c>
      <c r="AG91" s="30"/>
      <c r="AH91" s="78"/>
      <c r="AI91" s="2" t="s">
        <v>24</v>
      </c>
      <c r="AJ91" s="73">
        <v>94.46</v>
      </c>
      <c r="AK91" s="1"/>
      <c r="AM91" s="84">
        <v>115.04</v>
      </c>
      <c r="AN91" s="2" t="s">
        <v>43</v>
      </c>
      <c r="AO91" s="2" t="s">
        <v>27</v>
      </c>
      <c r="AP91" s="84">
        <v>108.87</v>
      </c>
      <c r="AQ91" s="87"/>
      <c r="AR91" s="35"/>
      <c r="AT91" s="19"/>
      <c r="AU91" s="19"/>
    </row>
    <row r="92" spans="1:47" ht="15">
      <c r="A92" s="25" t="s">
        <v>42</v>
      </c>
      <c r="B92" s="53">
        <v>105.56</v>
      </c>
      <c r="C92" s="27" t="s">
        <v>56</v>
      </c>
      <c r="D92" s="53">
        <v>111.35</v>
      </c>
      <c r="E92" s="27" t="s">
        <v>56</v>
      </c>
      <c r="F92" s="53">
        <v>77.01</v>
      </c>
      <c r="G92" s="27" t="s">
        <v>56</v>
      </c>
      <c r="H92" s="53">
        <v>152.41</v>
      </c>
      <c r="I92" s="27" t="s">
        <v>56</v>
      </c>
      <c r="J92" s="53">
        <v>118.62</v>
      </c>
      <c r="K92" s="27" t="s">
        <v>56</v>
      </c>
      <c r="L92" s="53">
        <v>112.65</v>
      </c>
      <c r="M92" s="27" t="s">
        <v>56</v>
      </c>
      <c r="N92" s="53">
        <v>97.48</v>
      </c>
      <c r="O92" s="27" t="s">
        <v>56</v>
      </c>
      <c r="P92" s="53">
        <v>110.04</v>
      </c>
      <c r="Q92" s="27" t="s">
        <v>56</v>
      </c>
      <c r="R92" s="53">
        <v>99.66</v>
      </c>
      <c r="S92" s="27" t="s">
        <v>56</v>
      </c>
      <c r="T92" s="53">
        <v>121.41</v>
      </c>
      <c r="U92" s="27" t="s">
        <v>56</v>
      </c>
      <c r="V92" s="53">
        <v>118.6</v>
      </c>
      <c r="W92" s="27" t="s">
        <v>56</v>
      </c>
      <c r="X92" s="53">
        <v>97.99</v>
      </c>
      <c r="Y92" s="27" t="s">
        <v>56</v>
      </c>
      <c r="Z92" s="53">
        <v>93.84</v>
      </c>
      <c r="AA92" s="27" t="s">
        <v>56</v>
      </c>
      <c r="AB92" s="53">
        <v>109.5</v>
      </c>
      <c r="AC92" s="27" t="s">
        <v>56</v>
      </c>
      <c r="AD92" s="53">
        <v>116.26</v>
      </c>
      <c r="AE92" s="27" t="s">
        <v>56</v>
      </c>
      <c r="AF92" s="53">
        <v>100.24</v>
      </c>
      <c r="AG92" s="27"/>
      <c r="AH92" s="78"/>
      <c r="AI92" s="2" t="s">
        <v>37</v>
      </c>
      <c r="AJ92" s="73">
        <v>90.96</v>
      </c>
      <c r="AK92" s="1"/>
      <c r="AM92" s="84">
        <v>100.24</v>
      </c>
      <c r="AN92" s="2" t="s">
        <v>42</v>
      </c>
      <c r="AO92" s="2" t="s">
        <v>39</v>
      </c>
      <c r="AP92" s="84">
        <v>123.6</v>
      </c>
      <c r="AQ92" s="87"/>
      <c r="AR92" s="35"/>
      <c r="AT92" s="19"/>
      <c r="AU92" s="19"/>
    </row>
    <row r="93" spans="1:47" ht="15">
      <c r="A93" s="25" t="s">
        <v>27</v>
      </c>
      <c r="B93" s="53">
        <v>115.32</v>
      </c>
      <c r="C93" s="30" t="s">
        <v>56</v>
      </c>
      <c r="D93" s="53">
        <v>87.19</v>
      </c>
      <c r="E93" s="30" t="s">
        <v>56</v>
      </c>
      <c r="F93" s="53">
        <v>113.27</v>
      </c>
      <c r="G93" s="30" t="s">
        <v>56</v>
      </c>
      <c r="H93" s="53">
        <v>110.07</v>
      </c>
      <c r="I93" s="30" t="s">
        <v>56</v>
      </c>
      <c r="J93" s="53">
        <v>87.64</v>
      </c>
      <c r="K93" s="30" t="s">
        <v>56</v>
      </c>
      <c r="L93" s="53">
        <v>101.81</v>
      </c>
      <c r="M93" s="30" t="s">
        <v>56</v>
      </c>
      <c r="N93" s="53">
        <v>96.61</v>
      </c>
      <c r="O93" s="30" t="s">
        <v>56</v>
      </c>
      <c r="P93" s="53">
        <v>98.58</v>
      </c>
      <c r="Q93" s="30" t="s">
        <v>56</v>
      </c>
      <c r="R93" s="53">
        <v>80.5</v>
      </c>
      <c r="S93" s="30" t="s">
        <v>56</v>
      </c>
      <c r="T93" s="53">
        <v>104.66</v>
      </c>
      <c r="U93" s="30" t="s">
        <v>56</v>
      </c>
      <c r="V93" s="53">
        <v>101.61</v>
      </c>
      <c r="W93" s="30" t="s">
        <v>56</v>
      </c>
      <c r="X93" s="53">
        <v>102.86</v>
      </c>
      <c r="Y93" s="30" t="s">
        <v>56</v>
      </c>
      <c r="Z93" s="53">
        <v>107.8</v>
      </c>
      <c r="AA93" s="30" t="s">
        <v>56</v>
      </c>
      <c r="AB93" s="53">
        <v>107.46</v>
      </c>
      <c r="AC93" s="30" t="s">
        <v>56</v>
      </c>
      <c r="AD93" s="53">
        <v>101.06</v>
      </c>
      <c r="AE93" s="30" t="s">
        <v>56</v>
      </c>
      <c r="AF93" s="53">
        <v>108.87</v>
      </c>
      <c r="AG93" s="30"/>
      <c r="AH93" s="78"/>
      <c r="AI93" s="2" t="s">
        <v>40</v>
      </c>
      <c r="AJ93" s="73">
        <v>89.53</v>
      </c>
      <c r="AK93" s="1"/>
      <c r="AM93" s="84">
        <v>108.87</v>
      </c>
      <c r="AN93" s="2" t="s">
        <v>27</v>
      </c>
      <c r="AO93" s="2" t="s">
        <v>43</v>
      </c>
      <c r="AP93" s="84">
        <v>115.04</v>
      </c>
      <c r="AQ93" s="87"/>
      <c r="AR93" s="35"/>
      <c r="AT93" s="19"/>
      <c r="AU93" s="19"/>
    </row>
    <row r="94" spans="1:47" ht="15">
      <c r="A94" s="25" t="s">
        <v>45</v>
      </c>
      <c r="B94" s="53">
        <v>121.25</v>
      </c>
      <c r="C94" s="27" t="s">
        <v>56</v>
      </c>
      <c r="D94" s="53">
        <v>88.37</v>
      </c>
      <c r="E94" s="27" t="s">
        <v>56</v>
      </c>
      <c r="F94" s="53">
        <v>77.87</v>
      </c>
      <c r="G94" s="27" t="s">
        <v>56</v>
      </c>
      <c r="H94" s="53">
        <v>129.42</v>
      </c>
      <c r="I94" s="27" t="s">
        <v>56</v>
      </c>
      <c r="J94" s="53">
        <v>102.88</v>
      </c>
      <c r="K94" s="27" t="s">
        <v>56</v>
      </c>
      <c r="L94" s="53">
        <v>99.32</v>
      </c>
      <c r="M94" s="27" t="s">
        <v>56</v>
      </c>
      <c r="N94" s="53">
        <v>90.53</v>
      </c>
      <c r="O94" s="27" t="s">
        <v>56</v>
      </c>
      <c r="P94" s="53">
        <v>109.71</v>
      </c>
      <c r="Q94" s="27" t="s">
        <v>56</v>
      </c>
      <c r="R94" s="53">
        <v>105.57</v>
      </c>
      <c r="S94" s="27" t="s">
        <v>56</v>
      </c>
      <c r="T94" s="53">
        <v>90.96</v>
      </c>
      <c r="U94" s="27" t="s">
        <v>56</v>
      </c>
      <c r="V94" s="53">
        <v>116.45</v>
      </c>
      <c r="W94" s="27" t="s">
        <v>56</v>
      </c>
      <c r="X94" s="53">
        <v>81.65</v>
      </c>
      <c r="Y94" s="27" t="s">
        <v>56</v>
      </c>
      <c r="Z94" s="53">
        <v>112.37</v>
      </c>
      <c r="AA94" s="27" t="s">
        <v>56</v>
      </c>
      <c r="AB94" s="53">
        <v>97.2</v>
      </c>
      <c r="AC94" s="27" t="s">
        <v>56</v>
      </c>
      <c r="AD94" s="53">
        <v>121.59</v>
      </c>
      <c r="AE94" s="27" t="s">
        <v>56</v>
      </c>
      <c r="AF94" s="53">
        <v>126.36</v>
      </c>
      <c r="AG94" s="27"/>
      <c r="AH94" s="78"/>
      <c r="AI94" s="2" t="s">
        <v>41</v>
      </c>
      <c r="AJ94" s="73">
        <v>78.24</v>
      </c>
      <c r="AK94" s="1"/>
      <c r="AM94" s="84">
        <v>126.36</v>
      </c>
      <c r="AN94" s="2" t="s">
        <v>45</v>
      </c>
      <c r="AO94" s="2" t="s">
        <v>25</v>
      </c>
      <c r="AP94" s="84">
        <v>112.35</v>
      </c>
      <c r="AQ94" s="87"/>
      <c r="AR94" s="35"/>
      <c r="AT94" s="19"/>
      <c r="AU94" s="19"/>
    </row>
    <row r="95" spans="1:47" ht="15">
      <c r="A95" s="25" t="s">
        <v>48</v>
      </c>
      <c r="B95" s="53" t="s">
        <v>217</v>
      </c>
      <c r="C95" s="30" t="s">
        <v>56</v>
      </c>
      <c r="D95" s="53" t="s">
        <v>217</v>
      </c>
      <c r="E95" s="30" t="s">
        <v>56</v>
      </c>
      <c r="F95" s="53" t="s">
        <v>217</v>
      </c>
      <c r="G95" s="30" t="s">
        <v>56</v>
      </c>
      <c r="H95" s="53">
        <v>69.66</v>
      </c>
      <c r="I95" s="30" t="s">
        <v>56</v>
      </c>
      <c r="J95" s="53">
        <v>109.43</v>
      </c>
      <c r="K95" s="30" t="s">
        <v>56</v>
      </c>
      <c r="L95" s="53">
        <v>110.29</v>
      </c>
      <c r="M95" s="30" t="s">
        <v>56</v>
      </c>
      <c r="N95" s="53">
        <v>81</v>
      </c>
      <c r="O95" s="30" t="s">
        <v>56</v>
      </c>
      <c r="P95" s="53">
        <v>159.01</v>
      </c>
      <c r="Q95" s="30" t="s">
        <v>56</v>
      </c>
      <c r="R95" s="53">
        <v>112.36</v>
      </c>
      <c r="S95" s="30" t="s">
        <v>56</v>
      </c>
      <c r="T95" s="53">
        <v>92.69</v>
      </c>
      <c r="U95" s="30" t="s">
        <v>56</v>
      </c>
      <c r="V95" s="53">
        <v>96.71</v>
      </c>
      <c r="W95" s="30" t="s">
        <v>56</v>
      </c>
      <c r="X95" s="53">
        <v>81.51</v>
      </c>
      <c r="Y95" s="30" t="s">
        <v>56</v>
      </c>
      <c r="Z95" s="53">
        <v>94.5</v>
      </c>
      <c r="AA95" s="30" t="s">
        <v>56</v>
      </c>
      <c r="AB95" s="53">
        <v>119.38</v>
      </c>
      <c r="AC95" s="30" t="s">
        <v>56</v>
      </c>
      <c r="AD95" s="53">
        <v>96.45</v>
      </c>
      <c r="AE95" s="30" t="s">
        <v>56</v>
      </c>
      <c r="AF95" s="53">
        <v>117.95</v>
      </c>
      <c r="AG95" s="30"/>
      <c r="AH95" s="78"/>
      <c r="AI95" s="2" t="s">
        <v>46</v>
      </c>
      <c r="AJ95" s="73">
        <v>117.99</v>
      </c>
      <c r="AK95" s="1"/>
      <c r="AM95" s="84">
        <v>117.95</v>
      </c>
      <c r="AN95" s="71" t="s">
        <v>48</v>
      </c>
      <c r="AO95" s="2" t="s">
        <v>46</v>
      </c>
      <c r="AP95" s="84">
        <v>117.99</v>
      </c>
      <c r="AR95" s="35"/>
      <c r="AT95" s="19"/>
      <c r="AU95" s="19"/>
    </row>
    <row r="96" spans="1:47" ht="15">
      <c r="A96" s="25" t="s">
        <v>46</v>
      </c>
      <c r="B96" s="53">
        <v>113.2</v>
      </c>
      <c r="C96" s="27" t="s">
        <v>56</v>
      </c>
      <c r="D96" s="53">
        <v>103.79</v>
      </c>
      <c r="E96" s="27" t="s">
        <v>56</v>
      </c>
      <c r="F96" s="53">
        <v>104.65</v>
      </c>
      <c r="G96" s="27" t="s">
        <v>56</v>
      </c>
      <c r="H96" s="53">
        <v>105.66</v>
      </c>
      <c r="I96" s="27" t="s">
        <v>56</v>
      </c>
      <c r="J96" s="53">
        <v>97.7</v>
      </c>
      <c r="K96" s="27" t="s">
        <v>56</v>
      </c>
      <c r="L96" s="53">
        <v>103.81</v>
      </c>
      <c r="M96" s="27" t="s">
        <v>56</v>
      </c>
      <c r="N96" s="53">
        <v>97.96</v>
      </c>
      <c r="O96" s="27" t="s">
        <v>56</v>
      </c>
      <c r="P96" s="53">
        <v>107.61</v>
      </c>
      <c r="Q96" s="27" t="s">
        <v>56</v>
      </c>
      <c r="R96" s="53">
        <v>113.36</v>
      </c>
      <c r="S96" s="27" t="s">
        <v>56</v>
      </c>
      <c r="T96" s="53">
        <v>103.14</v>
      </c>
      <c r="U96" s="27" t="s">
        <v>56</v>
      </c>
      <c r="V96" s="53">
        <v>91.41</v>
      </c>
      <c r="W96" s="27" t="s">
        <v>56</v>
      </c>
      <c r="X96" s="53">
        <v>92.2</v>
      </c>
      <c r="Y96" s="27" t="s">
        <v>56</v>
      </c>
      <c r="Z96" s="53">
        <v>104.08</v>
      </c>
      <c r="AA96" s="27" t="s">
        <v>56</v>
      </c>
      <c r="AB96" s="53">
        <v>110.57</v>
      </c>
      <c r="AC96" s="27" t="s">
        <v>56</v>
      </c>
      <c r="AD96" s="53">
        <v>83.84</v>
      </c>
      <c r="AE96" s="27" t="s">
        <v>56</v>
      </c>
      <c r="AF96" s="53">
        <v>117.99</v>
      </c>
      <c r="AG96" s="27" t="s">
        <v>80</v>
      </c>
      <c r="AH96" s="78"/>
      <c r="AI96" s="71" t="s">
        <v>48</v>
      </c>
      <c r="AJ96" s="73">
        <v>117.95</v>
      </c>
      <c r="AK96" s="1"/>
      <c r="AM96" s="84">
        <v>117.99</v>
      </c>
      <c r="AN96" s="2" t="s">
        <v>46</v>
      </c>
      <c r="AO96" s="2" t="s">
        <v>47</v>
      </c>
      <c r="AP96" s="84">
        <v>94.33</v>
      </c>
      <c r="AR96" s="35"/>
      <c r="AT96" s="19"/>
      <c r="AU96" s="19"/>
    </row>
    <row r="97" spans="1:47" ht="15">
      <c r="A97" s="25" t="s">
        <v>47</v>
      </c>
      <c r="B97" s="53">
        <v>107.95</v>
      </c>
      <c r="C97" s="30" t="s">
        <v>56</v>
      </c>
      <c r="D97" s="53">
        <v>102.83</v>
      </c>
      <c r="E97" s="30" t="s">
        <v>56</v>
      </c>
      <c r="F97" s="53">
        <v>98.26</v>
      </c>
      <c r="G97" s="30" t="s">
        <v>56</v>
      </c>
      <c r="H97" s="53">
        <v>97.15</v>
      </c>
      <c r="I97" s="30" t="s">
        <v>56</v>
      </c>
      <c r="J97" s="53">
        <v>106.06</v>
      </c>
      <c r="K97" s="30" t="s">
        <v>56</v>
      </c>
      <c r="L97" s="53">
        <v>98.87</v>
      </c>
      <c r="M97" s="30" t="s">
        <v>56</v>
      </c>
      <c r="N97" s="53">
        <v>105.75</v>
      </c>
      <c r="O97" s="30" t="s">
        <v>56</v>
      </c>
      <c r="P97" s="53">
        <v>109.7</v>
      </c>
      <c r="Q97" s="30" t="s">
        <v>56</v>
      </c>
      <c r="R97" s="53">
        <v>92.73</v>
      </c>
      <c r="S97" s="30" t="s">
        <v>56</v>
      </c>
      <c r="T97" s="53">
        <v>109.17</v>
      </c>
      <c r="U97" s="30" t="s">
        <v>56</v>
      </c>
      <c r="V97" s="53">
        <v>98.78</v>
      </c>
      <c r="W97" s="30" t="s">
        <v>56</v>
      </c>
      <c r="X97" s="53">
        <v>102.56</v>
      </c>
      <c r="Y97" s="30" t="s">
        <v>56</v>
      </c>
      <c r="Z97" s="53">
        <v>104.1</v>
      </c>
      <c r="AA97" s="30" t="s">
        <v>56</v>
      </c>
      <c r="AB97" s="53">
        <v>108.21</v>
      </c>
      <c r="AC97" s="30" t="s">
        <v>56</v>
      </c>
      <c r="AD97" s="53">
        <v>92.89</v>
      </c>
      <c r="AE97" s="30" t="s">
        <v>56</v>
      </c>
      <c r="AF97" s="53">
        <v>94.33</v>
      </c>
      <c r="AG97" s="30"/>
      <c r="AH97" s="78"/>
      <c r="AI97" s="2" t="s">
        <v>47</v>
      </c>
      <c r="AJ97" s="73">
        <v>94.33</v>
      </c>
      <c r="AK97" s="1"/>
      <c r="AM97" s="84">
        <v>94.33</v>
      </c>
      <c r="AN97" s="2" t="s">
        <v>47</v>
      </c>
      <c r="AO97" s="71" t="s">
        <v>48</v>
      </c>
      <c r="AP97" s="84">
        <v>117.95</v>
      </c>
      <c r="AR97" s="35"/>
      <c r="AT97" s="19"/>
      <c r="AU97" s="19"/>
    </row>
    <row r="98" spans="34:42" ht="15">
      <c r="AH98" s="1"/>
      <c r="AI98" s="1"/>
      <c r="AJ98" s="1"/>
      <c r="AK98" s="1"/>
      <c r="AM98" s="84"/>
      <c r="AN98" s="2"/>
      <c r="AO98" s="2"/>
      <c r="AP98" s="84"/>
    </row>
    <row r="99" spans="1:37" ht="15">
      <c r="A99" s="21" t="s">
        <v>173</v>
      </c>
      <c r="AH99" s="1"/>
      <c r="AI99" s="1"/>
      <c r="AJ99" s="1"/>
      <c r="AK99" s="1"/>
    </row>
    <row r="100" spans="1:35" ht="15">
      <c r="A100" s="21" t="s">
        <v>3</v>
      </c>
      <c r="B100" s="7" t="s">
        <v>84</v>
      </c>
      <c r="AH100" s="1"/>
      <c r="AI100" s="1"/>
    </row>
    <row r="101" ht="15">
      <c r="A101" s="21" t="s">
        <v>79</v>
      </c>
    </row>
    <row r="102" spans="1:2" ht="15">
      <c r="A102" s="21" t="s">
        <v>54</v>
      </c>
      <c r="B102" s="7" t="s">
        <v>81</v>
      </c>
    </row>
    <row r="103" spans="1:2" ht="15">
      <c r="A103" s="1"/>
      <c r="B103" s="1"/>
    </row>
    <row r="104" spans="1:2" ht="15">
      <c r="A104" s="1"/>
      <c r="B104" s="1"/>
    </row>
    <row r="105" spans="1:2" ht="15">
      <c r="A105" s="88" t="s">
        <v>65</v>
      </c>
      <c r="B105" s="1"/>
    </row>
    <row r="106" ht="15">
      <c r="A106" s="20" t="s">
        <v>204</v>
      </c>
    </row>
    <row r="107" ht="15">
      <c r="A107" s="1"/>
    </row>
    <row r="108" ht="15">
      <c r="A108" s="7" t="s">
        <v>234</v>
      </c>
    </row>
    <row r="109" spans="1:2" ht="15">
      <c r="A109" s="7" t="s">
        <v>161</v>
      </c>
      <c r="B109" s="21" t="s">
        <v>205</v>
      </c>
    </row>
    <row r="110" spans="1:2" ht="15">
      <c r="A110" s="7" t="s">
        <v>163</v>
      </c>
      <c r="B110" s="7"/>
    </row>
    <row r="112" spans="1:3" ht="15">
      <c r="A112" s="21" t="s">
        <v>164</v>
      </c>
      <c r="C112" s="7" t="s">
        <v>165</v>
      </c>
    </row>
    <row r="113" spans="1:3" ht="15">
      <c r="A113" s="21" t="s">
        <v>186</v>
      </c>
      <c r="C113" s="7" t="s">
        <v>85</v>
      </c>
    </row>
    <row r="114" spans="1:3" ht="15">
      <c r="A114" s="21" t="s">
        <v>166</v>
      </c>
      <c r="C114" s="7" t="s">
        <v>51</v>
      </c>
    </row>
    <row r="115" spans="1:32" ht="15">
      <c r="A115" s="21" t="s">
        <v>192</v>
      </c>
      <c r="C115" s="7" t="s">
        <v>96</v>
      </c>
      <c r="AF115" s="20">
        <v>1.0874113152628706</v>
      </c>
    </row>
    <row r="116" spans="1:3" ht="15">
      <c r="A116" s="21" t="s">
        <v>167</v>
      </c>
      <c r="C116" s="7" t="s">
        <v>187</v>
      </c>
    </row>
    <row r="118" spans="1:33" ht="15">
      <c r="A118" s="23" t="s">
        <v>168</v>
      </c>
      <c r="B118" s="99">
        <v>2007</v>
      </c>
      <c r="C118" s="99" t="s">
        <v>56</v>
      </c>
      <c r="D118" s="99">
        <v>2008</v>
      </c>
      <c r="E118" s="99" t="s">
        <v>56</v>
      </c>
      <c r="F118" s="99">
        <v>2009</v>
      </c>
      <c r="G118" s="99" t="s">
        <v>56</v>
      </c>
      <c r="H118" s="99">
        <v>2010</v>
      </c>
      <c r="I118" s="99" t="s">
        <v>56</v>
      </c>
      <c r="J118" s="99">
        <v>2011</v>
      </c>
      <c r="K118" s="99" t="s">
        <v>56</v>
      </c>
      <c r="L118" s="99">
        <v>2012</v>
      </c>
      <c r="M118" s="99" t="s">
        <v>56</v>
      </c>
      <c r="N118" s="99">
        <v>2013</v>
      </c>
      <c r="O118" s="99" t="s">
        <v>56</v>
      </c>
      <c r="P118" s="99">
        <v>2014</v>
      </c>
      <c r="Q118" s="99" t="s">
        <v>56</v>
      </c>
      <c r="R118" s="99">
        <v>2015</v>
      </c>
      <c r="S118" s="99" t="s">
        <v>56</v>
      </c>
      <c r="T118" s="99">
        <v>2016</v>
      </c>
      <c r="U118" s="99" t="s">
        <v>56</v>
      </c>
      <c r="V118" s="99">
        <v>2017</v>
      </c>
      <c r="W118" s="99" t="s">
        <v>56</v>
      </c>
      <c r="X118" s="99">
        <v>2018</v>
      </c>
      <c r="Y118" s="99" t="s">
        <v>56</v>
      </c>
      <c r="Z118" s="99">
        <v>2019</v>
      </c>
      <c r="AA118" s="99" t="s">
        <v>56</v>
      </c>
      <c r="AB118" s="99">
        <v>2020</v>
      </c>
      <c r="AC118" s="99" t="s">
        <v>56</v>
      </c>
      <c r="AD118" s="99">
        <v>2021</v>
      </c>
      <c r="AE118" s="99" t="s">
        <v>56</v>
      </c>
      <c r="AF118" s="99">
        <v>2022</v>
      </c>
      <c r="AG118" s="99" t="s">
        <v>56</v>
      </c>
    </row>
    <row r="119" spans="1:33" ht="15">
      <c r="A119" s="24" t="s">
        <v>170</v>
      </c>
      <c r="B119" s="44" t="s">
        <v>56</v>
      </c>
      <c r="C119" s="44" t="s">
        <v>56</v>
      </c>
      <c r="D119" s="44" t="s">
        <v>56</v>
      </c>
      <c r="E119" s="44" t="s">
        <v>56</v>
      </c>
      <c r="F119" s="44" t="s">
        <v>56</v>
      </c>
      <c r="G119" s="44" t="s">
        <v>56</v>
      </c>
      <c r="H119" s="44" t="s">
        <v>56</v>
      </c>
      <c r="I119" s="44" t="s">
        <v>56</v>
      </c>
      <c r="J119" s="44" t="s">
        <v>56</v>
      </c>
      <c r="K119" s="44" t="s">
        <v>56</v>
      </c>
      <c r="L119" s="44" t="s">
        <v>56</v>
      </c>
      <c r="M119" s="44" t="s">
        <v>56</v>
      </c>
      <c r="N119" s="44" t="s">
        <v>56</v>
      </c>
      <c r="O119" s="44" t="s">
        <v>56</v>
      </c>
      <c r="P119" s="44" t="s">
        <v>56</v>
      </c>
      <c r="Q119" s="44" t="s">
        <v>56</v>
      </c>
      <c r="R119" s="44" t="s">
        <v>56</v>
      </c>
      <c r="S119" s="44" t="s">
        <v>56</v>
      </c>
      <c r="T119" s="44" t="s">
        <v>56</v>
      </c>
      <c r="U119" s="44" t="s">
        <v>56</v>
      </c>
      <c r="V119" s="44" t="s">
        <v>56</v>
      </c>
      <c r="W119" s="44" t="s">
        <v>56</v>
      </c>
      <c r="X119" s="44" t="s">
        <v>56</v>
      </c>
      <c r="Y119" s="44" t="s">
        <v>56</v>
      </c>
      <c r="Z119" s="44" t="s">
        <v>56</v>
      </c>
      <c r="AA119" s="44" t="s">
        <v>56</v>
      </c>
      <c r="AB119" s="44" t="s">
        <v>56</v>
      </c>
      <c r="AC119" s="44" t="s">
        <v>56</v>
      </c>
      <c r="AD119" s="44" t="s">
        <v>56</v>
      </c>
      <c r="AE119" s="44" t="s">
        <v>56</v>
      </c>
      <c r="AF119" s="44" t="s">
        <v>56</v>
      </c>
      <c r="AG119" s="44" t="s">
        <v>56</v>
      </c>
    </row>
    <row r="120" spans="1:37" ht="15">
      <c r="A120" s="25" t="s">
        <v>129</v>
      </c>
      <c r="B120" s="53">
        <v>104.19</v>
      </c>
      <c r="C120" s="30" t="s">
        <v>56</v>
      </c>
      <c r="D120" s="53">
        <v>97.88</v>
      </c>
      <c r="E120" s="30" t="s">
        <v>56</v>
      </c>
      <c r="F120" s="53">
        <v>84.58</v>
      </c>
      <c r="G120" s="30" t="s">
        <v>56</v>
      </c>
      <c r="H120" s="53">
        <v>98.07</v>
      </c>
      <c r="I120" s="30" t="s">
        <v>56</v>
      </c>
      <c r="J120" s="53">
        <v>103.61</v>
      </c>
      <c r="K120" s="30" t="s">
        <v>56</v>
      </c>
      <c r="L120" s="53">
        <v>102.17</v>
      </c>
      <c r="M120" s="30" t="s">
        <v>56</v>
      </c>
      <c r="N120" s="53">
        <v>105.12</v>
      </c>
      <c r="O120" s="30" t="s">
        <v>56</v>
      </c>
      <c r="P120" s="53">
        <v>104.2</v>
      </c>
      <c r="Q120" s="30" t="s">
        <v>56</v>
      </c>
      <c r="R120" s="53">
        <v>100</v>
      </c>
      <c r="S120" s="30" t="s">
        <v>56</v>
      </c>
      <c r="T120" s="53">
        <v>101.27</v>
      </c>
      <c r="U120" s="30" t="s">
        <v>56</v>
      </c>
      <c r="V120" s="53">
        <v>111.51</v>
      </c>
      <c r="W120" s="30" t="s">
        <v>56</v>
      </c>
      <c r="X120" s="53">
        <v>107.71</v>
      </c>
      <c r="Y120" s="30" t="s">
        <v>56</v>
      </c>
      <c r="Z120" s="53">
        <v>109.47</v>
      </c>
      <c r="AA120" s="30" t="s">
        <v>56</v>
      </c>
      <c r="AB120" s="53">
        <v>105.38</v>
      </c>
      <c r="AC120" s="30" t="s">
        <v>56</v>
      </c>
      <c r="AD120" s="53">
        <v>109.94</v>
      </c>
      <c r="AE120" s="30" t="s">
        <v>56</v>
      </c>
      <c r="AF120" s="53">
        <v>119.55</v>
      </c>
      <c r="AG120" s="30"/>
      <c r="AH120" s="20">
        <v>114.74229772530953</v>
      </c>
      <c r="AJ120" s="19"/>
      <c r="AK120" s="19"/>
    </row>
    <row r="121" spans="1:37" ht="15">
      <c r="A121" s="25" t="s">
        <v>21</v>
      </c>
      <c r="B121" s="53">
        <v>122.67</v>
      </c>
      <c r="C121" s="27" t="s">
        <v>56</v>
      </c>
      <c r="D121" s="53">
        <v>97.48</v>
      </c>
      <c r="E121" s="27" t="s">
        <v>56</v>
      </c>
      <c r="F121" s="53">
        <v>91.44</v>
      </c>
      <c r="G121" s="27" t="s">
        <v>56</v>
      </c>
      <c r="H121" s="53">
        <v>117.3</v>
      </c>
      <c r="I121" s="27" t="s">
        <v>56</v>
      </c>
      <c r="J121" s="53">
        <v>98.67</v>
      </c>
      <c r="K121" s="27" t="s">
        <v>56</v>
      </c>
      <c r="L121" s="53">
        <v>119.75</v>
      </c>
      <c r="M121" s="27" t="s">
        <v>56</v>
      </c>
      <c r="N121" s="53">
        <v>97.15</v>
      </c>
      <c r="O121" s="27" t="s">
        <v>56</v>
      </c>
      <c r="P121" s="53">
        <v>90.76</v>
      </c>
      <c r="Q121" s="27" t="s">
        <v>56</v>
      </c>
      <c r="R121" s="53">
        <v>100</v>
      </c>
      <c r="S121" s="27" t="s">
        <v>56</v>
      </c>
      <c r="T121" s="53">
        <v>86.33</v>
      </c>
      <c r="U121" s="27" t="s">
        <v>56</v>
      </c>
      <c r="V121" s="53">
        <v>92.85</v>
      </c>
      <c r="W121" s="27" t="s">
        <v>56</v>
      </c>
      <c r="X121" s="53">
        <v>84.06</v>
      </c>
      <c r="Y121" s="27" t="s">
        <v>56</v>
      </c>
      <c r="Z121" s="53">
        <v>100.36</v>
      </c>
      <c r="AA121" s="27" t="s">
        <v>56</v>
      </c>
      <c r="AB121" s="53">
        <v>87.54</v>
      </c>
      <c r="AC121" s="27" t="s">
        <v>56</v>
      </c>
      <c r="AD121" s="53">
        <v>85.12</v>
      </c>
      <c r="AE121" s="27" t="s">
        <v>56</v>
      </c>
      <c r="AF121" s="53">
        <v>95.34</v>
      </c>
      <c r="AG121" s="27"/>
      <c r="AJ121" s="19"/>
      <c r="AK121" s="19"/>
    </row>
    <row r="122" spans="1:37" ht="15">
      <c r="A122" s="25" t="s">
        <v>22</v>
      </c>
      <c r="B122" s="53">
        <v>91.12</v>
      </c>
      <c r="C122" s="30" t="s">
        <v>56</v>
      </c>
      <c r="D122" s="53">
        <v>138.57</v>
      </c>
      <c r="E122" s="30" t="s">
        <v>56</v>
      </c>
      <c r="F122" s="53">
        <v>91.14</v>
      </c>
      <c r="G122" s="30" t="s">
        <v>56</v>
      </c>
      <c r="H122" s="53">
        <v>94.97</v>
      </c>
      <c r="I122" s="30" t="s">
        <v>56</v>
      </c>
      <c r="J122" s="53">
        <v>101.37</v>
      </c>
      <c r="K122" s="30" t="s">
        <v>56</v>
      </c>
      <c r="L122" s="53">
        <v>108.51</v>
      </c>
      <c r="M122" s="30" t="s">
        <v>56</v>
      </c>
      <c r="N122" s="53">
        <v>120.98</v>
      </c>
      <c r="O122" s="30" t="s">
        <v>56</v>
      </c>
      <c r="P122" s="53">
        <v>118.49</v>
      </c>
      <c r="Q122" s="30" t="s">
        <v>56</v>
      </c>
      <c r="R122" s="53">
        <v>100</v>
      </c>
      <c r="S122" s="30" t="s">
        <v>56</v>
      </c>
      <c r="T122" s="53">
        <v>116.23</v>
      </c>
      <c r="U122" s="30" t="s">
        <v>56</v>
      </c>
      <c r="V122" s="53">
        <v>115.69</v>
      </c>
      <c r="W122" s="30" t="s">
        <v>56</v>
      </c>
      <c r="X122" s="53">
        <v>109.07</v>
      </c>
      <c r="Y122" s="30" t="s">
        <v>56</v>
      </c>
      <c r="Z122" s="53">
        <v>107.91</v>
      </c>
      <c r="AA122" s="30" t="s">
        <v>56</v>
      </c>
      <c r="AB122" s="53">
        <v>103.93</v>
      </c>
      <c r="AC122" s="30" t="s">
        <v>56</v>
      </c>
      <c r="AD122" s="53">
        <v>125.19</v>
      </c>
      <c r="AE122" s="30" t="s">
        <v>56</v>
      </c>
      <c r="AF122" s="53">
        <v>127.56</v>
      </c>
      <c r="AG122" s="30"/>
      <c r="AJ122" s="19"/>
      <c r="AK122" s="19"/>
    </row>
    <row r="123" spans="1:37" ht="15">
      <c r="A123" s="25" t="s">
        <v>94</v>
      </c>
      <c r="B123" s="53">
        <v>84.06</v>
      </c>
      <c r="C123" s="27" t="s">
        <v>56</v>
      </c>
      <c r="D123" s="53">
        <v>86.73</v>
      </c>
      <c r="E123" s="27" t="s">
        <v>56</v>
      </c>
      <c r="F123" s="53">
        <v>67.25</v>
      </c>
      <c r="G123" s="27" t="s">
        <v>56</v>
      </c>
      <c r="H123" s="53">
        <v>75.25</v>
      </c>
      <c r="I123" s="27" t="s">
        <v>56</v>
      </c>
      <c r="J123" s="53">
        <v>99.03</v>
      </c>
      <c r="K123" s="27" t="s">
        <v>56</v>
      </c>
      <c r="L123" s="53">
        <v>97.85</v>
      </c>
      <c r="M123" s="27" t="s">
        <v>56</v>
      </c>
      <c r="N123" s="53">
        <v>98.18</v>
      </c>
      <c r="O123" s="27" t="s">
        <v>56</v>
      </c>
      <c r="P123" s="53">
        <v>112.71</v>
      </c>
      <c r="Q123" s="27" t="s">
        <v>56</v>
      </c>
      <c r="R123" s="53">
        <v>100</v>
      </c>
      <c r="S123" s="27" t="s">
        <v>56</v>
      </c>
      <c r="T123" s="53">
        <v>112.53</v>
      </c>
      <c r="U123" s="27" t="s">
        <v>56</v>
      </c>
      <c r="V123" s="53">
        <v>109.3</v>
      </c>
      <c r="W123" s="27" t="s">
        <v>56</v>
      </c>
      <c r="X123" s="53">
        <v>104.45</v>
      </c>
      <c r="Y123" s="27" t="s">
        <v>56</v>
      </c>
      <c r="Z123" s="53">
        <v>104.95</v>
      </c>
      <c r="AA123" s="27" t="s">
        <v>56</v>
      </c>
      <c r="AB123" s="53">
        <v>108.01</v>
      </c>
      <c r="AC123" s="27" t="s">
        <v>56</v>
      </c>
      <c r="AD123" s="53">
        <v>120.19</v>
      </c>
      <c r="AE123" s="27" t="s">
        <v>56</v>
      </c>
      <c r="AF123" s="53">
        <v>113.76</v>
      </c>
      <c r="AG123" s="27"/>
      <c r="AJ123" s="19"/>
      <c r="AK123" s="19"/>
    </row>
    <row r="124" spans="1:37" ht="15">
      <c r="A124" s="25" t="s">
        <v>25</v>
      </c>
      <c r="B124" s="53">
        <v>149.74</v>
      </c>
      <c r="C124" s="30" t="s">
        <v>56</v>
      </c>
      <c r="D124" s="53">
        <v>84.82</v>
      </c>
      <c r="E124" s="30" t="s">
        <v>56</v>
      </c>
      <c r="F124" s="53">
        <v>82.22</v>
      </c>
      <c r="G124" s="30" t="s">
        <v>56</v>
      </c>
      <c r="H124" s="53">
        <v>142.59</v>
      </c>
      <c r="I124" s="30" t="s">
        <v>56</v>
      </c>
      <c r="J124" s="53">
        <v>153.91</v>
      </c>
      <c r="K124" s="30" t="s">
        <v>56</v>
      </c>
      <c r="L124" s="53">
        <v>211.85</v>
      </c>
      <c r="M124" s="30" t="s">
        <v>56</v>
      </c>
      <c r="N124" s="53">
        <v>147.94</v>
      </c>
      <c r="O124" s="30" t="s">
        <v>56</v>
      </c>
      <c r="P124" s="53">
        <v>155.41</v>
      </c>
      <c r="Q124" s="30" t="s">
        <v>56</v>
      </c>
      <c r="R124" s="53">
        <v>100</v>
      </c>
      <c r="S124" s="30" t="s">
        <v>56</v>
      </c>
      <c r="T124" s="53">
        <v>97.02</v>
      </c>
      <c r="U124" s="30" t="s">
        <v>56</v>
      </c>
      <c r="V124" s="53">
        <v>152.81</v>
      </c>
      <c r="W124" s="30" t="s">
        <v>56</v>
      </c>
      <c r="X124" s="53">
        <v>124.53</v>
      </c>
      <c r="Y124" s="30" t="s">
        <v>56</v>
      </c>
      <c r="Z124" s="53">
        <v>150.38</v>
      </c>
      <c r="AA124" s="30" t="s">
        <v>56</v>
      </c>
      <c r="AB124" s="53">
        <v>189.74</v>
      </c>
      <c r="AC124" s="30" t="s">
        <v>56</v>
      </c>
      <c r="AD124" s="53">
        <v>152.62</v>
      </c>
      <c r="AE124" s="30" t="s">
        <v>56</v>
      </c>
      <c r="AF124" s="53">
        <v>165.32</v>
      </c>
      <c r="AG124" s="30"/>
      <c r="AJ124" s="19"/>
      <c r="AK124" s="19"/>
    </row>
    <row r="125" spans="1:37" ht="15">
      <c r="A125" s="25" t="s">
        <v>52</v>
      </c>
      <c r="B125" s="53">
        <v>123.7</v>
      </c>
      <c r="C125" s="27" t="s">
        <v>56</v>
      </c>
      <c r="D125" s="53">
        <v>130.25</v>
      </c>
      <c r="E125" s="27" t="s">
        <v>56</v>
      </c>
      <c r="F125" s="53">
        <v>86.7</v>
      </c>
      <c r="G125" s="27" t="s">
        <v>56</v>
      </c>
      <c r="H125" s="53">
        <v>127.36</v>
      </c>
      <c r="I125" s="27" t="s">
        <v>56</v>
      </c>
      <c r="J125" s="53">
        <v>149.17</v>
      </c>
      <c r="K125" s="27" t="s">
        <v>56</v>
      </c>
      <c r="L125" s="53">
        <v>132.35</v>
      </c>
      <c r="M125" s="27" t="s">
        <v>56</v>
      </c>
      <c r="N125" s="53">
        <v>150.75</v>
      </c>
      <c r="O125" s="27" t="s">
        <v>56</v>
      </c>
      <c r="P125" s="53">
        <v>143.82</v>
      </c>
      <c r="Q125" s="27" t="s">
        <v>56</v>
      </c>
      <c r="R125" s="53">
        <v>100</v>
      </c>
      <c r="S125" s="27" t="s">
        <v>56</v>
      </c>
      <c r="T125" s="53">
        <v>102.13</v>
      </c>
      <c r="U125" s="27" t="s">
        <v>56</v>
      </c>
      <c r="V125" s="53">
        <v>137.5</v>
      </c>
      <c r="W125" s="27" t="s">
        <v>56</v>
      </c>
      <c r="X125" s="53">
        <v>97.94</v>
      </c>
      <c r="Y125" s="27" t="s">
        <v>56</v>
      </c>
      <c r="Z125" s="53">
        <v>132.78</v>
      </c>
      <c r="AA125" s="27" t="s">
        <v>56</v>
      </c>
      <c r="AB125" s="53">
        <v>118.84</v>
      </c>
      <c r="AC125" s="27" t="s">
        <v>56</v>
      </c>
      <c r="AD125" s="53">
        <v>106.98</v>
      </c>
      <c r="AE125" s="27" t="s">
        <v>56</v>
      </c>
      <c r="AF125" s="53">
        <v>167.33</v>
      </c>
      <c r="AG125" s="27"/>
      <c r="AJ125" s="19"/>
      <c r="AK125" s="19"/>
    </row>
    <row r="126" spans="1:37" ht="15">
      <c r="A126" s="25" t="s">
        <v>26</v>
      </c>
      <c r="B126" s="53">
        <v>147.41</v>
      </c>
      <c r="C126" s="30" t="s">
        <v>56</v>
      </c>
      <c r="D126" s="53">
        <v>108.67</v>
      </c>
      <c r="E126" s="30" t="s">
        <v>56</v>
      </c>
      <c r="F126" s="53">
        <v>87.17</v>
      </c>
      <c r="G126" s="30" t="s">
        <v>56</v>
      </c>
      <c r="H126" s="53">
        <v>124.56</v>
      </c>
      <c r="I126" s="30" t="s">
        <v>56</v>
      </c>
      <c r="J126" s="53">
        <v>148.73</v>
      </c>
      <c r="K126" s="30" t="s">
        <v>56</v>
      </c>
      <c r="L126" s="53">
        <v>162.84</v>
      </c>
      <c r="M126" s="30" t="s">
        <v>56</v>
      </c>
      <c r="N126" s="53">
        <v>144.99</v>
      </c>
      <c r="O126" s="30" t="s">
        <v>56</v>
      </c>
      <c r="P126" s="53">
        <v>133.42</v>
      </c>
      <c r="Q126" s="30" t="s">
        <v>56</v>
      </c>
      <c r="R126" s="53">
        <v>100</v>
      </c>
      <c r="S126" s="30" t="s">
        <v>56</v>
      </c>
      <c r="T126" s="53">
        <v>62.9</v>
      </c>
      <c r="U126" s="30" t="s">
        <v>56</v>
      </c>
      <c r="V126" s="53">
        <v>105.76</v>
      </c>
      <c r="W126" s="30" t="s">
        <v>56</v>
      </c>
      <c r="X126" s="53">
        <v>80.27</v>
      </c>
      <c r="Y126" s="30" t="s">
        <v>56</v>
      </c>
      <c r="Z126" s="53">
        <v>99.65</v>
      </c>
      <c r="AA126" s="30" t="s">
        <v>56</v>
      </c>
      <c r="AB126" s="53">
        <v>100.07</v>
      </c>
      <c r="AC126" s="30" t="s">
        <v>56</v>
      </c>
      <c r="AD126" s="53">
        <v>97.67</v>
      </c>
      <c r="AE126" s="30" t="s">
        <v>56</v>
      </c>
      <c r="AF126" s="53">
        <v>128.56</v>
      </c>
      <c r="AG126" s="30"/>
      <c r="AJ126" s="19"/>
      <c r="AK126" s="19"/>
    </row>
    <row r="127" spans="1:37" ht="15">
      <c r="A127" s="25" t="s">
        <v>32</v>
      </c>
      <c r="B127" s="53">
        <v>98.33</v>
      </c>
      <c r="C127" s="27" t="s">
        <v>56</v>
      </c>
      <c r="D127" s="53">
        <v>87.34</v>
      </c>
      <c r="E127" s="27" t="s">
        <v>56</v>
      </c>
      <c r="F127" s="53">
        <v>66.56</v>
      </c>
      <c r="G127" s="27" t="s">
        <v>56</v>
      </c>
      <c r="H127" s="53">
        <v>85.13</v>
      </c>
      <c r="I127" s="27" t="s">
        <v>56</v>
      </c>
      <c r="J127" s="53">
        <v>108.94</v>
      </c>
      <c r="K127" s="27" t="s">
        <v>56</v>
      </c>
      <c r="L127" s="53">
        <v>98.05</v>
      </c>
      <c r="M127" s="27" t="s">
        <v>56</v>
      </c>
      <c r="N127" s="53">
        <v>100.42</v>
      </c>
      <c r="O127" s="27" t="s">
        <v>56</v>
      </c>
      <c r="P127" s="53">
        <v>103.4</v>
      </c>
      <c r="Q127" s="27" t="s">
        <v>56</v>
      </c>
      <c r="R127" s="53">
        <v>100</v>
      </c>
      <c r="S127" s="27" t="s">
        <v>56</v>
      </c>
      <c r="T127" s="53">
        <v>101.45</v>
      </c>
      <c r="U127" s="27" t="s">
        <v>56</v>
      </c>
      <c r="V127" s="53">
        <v>127.41</v>
      </c>
      <c r="W127" s="27" t="s">
        <v>56</v>
      </c>
      <c r="X127" s="53">
        <v>107.4</v>
      </c>
      <c r="Y127" s="27" t="s">
        <v>56</v>
      </c>
      <c r="Z127" s="53">
        <v>108.86</v>
      </c>
      <c r="AA127" s="27" t="s">
        <v>56</v>
      </c>
      <c r="AB127" s="53">
        <v>122.19</v>
      </c>
      <c r="AC127" s="27" t="s">
        <v>56</v>
      </c>
      <c r="AD127" s="53">
        <v>140.17</v>
      </c>
      <c r="AE127" s="27" t="s">
        <v>56</v>
      </c>
      <c r="AF127" s="53">
        <v>163.58</v>
      </c>
      <c r="AG127" s="27"/>
      <c r="AJ127" s="19"/>
      <c r="AK127" s="19"/>
    </row>
    <row r="128" spans="1:37" ht="15">
      <c r="A128" s="25" t="s">
        <v>30</v>
      </c>
      <c r="B128" s="53">
        <v>110.46</v>
      </c>
      <c r="C128" s="30" t="s">
        <v>56</v>
      </c>
      <c r="D128" s="53">
        <v>96.03</v>
      </c>
      <c r="E128" s="30" t="s">
        <v>56</v>
      </c>
      <c r="F128" s="53">
        <v>95.39</v>
      </c>
      <c r="G128" s="30" t="s">
        <v>56</v>
      </c>
      <c r="H128" s="53">
        <v>100.34</v>
      </c>
      <c r="I128" s="30" t="s">
        <v>56</v>
      </c>
      <c r="J128" s="53">
        <v>90.99</v>
      </c>
      <c r="K128" s="30" t="s">
        <v>56</v>
      </c>
      <c r="L128" s="53">
        <v>95.26</v>
      </c>
      <c r="M128" s="30" t="s">
        <v>56</v>
      </c>
      <c r="N128" s="53">
        <v>89.46</v>
      </c>
      <c r="O128" s="30" t="s">
        <v>56</v>
      </c>
      <c r="P128" s="53">
        <v>94.35</v>
      </c>
      <c r="Q128" s="30" t="s">
        <v>56</v>
      </c>
      <c r="R128" s="53">
        <v>100</v>
      </c>
      <c r="S128" s="30" t="s">
        <v>56</v>
      </c>
      <c r="T128" s="53">
        <v>88.01</v>
      </c>
      <c r="U128" s="30" t="s">
        <v>56</v>
      </c>
      <c r="V128" s="53">
        <v>98.47</v>
      </c>
      <c r="W128" s="30" t="s">
        <v>56</v>
      </c>
      <c r="X128" s="53">
        <v>93.72</v>
      </c>
      <c r="Y128" s="30" t="s">
        <v>56</v>
      </c>
      <c r="Z128" s="53">
        <v>101.27</v>
      </c>
      <c r="AA128" s="30" t="s">
        <v>56</v>
      </c>
      <c r="AB128" s="53">
        <v>101.25</v>
      </c>
      <c r="AC128" s="30" t="s">
        <v>56</v>
      </c>
      <c r="AD128" s="53">
        <v>95.25</v>
      </c>
      <c r="AE128" s="30" t="s">
        <v>56</v>
      </c>
      <c r="AF128" s="53">
        <v>103.56</v>
      </c>
      <c r="AG128" s="30"/>
      <c r="AJ128" s="19"/>
      <c r="AK128" s="19"/>
    </row>
    <row r="129" spans="1:37" ht="15">
      <c r="A129" s="25" t="s">
        <v>44</v>
      </c>
      <c r="B129" s="53">
        <v>110.02</v>
      </c>
      <c r="C129" s="27" t="s">
        <v>56</v>
      </c>
      <c r="D129" s="53">
        <v>94.76</v>
      </c>
      <c r="E129" s="27" t="s">
        <v>56</v>
      </c>
      <c r="F129" s="53">
        <v>86.7</v>
      </c>
      <c r="G129" s="27" t="s">
        <v>56</v>
      </c>
      <c r="H129" s="53">
        <v>96.13</v>
      </c>
      <c r="I129" s="27" t="s">
        <v>56</v>
      </c>
      <c r="J129" s="53">
        <v>91.17</v>
      </c>
      <c r="K129" s="27" t="s">
        <v>56</v>
      </c>
      <c r="L129" s="53">
        <v>91.17</v>
      </c>
      <c r="M129" s="27" t="s">
        <v>56</v>
      </c>
      <c r="N129" s="53">
        <v>94.77</v>
      </c>
      <c r="O129" s="27" t="s">
        <v>56</v>
      </c>
      <c r="P129" s="53">
        <v>95.8</v>
      </c>
      <c r="Q129" s="27" t="s">
        <v>56</v>
      </c>
      <c r="R129" s="53">
        <v>100</v>
      </c>
      <c r="S129" s="27" t="s">
        <v>56</v>
      </c>
      <c r="T129" s="53">
        <v>112.4</v>
      </c>
      <c r="U129" s="27" t="s">
        <v>56</v>
      </c>
      <c r="V129" s="53">
        <v>117</v>
      </c>
      <c r="W129" s="27" t="s">
        <v>56</v>
      </c>
      <c r="X129" s="53">
        <v>113.98</v>
      </c>
      <c r="Y129" s="27" t="s">
        <v>56</v>
      </c>
      <c r="Z129" s="53">
        <v>109.2</v>
      </c>
      <c r="AA129" s="27" t="s">
        <v>56</v>
      </c>
      <c r="AB129" s="53">
        <v>106.49</v>
      </c>
      <c r="AC129" s="27" t="s">
        <v>56</v>
      </c>
      <c r="AD129" s="53">
        <v>112.83</v>
      </c>
      <c r="AE129" s="27" t="s">
        <v>56</v>
      </c>
      <c r="AF129" s="53">
        <v>103.88</v>
      </c>
      <c r="AG129" s="27"/>
      <c r="AJ129" s="19"/>
      <c r="AK129" s="19"/>
    </row>
    <row r="130" spans="1:37" ht="15">
      <c r="A130" s="25" t="s">
        <v>28</v>
      </c>
      <c r="B130" s="53">
        <v>105.66</v>
      </c>
      <c r="C130" s="30" t="s">
        <v>56</v>
      </c>
      <c r="D130" s="53">
        <v>89.17</v>
      </c>
      <c r="E130" s="30" t="s">
        <v>56</v>
      </c>
      <c r="F130" s="53">
        <v>71.8</v>
      </c>
      <c r="G130" s="30" t="s">
        <v>56</v>
      </c>
      <c r="H130" s="53">
        <v>99.14</v>
      </c>
      <c r="I130" s="30" t="s">
        <v>56</v>
      </c>
      <c r="J130" s="53">
        <v>102.45</v>
      </c>
      <c r="K130" s="30" t="s">
        <v>56</v>
      </c>
      <c r="L130" s="53">
        <v>101.67</v>
      </c>
      <c r="M130" s="30" t="s">
        <v>56</v>
      </c>
      <c r="N130" s="53">
        <v>85.69</v>
      </c>
      <c r="O130" s="30" t="s">
        <v>56</v>
      </c>
      <c r="P130" s="53">
        <v>96.63</v>
      </c>
      <c r="Q130" s="30" t="s">
        <v>56</v>
      </c>
      <c r="R130" s="53">
        <v>100</v>
      </c>
      <c r="S130" s="30" t="s">
        <v>56</v>
      </c>
      <c r="T130" s="53">
        <v>86.19</v>
      </c>
      <c r="U130" s="30" t="s">
        <v>56</v>
      </c>
      <c r="V130" s="53">
        <v>99.45</v>
      </c>
      <c r="W130" s="30" t="s">
        <v>56</v>
      </c>
      <c r="X130" s="53">
        <v>111.46</v>
      </c>
      <c r="Y130" s="30" t="s">
        <v>56</v>
      </c>
      <c r="Z130" s="53">
        <v>102.08</v>
      </c>
      <c r="AA130" s="30" t="s">
        <v>56</v>
      </c>
      <c r="AB130" s="53">
        <v>96.3</v>
      </c>
      <c r="AC130" s="30" t="s">
        <v>56</v>
      </c>
      <c r="AD130" s="53">
        <v>111.35</v>
      </c>
      <c r="AE130" s="30" t="s">
        <v>56</v>
      </c>
      <c r="AF130" s="53">
        <v>123.49</v>
      </c>
      <c r="AG130" s="30"/>
      <c r="AJ130" s="19"/>
      <c r="AK130" s="19"/>
    </row>
    <row r="131" spans="1:37" ht="15">
      <c r="A131" s="25" t="s">
        <v>23</v>
      </c>
      <c r="B131" s="53">
        <v>108.16</v>
      </c>
      <c r="C131" s="27" t="s">
        <v>56</v>
      </c>
      <c r="D131" s="53">
        <v>122.05</v>
      </c>
      <c r="E131" s="27" t="s">
        <v>56</v>
      </c>
      <c r="F131" s="53">
        <v>115.28</v>
      </c>
      <c r="G131" s="27" t="s">
        <v>56</v>
      </c>
      <c r="H131" s="53">
        <v>104.95</v>
      </c>
      <c r="I131" s="27" t="s">
        <v>56</v>
      </c>
      <c r="J131" s="53">
        <v>98.68</v>
      </c>
      <c r="K131" s="27" t="s">
        <v>56</v>
      </c>
      <c r="L131" s="53">
        <v>85.76</v>
      </c>
      <c r="M131" s="27" t="s">
        <v>56</v>
      </c>
      <c r="N131" s="53">
        <v>89.78</v>
      </c>
      <c r="O131" s="27" t="s">
        <v>56</v>
      </c>
      <c r="P131" s="53">
        <v>76.46</v>
      </c>
      <c r="Q131" s="27" t="s">
        <v>56</v>
      </c>
      <c r="R131" s="53">
        <v>100</v>
      </c>
      <c r="S131" s="27" t="s">
        <v>56</v>
      </c>
      <c r="T131" s="53">
        <v>106.33</v>
      </c>
      <c r="U131" s="27" t="s">
        <v>56</v>
      </c>
      <c r="V131" s="53">
        <v>106.45</v>
      </c>
      <c r="W131" s="27" t="s">
        <v>56</v>
      </c>
      <c r="X131" s="53">
        <v>113.7</v>
      </c>
      <c r="Y131" s="27" t="s">
        <v>56</v>
      </c>
      <c r="Z131" s="53">
        <v>120.72</v>
      </c>
      <c r="AA131" s="27" t="s">
        <v>56</v>
      </c>
      <c r="AB131" s="53">
        <v>127.66</v>
      </c>
      <c r="AC131" s="27" t="s">
        <v>56</v>
      </c>
      <c r="AD131" s="53">
        <v>158.22</v>
      </c>
      <c r="AE131" s="27" t="s">
        <v>56</v>
      </c>
      <c r="AF131" s="53">
        <v>168.38</v>
      </c>
      <c r="AG131" s="27"/>
      <c r="AJ131" s="19"/>
      <c r="AK131" s="19"/>
    </row>
    <row r="132" spans="1:37" ht="15">
      <c r="A132" s="25" t="s">
        <v>33</v>
      </c>
      <c r="B132" s="53">
        <v>87.34</v>
      </c>
      <c r="C132" s="30" t="s">
        <v>56</v>
      </c>
      <c r="D132" s="53">
        <v>87.71</v>
      </c>
      <c r="E132" s="30" t="s">
        <v>56</v>
      </c>
      <c r="F132" s="53">
        <v>84.48</v>
      </c>
      <c r="G132" s="30" t="s">
        <v>56</v>
      </c>
      <c r="H132" s="53">
        <v>77.41</v>
      </c>
      <c r="I132" s="30" t="s">
        <v>56</v>
      </c>
      <c r="J132" s="53">
        <v>88.18</v>
      </c>
      <c r="K132" s="30" t="s">
        <v>56</v>
      </c>
      <c r="L132" s="53">
        <v>91.99</v>
      </c>
      <c r="M132" s="30" t="s">
        <v>56</v>
      </c>
      <c r="N132" s="53">
        <v>108.6</v>
      </c>
      <c r="O132" s="30" t="s">
        <v>56</v>
      </c>
      <c r="P132" s="53">
        <v>101.23</v>
      </c>
      <c r="Q132" s="30" t="s">
        <v>56</v>
      </c>
      <c r="R132" s="53">
        <v>100</v>
      </c>
      <c r="S132" s="30" t="s">
        <v>56</v>
      </c>
      <c r="T132" s="53">
        <v>100.24</v>
      </c>
      <c r="U132" s="30" t="s">
        <v>56</v>
      </c>
      <c r="V132" s="53">
        <v>100.31</v>
      </c>
      <c r="W132" s="30" t="s">
        <v>56</v>
      </c>
      <c r="X132" s="53">
        <v>107.49</v>
      </c>
      <c r="Y132" s="30" t="s">
        <v>56</v>
      </c>
      <c r="Z132" s="53">
        <v>103.79</v>
      </c>
      <c r="AA132" s="30" t="s">
        <v>56</v>
      </c>
      <c r="AB132" s="53">
        <v>96.71</v>
      </c>
      <c r="AC132" s="30" t="s">
        <v>56</v>
      </c>
      <c r="AD132" s="53">
        <v>100.82</v>
      </c>
      <c r="AE132" s="30" t="s">
        <v>56</v>
      </c>
      <c r="AF132" s="53">
        <v>107.54</v>
      </c>
      <c r="AG132" s="30"/>
      <c r="AJ132" s="19"/>
      <c r="AK132" s="19"/>
    </row>
    <row r="133" spans="1:37" ht="15">
      <c r="A133" s="25" t="s">
        <v>24</v>
      </c>
      <c r="B133" s="53">
        <v>116.7</v>
      </c>
      <c r="C133" s="27" t="s">
        <v>56</v>
      </c>
      <c r="D133" s="53">
        <v>111.11</v>
      </c>
      <c r="E133" s="27" t="s">
        <v>56</v>
      </c>
      <c r="F133" s="53">
        <v>116.04</v>
      </c>
      <c r="G133" s="27" t="s">
        <v>56</v>
      </c>
      <c r="H133" s="53">
        <v>116.48</v>
      </c>
      <c r="I133" s="27" t="s">
        <v>56</v>
      </c>
      <c r="J133" s="53">
        <v>118.64</v>
      </c>
      <c r="K133" s="27" t="s">
        <v>56</v>
      </c>
      <c r="L133" s="53">
        <v>120.15</v>
      </c>
      <c r="M133" s="27" t="s">
        <v>56</v>
      </c>
      <c r="N133" s="53">
        <v>120.42</v>
      </c>
      <c r="O133" s="27" t="s">
        <v>56</v>
      </c>
      <c r="P133" s="53">
        <v>108.85</v>
      </c>
      <c r="Q133" s="27" t="s">
        <v>56</v>
      </c>
      <c r="R133" s="53">
        <v>100</v>
      </c>
      <c r="S133" s="27" t="s">
        <v>56</v>
      </c>
      <c r="T133" s="53">
        <v>125.24</v>
      </c>
      <c r="U133" s="27" t="s">
        <v>56</v>
      </c>
      <c r="V133" s="53">
        <v>123.38</v>
      </c>
      <c r="W133" s="27" t="s">
        <v>56</v>
      </c>
      <c r="X133" s="53">
        <v>115.15</v>
      </c>
      <c r="Y133" s="27" t="s">
        <v>56</v>
      </c>
      <c r="Z133" s="53">
        <v>138.08</v>
      </c>
      <c r="AA133" s="27" t="s">
        <v>56</v>
      </c>
      <c r="AB133" s="53">
        <v>139.57</v>
      </c>
      <c r="AC133" s="27" t="s">
        <v>56</v>
      </c>
      <c r="AD133" s="53">
        <v>136.75</v>
      </c>
      <c r="AE133" s="27" t="s">
        <v>56</v>
      </c>
      <c r="AF133" s="53">
        <v>123.66</v>
      </c>
      <c r="AG133" s="27"/>
      <c r="AJ133" s="19"/>
      <c r="AK133" s="19"/>
    </row>
    <row r="134" spans="1:37" ht="15">
      <c r="A134" s="25" t="s">
        <v>34</v>
      </c>
      <c r="B134" s="53">
        <v>99.41</v>
      </c>
      <c r="C134" s="30" t="s">
        <v>56</v>
      </c>
      <c r="D134" s="53">
        <v>78.06</v>
      </c>
      <c r="E134" s="30" t="s">
        <v>56</v>
      </c>
      <c r="F134" s="53">
        <v>71.37</v>
      </c>
      <c r="G134" s="30" t="s">
        <v>56</v>
      </c>
      <c r="H134" s="53">
        <v>84.4</v>
      </c>
      <c r="I134" s="30" t="s">
        <v>56</v>
      </c>
      <c r="J134" s="53">
        <v>83.02</v>
      </c>
      <c r="K134" s="30" t="s">
        <v>56</v>
      </c>
      <c r="L134" s="53">
        <v>95.55</v>
      </c>
      <c r="M134" s="30" t="s">
        <v>56</v>
      </c>
      <c r="N134" s="53">
        <v>84.47</v>
      </c>
      <c r="O134" s="30" t="s">
        <v>56</v>
      </c>
      <c r="P134" s="53">
        <v>86.61</v>
      </c>
      <c r="Q134" s="30" t="s">
        <v>56</v>
      </c>
      <c r="R134" s="53">
        <v>100</v>
      </c>
      <c r="S134" s="30" t="s">
        <v>56</v>
      </c>
      <c r="T134" s="53">
        <v>89.27</v>
      </c>
      <c r="U134" s="30" t="s">
        <v>56</v>
      </c>
      <c r="V134" s="53">
        <v>108.06</v>
      </c>
      <c r="W134" s="30" t="s">
        <v>56</v>
      </c>
      <c r="X134" s="53">
        <v>90.63</v>
      </c>
      <c r="Y134" s="30" t="s">
        <v>56</v>
      </c>
      <c r="Z134" s="53">
        <v>120</v>
      </c>
      <c r="AA134" s="30" t="s">
        <v>56</v>
      </c>
      <c r="AB134" s="53">
        <v>124.88</v>
      </c>
      <c r="AC134" s="30" t="s">
        <v>56</v>
      </c>
      <c r="AD134" s="53">
        <v>118.45</v>
      </c>
      <c r="AE134" s="30" t="s">
        <v>56</v>
      </c>
      <c r="AF134" s="53">
        <v>132.12</v>
      </c>
      <c r="AG134" s="30"/>
      <c r="AJ134" s="19"/>
      <c r="AK134" s="19"/>
    </row>
    <row r="135" spans="1:37" ht="15">
      <c r="A135" s="25" t="s">
        <v>35</v>
      </c>
      <c r="B135" s="53">
        <v>81.86</v>
      </c>
      <c r="C135" s="27" t="s">
        <v>56</v>
      </c>
      <c r="D135" s="53">
        <v>72.33</v>
      </c>
      <c r="E135" s="27" t="s">
        <v>56</v>
      </c>
      <c r="F135" s="53">
        <v>60.42</v>
      </c>
      <c r="G135" s="27" t="s">
        <v>56</v>
      </c>
      <c r="H135" s="53">
        <v>70.25</v>
      </c>
      <c r="I135" s="27" t="s">
        <v>56</v>
      </c>
      <c r="J135" s="53">
        <v>87.95</v>
      </c>
      <c r="K135" s="27" t="s">
        <v>56</v>
      </c>
      <c r="L135" s="53">
        <v>111.51</v>
      </c>
      <c r="M135" s="27" t="s">
        <v>56</v>
      </c>
      <c r="N135" s="53">
        <v>98.21</v>
      </c>
      <c r="O135" s="27" t="s">
        <v>56</v>
      </c>
      <c r="P135" s="53">
        <v>92.35</v>
      </c>
      <c r="Q135" s="27" t="s">
        <v>56</v>
      </c>
      <c r="R135" s="53">
        <v>100</v>
      </c>
      <c r="S135" s="27" t="s">
        <v>56</v>
      </c>
      <c r="T135" s="53">
        <v>82.17</v>
      </c>
      <c r="U135" s="27" t="s">
        <v>56</v>
      </c>
      <c r="V135" s="53">
        <v>100.91</v>
      </c>
      <c r="W135" s="27" t="s">
        <v>56</v>
      </c>
      <c r="X135" s="53">
        <v>73.87</v>
      </c>
      <c r="Y135" s="27" t="s">
        <v>56</v>
      </c>
      <c r="Z135" s="53">
        <v>90.56</v>
      </c>
      <c r="AA135" s="27" t="s">
        <v>56</v>
      </c>
      <c r="AB135" s="53">
        <v>115.95</v>
      </c>
      <c r="AC135" s="27" t="s">
        <v>56</v>
      </c>
      <c r="AD135" s="53">
        <v>108.06</v>
      </c>
      <c r="AE135" s="27" t="s">
        <v>56</v>
      </c>
      <c r="AF135" s="53">
        <v>124.83</v>
      </c>
      <c r="AG135" s="27"/>
      <c r="AJ135" s="19"/>
      <c r="AK135" s="19"/>
    </row>
    <row r="136" spans="1:37" ht="15">
      <c r="A136" s="25" t="s">
        <v>36</v>
      </c>
      <c r="B136" s="53">
        <v>185.42</v>
      </c>
      <c r="C136" s="30" t="s">
        <v>56</v>
      </c>
      <c r="D136" s="53">
        <v>150.13</v>
      </c>
      <c r="E136" s="30" t="s">
        <v>56</v>
      </c>
      <c r="F136" s="53">
        <v>90.65</v>
      </c>
      <c r="G136" s="30" t="s">
        <v>56</v>
      </c>
      <c r="H136" s="53">
        <v>108.74</v>
      </c>
      <c r="I136" s="30" t="s">
        <v>56</v>
      </c>
      <c r="J136" s="53">
        <v>108.18</v>
      </c>
      <c r="K136" s="30" t="s">
        <v>56</v>
      </c>
      <c r="L136" s="53">
        <v>116.88</v>
      </c>
      <c r="M136" s="30" t="s">
        <v>56</v>
      </c>
      <c r="N136" s="53">
        <v>94.07</v>
      </c>
      <c r="O136" s="30" t="s">
        <v>56</v>
      </c>
      <c r="P136" s="53">
        <v>122.45</v>
      </c>
      <c r="Q136" s="30" t="s">
        <v>56</v>
      </c>
      <c r="R136" s="53">
        <v>100</v>
      </c>
      <c r="S136" s="30" t="s">
        <v>56</v>
      </c>
      <c r="T136" s="53">
        <v>91</v>
      </c>
      <c r="U136" s="30" t="s">
        <v>56</v>
      </c>
      <c r="V136" s="53">
        <v>114.17</v>
      </c>
      <c r="W136" s="30" t="s">
        <v>56</v>
      </c>
      <c r="X136" s="53">
        <v>122.35</v>
      </c>
      <c r="Y136" s="30" t="s">
        <v>56</v>
      </c>
      <c r="Z136" s="53">
        <v>117.95</v>
      </c>
      <c r="AA136" s="30" t="s">
        <v>56</v>
      </c>
      <c r="AB136" s="53">
        <v>117.47</v>
      </c>
      <c r="AC136" s="30" t="s">
        <v>56</v>
      </c>
      <c r="AD136" s="53">
        <v>121.22</v>
      </c>
      <c r="AE136" s="30" t="s">
        <v>56</v>
      </c>
      <c r="AF136" s="53">
        <v>160.22</v>
      </c>
      <c r="AG136" s="30"/>
      <c r="AJ136" s="19"/>
      <c r="AK136" s="19"/>
    </row>
    <row r="137" spans="1:37" ht="15">
      <c r="A137" s="25" t="s">
        <v>31</v>
      </c>
      <c r="B137" s="53">
        <v>65.52</v>
      </c>
      <c r="C137" s="27" t="s">
        <v>56</v>
      </c>
      <c r="D137" s="53">
        <v>81.36</v>
      </c>
      <c r="E137" s="27" t="s">
        <v>56</v>
      </c>
      <c r="F137" s="53">
        <v>56.54</v>
      </c>
      <c r="G137" s="27" t="s">
        <v>56</v>
      </c>
      <c r="H137" s="53">
        <v>66.16</v>
      </c>
      <c r="I137" s="27" t="s">
        <v>56</v>
      </c>
      <c r="J137" s="53">
        <v>97.19</v>
      </c>
      <c r="K137" s="27" t="s">
        <v>56</v>
      </c>
      <c r="L137" s="53">
        <v>88.99</v>
      </c>
      <c r="M137" s="27" t="s">
        <v>56</v>
      </c>
      <c r="N137" s="53">
        <v>100.36</v>
      </c>
      <c r="O137" s="27" t="s">
        <v>56</v>
      </c>
      <c r="P137" s="53">
        <v>111.07</v>
      </c>
      <c r="Q137" s="27" t="s">
        <v>56</v>
      </c>
      <c r="R137" s="53">
        <v>100</v>
      </c>
      <c r="S137" s="27" t="s">
        <v>56</v>
      </c>
      <c r="T137" s="53">
        <v>105.12</v>
      </c>
      <c r="U137" s="27" t="s">
        <v>56</v>
      </c>
      <c r="V137" s="53">
        <v>103.55</v>
      </c>
      <c r="W137" s="27" t="s">
        <v>56</v>
      </c>
      <c r="X137" s="53">
        <v>98.75</v>
      </c>
      <c r="Y137" s="27" t="s">
        <v>56</v>
      </c>
      <c r="Z137" s="53">
        <v>96.52</v>
      </c>
      <c r="AA137" s="27" t="s">
        <v>56</v>
      </c>
      <c r="AB137" s="53">
        <v>94.34</v>
      </c>
      <c r="AC137" s="27" t="s">
        <v>56</v>
      </c>
      <c r="AD137" s="53">
        <v>95.58</v>
      </c>
      <c r="AE137" s="27" t="s">
        <v>56</v>
      </c>
      <c r="AF137" s="53">
        <v>88</v>
      </c>
      <c r="AG137" s="27"/>
      <c r="AJ137" s="19"/>
      <c r="AK137" s="19"/>
    </row>
    <row r="138" spans="1:37" ht="15">
      <c r="A138" s="25" t="s">
        <v>37</v>
      </c>
      <c r="B138" s="53">
        <v>91.93</v>
      </c>
      <c r="C138" s="30" t="s">
        <v>56</v>
      </c>
      <c r="D138" s="53">
        <v>85.37</v>
      </c>
      <c r="E138" s="30" t="s">
        <v>56</v>
      </c>
      <c r="F138" s="53">
        <v>95.89</v>
      </c>
      <c r="G138" s="30" t="s">
        <v>56</v>
      </c>
      <c r="H138" s="53">
        <v>102.95</v>
      </c>
      <c r="I138" s="30" t="s">
        <v>56</v>
      </c>
      <c r="J138" s="53">
        <v>90.45</v>
      </c>
      <c r="K138" s="30" t="s">
        <v>56</v>
      </c>
      <c r="L138" s="53">
        <v>85.46</v>
      </c>
      <c r="M138" s="30" t="s">
        <v>56</v>
      </c>
      <c r="N138" s="53">
        <v>85.65</v>
      </c>
      <c r="O138" s="30" t="s">
        <v>56</v>
      </c>
      <c r="P138" s="53">
        <v>84.29</v>
      </c>
      <c r="Q138" s="30" t="s">
        <v>56</v>
      </c>
      <c r="R138" s="53">
        <v>100</v>
      </c>
      <c r="S138" s="30" t="s">
        <v>56</v>
      </c>
      <c r="T138" s="53">
        <v>73.28</v>
      </c>
      <c r="U138" s="30" t="s">
        <v>56</v>
      </c>
      <c r="V138" s="53">
        <v>67.07</v>
      </c>
      <c r="W138" s="30" t="s">
        <v>56</v>
      </c>
      <c r="X138" s="53">
        <v>89.41</v>
      </c>
      <c r="Y138" s="30" t="s">
        <v>56</v>
      </c>
      <c r="Z138" s="53">
        <v>88.34</v>
      </c>
      <c r="AA138" s="30" t="s">
        <v>56</v>
      </c>
      <c r="AB138" s="53">
        <v>81.81</v>
      </c>
      <c r="AC138" s="30" t="s">
        <v>56</v>
      </c>
      <c r="AD138" s="53">
        <v>75.02</v>
      </c>
      <c r="AE138" s="30" t="s">
        <v>56</v>
      </c>
      <c r="AF138" s="53">
        <v>68.24</v>
      </c>
      <c r="AG138" s="30"/>
      <c r="AJ138" s="19"/>
      <c r="AK138" s="19"/>
    </row>
    <row r="139" spans="1:37" ht="15">
      <c r="A139" s="25" t="s">
        <v>38</v>
      </c>
      <c r="B139" s="53">
        <v>109.72</v>
      </c>
      <c r="C139" s="27" t="s">
        <v>56</v>
      </c>
      <c r="D139" s="53">
        <v>96.28</v>
      </c>
      <c r="E139" s="27" t="s">
        <v>56</v>
      </c>
      <c r="F139" s="53">
        <v>81.45</v>
      </c>
      <c r="G139" s="27" t="s">
        <v>56</v>
      </c>
      <c r="H139" s="53">
        <v>103.03</v>
      </c>
      <c r="I139" s="27" t="s">
        <v>56</v>
      </c>
      <c r="J139" s="53">
        <v>87.45</v>
      </c>
      <c r="K139" s="27" t="s">
        <v>56</v>
      </c>
      <c r="L139" s="53">
        <v>92.59</v>
      </c>
      <c r="M139" s="27" t="s">
        <v>56</v>
      </c>
      <c r="N139" s="53">
        <v>105.25</v>
      </c>
      <c r="O139" s="27" t="s">
        <v>56</v>
      </c>
      <c r="P139" s="53">
        <v>99.48</v>
      </c>
      <c r="Q139" s="27" t="s">
        <v>56</v>
      </c>
      <c r="R139" s="53">
        <v>100</v>
      </c>
      <c r="S139" s="27" t="s">
        <v>56</v>
      </c>
      <c r="T139" s="53">
        <v>102.92</v>
      </c>
      <c r="U139" s="27" t="s">
        <v>56</v>
      </c>
      <c r="V139" s="53">
        <v>115.74</v>
      </c>
      <c r="W139" s="27" t="s">
        <v>56</v>
      </c>
      <c r="X139" s="53">
        <v>98.53</v>
      </c>
      <c r="Y139" s="27" t="s">
        <v>56</v>
      </c>
      <c r="Z139" s="53">
        <v>99.99</v>
      </c>
      <c r="AA139" s="27" t="s">
        <v>56</v>
      </c>
      <c r="AB139" s="53">
        <v>93.14</v>
      </c>
      <c r="AC139" s="27" t="s">
        <v>56</v>
      </c>
      <c r="AD139" s="53">
        <v>96.28</v>
      </c>
      <c r="AE139" s="27" t="s">
        <v>56</v>
      </c>
      <c r="AF139" s="53">
        <v>95</v>
      </c>
      <c r="AG139" s="27"/>
      <c r="AJ139" s="19"/>
      <c r="AK139" s="19"/>
    </row>
    <row r="140" spans="1:37" ht="15">
      <c r="A140" s="25" t="s">
        <v>20</v>
      </c>
      <c r="B140" s="53">
        <v>147.46</v>
      </c>
      <c r="C140" s="30" t="s">
        <v>56</v>
      </c>
      <c r="D140" s="53">
        <v>140.37</v>
      </c>
      <c r="E140" s="30" t="s">
        <v>56</v>
      </c>
      <c r="F140" s="53">
        <v>108.05</v>
      </c>
      <c r="G140" s="30" t="s">
        <v>56</v>
      </c>
      <c r="H140" s="53">
        <v>124.99</v>
      </c>
      <c r="I140" s="30" t="s">
        <v>56</v>
      </c>
      <c r="J140" s="53">
        <v>141.96</v>
      </c>
      <c r="K140" s="30" t="s">
        <v>56</v>
      </c>
      <c r="L140" s="53">
        <v>133.04</v>
      </c>
      <c r="M140" s="30" t="s">
        <v>56</v>
      </c>
      <c r="N140" s="53">
        <v>116.24</v>
      </c>
      <c r="O140" s="30" t="s">
        <v>56</v>
      </c>
      <c r="P140" s="53">
        <v>107.37</v>
      </c>
      <c r="Q140" s="30" t="s">
        <v>56</v>
      </c>
      <c r="R140" s="53">
        <v>100</v>
      </c>
      <c r="S140" s="30" t="s">
        <v>56</v>
      </c>
      <c r="T140" s="53">
        <v>110.93</v>
      </c>
      <c r="U140" s="30" t="s">
        <v>56</v>
      </c>
      <c r="V140" s="53">
        <v>122.75</v>
      </c>
      <c r="W140" s="30" t="s">
        <v>56</v>
      </c>
      <c r="X140" s="53">
        <v>114.46</v>
      </c>
      <c r="Y140" s="30" t="s">
        <v>56</v>
      </c>
      <c r="Z140" s="53">
        <v>106.65</v>
      </c>
      <c r="AA140" s="30" t="s">
        <v>56</v>
      </c>
      <c r="AB140" s="53">
        <v>107.29</v>
      </c>
      <c r="AC140" s="30" t="s">
        <v>56</v>
      </c>
      <c r="AD140" s="53">
        <v>114.75</v>
      </c>
      <c r="AE140" s="30" t="s">
        <v>56</v>
      </c>
      <c r="AF140" s="53">
        <v>142.03</v>
      </c>
      <c r="AG140" s="30"/>
      <c r="AJ140" s="19"/>
      <c r="AK140" s="19"/>
    </row>
    <row r="141" spans="1:37" ht="15">
      <c r="A141" s="25" t="s">
        <v>39</v>
      </c>
      <c r="B141" s="53">
        <v>93.89</v>
      </c>
      <c r="C141" s="27" t="s">
        <v>56</v>
      </c>
      <c r="D141" s="53">
        <v>83.33</v>
      </c>
      <c r="E141" s="27" t="s">
        <v>56</v>
      </c>
      <c r="F141" s="53">
        <v>90.6</v>
      </c>
      <c r="G141" s="27" t="s">
        <v>56</v>
      </c>
      <c r="H141" s="53">
        <v>102.01</v>
      </c>
      <c r="I141" s="27" t="s">
        <v>56</v>
      </c>
      <c r="J141" s="53">
        <v>116.25</v>
      </c>
      <c r="K141" s="27" t="s">
        <v>56</v>
      </c>
      <c r="L141" s="53">
        <v>108.55</v>
      </c>
      <c r="M141" s="27" t="s">
        <v>56</v>
      </c>
      <c r="N141" s="53">
        <v>118.81</v>
      </c>
      <c r="O141" s="27" t="s">
        <v>56</v>
      </c>
      <c r="P141" s="53">
        <v>99.02</v>
      </c>
      <c r="Q141" s="27" t="s">
        <v>56</v>
      </c>
      <c r="R141" s="53">
        <v>100</v>
      </c>
      <c r="S141" s="27" t="s">
        <v>56</v>
      </c>
      <c r="T141" s="53">
        <v>111.36</v>
      </c>
      <c r="U141" s="27" t="s">
        <v>56</v>
      </c>
      <c r="V141" s="53">
        <v>120.71</v>
      </c>
      <c r="W141" s="27" t="s">
        <v>56</v>
      </c>
      <c r="X141" s="53">
        <v>113.86</v>
      </c>
      <c r="Y141" s="27" t="s">
        <v>56</v>
      </c>
      <c r="Z141" s="53">
        <v>120.03</v>
      </c>
      <c r="AA141" s="27" t="s">
        <v>56</v>
      </c>
      <c r="AB141" s="53">
        <v>121.56</v>
      </c>
      <c r="AC141" s="27" t="s">
        <v>56</v>
      </c>
      <c r="AD141" s="53">
        <v>115.83</v>
      </c>
      <c r="AE141" s="27" t="s">
        <v>56</v>
      </c>
      <c r="AF141" s="53">
        <v>143.16</v>
      </c>
      <c r="AG141" s="27"/>
      <c r="AJ141" s="19"/>
      <c r="AK141" s="19"/>
    </row>
    <row r="142" spans="1:37" ht="15">
      <c r="A142" s="25" t="s">
        <v>40</v>
      </c>
      <c r="B142" s="53">
        <v>105.84</v>
      </c>
      <c r="C142" s="30" t="s">
        <v>56</v>
      </c>
      <c r="D142" s="53">
        <v>114.37</v>
      </c>
      <c r="E142" s="30" t="s">
        <v>56</v>
      </c>
      <c r="F142" s="53">
        <v>96.42</v>
      </c>
      <c r="G142" s="30" t="s">
        <v>56</v>
      </c>
      <c r="H142" s="53">
        <v>102.99</v>
      </c>
      <c r="I142" s="30" t="s">
        <v>56</v>
      </c>
      <c r="J142" s="53">
        <v>85.63</v>
      </c>
      <c r="K142" s="30" t="s">
        <v>56</v>
      </c>
      <c r="L142" s="53">
        <v>91.12</v>
      </c>
      <c r="M142" s="30" t="s">
        <v>56</v>
      </c>
      <c r="N142" s="53">
        <v>99.23</v>
      </c>
      <c r="O142" s="30" t="s">
        <v>56</v>
      </c>
      <c r="P142" s="53">
        <v>94.56</v>
      </c>
      <c r="Q142" s="30" t="s">
        <v>56</v>
      </c>
      <c r="R142" s="53">
        <v>100</v>
      </c>
      <c r="S142" s="30" t="s">
        <v>56</v>
      </c>
      <c r="T142" s="53">
        <v>104.99</v>
      </c>
      <c r="U142" s="30" t="s">
        <v>56</v>
      </c>
      <c r="V142" s="53">
        <v>104.6</v>
      </c>
      <c r="W142" s="30" t="s">
        <v>56</v>
      </c>
      <c r="X142" s="53">
        <v>104</v>
      </c>
      <c r="Y142" s="30" t="s">
        <v>56</v>
      </c>
      <c r="Z142" s="53">
        <v>111.03</v>
      </c>
      <c r="AA142" s="30" t="s">
        <v>56</v>
      </c>
      <c r="AB142" s="53">
        <v>110.92</v>
      </c>
      <c r="AC142" s="30" t="s">
        <v>56</v>
      </c>
      <c r="AD142" s="53">
        <v>121.9</v>
      </c>
      <c r="AE142" s="30" t="s">
        <v>56</v>
      </c>
      <c r="AF142" s="53">
        <v>107.25</v>
      </c>
      <c r="AG142" s="30"/>
      <c r="AJ142" s="19"/>
      <c r="AK142" s="19"/>
    </row>
    <row r="143" spans="1:37" ht="15">
      <c r="A143" s="25" t="s">
        <v>41</v>
      </c>
      <c r="B143" s="53">
        <v>86.93</v>
      </c>
      <c r="C143" s="27" t="s">
        <v>56</v>
      </c>
      <c r="D143" s="53">
        <v>125.56</v>
      </c>
      <c r="E143" s="27" t="s">
        <v>56</v>
      </c>
      <c r="F143" s="53">
        <v>106.75</v>
      </c>
      <c r="G143" s="27" t="s">
        <v>56</v>
      </c>
      <c r="H143" s="53">
        <v>102.1</v>
      </c>
      <c r="I143" s="27" t="s">
        <v>56</v>
      </c>
      <c r="J143" s="53">
        <v>122.9</v>
      </c>
      <c r="K143" s="27" t="s">
        <v>56</v>
      </c>
      <c r="L143" s="53">
        <v>93.93</v>
      </c>
      <c r="M143" s="27" t="s">
        <v>56</v>
      </c>
      <c r="N143" s="53">
        <v>112.54</v>
      </c>
      <c r="O143" s="27" t="s">
        <v>56</v>
      </c>
      <c r="P143" s="53">
        <v>112.62</v>
      </c>
      <c r="Q143" s="27" t="s">
        <v>56</v>
      </c>
      <c r="R143" s="53">
        <v>100</v>
      </c>
      <c r="S143" s="27" t="s">
        <v>56</v>
      </c>
      <c r="T143" s="53">
        <v>119.92</v>
      </c>
      <c r="U143" s="27" t="s">
        <v>56</v>
      </c>
      <c r="V143" s="53">
        <v>129.37</v>
      </c>
      <c r="W143" s="27" t="s">
        <v>56</v>
      </c>
      <c r="X143" s="53">
        <v>129.13</v>
      </c>
      <c r="Y143" s="27" t="s">
        <v>56</v>
      </c>
      <c r="Z143" s="53">
        <v>128.7</v>
      </c>
      <c r="AA143" s="27" t="s">
        <v>56</v>
      </c>
      <c r="AB143" s="53">
        <v>112.32</v>
      </c>
      <c r="AC143" s="27" t="s">
        <v>56</v>
      </c>
      <c r="AD143" s="53">
        <v>129.82</v>
      </c>
      <c r="AE143" s="27" t="s">
        <v>56</v>
      </c>
      <c r="AF143" s="53">
        <v>98.78</v>
      </c>
      <c r="AG143" s="27"/>
      <c r="AJ143" s="19"/>
      <c r="AK143" s="19"/>
    </row>
    <row r="144" spans="1:37" ht="15">
      <c r="A144" s="25" t="s">
        <v>43</v>
      </c>
      <c r="B144" s="53">
        <v>91.48</v>
      </c>
      <c r="C144" s="30" t="s">
        <v>56</v>
      </c>
      <c r="D144" s="53">
        <v>79.2</v>
      </c>
      <c r="E144" s="30" t="s">
        <v>56</v>
      </c>
      <c r="F144" s="53">
        <v>74.33</v>
      </c>
      <c r="G144" s="30" t="s">
        <v>56</v>
      </c>
      <c r="H144" s="53">
        <v>82.95</v>
      </c>
      <c r="I144" s="30" t="s">
        <v>56</v>
      </c>
      <c r="J144" s="53">
        <v>95.77</v>
      </c>
      <c r="K144" s="30" t="s">
        <v>56</v>
      </c>
      <c r="L144" s="53">
        <v>78.94</v>
      </c>
      <c r="M144" s="30" t="s">
        <v>56</v>
      </c>
      <c r="N144" s="53">
        <v>81.22</v>
      </c>
      <c r="O144" s="30" t="s">
        <v>56</v>
      </c>
      <c r="P144" s="53">
        <v>90.94</v>
      </c>
      <c r="Q144" s="30" t="s">
        <v>56</v>
      </c>
      <c r="R144" s="53">
        <v>100</v>
      </c>
      <c r="S144" s="30" t="s">
        <v>56</v>
      </c>
      <c r="T144" s="53">
        <v>89.96</v>
      </c>
      <c r="U144" s="30" t="s">
        <v>56</v>
      </c>
      <c r="V144" s="53">
        <v>82.77</v>
      </c>
      <c r="W144" s="30" t="s">
        <v>56</v>
      </c>
      <c r="X144" s="53">
        <v>113.93</v>
      </c>
      <c r="Y144" s="30" t="s">
        <v>56</v>
      </c>
      <c r="Z144" s="53">
        <v>100.77</v>
      </c>
      <c r="AA144" s="30" t="s">
        <v>56</v>
      </c>
      <c r="AB144" s="53">
        <v>107.96</v>
      </c>
      <c r="AC144" s="30" t="s">
        <v>56</v>
      </c>
      <c r="AD144" s="53">
        <v>76.76</v>
      </c>
      <c r="AE144" s="30" t="s">
        <v>56</v>
      </c>
      <c r="AF144" s="53">
        <v>87.48</v>
      </c>
      <c r="AG144" s="30"/>
      <c r="AJ144" s="19"/>
      <c r="AK144" s="19"/>
    </row>
    <row r="145" spans="1:37" ht="15">
      <c r="A145" s="25" t="s">
        <v>42</v>
      </c>
      <c r="B145" s="53">
        <v>100.01</v>
      </c>
      <c r="C145" s="27" t="s">
        <v>56</v>
      </c>
      <c r="D145" s="53">
        <v>110.14</v>
      </c>
      <c r="E145" s="27" t="s">
        <v>56</v>
      </c>
      <c r="F145" s="53">
        <v>80.77</v>
      </c>
      <c r="G145" s="27" t="s">
        <v>56</v>
      </c>
      <c r="H145" s="53">
        <v>80.31</v>
      </c>
      <c r="I145" s="27" t="s">
        <v>56</v>
      </c>
      <c r="J145" s="53">
        <v>97.47</v>
      </c>
      <c r="K145" s="27" t="s">
        <v>56</v>
      </c>
      <c r="L145" s="53">
        <v>109.22</v>
      </c>
      <c r="M145" s="27" t="s">
        <v>56</v>
      </c>
      <c r="N145" s="53">
        <v>101.07</v>
      </c>
      <c r="O145" s="27" t="s">
        <v>56</v>
      </c>
      <c r="P145" s="53">
        <v>110.6</v>
      </c>
      <c r="Q145" s="27" t="s">
        <v>56</v>
      </c>
      <c r="R145" s="53">
        <v>100</v>
      </c>
      <c r="S145" s="27" t="s">
        <v>56</v>
      </c>
      <c r="T145" s="53">
        <v>120.92</v>
      </c>
      <c r="U145" s="27" t="s">
        <v>56</v>
      </c>
      <c r="V145" s="53">
        <v>128.09</v>
      </c>
      <c r="W145" s="27" t="s">
        <v>56</v>
      </c>
      <c r="X145" s="53">
        <v>122.55</v>
      </c>
      <c r="Y145" s="27" t="s">
        <v>56</v>
      </c>
      <c r="Z145" s="53">
        <v>120.49</v>
      </c>
      <c r="AA145" s="27" t="s">
        <v>56</v>
      </c>
      <c r="AB145" s="53">
        <v>126.01</v>
      </c>
      <c r="AC145" s="27" t="s">
        <v>56</v>
      </c>
      <c r="AD145" s="53">
        <v>124.25</v>
      </c>
      <c r="AE145" s="27" t="s">
        <v>56</v>
      </c>
      <c r="AF145" s="53">
        <v>133.37</v>
      </c>
      <c r="AG145" s="27"/>
      <c r="AJ145" s="19"/>
      <c r="AK145" s="19"/>
    </row>
    <row r="146" spans="1:37" ht="15">
      <c r="A146" s="25" t="s">
        <v>27</v>
      </c>
      <c r="B146" s="53">
        <v>167.5</v>
      </c>
      <c r="C146" s="30" t="s">
        <v>56</v>
      </c>
      <c r="D146" s="53">
        <v>142.51</v>
      </c>
      <c r="E146" s="30" t="s">
        <v>56</v>
      </c>
      <c r="F146" s="53">
        <v>158.14</v>
      </c>
      <c r="G146" s="30" t="s">
        <v>56</v>
      </c>
      <c r="H146" s="53">
        <v>164.46</v>
      </c>
      <c r="I146" s="30" t="s">
        <v>56</v>
      </c>
      <c r="J146" s="53">
        <v>140.51</v>
      </c>
      <c r="K146" s="30" t="s">
        <v>56</v>
      </c>
      <c r="L146" s="53">
        <v>139.36</v>
      </c>
      <c r="M146" s="30" t="s">
        <v>56</v>
      </c>
      <c r="N146" s="53">
        <v>131.07</v>
      </c>
      <c r="O146" s="30" t="s">
        <v>56</v>
      </c>
      <c r="P146" s="53">
        <v>126.72</v>
      </c>
      <c r="Q146" s="30" t="s">
        <v>56</v>
      </c>
      <c r="R146" s="53">
        <v>100</v>
      </c>
      <c r="S146" s="30" t="s">
        <v>56</v>
      </c>
      <c r="T146" s="53">
        <v>102.56</v>
      </c>
      <c r="U146" s="30" t="s">
        <v>56</v>
      </c>
      <c r="V146" s="53">
        <v>102.45</v>
      </c>
      <c r="W146" s="30" t="s">
        <v>56</v>
      </c>
      <c r="X146" s="53">
        <v>103.59</v>
      </c>
      <c r="Y146" s="30" t="s">
        <v>56</v>
      </c>
      <c r="Z146" s="53">
        <v>109.72</v>
      </c>
      <c r="AA146" s="30" t="s">
        <v>56</v>
      </c>
      <c r="AB146" s="53">
        <v>113.9</v>
      </c>
      <c r="AC146" s="30" t="s">
        <v>56</v>
      </c>
      <c r="AD146" s="53">
        <v>113.33</v>
      </c>
      <c r="AE146" s="30" t="s">
        <v>56</v>
      </c>
      <c r="AF146" s="53">
        <v>121.7</v>
      </c>
      <c r="AG146" s="30"/>
      <c r="AJ146" s="19"/>
      <c r="AK146" s="19"/>
    </row>
    <row r="147" spans="1:37" ht="15">
      <c r="A147" s="25" t="s">
        <v>45</v>
      </c>
      <c r="B147" s="53">
        <v>120.61</v>
      </c>
      <c r="C147" s="27" t="s">
        <v>56</v>
      </c>
      <c r="D147" s="53">
        <v>104.88</v>
      </c>
      <c r="E147" s="27" t="s">
        <v>56</v>
      </c>
      <c r="F147" s="53">
        <v>80.37</v>
      </c>
      <c r="G147" s="27" t="s">
        <v>56</v>
      </c>
      <c r="H147" s="53">
        <v>102.35</v>
      </c>
      <c r="I147" s="27" t="s">
        <v>56</v>
      </c>
      <c r="J147" s="53">
        <v>103.54</v>
      </c>
      <c r="K147" s="27" t="s">
        <v>56</v>
      </c>
      <c r="L147" s="53">
        <v>101.11</v>
      </c>
      <c r="M147" s="27" t="s">
        <v>56</v>
      </c>
      <c r="N147" s="53">
        <v>90</v>
      </c>
      <c r="O147" s="27" t="s">
        <v>56</v>
      </c>
      <c r="P147" s="53">
        <v>96.71</v>
      </c>
      <c r="Q147" s="27" t="s">
        <v>56</v>
      </c>
      <c r="R147" s="53">
        <v>100</v>
      </c>
      <c r="S147" s="27" t="s">
        <v>56</v>
      </c>
      <c r="T147" s="53">
        <v>89.1</v>
      </c>
      <c r="U147" s="27" t="s">
        <v>56</v>
      </c>
      <c r="V147" s="53">
        <v>103.34</v>
      </c>
      <c r="W147" s="27" t="s">
        <v>56</v>
      </c>
      <c r="X147" s="53">
        <v>84.05</v>
      </c>
      <c r="Y147" s="27" t="s">
        <v>56</v>
      </c>
      <c r="Z147" s="53">
        <v>94.07</v>
      </c>
      <c r="AA147" s="27" t="s">
        <v>56</v>
      </c>
      <c r="AB147" s="53">
        <v>91.07</v>
      </c>
      <c r="AC147" s="27" t="s">
        <v>56</v>
      </c>
      <c r="AD147" s="53">
        <v>110.3</v>
      </c>
      <c r="AE147" s="27" t="s">
        <v>56</v>
      </c>
      <c r="AF147" s="53">
        <v>138.82</v>
      </c>
      <c r="AG147" s="27"/>
      <c r="AJ147" s="19"/>
      <c r="AK147" s="19"/>
    </row>
    <row r="148" spans="1:37" ht="15">
      <c r="A148" s="25" t="s">
        <v>48</v>
      </c>
      <c r="B148" s="53">
        <v>70.86</v>
      </c>
      <c r="C148" s="30" t="s">
        <v>56</v>
      </c>
      <c r="D148" s="53">
        <v>70.07</v>
      </c>
      <c r="E148" s="30" t="s">
        <v>56</v>
      </c>
      <c r="F148" s="53">
        <v>80.67</v>
      </c>
      <c r="G148" s="30" t="s">
        <v>56</v>
      </c>
      <c r="H148" s="53">
        <v>63.42</v>
      </c>
      <c r="I148" s="30" t="s">
        <v>56</v>
      </c>
      <c r="J148" s="53">
        <v>70.68</v>
      </c>
      <c r="K148" s="30" t="s">
        <v>56</v>
      </c>
      <c r="L148" s="53">
        <v>74.84</v>
      </c>
      <c r="M148" s="30" t="s">
        <v>56</v>
      </c>
      <c r="N148" s="53">
        <v>58.55</v>
      </c>
      <c r="O148" s="30" t="s">
        <v>56</v>
      </c>
      <c r="P148" s="53">
        <v>81.91</v>
      </c>
      <c r="Q148" s="30" t="s">
        <v>56</v>
      </c>
      <c r="R148" s="53">
        <v>100</v>
      </c>
      <c r="S148" s="30" t="s">
        <v>56</v>
      </c>
      <c r="T148" s="53">
        <v>93.21</v>
      </c>
      <c r="U148" s="30" t="s">
        <v>56</v>
      </c>
      <c r="V148" s="53">
        <v>88.68</v>
      </c>
      <c r="W148" s="30" t="s">
        <v>56</v>
      </c>
      <c r="X148" s="53">
        <v>71.72</v>
      </c>
      <c r="Y148" s="30" t="s">
        <v>56</v>
      </c>
      <c r="Z148" s="53">
        <v>68.38</v>
      </c>
      <c r="AA148" s="30" t="s">
        <v>56</v>
      </c>
      <c r="AB148" s="53">
        <v>78.88</v>
      </c>
      <c r="AC148" s="30" t="s">
        <v>56</v>
      </c>
      <c r="AD148" s="53">
        <v>73.78</v>
      </c>
      <c r="AE148" s="30" t="s">
        <v>56</v>
      </c>
      <c r="AF148" s="53">
        <v>77.65</v>
      </c>
      <c r="AG148" s="30"/>
      <c r="AJ148" s="19"/>
      <c r="AK148" s="19"/>
    </row>
    <row r="149" spans="1:37" ht="15">
      <c r="A149" s="25" t="s">
        <v>46</v>
      </c>
      <c r="B149" s="53">
        <v>91.6</v>
      </c>
      <c r="C149" s="27" t="s">
        <v>56</v>
      </c>
      <c r="D149" s="53">
        <v>90.75</v>
      </c>
      <c r="E149" s="27" t="s">
        <v>56</v>
      </c>
      <c r="F149" s="53">
        <v>90.97</v>
      </c>
      <c r="G149" s="27" t="s">
        <v>56</v>
      </c>
      <c r="H149" s="53">
        <v>91.71</v>
      </c>
      <c r="I149" s="27" t="s">
        <v>56</v>
      </c>
      <c r="J149" s="53">
        <v>87.62</v>
      </c>
      <c r="K149" s="27" t="s">
        <v>56</v>
      </c>
      <c r="L149" s="53">
        <v>88.72</v>
      </c>
      <c r="M149" s="27" t="s">
        <v>56</v>
      </c>
      <c r="N149" s="53">
        <v>84.72</v>
      </c>
      <c r="O149" s="27" t="s">
        <v>56</v>
      </c>
      <c r="P149" s="53">
        <v>89.79</v>
      </c>
      <c r="Q149" s="27" t="s">
        <v>56</v>
      </c>
      <c r="R149" s="53">
        <v>100</v>
      </c>
      <c r="S149" s="27" t="s">
        <v>56</v>
      </c>
      <c r="T149" s="53">
        <v>101.53</v>
      </c>
      <c r="U149" s="27" t="s">
        <v>56</v>
      </c>
      <c r="V149" s="53">
        <v>91.13</v>
      </c>
      <c r="W149" s="27" t="s">
        <v>56</v>
      </c>
      <c r="X149" s="53">
        <v>83.05</v>
      </c>
      <c r="Y149" s="27" t="s">
        <v>56</v>
      </c>
      <c r="Z149" s="53">
        <v>85.44</v>
      </c>
      <c r="AA149" s="27" t="s">
        <v>56</v>
      </c>
      <c r="AB149" s="53">
        <v>95.43</v>
      </c>
      <c r="AC149" s="27" t="s">
        <v>56</v>
      </c>
      <c r="AD149" s="53">
        <v>78.64</v>
      </c>
      <c r="AE149" s="27" t="s">
        <v>56</v>
      </c>
      <c r="AF149" s="53">
        <v>90.59</v>
      </c>
      <c r="AG149" s="27" t="s">
        <v>80</v>
      </c>
      <c r="AJ149" s="19"/>
      <c r="AK149" s="19"/>
    </row>
    <row r="150" spans="1:37" ht="15">
      <c r="A150" s="25" t="s">
        <v>47</v>
      </c>
      <c r="B150" s="53">
        <v>101.71</v>
      </c>
      <c r="C150" s="30" t="s">
        <v>56</v>
      </c>
      <c r="D150" s="53">
        <v>103.3</v>
      </c>
      <c r="E150" s="30" t="s">
        <v>56</v>
      </c>
      <c r="F150" s="53">
        <v>96.57</v>
      </c>
      <c r="G150" s="30" t="s">
        <v>56</v>
      </c>
      <c r="H150" s="53">
        <v>93.14</v>
      </c>
      <c r="I150" s="30" t="s">
        <v>56</v>
      </c>
      <c r="J150" s="53">
        <v>97.74</v>
      </c>
      <c r="K150" s="30" t="s">
        <v>56</v>
      </c>
      <c r="L150" s="53">
        <v>95.69</v>
      </c>
      <c r="M150" s="30" t="s">
        <v>56</v>
      </c>
      <c r="N150" s="53">
        <v>99.44</v>
      </c>
      <c r="O150" s="30" t="s">
        <v>56</v>
      </c>
      <c r="P150" s="53">
        <v>108.68</v>
      </c>
      <c r="Q150" s="30" t="s">
        <v>56</v>
      </c>
      <c r="R150" s="53">
        <v>100</v>
      </c>
      <c r="S150" s="30" t="s">
        <v>56</v>
      </c>
      <c r="T150" s="53">
        <v>108.03</v>
      </c>
      <c r="U150" s="30" t="s">
        <v>56</v>
      </c>
      <c r="V150" s="53">
        <v>105.34</v>
      </c>
      <c r="W150" s="30" t="s">
        <v>56</v>
      </c>
      <c r="X150" s="53">
        <v>108.82</v>
      </c>
      <c r="Y150" s="30" t="s">
        <v>56</v>
      </c>
      <c r="Z150" s="53">
        <v>111.47</v>
      </c>
      <c r="AA150" s="30" t="s">
        <v>56</v>
      </c>
      <c r="AB150" s="53">
        <v>118.64</v>
      </c>
      <c r="AC150" s="30" t="s">
        <v>56</v>
      </c>
      <c r="AD150" s="53">
        <v>110.53</v>
      </c>
      <c r="AE150" s="30" t="s">
        <v>56</v>
      </c>
      <c r="AF150" s="53">
        <v>106.11</v>
      </c>
      <c r="AG150" s="30"/>
      <c r="AJ150" s="19"/>
      <c r="AK150" s="19"/>
    </row>
    <row r="152" ht="15">
      <c r="A152" s="21" t="s">
        <v>173</v>
      </c>
    </row>
    <row r="153" spans="1:2" ht="15">
      <c r="A153" s="21" t="s">
        <v>3</v>
      </c>
      <c r="B153" s="7" t="s">
        <v>84</v>
      </c>
    </row>
    <row r="154" ht="15">
      <c r="A154" s="21" t="s">
        <v>79</v>
      </c>
    </row>
    <row r="155" spans="1:2" ht="15">
      <c r="A155" s="21" t="s">
        <v>54</v>
      </c>
      <c r="B155" s="7" t="s">
        <v>81</v>
      </c>
    </row>
    <row r="156" spans="1:2" ht="15">
      <c r="A156" s="21"/>
      <c r="B156" s="7"/>
    </row>
    <row r="157" spans="1:2" ht="15">
      <c r="A157" s="88" t="s">
        <v>65</v>
      </c>
      <c r="B157" s="7"/>
    </row>
    <row r="158" spans="1:2" ht="15">
      <c r="A158" s="20" t="s">
        <v>208</v>
      </c>
      <c r="B158" s="7"/>
    </row>
    <row r="159" spans="1:2" ht="15">
      <c r="A159" s="88"/>
      <c r="B159" s="7"/>
    </row>
    <row r="160" ht="15">
      <c r="A160" s="7" t="s">
        <v>234</v>
      </c>
    </row>
    <row r="161" spans="1:2" ht="15">
      <c r="A161" s="7" t="s">
        <v>161</v>
      </c>
      <c r="B161" s="21" t="s">
        <v>209</v>
      </c>
    </row>
    <row r="162" spans="1:2" ht="15">
      <c r="A162" s="7" t="s">
        <v>163</v>
      </c>
      <c r="B162" s="7"/>
    </row>
    <row r="164" spans="1:3" ht="15">
      <c r="A164" s="21" t="s">
        <v>164</v>
      </c>
      <c r="C164" s="7" t="s">
        <v>165</v>
      </c>
    </row>
    <row r="165" spans="1:3" ht="15">
      <c r="A165" s="21" t="s">
        <v>186</v>
      </c>
      <c r="C165" s="7" t="s">
        <v>85</v>
      </c>
    </row>
    <row r="166" spans="1:3" ht="15">
      <c r="A166" s="21" t="s">
        <v>166</v>
      </c>
      <c r="C166" s="7" t="s">
        <v>51</v>
      </c>
    </row>
    <row r="167" spans="1:3" ht="15">
      <c r="A167" s="21" t="s">
        <v>192</v>
      </c>
      <c r="C167" s="7" t="s">
        <v>96</v>
      </c>
    </row>
    <row r="168" spans="1:3" ht="15">
      <c r="A168" s="21" t="s">
        <v>167</v>
      </c>
      <c r="C168" s="7" t="s">
        <v>61</v>
      </c>
    </row>
    <row r="170" spans="1:33" ht="15">
      <c r="A170" s="23" t="s">
        <v>168</v>
      </c>
      <c r="B170" s="99">
        <v>2007</v>
      </c>
      <c r="C170" s="99" t="s">
        <v>56</v>
      </c>
      <c r="D170" s="99">
        <v>2008</v>
      </c>
      <c r="E170" s="99" t="s">
        <v>56</v>
      </c>
      <c r="F170" s="99">
        <v>2009</v>
      </c>
      <c r="G170" s="99" t="s">
        <v>56</v>
      </c>
      <c r="H170" s="99">
        <v>2010</v>
      </c>
      <c r="I170" s="99" t="s">
        <v>56</v>
      </c>
      <c r="J170" s="99">
        <v>2011</v>
      </c>
      <c r="K170" s="99" t="s">
        <v>56</v>
      </c>
      <c r="L170" s="99">
        <v>2012</v>
      </c>
      <c r="M170" s="99" t="s">
        <v>56</v>
      </c>
      <c r="N170" s="99">
        <v>2013</v>
      </c>
      <c r="O170" s="99" t="s">
        <v>56</v>
      </c>
      <c r="P170" s="99">
        <v>2014</v>
      </c>
      <c r="Q170" s="99" t="s">
        <v>56</v>
      </c>
      <c r="R170" s="99">
        <v>2015</v>
      </c>
      <c r="S170" s="99" t="s">
        <v>56</v>
      </c>
      <c r="T170" s="99">
        <v>2016</v>
      </c>
      <c r="U170" s="99" t="s">
        <v>56</v>
      </c>
      <c r="V170" s="99">
        <v>2017</v>
      </c>
      <c r="W170" s="99" t="s">
        <v>56</v>
      </c>
      <c r="X170" s="99">
        <v>2018</v>
      </c>
      <c r="Y170" s="99" t="s">
        <v>56</v>
      </c>
      <c r="Z170" s="99">
        <v>2019</v>
      </c>
      <c r="AA170" s="99" t="s">
        <v>56</v>
      </c>
      <c r="AB170" s="99">
        <v>2020</v>
      </c>
      <c r="AC170" s="99" t="s">
        <v>56</v>
      </c>
      <c r="AD170" s="99">
        <v>2021</v>
      </c>
      <c r="AE170" s="99" t="s">
        <v>56</v>
      </c>
      <c r="AF170" s="99">
        <v>2022</v>
      </c>
      <c r="AG170" s="99" t="s">
        <v>56</v>
      </c>
    </row>
    <row r="171" spans="1:33" ht="15">
      <c r="A171" s="24" t="s">
        <v>170</v>
      </c>
      <c r="B171" s="44" t="s">
        <v>56</v>
      </c>
      <c r="C171" s="44" t="s">
        <v>56</v>
      </c>
      <c r="D171" s="44" t="s">
        <v>56</v>
      </c>
      <c r="E171" s="44" t="s">
        <v>56</v>
      </c>
      <c r="F171" s="44" t="s">
        <v>56</v>
      </c>
      <c r="G171" s="44" t="s">
        <v>56</v>
      </c>
      <c r="H171" s="44" t="s">
        <v>56</v>
      </c>
      <c r="I171" s="44" t="s">
        <v>56</v>
      </c>
      <c r="J171" s="44" t="s">
        <v>56</v>
      </c>
      <c r="K171" s="44" t="s">
        <v>56</v>
      </c>
      <c r="L171" s="44" t="s">
        <v>56</v>
      </c>
      <c r="M171" s="44" t="s">
        <v>56</v>
      </c>
      <c r="N171" s="44" t="s">
        <v>56</v>
      </c>
      <c r="O171" s="44" t="s">
        <v>56</v>
      </c>
      <c r="P171" s="44" t="s">
        <v>56</v>
      </c>
      <c r="Q171" s="44" t="s">
        <v>56</v>
      </c>
      <c r="R171" s="44" t="s">
        <v>56</v>
      </c>
      <c r="S171" s="44" t="s">
        <v>56</v>
      </c>
      <c r="T171" s="44" t="s">
        <v>56</v>
      </c>
      <c r="U171" s="44" t="s">
        <v>56</v>
      </c>
      <c r="V171" s="44" t="s">
        <v>56</v>
      </c>
      <c r="W171" s="44" t="s">
        <v>56</v>
      </c>
      <c r="X171" s="44" t="s">
        <v>56</v>
      </c>
      <c r="Y171" s="44" t="s">
        <v>56</v>
      </c>
      <c r="Z171" s="44" t="s">
        <v>56</v>
      </c>
      <c r="AA171" s="44" t="s">
        <v>56</v>
      </c>
      <c r="AB171" s="44" t="s">
        <v>56</v>
      </c>
      <c r="AC171" s="44" t="s">
        <v>56</v>
      </c>
      <c r="AD171" s="44" t="s">
        <v>56</v>
      </c>
      <c r="AE171" s="44" t="s">
        <v>56</v>
      </c>
      <c r="AF171" s="44" t="s">
        <v>56</v>
      </c>
      <c r="AG171" s="44" t="s">
        <v>56</v>
      </c>
    </row>
    <row r="172" spans="1:41" ht="15">
      <c r="A172" s="25" t="s">
        <v>129</v>
      </c>
      <c r="B172" s="53">
        <v>105.16</v>
      </c>
      <c r="C172" s="30" t="s">
        <v>56</v>
      </c>
      <c r="D172" s="53">
        <v>93.73</v>
      </c>
      <c r="E172" s="30" t="s">
        <v>56</v>
      </c>
      <c r="F172" s="53">
        <v>86.71</v>
      </c>
      <c r="G172" s="30" t="s">
        <v>56</v>
      </c>
      <c r="H172" s="53">
        <v>115.85</v>
      </c>
      <c r="I172" s="30" t="s">
        <v>56</v>
      </c>
      <c r="J172" s="53">
        <v>105.45</v>
      </c>
      <c r="K172" s="30" t="s">
        <v>56</v>
      </c>
      <c r="L172" s="53">
        <v>98.68</v>
      </c>
      <c r="M172" s="30" t="s">
        <v>56</v>
      </c>
      <c r="N172" s="53">
        <v>102.8</v>
      </c>
      <c r="O172" s="30" t="s">
        <v>56</v>
      </c>
      <c r="P172" s="53">
        <v>99.16</v>
      </c>
      <c r="Q172" s="30" t="s">
        <v>56</v>
      </c>
      <c r="R172" s="53">
        <v>96.01</v>
      </c>
      <c r="S172" s="30" t="s">
        <v>56</v>
      </c>
      <c r="T172" s="53">
        <v>101.27</v>
      </c>
      <c r="U172" s="30" t="s">
        <v>56</v>
      </c>
      <c r="V172" s="53">
        <v>110.12</v>
      </c>
      <c r="W172" s="30" t="s">
        <v>56</v>
      </c>
      <c r="X172" s="53">
        <v>96.54</v>
      </c>
      <c r="Y172" s="30" t="s">
        <v>56</v>
      </c>
      <c r="Z172" s="53">
        <v>101.69</v>
      </c>
      <c r="AA172" s="30" t="s">
        <v>56</v>
      </c>
      <c r="AB172" s="53">
        <v>96.23</v>
      </c>
      <c r="AC172" s="30" t="s">
        <v>56</v>
      </c>
      <c r="AD172" s="53">
        <v>104.39</v>
      </c>
      <c r="AE172" s="30" t="s">
        <v>56</v>
      </c>
      <c r="AF172" s="53">
        <v>108.64</v>
      </c>
      <c r="AG172" s="30"/>
      <c r="AL172" s="35"/>
      <c r="AN172" s="19"/>
      <c r="AO172" s="19"/>
    </row>
    <row r="173" spans="1:41" ht="15">
      <c r="A173" s="25" t="s">
        <v>21</v>
      </c>
      <c r="B173" s="53">
        <v>105</v>
      </c>
      <c r="C173" s="27" t="s">
        <v>56</v>
      </c>
      <c r="D173" s="53">
        <v>79.47</v>
      </c>
      <c r="E173" s="27" t="s">
        <v>56</v>
      </c>
      <c r="F173" s="53">
        <v>93.8</v>
      </c>
      <c r="G173" s="27" t="s">
        <v>56</v>
      </c>
      <c r="H173" s="53">
        <v>128.29</v>
      </c>
      <c r="I173" s="27" t="s">
        <v>56</v>
      </c>
      <c r="J173" s="53">
        <v>84.12</v>
      </c>
      <c r="K173" s="27" t="s">
        <v>56</v>
      </c>
      <c r="L173" s="53">
        <v>121.37</v>
      </c>
      <c r="M173" s="27" t="s">
        <v>56</v>
      </c>
      <c r="N173" s="53">
        <v>81.13</v>
      </c>
      <c r="O173" s="27" t="s">
        <v>56</v>
      </c>
      <c r="P173" s="53">
        <v>93.42</v>
      </c>
      <c r="Q173" s="27" t="s">
        <v>56</v>
      </c>
      <c r="R173" s="53">
        <v>110.18</v>
      </c>
      <c r="S173" s="27" t="s">
        <v>56</v>
      </c>
      <c r="T173" s="53">
        <v>86.33</v>
      </c>
      <c r="U173" s="27" t="s">
        <v>56</v>
      </c>
      <c r="V173" s="53">
        <v>107.55</v>
      </c>
      <c r="W173" s="27" t="s">
        <v>56</v>
      </c>
      <c r="X173" s="53">
        <v>90.54</v>
      </c>
      <c r="Y173" s="27" t="s">
        <v>56</v>
      </c>
      <c r="Z173" s="53">
        <v>119.39</v>
      </c>
      <c r="AA173" s="27" t="s">
        <v>56</v>
      </c>
      <c r="AB173" s="53">
        <v>87.23</v>
      </c>
      <c r="AC173" s="27" t="s">
        <v>56</v>
      </c>
      <c r="AD173" s="53">
        <v>97.24</v>
      </c>
      <c r="AE173" s="27" t="s">
        <v>56</v>
      </c>
      <c r="AF173" s="53">
        <v>112.01</v>
      </c>
      <c r="AG173" s="27"/>
      <c r="AN173" s="19"/>
      <c r="AO173" s="19"/>
    </row>
    <row r="174" spans="1:41" ht="15">
      <c r="A174" s="25" t="s">
        <v>22</v>
      </c>
      <c r="B174" s="53">
        <v>87.9</v>
      </c>
      <c r="C174" s="30" t="s">
        <v>56</v>
      </c>
      <c r="D174" s="53">
        <v>152.08</v>
      </c>
      <c r="E174" s="30" t="s">
        <v>56</v>
      </c>
      <c r="F174" s="53">
        <v>65.77</v>
      </c>
      <c r="G174" s="30" t="s">
        <v>56</v>
      </c>
      <c r="H174" s="53">
        <v>104.21</v>
      </c>
      <c r="I174" s="30" t="s">
        <v>56</v>
      </c>
      <c r="J174" s="53">
        <v>106.74</v>
      </c>
      <c r="K174" s="30" t="s">
        <v>56</v>
      </c>
      <c r="L174" s="53">
        <v>107.05</v>
      </c>
      <c r="M174" s="30" t="s">
        <v>56</v>
      </c>
      <c r="N174" s="53">
        <v>111.48</v>
      </c>
      <c r="O174" s="30" t="s">
        <v>56</v>
      </c>
      <c r="P174" s="53">
        <v>97.95</v>
      </c>
      <c r="Q174" s="30" t="s">
        <v>56</v>
      </c>
      <c r="R174" s="53">
        <v>84.4</v>
      </c>
      <c r="S174" s="30" t="s">
        <v>56</v>
      </c>
      <c r="T174" s="53">
        <v>116.23</v>
      </c>
      <c r="U174" s="30" t="s">
        <v>56</v>
      </c>
      <c r="V174" s="53">
        <v>99.53</v>
      </c>
      <c r="W174" s="30" t="s">
        <v>56</v>
      </c>
      <c r="X174" s="53">
        <v>94.28</v>
      </c>
      <c r="Y174" s="30" t="s">
        <v>56</v>
      </c>
      <c r="Z174" s="53">
        <v>98.93</v>
      </c>
      <c r="AA174" s="30" t="s">
        <v>56</v>
      </c>
      <c r="AB174" s="53">
        <v>96.31</v>
      </c>
      <c r="AC174" s="30" t="s">
        <v>56</v>
      </c>
      <c r="AD174" s="53">
        <v>120.46</v>
      </c>
      <c r="AE174" s="30" t="s">
        <v>56</v>
      </c>
      <c r="AF174" s="53">
        <v>101.9</v>
      </c>
      <c r="AG174" s="30"/>
      <c r="AN174" s="19"/>
      <c r="AO174" s="19"/>
    </row>
    <row r="175" spans="1:41" ht="15">
      <c r="A175" s="25" t="s">
        <v>94</v>
      </c>
      <c r="B175" s="53">
        <v>107.71</v>
      </c>
      <c r="C175" s="27" t="s">
        <v>56</v>
      </c>
      <c r="D175" s="53">
        <v>103.17</v>
      </c>
      <c r="E175" s="27" t="s">
        <v>56</v>
      </c>
      <c r="F175" s="53">
        <v>77.54</v>
      </c>
      <c r="G175" s="27" t="s">
        <v>56</v>
      </c>
      <c r="H175" s="53">
        <v>111.9</v>
      </c>
      <c r="I175" s="27" t="s">
        <v>56</v>
      </c>
      <c r="J175" s="53">
        <v>131.6</v>
      </c>
      <c r="K175" s="27" t="s">
        <v>56</v>
      </c>
      <c r="L175" s="53">
        <v>98.8</v>
      </c>
      <c r="M175" s="27" t="s">
        <v>56</v>
      </c>
      <c r="N175" s="53">
        <v>100.34</v>
      </c>
      <c r="O175" s="27" t="s">
        <v>56</v>
      </c>
      <c r="P175" s="53">
        <v>114.8</v>
      </c>
      <c r="Q175" s="27" t="s">
        <v>56</v>
      </c>
      <c r="R175" s="53">
        <v>88.72</v>
      </c>
      <c r="S175" s="27" t="s">
        <v>56</v>
      </c>
      <c r="T175" s="53">
        <v>112.53</v>
      </c>
      <c r="U175" s="27" t="s">
        <v>56</v>
      </c>
      <c r="V175" s="53">
        <v>97.13</v>
      </c>
      <c r="W175" s="27" t="s">
        <v>56</v>
      </c>
      <c r="X175" s="53">
        <v>95.56</v>
      </c>
      <c r="Y175" s="27" t="s">
        <v>56</v>
      </c>
      <c r="Z175" s="53">
        <v>100.48</v>
      </c>
      <c r="AA175" s="27" t="s">
        <v>56</v>
      </c>
      <c r="AB175" s="53">
        <v>102.92</v>
      </c>
      <c r="AC175" s="27" t="s">
        <v>56</v>
      </c>
      <c r="AD175" s="53">
        <v>111.27</v>
      </c>
      <c r="AE175" s="27" t="s">
        <v>56</v>
      </c>
      <c r="AF175" s="53">
        <v>94.65</v>
      </c>
      <c r="AG175" s="27"/>
      <c r="AN175" s="19"/>
      <c r="AO175" s="19"/>
    </row>
    <row r="176" spans="1:41" ht="15">
      <c r="A176" s="25" t="s">
        <v>25</v>
      </c>
      <c r="B176" s="53">
        <v>97.34</v>
      </c>
      <c r="C176" s="30" t="s">
        <v>56</v>
      </c>
      <c r="D176" s="53">
        <v>56.64</v>
      </c>
      <c r="E176" s="30" t="s">
        <v>56</v>
      </c>
      <c r="F176" s="53">
        <v>96.94</v>
      </c>
      <c r="G176" s="30" t="s">
        <v>56</v>
      </c>
      <c r="H176" s="53">
        <v>173.41</v>
      </c>
      <c r="I176" s="30" t="s">
        <v>56</v>
      </c>
      <c r="J176" s="53">
        <v>107.94</v>
      </c>
      <c r="K176" s="30" t="s">
        <v>56</v>
      </c>
      <c r="L176" s="53">
        <v>137.64</v>
      </c>
      <c r="M176" s="30" t="s">
        <v>56</v>
      </c>
      <c r="N176" s="53">
        <v>69.83</v>
      </c>
      <c r="O176" s="30" t="s">
        <v>56</v>
      </c>
      <c r="P176" s="53">
        <v>105.05</v>
      </c>
      <c r="Q176" s="30" t="s">
        <v>56</v>
      </c>
      <c r="R176" s="53">
        <v>64.35</v>
      </c>
      <c r="S176" s="30" t="s">
        <v>56</v>
      </c>
      <c r="T176" s="53">
        <v>97.02</v>
      </c>
      <c r="U176" s="30" t="s">
        <v>56</v>
      </c>
      <c r="V176" s="53">
        <v>157.49</v>
      </c>
      <c r="W176" s="30" t="s">
        <v>56</v>
      </c>
      <c r="X176" s="53">
        <v>81.5</v>
      </c>
      <c r="Y176" s="30" t="s">
        <v>56</v>
      </c>
      <c r="Z176" s="53">
        <v>120.75</v>
      </c>
      <c r="AA176" s="30" t="s">
        <v>56</v>
      </c>
      <c r="AB176" s="53">
        <v>126.18</v>
      </c>
      <c r="AC176" s="30" t="s">
        <v>56</v>
      </c>
      <c r="AD176" s="53">
        <v>80.44</v>
      </c>
      <c r="AE176" s="30" t="s">
        <v>56</v>
      </c>
      <c r="AF176" s="53">
        <v>108.32</v>
      </c>
      <c r="AG176" s="30"/>
      <c r="AN176" s="19"/>
      <c r="AO176" s="19"/>
    </row>
    <row r="177" spans="1:41" ht="15">
      <c r="A177" s="25" t="s">
        <v>52</v>
      </c>
      <c r="B177" s="53">
        <v>120.21</v>
      </c>
      <c r="C177" s="27" t="s">
        <v>56</v>
      </c>
      <c r="D177" s="53">
        <v>105.29</v>
      </c>
      <c r="E177" s="27" t="s">
        <v>56</v>
      </c>
      <c r="F177" s="53">
        <v>66.56</v>
      </c>
      <c r="G177" s="27" t="s">
        <v>56</v>
      </c>
      <c r="H177" s="53">
        <v>146.9</v>
      </c>
      <c r="I177" s="27" t="s">
        <v>56</v>
      </c>
      <c r="J177" s="53">
        <v>117.13</v>
      </c>
      <c r="K177" s="27" t="s">
        <v>56</v>
      </c>
      <c r="L177" s="53">
        <v>88.72</v>
      </c>
      <c r="M177" s="27" t="s">
        <v>56</v>
      </c>
      <c r="N177" s="53">
        <v>113.9</v>
      </c>
      <c r="O177" s="27" t="s">
        <v>56</v>
      </c>
      <c r="P177" s="53">
        <v>95.4</v>
      </c>
      <c r="Q177" s="27" t="s">
        <v>56</v>
      </c>
      <c r="R177" s="53">
        <v>69.53</v>
      </c>
      <c r="S177" s="27" t="s">
        <v>56</v>
      </c>
      <c r="T177" s="53">
        <v>102.13</v>
      </c>
      <c r="U177" s="27" t="s">
        <v>56</v>
      </c>
      <c r="V177" s="53">
        <v>134.63</v>
      </c>
      <c r="W177" s="27" t="s">
        <v>56</v>
      </c>
      <c r="X177" s="53">
        <v>71.22</v>
      </c>
      <c r="Y177" s="27" t="s">
        <v>56</v>
      </c>
      <c r="Z177" s="53">
        <v>135.58</v>
      </c>
      <c r="AA177" s="27" t="s">
        <v>56</v>
      </c>
      <c r="AB177" s="53">
        <v>89.5</v>
      </c>
      <c r="AC177" s="27" t="s">
        <v>56</v>
      </c>
      <c r="AD177" s="53">
        <v>90.02</v>
      </c>
      <c r="AE177" s="27" t="s">
        <v>56</v>
      </c>
      <c r="AF177" s="53">
        <v>156.41</v>
      </c>
      <c r="AG177" s="27"/>
      <c r="AN177" s="19"/>
      <c r="AO177" s="19"/>
    </row>
    <row r="178" spans="1:41" ht="15">
      <c r="A178" s="25" t="s">
        <v>26</v>
      </c>
      <c r="B178" s="53">
        <v>120.81</v>
      </c>
      <c r="C178" s="30" t="s">
        <v>56</v>
      </c>
      <c r="D178" s="53">
        <v>73.72</v>
      </c>
      <c r="E178" s="30" t="s">
        <v>56</v>
      </c>
      <c r="F178" s="53">
        <v>80.22</v>
      </c>
      <c r="G178" s="30" t="s">
        <v>56</v>
      </c>
      <c r="H178" s="53">
        <v>142.89</v>
      </c>
      <c r="I178" s="30" t="s">
        <v>56</v>
      </c>
      <c r="J178" s="53">
        <v>119.41</v>
      </c>
      <c r="K178" s="30" t="s">
        <v>56</v>
      </c>
      <c r="L178" s="53">
        <v>109.49</v>
      </c>
      <c r="M178" s="30" t="s">
        <v>56</v>
      </c>
      <c r="N178" s="53">
        <v>89.04</v>
      </c>
      <c r="O178" s="30" t="s">
        <v>56</v>
      </c>
      <c r="P178" s="53">
        <v>92.03</v>
      </c>
      <c r="Q178" s="30" t="s">
        <v>56</v>
      </c>
      <c r="R178" s="53">
        <v>74.95</v>
      </c>
      <c r="S178" s="30" t="s">
        <v>56</v>
      </c>
      <c r="T178" s="53">
        <v>62.9</v>
      </c>
      <c r="U178" s="30" t="s">
        <v>56</v>
      </c>
      <c r="V178" s="53">
        <v>168.14</v>
      </c>
      <c r="W178" s="30" t="s">
        <v>56</v>
      </c>
      <c r="X178" s="53">
        <v>75.9</v>
      </c>
      <c r="Y178" s="30" t="s">
        <v>56</v>
      </c>
      <c r="Z178" s="53">
        <v>124.15</v>
      </c>
      <c r="AA178" s="30" t="s">
        <v>56</v>
      </c>
      <c r="AB178" s="53">
        <v>100.42</v>
      </c>
      <c r="AC178" s="30" t="s">
        <v>56</v>
      </c>
      <c r="AD178" s="53">
        <v>97.6</v>
      </c>
      <c r="AE178" s="30" t="s">
        <v>56</v>
      </c>
      <c r="AF178" s="53">
        <v>131.63</v>
      </c>
      <c r="AG178" s="30"/>
      <c r="AN178" s="19"/>
      <c r="AO178" s="19"/>
    </row>
    <row r="179" spans="1:41" ht="15">
      <c r="A179" s="25" t="s">
        <v>32</v>
      </c>
      <c r="B179" s="53">
        <v>109.4</v>
      </c>
      <c r="C179" s="27" t="s">
        <v>56</v>
      </c>
      <c r="D179" s="53">
        <v>88.82</v>
      </c>
      <c r="E179" s="27" t="s">
        <v>56</v>
      </c>
      <c r="F179" s="53">
        <v>76.21</v>
      </c>
      <c r="G179" s="27" t="s">
        <v>56</v>
      </c>
      <c r="H179" s="53">
        <v>127.91</v>
      </c>
      <c r="I179" s="27" t="s">
        <v>56</v>
      </c>
      <c r="J179" s="53">
        <v>127.98</v>
      </c>
      <c r="K179" s="27" t="s">
        <v>56</v>
      </c>
      <c r="L179" s="53">
        <v>90</v>
      </c>
      <c r="M179" s="27" t="s">
        <v>56</v>
      </c>
      <c r="N179" s="53">
        <v>102.42</v>
      </c>
      <c r="O179" s="27" t="s">
        <v>56</v>
      </c>
      <c r="P179" s="53">
        <v>102.96</v>
      </c>
      <c r="Q179" s="27" t="s">
        <v>56</v>
      </c>
      <c r="R179" s="53">
        <v>96.72</v>
      </c>
      <c r="S179" s="27" t="s">
        <v>56</v>
      </c>
      <c r="T179" s="53">
        <v>101.45</v>
      </c>
      <c r="U179" s="27" t="s">
        <v>56</v>
      </c>
      <c r="V179" s="53">
        <v>125.59</v>
      </c>
      <c r="W179" s="27" t="s">
        <v>56</v>
      </c>
      <c r="X179" s="53">
        <v>84.29</v>
      </c>
      <c r="Y179" s="27" t="s">
        <v>56</v>
      </c>
      <c r="Z179" s="53">
        <v>101.36</v>
      </c>
      <c r="AA179" s="27" t="s">
        <v>56</v>
      </c>
      <c r="AB179" s="53">
        <v>112.25</v>
      </c>
      <c r="AC179" s="27" t="s">
        <v>56</v>
      </c>
      <c r="AD179" s="53">
        <v>114.71</v>
      </c>
      <c r="AE179" s="27" t="s">
        <v>56</v>
      </c>
      <c r="AF179" s="53">
        <v>116.7</v>
      </c>
      <c r="AG179" s="27"/>
      <c r="AN179" s="19"/>
      <c r="AO179" s="19"/>
    </row>
    <row r="180" spans="1:41" ht="15">
      <c r="A180" s="25" t="s">
        <v>30</v>
      </c>
      <c r="B180" s="53">
        <v>104.56</v>
      </c>
      <c r="C180" s="30" t="s">
        <v>56</v>
      </c>
      <c r="D180" s="53">
        <v>86.94</v>
      </c>
      <c r="E180" s="30" t="s">
        <v>56</v>
      </c>
      <c r="F180" s="53">
        <v>99.33</v>
      </c>
      <c r="G180" s="30" t="s">
        <v>56</v>
      </c>
      <c r="H180" s="53">
        <v>105.19</v>
      </c>
      <c r="I180" s="30" t="s">
        <v>56</v>
      </c>
      <c r="J180" s="53">
        <v>90.68</v>
      </c>
      <c r="K180" s="30" t="s">
        <v>56</v>
      </c>
      <c r="L180" s="53">
        <v>104.69</v>
      </c>
      <c r="M180" s="30" t="s">
        <v>56</v>
      </c>
      <c r="N180" s="53">
        <v>93.91</v>
      </c>
      <c r="O180" s="30" t="s">
        <v>56</v>
      </c>
      <c r="P180" s="53">
        <v>105.47</v>
      </c>
      <c r="Q180" s="30" t="s">
        <v>56</v>
      </c>
      <c r="R180" s="53">
        <v>105.99</v>
      </c>
      <c r="S180" s="30" t="s">
        <v>56</v>
      </c>
      <c r="T180" s="53">
        <v>88.01</v>
      </c>
      <c r="U180" s="30" t="s">
        <v>56</v>
      </c>
      <c r="V180" s="53">
        <v>111.89</v>
      </c>
      <c r="W180" s="30" t="s">
        <v>56</v>
      </c>
      <c r="X180" s="53">
        <v>95.18</v>
      </c>
      <c r="Y180" s="30" t="s">
        <v>56</v>
      </c>
      <c r="Z180" s="53">
        <v>108.05</v>
      </c>
      <c r="AA180" s="30" t="s">
        <v>56</v>
      </c>
      <c r="AB180" s="53">
        <v>99.98</v>
      </c>
      <c r="AC180" s="30" t="s">
        <v>56</v>
      </c>
      <c r="AD180" s="53">
        <v>94.07</v>
      </c>
      <c r="AE180" s="30" t="s">
        <v>56</v>
      </c>
      <c r="AF180" s="53">
        <v>108.73</v>
      </c>
      <c r="AG180" s="30"/>
      <c r="AN180" s="19"/>
      <c r="AO180" s="19"/>
    </row>
    <row r="181" spans="1:41" ht="15">
      <c r="A181" s="25" t="s">
        <v>44</v>
      </c>
      <c r="B181" s="53">
        <v>110.6</v>
      </c>
      <c r="C181" s="27" t="s">
        <v>56</v>
      </c>
      <c r="D181" s="53">
        <v>86.13</v>
      </c>
      <c r="E181" s="27" t="s">
        <v>56</v>
      </c>
      <c r="F181" s="53">
        <v>91.49</v>
      </c>
      <c r="G181" s="27" t="s">
        <v>56</v>
      </c>
      <c r="H181" s="53">
        <v>110.88</v>
      </c>
      <c r="I181" s="27" t="s">
        <v>56</v>
      </c>
      <c r="J181" s="53">
        <v>94.84</v>
      </c>
      <c r="K181" s="27" t="s">
        <v>56</v>
      </c>
      <c r="L181" s="53">
        <v>100</v>
      </c>
      <c r="M181" s="27" t="s">
        <v>56</v>
      </c>
      <c r="N181" s="53">
        <v>103.95</v>
      </c>
      <c r="O181" s="27" t="s">
        <v>56</v>
      </c>
      <c r="P181" s="53">
        <v>101.09</v>
      </c>
      <c r="Q181" s="27" t="s">
        <v>56</v>
      </c>
      <c r="R181" s="53">
        <v>104.39</v>
      </c>
      <c r="S181" s="27" t="s">
        <v>56</v>
      </c>
      <c r="T181" s="53">
        <v>112.4</v>
      </c>
      <c r="U181" s="27" t="s">
        <v>56</v>
      </c>
      <c r="V181" s="53">
        <v>104.09</v>
      </c>
      <c r="W181" s="27" t="s">
        <v>56</v>
      </c>
      <c r="X181" s="53">
        <v>97.43</v>
      </c>
      <c r="Y181" s="27" t="s">
        <v>56</v>
      </c>
      <c r="Z181" s="53">
        <v>95.8</v>
      </c>
      <c r="AA181" s="27" t="s">
        <v>56</v>
      </c>
      <c r="AB181" s="53">
        <v>97.53</v>
      </c>
      <c r="AC181" s="27" t="s">
        <v>56</v>
      </c>
      <c r="AD181" s="53">
        <v>105.95</v>
      </c>
      <c r="AE181" s="27" t="s">
        <v>56</v>
      </c>
      <c r="AF181" s="53">
        <v>92.07</v>
      </c>
      <c r="AG181" s="27"/>
      <c r="AN181" s="19"/>
      <c r="AO181" s="19"/>
    </row>
    <row r="182" spans="1:41" ht="15">
      <c r="A182" s="25" t="s">
        <v>28</v>
      </c>
      <c r="B182" s="53">
        <v>110.22</v>
      </c>
      <c r="C182" s="30" t="s">
        <v>56</v>
      </c>
      <c r="D182" s="53">
        <v>84.4</v>
      </c>
      <c r="E182" s="30" t="s">
        <v>56</v>
      </c>
      <c r="F182" s="53">
        <v>80.52</v>
      </c>
      <c r="G182" s="30" t="s">
        <v>56</v>
      </c>
      <c r="H182" s="53">
        <v>138.08</v>
      </c>
      <c r="I182" s="30" t="s">
        <v>56</v>
      </c>
      <c r="J182" s="53">
        <v>103.34</v>
      </c>
      <c r="K182" s="30" t="s">
        <v>56</v>
      </c>
      <c r="L182" s="53">
        <v>99.24</v>
      </c>
      <c r="M182" s="30" t="s">
        <v>56</v>
      </c>
      <c r="N182" s="53">
        <v>84.28</v>
      </c>
      <c r="O182" s="30" t="s">
        <v>56</v>
      </c>
      <c r="P182" s="53">
        <v>112.77</v>
      </c>
      <c r="Q182" s="30" t="s">
        <v>56</v>
      </c>
      <c r="R182" s="53">
        <v>103.48</v>
      </c>
      <c r="S182" s="30" t="s">
        <v>56</v>
      </c>
      <c r="T182" s="53">
        <v>86.19</v>
      </c>
      <c r="U182" s="30" t="s">
        <v>56</v>
      </c>
      <c r="V182" s="53">
        <v>115.39</v>
      </c>
      <c r="W182" s="30" t="s">
        <v>56</v>
      </c>
      <c r="X182" s="53">
        <v>112.08</v>
      </c>
      <c r="Y182" s="30" t="s">
        <v>56</v>
      </c>
      <c r="Z182" s="53">
        <v>91.58</v>
      </c>
      <c r="AA182" s="30" t="s">
        <v>56</v>
      </c>
      <c r="AB182" s="53">
        <v>94.34</v>
      </c>
      <c r="AC182" s="30" t="s">
        <v>56</v>
      </c>
      <c r="AD182" s="53">
        <v>115.62</v>
      </c>
      <c r="AE182" s="30" t="s">
        <v>56</v>
      </c>
      <c r="AF182" s="53">
        <v>110.91</v>
      </c>
      <c r="AG182" s="30"/>
      <c r="AN182" s="19"/>
      <c r="AO182" s="19"/>
    </row>
    <row r="183" spans="1:41" ht="15">
      <c r="A183" s="25" t="s">
        <v>23</v>
      </c>
      <c r="B183" s="53">
        <v>97.26</v>
      </c>
      <c r="C183" s="27" t="s">
        <v>56</v>
      </c>
      <c r="D183" s="53">
        <v>112.84</v>
      </c>
      <c r="E183" s="27" t="s">
        <v>56</v>
      </c>
      <c r="F183" s="53">
        <v>94.45</v>
      </c>
      <c r="G183" s="27" t="s">
        <v>56</v>
      </c>
      <c r="H183" s="53">
        <v>91.04</v>
      </c>
      <c r="I183" s="27" t="s">
        <v>56</v>
      </c>
      <c r="J183" s="53">
        <v>94.02</v>
      </c>
      <c r="K183" s="27" t="s">
        <v>56</v>
      </c>
      <c r="L183" s="53">
        <v>86.91</v>
      </c>
      <c r="M183" s="27" t="s">
        <v>56</v>
      </c>
      <c r="N183" s="53">
        <v>104.68</v>
      </c>
      <c r="O183" s="27" t="s">
        <v>56</v>
      </c>
      <c r="P183" s="53">
        <v>85.16</v>
      </c>
      <c r="Q183" s="27" t="s">
        <v>56</v>
      </c>
      <c r="R183" s="53">
        <v>130.79</v>
      </c>
      <c r="S183" s="27" t="s">
        <v>56</v>
      </c>
      <c r="T183" s="53">
        <v>106.33</v>
      </c>
      <c r="U183" s="27" t="s">
        <v>56</v>
      </c>
      <c r="V183" s="53">
        <v>100.11</v>
      </c>
      <c r="W183" s="27" t="s">
        <v>56</v>
      </c>
      <c r="X183" s="53">
        <v>106.81</v>
      </c>
      <c r="Y183" s="27" t="s">
        <v>56</v>
      </c>
      <c r="Z183" s="53">
        <v>106.18</v>
      </c>
      <c r="AA183" s="27" t="s">
        <v>56</v>
      </c>
      <c r="AB183" s="53">
        <v>105.75</v>
      </c>
      <c r="AC183" s="27" t="s">
        <v>56</v>
      </c>
      <c r="AD183" s="53">
        <v>123.94</v>
      </c>
      <c r="AE183" s="27" t="s">
        <v>56</v>
      </c>
      <c r="AF183" s="53">
        <v>106.42</v>
      </c>
      <c r="AG183" s="27"/>
      <c r="AN183" s="19"/>
      <c r="AO183" s="19"/>
    </row>
    <row r="184" spans="1:41" ht="15">
      <c r="A184" s="25" t="s">
        <v>33</v>
      </c>
      <c r="B184" s="53">
        <v>95.3</v>
      </c>
      <c r="C184" s="30" t="s">
        <v>56</v>
      </c>
      <c r="D184" s="53">
        <v>100.42</v>
      </c>
      <c r="E184" s="30" t="s">
        <v>56</v>
      </c>
      <c r="F184" s="53">
        <v>96.32</v>
      </c>
      <c r="G184" s="30" t="s">
        <v>56</v>
      </c>
      <c r="H184" s="53">
        <v>91.63</v>
      </c>
      <c r="I184" s="30" t="s">
        <v>56</v>
      </c>
      <c r="J184" s="53">
        <v>113.91</v>
      </c>
      <c r="K184" s="30" t="s">
        <v>56</v>
      </c>
      <c r="L184" s="53">
        <v>104.32</v>
      </c>
      <c r="M184" s="30" t="s">
        <v>56</v>
      </c>
      <c r="N184" s="53">
        <v>118.05</v>
      </c>
      <c r="O184" s="30" t="s">
        <v>56</v>
      </c>
      <c r="P184" s="53">
        <v>93.21</v>
      </c>
      <c r="Q184" s="30" t="s">
        <v>56</v>
      </c>
      <c r="R184" s="53">
        <v>98.79</v>
      </c>
      <c r="S184" s="30" t="s">
        <v>56</v>
      </c>
      <c r="T184" s="53">
        <v>100.23</v>
      </c>
      <c r="U184" s="30" t="s">
        <v>56</v>
      </c>
      <c r="V184" s="53">
        <v>100.07</v>
      </c>
      <c r="W184" s="30" t="s">
        <v>56</v>
      </c>
      <c r="X184" s="53">
        <v>107.16</v>
      </c>
      <c r="Y184" s="30" t="s">
        <v>56</v>
      </c>
      <c r="Z184" s="53">
        <v>96.56</v>
      </c>
      <c r="AA184" s="30" t="s">
        <v>56</v>
      </c>
      <c r="AB184" s="53">
        <v>93.17</v>
      </c>
      <c r="AC184" s="30" t="s">
        <v>56</v>
      </c>
      <c r="AD184" s="53">
        <v>104.26</v>
      </c>
      <c r="AE184" s="30" t="s">
        <v>56</v>
      </c>
      <c r="AF184" s="53">
        <v>106.67</v>
      </c>
      <c r="AG184" s="30"/>
      <c r="AN184" s="19"/>
      <c r="AO184" s="19"/>
    </row>
    <row r="185" spans="1:41" ht="15">
      <c r="A185" s="25" t="s">
        <v>24</v>
      </c>
      <c r="B185" s="53">
        <v>95.16</v>
      </c>
      <c r="C185" s="27" t="s">
        <v>56</v>
      </c>
      <c r="D185" s="53">
        <v>95.21</v>
      </c>
      <c r="E185" s="27" t="s">
        <v>56</v>
      </c>
      <c r="F185" s="53">
        <v>104.44</v>
      </c>
      <c r="G185" s="27" t="s">
        <v>56</v>
      </c>
      <c r="H185" s="53">
        <v>100.38</v>
      </c>
      <c r="I185" s="27" t="s">
        <v>56</v>
      </c>
      <c r="J185" s="53">
        <v>101.86</v>
      </c>
      <c r="K185" s="27" t="s">
        <v>56</v>
      </c>
      <c r="L185" s="53">
        <v>101.27</v>
      </c>
      <c r="M185" s="27" t="s">
        <v>56</v>
      </c>
      <c r="N185" s="53">
        <v>100.23</v>
      </c>
      <c r="O185" s="27" t="s">
        <v>56</v>
      </c>
      <c r="P185" s="53">
        <v>90.39</v>
      </c>
      <c r="Q185" s="27" t="s">
        <v>56</v>
      </c>
      <c r="R185" s="53">
        <v>91.87</v>
      </c>
      <c r="S185" s="27" t="s">
        <v>56</v>
      </c>
      <c r="T185" s="53">
        <v>125.24</v>
      </c>
      <c r="U185" s="27" t="s">
        <v>56</v>
      </c>
      <c r="V185" s="53">
        <v>98.52</v>
      </c>
      <c r="W185" s="27" t="s">
        <v>56</v>
      </c>
      <c r="X185" s="53">
        <v>93.33</v>
      </c>
      <c r="Y185" s="27" t="s">
        <v>56</v>
      </c>
      <c r="Z185" s="53">
        <v>119.91</v>
      </c>
      <c r="AA185" s="27" t="s">
        <v>56</v>
      </c>
      <c r="AB185" s="53">
        <v>101.08</v>
      </c>
      <c r="AC185" s="27" t="s">
        <v>56</v>
      </c>
      <c r="AD185" s="53">
        <v>97.98</v>
      </c>
      <c r="AE185" s="27" t="s">
        <v>56</v>
      </c>
      <c r="AF185" s="53">
        <v>90.43</v>
      </c>
      <c r="AG185" s="27"/>
      <c r="AN185" s="19"/>
      <c r="AO185" s="19"/>
    </row>
    <row r="186" spans="1:41" ht="15">
      <c r="A186" s="25" t="s">
        <v>34</v>
      </c>
      <c r="B186" s="53">
        <v>91.57</v>
      </c>
      <c r="C186" s="30" t="s">
        <v>56</v>
      </c>
      <c r="D186" s="53">
        <v>78.53</v>
      </c>
      <c r="E186" s="30" t="s">
        <v>56</v>
      </c>
      <c r="F186" s="53">
        <v>91.42</v>
      </c>
      <c r="G186" s="30" t="s">
        <v>56</v>
      </c>
      <c r="H186" s="53">
        <v>118.25</v>
      </c>
      <c r="I186" s="30" t="s">
        <v>56</v>
      </c>
      <c r="J186" s="53">
        <v>98.37</v>
      </c>
      <c r="K186" s="30" t="s">
        <v>56</v>
      </c>
      <c r="L186" s="53">
        <v>115.09</v>
      </c>
      <c r="M186" s="30" t="s">
        <v>56</v>
      </c>
      <c r="N186" s="53">
        <v>88.41</v>
      </c>
      <c r="O186" s="30" t="s">
        <v>56</v>
      </c>
      <c r="P186" s="53">
        <v>102.53</v>
      </c>
      <c r="Q186" s="30" t="s">
        <v>56</v>
      </c>
      <c r="R186" s="53">
        <v>115.47</v>
      </c>
      <c r="S186" s="30" t="s">
        <v>56</v>
      </c>
      <c r="T186" s="53">
        <v>89.27</v>
      </c>
      <c r="U186" s="30" t="s">
        <v>56</v>
      </c>
      <c r="V186" s="53">
        <v>121.06</v>
      </c>
      <c r="W186" s="30" t="s">
        <v>56</v>
      </c>
      <c r="X186" s="53">
        <v>83.87</v>
      </c>
      <c r="Y186" s="30" t="s">
        <v>56</v>
      </c>
      <c r="Z186" s="53">
        <v>132.41</v>
      </c>
      <c r="AA186" s="30" t="s">
        <v>56</v>
      </c>
      <c r="AB186" s="53">
        <v>104.06</v>
      </c>
      <c r="AC186" s="30" t="s">
        <v>56</v>
      </c>
      <c r="AD186" s="53">
        <v>94.85</v>
      </c>
      <c r="AE186" s="30" t="s">
        <v>56</v>
      </c>
      <c r="AF186" s="53">
        <v>111.54</v>
      </c>
      <c r="AG186" s="30"/>
      <c r="AN186" s="19"/>
      <c r="AO186" s="19"/>
    </row>
    <row r="187" spans="1:41" ht="15">
      <c r="A187" s="25" t="s">
        <v>35</v>
      </c>
      <c r="B187" s="53">
        <v>142.84</v>
      </c>
      <c r="C187" s="27" t="s">
        <v>56</v>
      </c>
      <c r="D187" s="53">
        <v>88.36</v>
      </c>
      <c r="E187" s="27" t="s">
        <v>56</v>
      </c>
      <c r="F187" s="53">
        <v>83.54</v>
      </c>
      <c r="G187" s="27" t="s">
        <v>56</v>
      </c>
      <c r="H187" s="53">
        <v>116.27</v>
      </c>
      <c r="I187" s="27" t="s">
        <v>56</v>
      </c>
      <c r="J187" s="53">
        <v>125.19</v>
      </c>
      <c r="K187" s="27" t="s">
        <v>56</v>
      </c>
      <c r="L187" s="53">
        <v>126.79</v>
      </c>
      <c r="M187" s="27" t="s">
        <v>56</v>
      </c>
      <c r="N187" s="53">
        <v>88.07</v>
      </c>
      <c r="O187" s="27" t="s">
        <v>56</v>
      </c>
      <c r="P187" s="53">
        <v>94.04</v>
      </c>
      <c r="Q187" s="27" t="s">
        <v>56</v>
      </c>
      <c r="R187" s="53">
        <v>108.28</v>
      </c>
      <c r="S187" s="27" t="s">
        <v>56</v>
      </c>
      <c r="T187" s="53">
        <v>82.17</v>
      </c>
      <c r="U187" s="27" t="s">
        <v>56</v>
      </c>
      <c r="V187" s="53">
        <v>122.8</v>
      </c>
      <c r="W187" s="27" t="s">
        <v>56</v>
      </c>
      <c r="X187" s="53">
        <v>73.21</v>
      </c>
      <c r="Y187" s="27" t="s">
        <v>56</v>
      </c>
      <c r="Z187" s="53">
        <v>122.59</v>
      </c>
      <c r="AA187" s="27" t="s">
        <v>56</v>
      </c>
      <c r="AB187" s="53">
        <v>128.04</v>
      </c>
      <c r="AC187" s="27" t="s">
        <v>56</v>
      </c>
      <c r="AD187" s="53">
        <v>93.19</v>
      </c>
      <c r="AE187" s="27" t="s">
        <v>56</v>
      </c>
      <c r="AF187" s="53">
        <v>115.52</v>
      </c>
      <c r="AG187" s="27"/>
      <c r="AN187" s="19"/>
      <c r="AO187" s="19"/>
    </row>
    <row r="188" spans="1:41" ht="15">
      <c r="A188" s="25" t="s">
        <v>36</v>
      </c>
      <c r="B188" s="53">
        <v>116.24</v>
      </c>
      <c r="C188" s="30" t="s">
        <v>56</v>
      </c>
      <c r="D188" s="53">
        <v>80.97</v>
      </c>
      <c r="E188" s="30" t="s">
        <v>56</v>
      </c>
      <c r="F188" s="53">
        <v>60.38</v>
      </c>
      <c r="G188" s="30" t="s">
        <v>56</v>
      </c>
      <c r="H188" s="53">
        <v>119.96</v>
      </c>
      <c r="I188" s="30" t="s">
        <v>56</v>
      </c>
      <c r="J188" s="53">
        <v>99.49</v>
      </c>
      <c r="K188" s="30" t="s">
        <v>56</v>
      </c>
      <c r="L188" s="53">
        <v>108.04</v>
      </c>
      <c r="M188" s="30" t="s">
        <v>56</v>
      </c>
      <c r="N188" s="53">
        <v>80.48</v>
      </c>
      <c r="O188" s="30" t="s">
        <v>56</v>
      </c>
      <c r="P188" s="53">
        <v>130.17</v>
      </c>
      <c r="Q188" s="30" t="s">
        <v>56</v>
      </c>
      <c r="R188" s="53">
        <v>81.67</v>
      </c>
      <c r="S188" s="30" t="s">
        <v>56</v>
      </c>
      <c r="T188" s="53">
        <v>91</v>
      </c>
      <c r="U188" s="30" t="s">
        <v>56</v>
      </c>
      <c r="V188" s="53">
        <v>125.46</v>
      </c>
      <c r="W188" s="30" t="s">
        <v>56</v>
      </c>
      <c r="X188" s="53">
        <v>107.17</v>
      </c>
      <c r="Y188" s="30" t="s">
        <v>56</v>
      </c>
      <c r="Z188" s="53">
        <v>96.4</v>
      </c>
      <c r="AA188" s="30" t="s">
        <v>56</v>
      </c>
      <c r="AB188" s="53">
        <v>99.6</v>
      </c>
      <c r="AC188" s="30" t="s">
        <v>56</v>
      </c>
      <c r="AD188" s="53">
        <v>103.2</v>
      </c>
      <c r="AE188" s="30" t="s">
        <v>56</v>
      </c>
      <c r="AF188" s="53">
        <v>132.17</v>
      </c>
      <c r="AG188" s="30"/>
      <c r="AN188" s="19"/>
      <c r="AO188" s="19"/>
    </row>
    <row r="189" spans="1:41" ht="15">
      <c r="A189" s="25" t="s">
        <v>31</v>
      </c>
      <c r="B189" s="53">
        <v>97.36</v>
      </c>
      <c r="C189" s="27" t="s">
        <v>56</v>
      </c>
      <c r="D189" s="53">
        <v>124.17</v>
      </c>
      <c r="E189" s="27" t="s">
        <v>56</v>
      </c>
      <c r="F189" s="53">
        <v>69.49</v>
      </c>
      <c r="G189" s="27" t="s">
        <v>56</v>
      </c>
      <c r="H189" s="53">
        <v>117.01</v>
      </c>
      <c r="I189" s="27" t="s">
        <v>56</v>
      </c>
      <c r="J189" s="53">
        <v>146.91</v>
      </c>
      <c r="K189" s="27" t="s">
        <v>56</v>
      </c>
      <c r="L189" s="53">
        <v>91.56</v>
      </c>
      <c r="M189" s="27" t="s">
        <v>56</v>
      </c>
      <c r="N189" s="53">
        <v>112.77</v>
      </c>
      <c r="O189" s="27" t="s">
        <v>56</v>
      </c>
      <c r="P189" s="53">
        <v>110.67</v>
      </c>
      <c r="Q189" s="27" t="s">
        <v>56</v>
      </c>
      <c r="R189" s="53">
        <v>90.03</v>
      </c>
      <c r="S189" s="27" t="s">
        <v>56</v>
      </c>
      <c r="T189" s="53">
        <v>105.12</v>
      </c>
      <c r="U189" s="27" t="s">
        <v>56</v>
      </c>
      <c r="V189" s="53">
        <v>98.51</v>
      </c>
      <c r="W189" s="27" t="s">
        <v>56</v>
      </c>
      <c r="X189" s="53">
        <v>95.37</v>
      </c>
      <c r="Y189" s="27" t="s">
        <v>56</v>
      </c>
      <c r="Z189" s="53">
        <v>97.74</v>
      </c>
      <c r="AA189" s="27" t="s">
        <v>56</v>
      </c>
      <c r="AB189" s="53">
        <v>97.73</v>
      </c>
      <c r="AC189" s="27" t="s">
        <v>56</v>
      </c>
      <c r="AD189" s="53">
        <v>101.31</v>
      </c>
      <c r="AE189" s="27" t="s">
        <v>56</v>
      </c>
      <c r="AF189" s="53">
        <v>92.07</v>
      </c>
      <c r="AG189" s="27"/>
      <c r="AN189" s="19"/>
      <c r="AO189" s="19"/>
    </row>
    <row r="190" spans="1:41" ht="15">
      <c r="A190" s="25" t="s">
        <v>37</v>
      </c>
      <c r="B190" s="53">
        <v>101.28</v>
      </c>
      <c r="C190" s="30" t="s">
        <v>56</v>
      </c>
      <c r="D190" s="53">
        <v>92.86</v>
      </c>
      <c r="E190" s="30" t="s">
        <v>56</v>
      </c>
      <c r="F190" s="53">
        <v>112.32</v>
      </c>
      <c r="G190" s="30" t="s">
        <v>56</v>
      </c>
      <c r="H190" s="53">
        <v>107.36</v>
      </c>
      <c r="I190" s="30" t="s">
        <v>56</v>
      </c>
      <c r="J190" s="53">
        <v>87.85</v>
      </c>
      <c r="K190" s="30" t="s">
        <v>56</v>
      </c>
      <c r="L190" s="53">
        <v>94.48</v>
      </c>
      <c r="M190" s="30" t="s">
        <v>56</v>
      </c>
      <c r="N190" s="53">
        <v>100.23</v>
      </c>
      <c r="O190" s="30" t="s">
        <v>56</v>
      </c>
      <c r="P190" s="53">
        <v>98.41</v>
      </c>
      <c r="Q190" s="30" t="s">
        <v>56</v>
      </c>
      <c r="R190" s="53">
        <v>118.63</v>
      </c>
      <c r="S190" s="30" t="s">
        <v>56</v>
      </c>
      <c r="T190" s="53">
        <v>73.28</v>
      </c>
      <c r="U190" s="30" t="s">
        <v>56</v>
      </c>
      <c r="V190" s="53">
        <v>91.53</v>
      </c>
      <c r="W190" s="30" t="s">
        <v>56</v>
      </c>
      <c r="X190" s="53">
        <v>133.32</v>
      </c>
      <c r="Y190" s="30" t="s">
        <v>56</v>
      </c>
      <c r="Z190" s="53">
        <v>98.8</v>
      </c>
      <c r="AA190" s="30" t="s">
        <v>56</v>
      </c>
      <c r="AB190" s="53">
        <v>92.6</v>
      </c>
      <c r="AC190" s="30" t="s">
        <v>56</v>
      </c>
      <c r="AD190" s="53">
        <v>91.7</v>
      </c>
      <c r="AE190" s="30" t="s">
        <v>56</v>
      </c>
      <c r="AF190" s="53">
        <v>90.96</v>
      </c>
      <c r="AG190" s="30"/>
      <c r="AN190" s="19"/>
      <c r="AO190" s="19"/>
    </row>
    <row r="191" spans="1:41" ht="15">
      <c r="A191" s="25" t="s">
        <v>38</v>
      </c>
      <c r="B191" s="53">
        <v>96.32</v>
      </c>
      <c r="C191" s="27" t="s">
        <v>56</v>
      </c>
      <c r="D191" s="53">
        <v>87.75</v>
      </c>
      <c r="E191" s="27" t="s">
        <v>56</v>
      </c>
      <c r="F191" s="53">
        <v>84.59</v>
      </c>
      <c r="G191" s="27" t="s">
        <v>56</v>
      </c>
      <c r="H191" s="53">
        <v>126.5</v>
      </c>
      <c r="I191" s="27" t="s">
        <v>56</v>
      </c>
      <c r="J191" s="53">
        <v>84.88</v>
      </c>
      <c r="K191" s="27" t="s">
        <v>56</v>
      </c>
      <c r="L191" s="53">
        <v>105.89</v>
      </c>
      <c r="M191" s="27" t="s">
        <v>56</v>
      </c>
      <c r="N191" s="53">
        <v>113.67</v>
      </c>
      <c r="O191" s="27" t="s">
        <v>56</v>
      </c>
      <c r="P191" s="53">
        <v>94.51</v>
      </c>
      <c r="Q191" s="27" t="s">
        <v>56</v>
      </c>
      <c r="R191" s="53">
        <v>100.53</v>
      </c>
      <c r="S191" s="27" t="s">
        <v>56</v>
      </c>
      <c r="T191" s="53">
        <v>102.92</v>
      </c>
      <c r="U191" s="27" t="s">
        <v>56</v>
      </c>
      <c r="V191" s="53">
        <v>112.45</v>
      </c>
      <c r="W191" s="27" t="s">
        <v>56</v>
      </c>
      <c r="X191" s="53">
        <v>85.13</v>
      </c>
      <c r="Y191" s="27" t="s">
        <v>56</v>
      </c>
      <c r="Z191" s="53">
        <v>101.49</v>
      </c>
      <c r="AA191" s="27" t="s">
        <v>56</v>
      </c>
      <c r="AB191" s="53">
        <v>93.15</v>
      </c>
      <c r="AC191" s="27" t="s">
        <v>56</v>
      </c>
      <c r="AD191" s="53">
        <v>103.37</v>
      </c>
      <c r="AE191" s="27" t="s">
        <v>56</v>
      </c>
      <c r="AF191" s="53">
        <v>98.67</v>
      </c>
      <c r="AG191" s="27"/>
      <c r="AN191" s="19"/>
      <c r="AO191" s="19"/>
    </row>
    <row r="192" spans="1:41" ht="15">
      <c r="A192" s="25" t="s">
        <v>20</v>
      </c>
      <c r="B192" s="53">
        <v>109.48</v>
      </c>
      <c r="C192" s="30" t="s">
        <v>56</v>
      </c>
      <c r="D192" s="53">
        <v>95.2</v>
      </c>
      <c r="E192" s="30" t="s">
        <v>56</v>
      </c>
      <c r="F192" s="53">
        <v>76.97</v>
      </c>
      <c r="G192" s="30" t="s">
        <v>56</v>
      </c>
      <c r="H192" s="53">
        <v>115.67</v>
      </c>
      <c r="I192" s="30" t="s">
        <v>56</v>
      </c>
      <c r="J192" s="53">
        <v>113.58</v>
      </c>
      <c r="K192" s="30" t="s">
        <v>56</v>
      </c>
      <c r="L192" s="53">
        <v>93.72</v>
      </c>
      <c r="M192" s="30" t="s">
        <v>56</v>
      </c>
      <c r="N192" s="53">
        <v>87.37</v>
      </c>
      <c r="O192" s="30" t="s">
        <v>56</v>
      </c>
      <c r="P192" s="53">
        <v>92.37</v>
      </c>
      <c r="Q192" s="30" t="s">
        <v>56</v>
      </c>
      <c r="R192" s="53">
        <v>93.14</v>
      </c>
      <c r="S192" s="30" t="s">
        <v>56</v>
      </c>
      <c r="T192" s="53">
        <v>110.93</v>
      </c>
      <c r="U192" s="30" t="s">
        <v>56</v>
      </c>
      <c r="V192" s="53">
        <v>110.66</v>
      </c>
      <c r="W192" s="30" t="s">
        <v>56</v>
      </c>
      <c r="X192" s="53">
        <v>93.25</v>
      </c>
      <c r="Y192" s="30" t="s">
        <v>56</v>
      </c>
      <c r="Z192" s="53">
        <v>93.17</v>
      </c>
      <c r="AA192" s="30" t="s">
        <v>56</v>
      </c>
      <c r="AB192" s="53">
        <v>100.6</v>
      </c>
      <c r="AC192" s="30" t="s">
        <v>56</v>
      </c>
      <c r="AD192" s="53">
        <v>106.95</v>
      </c>
      <c r="AE192" s="30" t="s">
        <v>56</v>
      </c>
      <c r="AF192" s="53">
        <v>123.77</v>
      </c>
      <c r="AG192" s="30"/>
      <c r="AN192" s="19"/>
      <c r="AO192" s="19"/>
    </row>
    <row r="193" spans="1:41" ht="15">
      <c r="A193" s="25" t="s">
        <v>39</v>
      </c>
      <c r="B193" s="53">
        <v>122.02</v>
      </c>
      <c r="C193" s="27" t="s">
        <v>56</v>
      </c>
      <c r="D193" s="53">
        <v>88.75</v>
      </c>
      <c r="E193" s="27" t="s">
        <v>56</v>
      </c>
      <c r="F193" s="53">
        <v>108.72</v>
      </c>
      <c r="G193" s="27" t="s">
        <v>56</v>
      </c>
      <c r="H193" s="53">
        <v>112.6</v>
      </c>
      <c r="I193" s="27" t="s">
        <v>56</v>
      </c>
      <c r="J193" s="53">
        <v>113.96</v>
      </c>
      <c r="K193" s="27" t="s">
        <v>56</v>
      </c>
      <c r="L193" s="53">
        <v>93.37</v>
      </c>
      <c r="M193" s="27" t="s">
        <v>56</v>
      </c>
      <c r="N193" s="53">
        <v>109.45</v>
      </c>
      <c r="O193" s="27" t="s">
        <v>56</v>
      </c>
      <c r="P193" s="53">
        <v>83.34</v>
      </c>
      <c r="Q193" s="27" t="s">
        <v>56</v>
      </c>
      <c r="R193" s="53">
        <v>100.99</v>
      </c>
      <c r="S193" s="27" t="s">
        <v>56</v>
      </c>
      <c r="T193" s="53">
        <v>111.36</v>
      </c>
      <c r="U193" s="27" t="s">
        <v>56</v>
      </c>
      <c r="V193" s="53">
        <v>108.4</v>
      </c>
      <c r="W193" s="27" t="s">
        <v>56</v>
      </c>
      <c r="X193" s="53">
        <v>94.32</v>
      </c>
      <c r="Y193" s="27" t="s">
        <v>56</v>
      </c>
      <c r="Z193" s="53">
        <v>105.41</v>
      </c>
      <c r="AA193" s="27" t="s">
        <v>56</v>
      </c>
      <c r="AB193" s="53">
        <v>101.28</v>
      </c>
      <c r="AC193" s="27" t="s">
        <v>56</v>
      </c>
      <c r="AD193" s="53">
        <v>95.28</v>
      </c>
      <c r="AE193" s="27" t="s">
        <v>56</v>
      </c>
      <c r="AF193" s="53">
        <v>123.6</v>
      </c>
      <c r="AG193" s="27"/>
      <c r="AN193" s="19"/>
      <c r="AO193" s="19"/>
    </row>
    <row r="194" spans="1:41" ht="15">
      <c r="A194" s="25" t="s">
        <v>40</v>
      </c>
      <c r="B194" s="53">
        <v>92.92</v>
      </c>
      <c r="C194" s="30" t="s">
        <v>56</v>
      </c>
      <c r="D194" s="53">
        <v>108.06</v>
      </c>
      <c r="E194" s="30" t="s">
        <v>56</v>
      </c>
      <c r="F194" s="53">
        <v>84.3</v>
      </c>
      <c r="G194" s="30" t="s">
        <v>56</v>
      </c>
      <c r="H194" s="53">
        <v>106.82</v>
      </c>
      <c r="I194" s="30" t="s">
        <v>56</v>
      </c>
      <c r="J194" s="53">
        <v>83.14</v>
      </c>
      <c r="K194" s="30" t="s">
        <v>56</v>
      </c>
      <c r="L194" s="53">
        <v>106.41</v>
      </c>
      <c r="M194" s="30" t="s">
        <v>56</v>
      </c>
      <c r="N194" s="53">
        <v>108.9</v>
      </c>
      <c r="O194" s="30" t="s">
        <v>56</v>
      </c>
      <c r="P194" s="53">
        <v>95.3</v>
      </c>
      <c r="Q194" s="30" t="s">
        <v>56</v>
      </c>
      <c r="R194" s="53">
        <v>105.75</v>
      </c>
      <c r="S194" s="30" t="s">
        <v>56</v>
      </c>
      <c r="T194" s="53">
        <v>104.99</v>
      </c>
      <c r="U194" s="30" t="s">
        <v>56</v>
      </c>
      <c r="V194" s="53">
        <v>99.63</v>
      </c>
      <c r="W194" s="30" t="s">
        <v>56</v>
      </c>
      <c r="X194" s="53">
        <v>99.42</v>
      </c>
      <c r="Y194" s="30" t="s">
        <v>56</v>
      </c>
      <c r="Z194" s="53">
        <v>106.77</v>
      </c>
      <c r="AA194" s="30" t="s">
        <v>56</v>
      </c>
      <c r="AB194" s="53">
        <v>99.9</v>
      </c>
      <c r="AC194" s="30" t="s">
        <v>56</v>
      </c>
      <c r="AD194" s="53">
        <v>109.9</v>
      </c>
      <c r="AE194" s="30" t="s">
        <v>56</v>
      </c>
      <c r="AF194" s="53">
        <v>87.98</v>
      </c>
      <c r="AG194" s="30"/>
      <c r="AN194" s="19"/>
      <c r="AO194" s="19"/>
    </row>
    <row r="195" spans="1:41" ht="15">
      <c r="A195" s="25" t="s">
        <v>41</v>
      </c>
      <c r="B195" s="53">
        <v>66.17</v>
      </c>
      <c r="C195" s="27" t="s">
        <v>56</v>
      </c>
      <c r="D195" s="53">
        <v>144.43</v>
      </c>
      <c r="E195" s="27" t="s">
        <v>56</v>
      </c>
      <c r="F195" s="53">
        <v>85.02</v>
      </c>
      <c r="G195" s="27" t="s">
        <v>56</v>
      </c>
      <c r="H195" s="53">
        <v>95.65</v>
      </c>
      <c r="I195" s="27" t="s">
        <v>56</v>
      </c>
      <c r="J195" s="53">
        <v>120.37</v>
      </c>
      <c r="K195" s="27" t="s">
        <v>56</v>
      </c>
      <c r="L195" s="53">
        <v>76.43</v>
      </c>
      <c r="M195" s="27" t="s">
        <v>56</v>
      </c>
      <c r="N195" s="53">
        <v>119.82</v>
      </c>
      <c r="O195" s="27" t="s">
        <v>56</v>
      </c>
      <c r="P195" s="53">
        <v>100.06</v>
      </c>
      <c r="Q195" s="27" t="s">
        <v>56</v>
      </c>
      <c r="R195" s="53">
        <v>88.8</v>
      </c>
      <c r="S195" s="27" t="s">
        <v>56</v>
      </c>
      <c r="T195" s="53">
        <v>119.92</v>
      </c>
      <c r="U195" s="27" t="s">
        <v>56</v>
      </c>
      <c r="V195" s="53">
        <v>107.88</v>
      </c>
      <c r="W195" s="27" t="s">
        <v>56</v>
      </c>
      <c r="X195" s="53">
        <v>99.81</v>
      </c>
      <c r="Y195" s="27" t="s">
        <v>56</v>
      </c>
      <c r="Z195" s="53">
        <v>99.66</v>
      </c>
      <c r="AA195" s="27" t="s">
        <v>56</v>
      </c>
      <c r="AB195" s="53">
        <v>87.28</v>
      </c>
      <c r="AC195" s="27" t="s">
        <v>56</v>
      </c>
      <c r="AD195" s="53">
        <v>115.58</v>
      </c>
      <c r="AE195" s="27" t="s">
        <v>56</v>
      </c>
      <c r="AF195" s="53">
        <v>76.09</v>
      </c>
      <c r="AG195" s="27"/>
      <c r="AN195" s="19"/>
      <c r="AO195" s="19"/>
    </row>
    <row r="196" spans="1:41" ht="15">
      <c r="A196" s="25" t="s">
        <v>43</v>
      </c>
      <c r="B196" s="53">
        <v>105.06</v>
      </c>
      <c r="C196" s="30" t="s">
        <v>56</v>
      </c>
      <c r="D196" s="53">
        <v>86.57</v>
      </c>
      <c r="E196" s="30" t="s">
        <v>56</v>
      </c>
      <c r="F196" s="53">
        <v>93.86</v>
      </c>
      <c r="G196" s="30" t="s">
        <v>56</v>
      </c>
      <c r="H196" s="53">
        <v>111.59</v>
      </c>
      <c r="I196" s="30" t="s">
        <v>56</v>
      </c>
      <c r="J196" s="53">
        <v>115.45</v>
      </c>
      <c r="K196" s="30" t="s">
        <v>56</v>
      </c>
      <c r="L196" s="53">
        <v>82.43</v>
      </c>
      <c r="M196" s="30" t="s">
        <v>56</v>
      </c>
      <c r="N196" s="53">
        <v>102.89</v>
      </c>
      <c r="O196" s="30" t="s">
        <v>56</v>
      </c>
      <c r="P196" s="53">
        <v>111.96</v>
      </c>
      <c r="Q196" s="30" t="s">
        <v>56</v>
      </c>
      <c r="R196" s="53">
        <v>109.96</v>
      </c>
      <c r="S196" s="30" t="s">
        <v>56</v>
      </c>
      <c r="T196" s="53">
        <v>89.96</v>
      </c>
      <c r="U196" s="30" t="s">
        <v>56</v>
      </c>
      <c r="V196" s="53">
        <v>92.01</v>
      </c>
      <c r="W196" s="30" t="s">
        <v>56</v>
      </c>
      <c r="X196" s="53">
        <v>137.65</v>
      </c>
      <c r="Y196" s="30" t="s">
        <v>56</v>
      </c>
      <c r="Z196" s="53">
        <v>88.44</v>
      </c>
      <c r="AA196" s="30" t="s">
        <v>56</v>
      </c>
      <c r="AB196" s="53">
        <v>107.14</v>
      </c>
      <c r="AC196" s="30" t="s">
        <v>56</v>
      </c>
      <c r="AD196" s="53">
        <v>71.1</v>
      </c>
      <c r="AE196" s="30" t="s">
        <v>56</v>
      </c>
      <c r="AF196" s="53">
        <v>113.96</v>
      </c>
      <c r="AG196" s="30"/>
      <c r="AN196" s="19"/>
      <c r="AO196" s="19"/>
    </row>
    <row r="197" spans="1:41" ht="15">
      <c r="A197" s="25" t="s">
        <v>42</v>
      </c>
      <c r="B197" s="53">
        <v>105.56</v>
      </c>
      <c r="C197" s="27" t="s">
        <v>56</v>
      </c>
      <c r="D197" s="53">
        <v>110.13</v>
      </c>
      <c r="E197" s="27" t="s">
        <v>56</v>
      </c>
      <c r="F197" s="53">
        <v>73.34</v>
      </c>
      <c r="G197" s="27" t="s">
        <v>56</v>
      </c>
      <c r="H197" s="53">
        <v>99.42</v>
      </c>
      <c r="I197" s="27" t="s">
        <v>56</v>
      </c>
      <c r="J197" s="53">
        <v>121.37</v>
      </c>
      <c r="K197" s="27" t="s">
        <v>56</v>
      </c>
      <c r="L197" s="53">
        <v>112.06</v>
      </c>
      <c r="M197" s="27" t="s">
        <v>56</v>
      </c>
      <c r="N197" s="53">
        <v>92.53</v>
      </c>
      <c r="O197" s="27" t="s">
        <v>56</v>
      </c>
      <c r="P197" s="53">
        <v>109.43</v>
      </c>
      <c r="Q197" s="27" t="s">
        <v>56</v>
      </c>
      <c r="R197" s="53">
        <v>90.42</v>
      </c>
      <c r="S197" s="27" t="s">
        <v>56</v>
      </c>
      <c r="T197" s="53">
        <v>120.92</v>
      </c>
      <c r="U197" s="27" t="s">
        <v>56</v>
      </c>
      <c r="V197" s="53">
        <v>105.93</v>
      </c>
      <c r="W197" s="27" t="s">
        <v>56</v>
      </c>
      <c r="X197" s="53">
        <v>95.67</v>
      </c>
      <c r="Y197" s="27" t="s">
        <v>56</v>
      </c>
      <c r="Z197" s="53">
        <v>98.32</v>
      </c>
      <c r="AA197" s="27" t="s">
        <v>56</v>
      </c>
      <c r="AB197" s="53">
        <v>104.58</v>
      </c>
      <c r="AC197" s="27" t="s">
        <v>56</v>
      </c>
      <c r="AD197" s="53">
        <v>98.6</v>
      </c>
      <c r="AE197" s="27" t="s">
        <v>56</v>
      </c>
      <c r="AF197" s="53">
        <v>107.34</v>
      </c>
      <c r="AG197" s="27"/>
      <c r="AN197" s="19"/>
      <c r="AO197" s="19"/>
    </row>
    <row r="198" spans="1:41" ht="15">
      <c r="A198" s="25" t="s">
        <v>27</v>
      </c>
      <c r="B198" s="53">
        <v>112.59</v>
      </c>
      <c r="C198" s="30" t="s">
        <v>56</v>
      </c>
      <c r="D198" s="53">
        <v>85.08</v>
      </c>
      <c r="E198" s="30" t="s">
        <v>56</v>
      </c>
      <c r="F198" s="53">
        <v>110.97</v>
      </c>
      <c r="G198" s="30" t="s">
        <v>56</v>
      </c>
      <c r="H198" s="53">
        <v>103.99</v>
      </c>
      <c r="I198" s="30" t="s">
        <v>56</v>
      </c>
      <c r="J198" s="53">
        <v>85.44</v>
      </c>
      <c r="K198" s="30" t="s">
        <v>56</v>
      </c>
      <c r="L198" s="53">
        <v>99.18</v>
      </c>
      <c r="M198" s="30" t="s">
        <v>56</v>
      </c>
      <c r="N198" s="53">
        <v>94.05</v>
      </c>
      <c r="O198" s="30" t="s">
        <v>56</v>
      </c>
      <c r="P198" s="53">
        <v>96.68</v>
      </c>
      <c r="Q198" s="30" t="s">
        <v>56</v>
      </c>
      <c r="R198" s="53">
        <v>78.92</v>
      </c>
      <c r="S198" s="30" t="s">
        <v>56</v>
      </c>
      <c r="T198" s="53">
        <v>102.56</v>
      </c>
      <c r="U198" s="30" t="s">
        <v>56</v>
      </c>
      <c r="V198" s="53">
        <v>99.9</v>
      </c>
      <c r="W198" s="30" t="s">
        <v>56</v>
      </c>
      <c r="X198" s="53">
        <v>101.1</v>
      </c>
      <c r="Y198" s="30" t="s">
        <v>56</v>
      </c>
      <c r="Z198" s="53">
        <v>105.93</v>
      </c>
      <c r="AA198" s="30" t="s">
        <v>56</v>
      </c>
      <c r="AB198" s="53">
        <v>103.81</v>
      </c>
      <c r="AC198" s="30" t="s">
        <v>56</v>
      </c>
      <c r="AD198" s="53">
        <v>99.5</v>
      </c>
      <c r="AE198" s="30" t="s">
        <v>56</v>
      </c>
      <c r="AF198" s="53">
        <v>107.39</v>
      </c>
      <c r="AG198" s="30"/>
      <c r="AN198" s="19"/>
      <c r="AO198" s="19"/>
    </row>
    <row r="199" spans="1:41" ht="15">
      <c r="A199" s="25" t="s">
        <v>45</v>
      </c>
      <c r="B199" s="53">
        <v>111.45</v>
      </c>
      <c r="C199" s="27" t="s">
        <v>56</v>
      </c>
      <c r="D199" s="53">
        <v>86.96</v>
      </c>
      <c r="E199" s="27" t="s">
        <v>56</v>
      </c>
      <c r="F199" s="53">
        <v>76.63</v>
      </c>
      <c r="G199" s="27" t="s">
        <v>56</v>
      </c>
      <c r="H199" s="53">
        <v>127.35</v>
      </c>
      <c r="I199" s="27" t="s">
        <v>56</v>
      </c>
      <c r="J199" s="53">
        <v>101.16</v>
      </c>
      <c r="K199" s="27" t="s">
        <v>56</v>
      </c>
      <c r="L199" s="53">
        <v>97.65</v>
      </c>
      <c r="M199" s="27" t="s">
        <v>56</v>
      </c>
      <c r="N199" s="53">
        <v>89.01</v>
      </c>
      <c r="O199" s="27" t="s">
        <v>56</v>
      </c>
      <c r="P199" s="53">
        <v>107.46</v>
      </c>
      <c r="Q199" s="27" t="s">
        <v>56</v>
      </c>
      <c r="R199" s="53">
        <v>103.4</v>
      </c>
      <c r="S199" s="27" t="s">
        <v>56</v>
      </c>
      <c r="T199" s="53">
        <v>89.1</v>
      </c>
      <c r="U199" s="27" t="s">
        <v>56</v>
      </c>
      <c r="V199" s="53">
        <v>115.99</v>
      </c>
      <c r="W199" s="27" t="s">
        <v>56</v>
      </c>
      <c r="X199" s="53">
        <v>81.33</v>
      </c>
      <c r="Y199" s="27" t="s">
        <v>56</v>
      </c>
      <c r="Z199" s="53">
        <v>111.92</v>
      </c>
      <c r="AA199" s="27" t="s">
        <v>56</v>
      </c>
      <c r="AB199" s="53">
        <v>96.81</v>
      </c>
      <c r="AC199" s="27" t="s">
        <v>56</v>
      </c>
      <c r="AD199" s="53">
        <v>121.11</v>
      </c>
      <c r="AE199" s="27" t="s">
        <v>56</v>
      </c>
      <c r="AF199" s="53">
        <v>125.87</v>
      </c>
      <c r="AG199" s="27"/>
      <c r="AN199" s="19"/>
      <c r="AO199" s="19"/>
    </row>
    <row r="200" spans="1:41" ht="15">
      <c r="A200" s="25" t="s">
        <v>48</v>
      </c>
      <c r="B200" s="53" t="s">
        <v>217</v>
      </c>
      <c r="C200" s="30" t="s">
        <v>56</v>
      </c>
      <c r="D200" s="53">
        <v>98.88</v>
      </c>
      <c r="E200" s="30" t="s">
        <v>56</v>
      </c>
      <c r="F200" s="53">
        <v>115.12</v>
      </c>
      <c r="G200" s="30" t="s">
        <v>56</v>
      </c>
      <c r="H200" s="53">
        <v>78.62</v>
      </c>
      <c r="I200" s="30" t="s">
        <v>56</v>
      </c>
      <c r="J200" s="53">
        <v>111.45</v>
      </c>
      <c r="K200" s="30" t="s">
        <v>56</v>
      </c>
      <c r="L200" s="53">
        <v>105.87</v>
      </c>
      <c r="M200" s="30" t="s">
        <v>56</v>
      </c>
      <c r="N200" s="53">
        <v>78.23</v>
      </c>
      <c r="O200" s="30" t="s">
        <v>56</v>
      </c>
      <c r="P200" s="53">
        <v>139.9</v>
      </c>
      <c r="Q200" s="30" t="s">
        <v>56</v>
      </c>
      <c r="R200" s="53">
        <v>122.09</v>
      </c>
      <c r="S200" s="30" t="s">
        <v>56</v>
      </c>
      <c r="T200" s="53">
        <v>93.21</v>
      </c>
      <c r="U200" s="30" t="s">
        <v>56</v>
      </c>
      <c r="V200" s="53">
        <v>95.14</v>
      </c>
      <c r="W200" s="30" t="s">
        <v>56</v>
      </c>
      <c r="X200" s="53">
        <v>80.88</v>
      </c>
      <c r="Y200" s="30" t="s">
        <v>56</v>
      </c>
      <c r="Z200" s="53">
        <v>95.34</v>
      </c>
      <c r="AA200" s="30" t="s">
        <v>56</v>
      </c>
      <c r="AB200" s="53">
        <v>115.36</v>
      </c>
      <c r="AC200" s="30" t="s">
        <v>56</v>
      </c>
      <c r="AD200" s="53">
        <v>93.54</v>
      </c>
      <c r="AE200" s="30" t="s">
        <v>56</v>
      </c>
      <c r="AF200" s="53">
        <v>105.25</v>
      </c>
      <c r="AG200" s="30"/>
      <c r="AN200" s="19"/>
      <c r="AO200" s="19"/>
    </row>
    <row r="201" spans="1:41" ht="15">
      <c r="A201" s="25" t="s">
        <v>46</v>
      </c>
      <c r="B201" s="53">
        <v>108.65</v>
      </c>
      <c r="C201" s="27" t="s">
        <v>56</v>
      </c>
      <c r="D201" s="53">
        <v>99.07</v>
      </c>
      <c r="E201" s="27" t="s">
        <v>56</v>
      </c>
      <c r="F201" s="53">
        <v>100.24</v>
      </c>
      <c r="G201" s="27" t="s">
        <v>56</v>
      </c>
      <c r="H201" s="53">
        <v>100.81</v>
      </c>
      <c r="I201" s="27" t="s">
        <v>56</v>
      </c>
      <c r="J201" s="53">
        <v>95.54</v>
      </c>
      <c r="K201" s="27" t="s">
        <v>56</v>
      </c>
      <c r="L201" s="53">
        <v>101.25</v>
      </c>
      <c r="M201" s="27" t="s">
        <v>56</v>
      </c>
      <c r="N201" s="53">
        <v>95.49</v>
      </c>
      <c r="O201" s="27" t="s">
        <v>56</v>
      </c>
      <c r="P201" s="53">
        <v>105.99</v>
      </c>
      <c r="Q201" s="27" t="s">
        <v>56</v>
      </c>
      <c r="R201" s="53">
        <v>111.37</v>
      </c>
      <c r="S201" s="27" t="s">
        <v>56</v>
      </c>
      <c r="T201" s="53">
        <v>101.53</v>
      </c>
      <c r="U201" s="27" t="s">
        <v>56</v>
      </c>
      <c r="V201" s="53">
        <v>89.76</v>
      </c>
      <c r="W201" s="27" t="s">
        <v>56</v>
      </c>
      <c r="X201" s="53">
        <v>91.14</v>
      </c>
      <c r="Y201" s="27" t="s">
        <v>56</v>
      </c>
      <c r="Z201" s="53">
        <v>102.87</v>
      </c>
      <c r="AA201" s="27" t="s">
        <v>56</v>
      </c>
      <c r="AB201" s="53">
        <v>111.7</v>
      </c>
      <c r="AC201" s="27" t="s">
        <v>56</v>
      </c>
      <c r="AD201" s="53">
        <v>82.41</v>
      </c>
      <c r="AE201" s="27" t="s">
        <v>56</v>
      </c>
      <c r="AF201" s="53">
        <v>115.18</v>
      </c>
      <c r="AG201" s="27"/>
      <c r="AN201" s="19"/>
      <c r="AO201" s="19"/>
    </row>
    <row r="202" spans="1:41" ht="15">
      <c r="A202" s="25" t="s">
        <v>47</v>
      </c>
      <c r="B202" s="53">
        <v>105.25</v>
      </c>
      <c r="C202" s="30" t="s">
        <v>56</v>
      </c>
      <c r="D202" s="53">
        <v>101.57</v>
      </c>
      <c r="E202" s="30" t="s">
        <v>56</v>
      </c>
      <c r="F202" s="53">
        <v>93.48</v>
      </c>
      <c r="G202" s="30" t="s">
        <v>56</v>
      </c>
      <c r="H202" s="53">
        <v>96.45</v>
      </c>
      <c r="I202" s="30" t="s">
        <v>56</v>
      </c>
      <c r="J202" s="53">
        <v>104.94</v>
      </c>
      <c r="K202" s="30" t="s">
        <v>56</v>
      </c>
      <c r="L202" s="53">
        <v>97.9</v>
      </c>
      <c r="M202" s="30" t="s">
        <v>56</v>
      </c>
      <c r="N202" s="53">
        <v>103.92</v>
      </c>
      <c r="O202" s="30" t="s">
        <v>56</v>
      </c>
      <c r="P202" s="53">
        <v>109.29</v>
      </c>
      <c r="Q202" s="30" t="s">
        <v>56</v>
      </c>
      <c r="R202" s="53">
        <v>92.02</v>
      </c>
      <c r="S202" s="30" t="s">
        <v>56</v>
      </c>
      <c r="T202" s="53">
        <v>108.03</v>
      </c>
      <c r="U202" s="30" t="s">
        <v>56</v>
      </c>
      <c r="V202" s="53">
        <v>97.51</v>
      </c>
      <c r="W202" s="30" t="s">
        <v>56</v>
      </c>
      <c r="X202" s="53">
        <v>103.3</v>
      </c>
      <c r="Y202" s="30" t="s">
        <v>56</v>
      </c>
      <c r="Z202" s="53">
        <v>102.43</v>
      </c>
      <c r="AA202" s="30" t="s">
        <v>56</v>
      </c>
      <c r="AB202" s="53">
        <v>106.44</v>
      </c>
      <c r="AC202" s="30" t="s">
        <v>56</v>
      </c>
      <c r="AD202" s="53">
        <v>93.17</v>
      </c>
      <c r="AE202" s="30" t="s">
        <v>56</v>
      </c>
      <c r="AF202" s="53">
        <v>96</v>
      </c>
      <c r="AG202" s="30"/>
      <c r="AN202" s="19"/>
      <c r="AO202" s="19"/>
    </row>
    <row r="204" ht="15">
      <c r="A204" s="21" t="s">
        <v>173</v>
      </c>
    </row>
    <row r="205" spans="1:2" ht="15">
      <c r="A205" s="21" t="s">
        <v>3</v>
      </c>
      <c r="B205" s="7" t="s">
        <v>84</v>
      </c>
    </row>
    <row r="206" ht="15">
      <c r="A206" s="21" t="s">
        <v>79</v>
      </c>
    </row>
    <row r="207" spans="1:2" ht="15">
      <c r="A207" s="21" t="s">
        <v>54</v>
      </c>
      <c r="B207" s="7" t="s">
        <v>81</v>
      </c>
    </row>
    <row r="208" spans="1:2" ht="15">
      <c r="A208" s="21"/>
      <c r="B208" s="7"/>
    </row>
    <row r="209" ht="15">
      <c r="A209" s="18" t="s">
        <v>65</v>
      </c>
    </row>
    <row r="210" ht="15">
      <c r="A210" s="89" t="s">
        <v>206</v>
      </c>
    </row>
    <row r="212" ht="15">
      <c r="A212" s="7" t="s">
        <v>234</v>
      </c>
    </row>
    <row r="213" spans="1:2" ht="15">
      <c r="A213" s="7" t="s">
        <v>161</v>
      </c>
      <c r="B213" s="21" t="s">
        <v>207</v>
      </c>
    </row>
    <row r="214" spans="1:2" ht="15">
      <c r="A214" s="7" t="s">
        <v>163</v>
      </c>
      <c r="B214" s="7"/>
    </row>
    <row r="216" spans="1:3" ht="15">
      <c r="A216" s="21" t="s">
        <v>164</v>
      </c>
      <c r="C216" s="7" t="s">
        <v>165</v>
      </c>
    </row>
    <row r="217" spans="1:3" ht="15">
      <c r="A217" s="21" t="s">
        <v>167</v>
      </c>
      <c r="C217" s="7" t="s">
        <v>187</v>
      </c>
    </row>
    <row r="218" spans="1:3" ht="15">
      <c r="A218" s="21" t="s">
        <v>193</v>
      </c>
      <c r="C218" s="7" t="s">
        <v>129</v>
      </c>
    </row>
    <row r="220" spans="1:33" ht="15">
      <c r="A220" s="23" t="s">
        <v>168</v>
      </c>
      <c r="B220" s="99">
        <v>2007</v>
      </c>
      <c r="C220" s="99" t="s">
        <v>56</v>
      </c>
      <c r="D220" s="99">
        <v>2008</v>
      </c>
      <c r="E220" s="99" t="s">
        <v>56</v>
      </c>
      <c r="F220" s="99">
        <v>2009</v>
      </c>
      <c r="G220" s="99" t="s">
        <v>56</v>
      </c>
      <c r="H220" s="99">
        <v>2010</v>
      </c>
      <c r="I220" s="99" t="s">
        <v>56</v>
      </c>
      <c r="J220" s="99">
        <v>2011</v>
      </c>
      <c r="K220" s="99" t="s">
        <v>56</v>
      </c>
      <c r="L220" s="99">
        <v>2012</v>
      </c>
      <c r="M220" s="99" t="s">
        <v>56</v>
      </c>
      <c r="N220" s="99">
        <v>2013</v>
      </c>
      <c r="O220" s="99" t="s">
        <v>56</v>
      </c>
      <c r="P220" s="99">
        <v>2014</v>
      </c>
      <c r="Q220" s="99" t="s">
        <v>56</v>
      </c>
      <c r="R220" s="99">
        <v>2015</v>
      </c>
      <c r="S220" s="99" t="s">
        <v>56</v>
      </c>
      <c r="T220" s="99">
        <v>2016</v>
      </c>
      <c r="U220" s="99" t="s">
        <v>56</v>
      </c>
      <c r="V220" s="99">
        <v>2017</v>
      </c>
      <c r="W220" s="99" t="s">
        <v>56</v>
      </c>
      <c r="X220" s="99">
        <v>2018</v>
      </c>
      <c r="Y220" s="99" t="s">
        <v>56</v>
      </c>
      <c r="Z220" s="99">
        <v>2019</v>
      </c>
      <c r="AA220" s="99" t="s">
        <v>56</v>
      </c>
      <c r="AB220" s="99">
        <v>2020</v>
      </c>
      <c r="AC220" s="99" t="s">
        <v>56</v>
      </c>
      <c r="AD220" s="99">
        <v>2021</v>
      </c>
      <c r="AE220" s="99" t="s">
        <v>56</v>
      </c>
      <c r="AF220" s="99">
        <v>2022</v>
      </c>
      <c r="AG220" s="99" t="s">
        <v>56</v>
      </c>
    </row>
    <row r="221" spans="1:33" ht="15">
      <c r="A221" s="24" t="s">
        <v>172</v>
      </c>
      <c r="B221" s="44" t="s">
        <v>56</v>
      </c>
      <c r="C221" s="44" t="s">
        <v>56</v>
      </c>
      <c r="D221" s="44" t="s">
        <v>56</v>
      </c>
      <c r="E221" s="44" t="s">
        <v>56</v>
      </c>
      <c r="F221" s="44" t="s">
        <v>56</v>
      </c>
      <c r="G221" s="44" t="s">
        <v>56</v>
      </c>
      <c r="H221" s="44" t="s">
        <v>56</v>
      </c>
      <c r="I221" s="44" t="s">
        <v>56</v>
      </c>
      <c r="J221" s="44" t="s">
        <v>56</v>
      </c>
      <c r="K221" s="44" t="s">
        <v>56</v>
      </c>
      <c r="L221" s="44" t="s">
        <v>56</v>
      </c>
      <c r="M221" s="44" t="s">
        <v>56</v>
      </c>
      <c r="N221" s="44" t="s">
        <v>56</v>
      </c>
      <c r="O221" s="44" t="s">
        <v>56</v>
      </c>
      <c r="P221" s="44" t="s">
        <v>56</v>
      </c>
      <c r="Q221" s="44" t="s">
        <v>56</v>
      </c>
      <c r="R221" s="44" t="s">
        <v>56</v>
      </c>
      <c r="S221" s="44" t="s">
        <v>56</v>
      </c>
      <c r="T221" s="44" t="s">
        <v>56</v>
      </c>
      <c r="U221" s="44" t="s">
        <v>56</v>
      </c>
      <c r="V221" s="44" t="s">
        <v>56</v>
      </c>
      <c r="W221" s="44" t="s">
        <v>56</v>
      </c>
      <c r="X221" s="44" t="s">
        <v>56</v>
      </c>
      <c r="Y221" s="44" t="s">
        <v>56</v>
      </c>
      <c r="Z221" s="44" t="s">
        <v>56</v>
      </c>
      <c r="AA221" s="44" t="s">
        <v>56</v>
      </c>
      <c r="AB221" s="44" t="s">
        <v>56</v>
      </c>
      <c r="AC221" s="44" t="s">
        <v>56</v>
      </c>
      <c r="AD221" s="44" t="s">
        <v>56</v>
      </c>
      <c r="AE221" s="44" t="s">
        <v>56</v>
      </c>
      <c r="AF221" s="44" t="s">
        <v>56</v>
      </c>
      <c r="AG221" s="44" t="s">
        <v>56</v>
      </c>
    </row>
    <row r="222" spans="1:38" ht="15">
      <c r="A222" s="25" t="s">
        <v>9</v>
      </c>
      <c r="B222" s="53">
        <v>124.56</v>
      </c>
      <c r="C222" s="30" t="s">
        <v>56</v>
      </c>
      <c r="D222" s="53">
        <v>121.58</v>
      </c>
      <c r="E222" s="30" t="s">
        <v>56</v>
      </c>
      <c r="F222" s="53">
        <v>118.67</v>
      </c>
      <c r="G222" s="30" t="s">
        <v>56</v>
      </c>
      <c r="H222" s="53">
        <v>111.4</v>
      </c>
      <c r="I222" s="30" t="s">
        <v>56</v>
      </c>
      <c r="J222" s="53">
        <v>105.3</v>
      </c>
      <c r="K222" s="30" t="s">
        <v>56</v>
      </c>
      <c r="L222" s="53">
        <v>104.85</v>
      </c>
      <c r="M222" s="30" t="s">
        <v>56</v>
      </c>
      <c r="N222" s="53">
        <v>103.46</v>
      </c>
      <c r="O222" s="30" t="s">
        <v>56</v>
      </c>
      <c r="P222" s="53">
        <v>101.69</v>
      </c>
      <c r="Q222" s="30" t="s">
        <v>56</v>
      </c>
      <c r="R222" s="53">
        <v>100</v>
      </c>
      <c r="S222" s="30" t="s">
        <v>56</v>
      </c>
      <c r="T222" s="53">
        <v>102.14</v>
      </c>
      <c r="U222" s="30" t="s">
        <v>56</v>
      </c>
      <c r="V222" s="53">
        <v>97.9</v>
      </c>
      <c r="W222" s="30" t="s">
        <v>56</v>
      </c>
      <c r="X222" s="53">
        <v>96.9</v>
      </c>
      <c r="Y222" s="30" t="s">
        <v>56</v>
      </c>
      <c r="Z222" s="53">
        <v>94.92</v>
      </c>
      <c r="AA222" s="30" t="s">
        <v>56</v>
      </c>
      <c r="AB222" s="53">
        <v>88.79</v>
      </c>
      <c r="AC222" s="30" t="s">
        <v>56</v>
      </c>
      <c r="AD222" s="53">
        <v>84.78</v>
      </c>
      <c r="AE222" s="30" t="s">
        <v>56</v>
      </c>
      <c r="AF222" s="53">
        <v>83</v>
      </c>
      <c r="AG222" s="30"/>
      <c r="AL222" s="54"/>
    </row>
    <row r="223" spans="1:33" ht="15">
      <c r="A223" s="25" t="s">
        <v>10</v>
      </c>
      <c r="B223" s="53">
        <v>131.94</v>
      </c>
      <c r="C223" s="27" t="s">
        <v>56</v>
      </c>
      <c r="D223" s="53">
        <v>128.06</v>
      </c>
      <c r="E223" s="27" t="s">
        <v>56</v>
      </c>
      <c r="F223" s="53">
        <v>125.1</v>
      </c>
      <c r="G223" s="27" t="s">
        <v>56</v>
      </c>
      <c r="H223" s="53">
        <v>115.25</v>
      </c>
      <c r="I223" s="27" t="s">
        <v>56</v>
      </c>
      <c r="J223" s="53">
        <v>107.87</v>
      </c>
      <c r="K223" s="27" t="s">
        <v>56</v>
      </c>
      <c r="L223" s="53">
        <v>107.2</v>
      </c>
      <c r="M223" s="27" t="s">
        <v>56</v>
      </c>
      <c r="N223" s="53">
        <v>105.98</v>
      </c>
      <c r="O223" s="27" t="s">
        <v>56</v>
      </c>
      <c r="P223" s="53">
        <v>102.56</v>
      </c>
      <c r="Q223" s="27" t="s">
        <v>56</v>
      </c>
      <c r="R223" s="53">
        <v>100</v>
      </c>
      <c r="S223" s="27" t="s">
        <v>56</v>
      </c>
      <c r="T223" s="53">
        <v>103.22</v>
      </c>
      <c r="U223" s="27" t="s">
        <v>56</v>
      </c>
      <c r="V223" s="53">
        <v>96.13</v>
      </c>
      <c r="W223" s="27" t="s">
        <v>56</v>
      </c>
      <c r="X223" s="53">
        <v>94.28</v>
      </c>
      <c r="Y223" s="27" t="s">
        <v>56</v>
      </c>
      <c r="Z223" s="53">
        <v>91.77</v>
      </c>
      <c r="AA223" s="27" t="s">
        <v>56</v>
      </c>
      <c r="AB223" s="53">
        <v>84.7</v>
      </c>
      <c r="AC223" s="27" t="s">
        <v>56</v>
      </c>
      <c r="AD223" s="53">
        <v>79.12</v>
      </c>
      <c r="AE223" s="27" t="s">
        <v>56</v>
      </c>
      <c r="AF223" s="53">
        <v>77.2</v>
      </c>
      <c r="AG223" s="27"/>
    </row>
    <row r="224" spans="1:33" ht="15">
      <c r="A224" s="25" t="s">
        <v>11</v>
      </c>
      <c r="B224" s="53">
        <v>102.01</v>
      </c>
      <c r="C224" s="30" t="s">
        <v>56</v>
      </c>
      <c r="D224" s="53">
        <v>101.8</v>
      </c>
      <c r="E224" s="30" t="s">
        <v>56</v>
      </c>
      <c r="F224" s="53">
        <v>99.04</v>
      </c>
      <c r="G224" s="30" t="s">
        <v>56</v>
      </c>
      <c r="H224" s="53">
        <v>99.64</v>
      </c>
      <c r="I224" s="30" t="s">
        <v>56</v>
      </c>
      <c r="J224" s="53">
        <v>97.46</v>
      </c>
      <c r="K224" s="30" t="s">
        <v>56</v>
      </c>
      <c r="L224" s="53">
        <v>97.7</v>
      </c>
      <c r="M224" s="30" t="s">
        <v>56</v>
      </c>
      <c r="N224" s="53">
        <v>95.77</v>
      </c>
      <c r="O224" s="30" t="s">
        <v>56</v>
      </c>
      <c r="P224" s="53">
        <v>99.03</v>
      </c>
      <c r="Q224" s="30" t="s">
        <v>56</v>
      </c>
      <c r="R224" s="53">
        <v>100</v>
      </c>
      <c r="S224" s="30" t="s">
        <v>56</v>
      </c>
      <c r="T224" s="53">
        <v>98.83</v>
      </c>
      <c r="U224" s="30" t="s">
        <v>56</v>
      </c>
      <c r="V224" s="53">
        <v>103.3</v>
      </c>
      <c r="W224" s="30" t="s">
        <v>56</v>
      </c>
      <c r="X224" s="53">
        <v>104.88</v>
      </c>
      <c r="Y224" s="30" t="s">
        <v>56</v>
      </c>
      <c r="Z224" s="53">
        <v>104.54</v>
      </c>
      <c r="AA224" s="30" t="s">
        <v>56</v>
      </c>
      <c r="AB224" s="53">
        <v>101.3</v>
      </c>
      <c r="AC224" s="30" t="s">
        <v>56</v>
      </c>
      <c r="AD224" s="53">
        <v>102.09</v>
      </c>
      <c r="AE224" s="30" t="s">
        <v>56</v>
      </c>
      <c r="AF224" s="53">
        <v>100.73</v>
      </c>
      <c r="AG224" s="30"/>
    </row>
    <row r="226" ht="15">
      <c r="A226" s="21" t="s">
        <v>173</v>
      </c>
    </row>
    <row r="227" spans="1:2" ht="15">
      <c r="A227" s="21" t="s">
        <v>3</v>
      </c>
      <c r="B227" s="7" t="s">
        <v>84</v>
      </c>
    </row>
    <row r="228" ht="15">
      <c r="A228" s="21" t="s">
        <v>79</v>
      </c>
    </row>
    <row r="229" spans="1:2" ht="15">
      <c r="A229" s="21" t="s">
        <v>54</v>
      </c>
      <c r="B229" s="7" t="s">
        <v>81</v>
      </c>
    </row>
    <row r="232" spans="1:33" ht="15">
      <c r="A232" s="23" t="s">
        <v>168</v>
      </c>
      <c r="B232" s="99">
        <v>2007</v>
      </c>
      <c r="C232" s="99" t="s">
        <v>56</v>
      </c>
      <c r="D232" s="99">
        <v>2008</v>
      </c>
      <c r="E232" s="99" t="s">
        <v>56</v>
      </c>
      <c r="F232" s="99">
        <v>2009</v>
      </c>
      <c r="G232" s="99" t="s">
        <v>56</v>
      </c>
      <c r="H232" s="99">
        <v>2010</v>
      </c>
      <c r="I232" s="99" t="s">
        <v>56</v>
      </c>
      <c r="J232" s="99">
        <v>2011</v>
      </c>
      <c r="K232" s="99" t="s">
        <v>56</v>
      </c>
      <c r="L232" s="99">
        <v>2012</v>
      </c>
      <c r="M232" s="99" t="s">
        <v>56</v>
      </c>
      <c r="N232" s="99">
        <v>2013</v>
      </c>
      <c r="O232" s="99" t="s">
        <v>56</v>
      </c>
      <c r="P232" s="99">
        <v>2014</v>
      </c>
      <c r="Q232" s="99" t="s">
        <v>56</v>
      </c>
      <c r="R232" s="99">
        <v>2015</v>
      </c>
      <c r="S232" s="99" t="s">
        <v>56</v>
      </c>
      <c r="T232" s="99">
        <v>2016</v>
      </c>
      <c r="U232" s="99" t="s">
        <v>56</v>
      </c>
      <c r="V232" s="99">
        <v>2017</v>
      </c>
      <c r="W232" s="99" t="s">
        <v>56</v>
      </c>
      <c r="X232" s="99">
        <v>2018</v>
      </c>
      <c r="Y232" s="99" t="s">
        <v>56</v>
      </c>
      <c r="Z232" s="99">
        <v>2019</v>
      </c>
      <c r="AA232" s="99" t="s">
        <v>56</v>
      </c>
      <c r="AB232" s="99">
        <v>2020</v>
      </c>
      <c r="AC232" s="99" t="s">
        <v>56</v>
      </c>
      <c r="AD232" s="99">
        <v>2021</v>
      </c>
      <c r="AE232" s="99" t="s">
        <v>56</v>
      </c>
      <c r="AF232" s="99">
        <v>2022</v>
      </c>
      <c r="AG232" s="99" t="s">
        <v>56</v>
      </c>
    </row>
    <row r="233" spans="1:33" ht="15">
      <c r="A233" s="24" t="s">
        <v>172</v>
      </c>
      <c r="B233" s="44" t="s">
        <v>56</v>
      </c>
      <c r="C233" s="44" t="s">
        <v>56</v>
      </c>
      <c r="D233" s="44" t="s">
        <v>56</v>
      </c>
      <c r="E233" s="44" t="s">
        <v>56</v>
      </c>
      <c r="F233" s="44" t="s">
        <v>56</v>
      </c>
      <c r="G233" s="44" t="s">
        <v>56</v>
      </c>
      <c r="H233" s="44" t="s">
        <v>56</v>
      </c>
      <c r="I233" s="44" t="s">
        <v>56</v>
      </c>
      <c r="J233" s="44" t="s">
        <v>56</v>
      </c>
      <c r="K233" s="44" t="s">
        <v>56</v>
      </c>
      <c r="L233" s="44" t="s">
        <v>56</v>
      </c>
      <c r="M233" s="44" t="s">
        <v>56</v>
      </c>
      <c r="N233" s="44" t="s">
        <v>56</v>
      </c>
      <c r="O233" s="44" t="s">
        <v>56</v>
      </c>
      <c r="P233" s="44" t="s">
        <v>56</v>
      </c>
      <c r="Q233" s="44" t="s">
        <v>56</v>
      </c>
      <c r="R233" s="44" t="s">
        <v>56</v>
      </c>
      <c r="S233" s="44" t="s">
        <v>56</v>
      </c>
      <c r="T233" s="44" t="s">
        <v>56</v>
      </c>
      <c r="U233" s="44" t="s">
        <v>56</v>
      </c>
      <c r="V233" s="44" t="s">
        <v>56</v>
      </c>
      <c r="W233" s="44" t="s">
        <v>56</v>
      </c>
      <c r="X233" s="44" t="s">
        <v>56</v>
      </c>
      <c r="Y233" s="44" t="s">
        <v>56</v>
      </c>
      <c r="Z233" s="44" t="s">
        <v>56</v>
      </c>
      <c r="AA233" s="44" t="s">
        <v>56</v>
      </c>
      <c r="AB233" s="44" t="s">
        <v>56</v>
      </c>
      <c r="AC233" s="44" t="s">
        <v>56</v>
      </c>
      <c r="AD233" s="44" t="s">
        <v>56</v>
      </c>
      <c r="AE233" s="44" t="s">
        <v>56</v>
      </c>
      <c r="AF233" s="44" t="s">
        <v>56</v>
      </c>
      <c r="AG233" s="44" t="s">
        <v>56</v>
      </c>
    </row>
    <row r="234" spans="1:33" ht="15">
      <c r="A234" s="25" t="s">
        <v>9</v>
      </c>
      <c r="B234" s="53"/>
      <c r="C234" s="30" t="s">
        <v>56</v>
      </c>
      <c r="D234" s="56">
        <v>97.60757867694284</v>
      </c>
      <c r="E234" s="30" t="s">
        <v>56</v>
      </c>
      <c r="F234" s="56">
        <v>97.60651422931403</v>
      </c>
      <c r="G234" s="30" t="s">
        <v>56</v>
      </c>
      <c r="H234" s="56">
        <v>93.87376759079802</v>
      </c>
      <c r="I234" s="30" t="s">
        <v>56</v>
      </c>
      <c r="J234" s="56">
        <v>94.524236983842</v>
      </c>
      <c r="K234" s="30" t="s">
        <v>56</v>
      </c>
      <c r="L234" s="56">
        <v>99.57264957264957</v>
      </c>
      <c r="M234" s="30" t="s">
        <v>56</v>
      </c>
      <c r="N234" s="56">
        <v>98.67429661421077</v>
      </c>
      <c r="O234" s="30" t="s">
        <v>56</v>
      </c>
      <c r="P234" s="56">
        <v>98.28919389135898</v>
      </c>
      <c r="Q234" s="30" t="s">
        <v>56</v>
      </c>
      <c r="R234" s="56">
        <v>98.33808634083981</v>
      </c>
      <c r="S234" s="30" t="s">
        <v>56</v>
      </c>
      <c r="T234" s="56">
        <v>102.14000000000001</v>
      </c>
      <c r="U234" s="30" t="s">
        <v>56</v>
      </c>
      <c r="V234" s="56">
        <v>95.84883493244567</v>
      </c>
      <c r="W234" s="30" t="s">
        <v>56</v>
      </c>
      <c r="X234" s="56">
        <v>98.97854954034729</v>
      </c>
      <c r="Y234" s="30" t="s">
        <v>56</v>
      </c>
      <c r="Z234" s="56">
        <v>97.95665634674923</v>
      </c>
      <c r="AA234" s="30" t="s">
        <v>56</v>
      </c>
      <c r="AB234" s="56">
        <v>93.54193004635482</v>
      </c>
      <c r="AC234" s="30" t="s">
        <v>56</v>
      </c>
      <c r="AD234" s="56">
        <v>95.48372564477981</v>
      </c>
      <c r="AE234" s="30" t="s">
        <v>56</v>
      </c>
      <c r="AF234" s="56">
        <v>97.90044821891955</v>
      </c>
      <c r="AG234" s="30"/>
    </row>
    <row r="235" spans="1:33" ht="15">
      <c r="A235" s="25" t="s">
        <v>10</v>
      </c>
      <c r="B235" s="80"/>
      <c r="C235" s="27" t="s">
        <v>56</v>
      </c>
      <c r="D235" s="56">
        <v>97.05926936486281</v>
      </c>
      <c r="E235" s="27" t="s">
        <v>56</v>
      </c>
      <c r="F235" s="56">
        <v>97.68858347649538</v>
      </c>
      <c r="G235" s="27" t="s">
        <v>56</v>
      </c>
      <c r="H235" s="56">
        <v>92.12629896083135</v>
      </c>
      <c r="I235" s="27" t="s">
        <v>56</v>
      </c>
      <c r="J235" s="56">
        <v>93.59652928416486</v>
      </c>
      <c r="K235" s="27" t="s">
        <v>56</v>
      </c>
      <c r="L235" s="56">
        <v>99.37888198757764</v>
      </c>
      <c r="M235" s="27" t="s">
        <v>56</v>
      </c>
      <c r="N235" s="56">
        <v>98.86194029850746</v>
      </c>
      <c r="O235" s="27" t="s">
        <v>56</v>
      </c>
      <c r="P235" s="56">
        <v>96.77297603321381</v>
      </c>
      <c r="Q235" s="27" t="s">
        <v>56</v>
      </c>
      <c r="R235" s="56">
        <v>97.50390015600624</v>
      </c>
      <c r="S235" s="27" t="s">
        <v>56</v>
      </c>
      <c r="T235" s="56">
        <v>103.22</v>
      </c>
      <c r="U235" s="27" t="s">
        <v>56</v>
      </c>
      <c r="V235" s="56">
        <v>93.13117612865723</v>
      </c>
      <c r="W235" s="27" t="s">
        <v>56</v>
      </c>
      <c r="X235" s="56">
        <v>98.07552272963696</v>
      </c>
      <c r="Y235" s="27" t="s">
        <v>56</v>
      </c>
      <c r="Z235" s="56">
        <v>97.33771743742045</v>
      </c>
      <c r="AA235" s="27" t="s">
        <v>56</v>
      </c>
      <c r="AB235" s="56">
        <v>92.29595728451564</v>
      </c>
      <c r="AC235" s="27" t="s">
        <v>56</v>
      </c>
      <c r="AD235" s="56">
        <v>93.41204250295159</v>
      </c>
      <c r="AE235" s="27" t="s">
        <v>56</v>
      </c>
      <c r="AF235" s="56">
        <v>97.57330637007078</v>
      </c>
      <c r="AG235" s="27"/>
    </row>
    <row r="236" spans="1:33" ht="15">
      <c r="A236" s="25" t="s">
        <v>11</v>
      </c>
      <c r="B236" s="53"/>
      <c r="C236" s="30" t="s">
        <v>56</v>
      </c>
      <c r="D236" s="56">
        <v>99.79413782962455</v>
      </c>
      <c r="E236" s="30" t="s">
        <v>56</v>
      </c>
      <c r="F236" s="56">
        <v>97.28880157170924</v>
      </c>
      <c r="G236" s="30" t="s">
        <v>56</v>
      </c>
      <c r="H236" s="56">
        <v>100.60581583198707</v>
      </c>
      <c r="I236" s="30" t="s">
        <v>56</v>
      </c>
      <c r="J236" s="56">
        <v>97.81212364512243</v>
      </c>
      <c r="K236" s="30" t="s">
        <v>56</v>
      </c>
      <c r="L236" s="56">
        <v>100.2462548737944</v>
      </c>
      <c r="M236" s="30" t="s">
        <v>56</v>
      </c>
      <c r="N236" s="56">
        <v>98.0245649948823</v>
      </c>
      <c r="O236" s="30" t="s">
        <v>56</v>
      </c>
      <c r="P236" s="56">
        <v>103.40398872298215</v>
      </c>
      <c r="Q236" s="30" t="s">
        <v>56</v>
      </c>
      <c r="R236" s="56">
        <v>100.97950116126427</v>
      </c>
      <c r="S236" s="30" t="s">
        <v>56</v>
      </c>
      <c r="T236" s="56">
        <v>98.83</v>
      </c>
      <c r="U236" s="30" t="s">
        <v>56</v>
      </c>
      <c r="V236" s="56">
        <v>104.52291814226449</v>
      </c>
      <c r="W236" s="30" t="s">
        <v>56</v>
      </c>
      <c r="X236" s="56">
        <v>101.52952565343658</v>
      </c>
      <c r="Y236" s="30" t="s">
        <v>56</v>
      </c>
      <c r="Z236" s="56">
        <v>99.67581998474448</v>
      </c>
      <c r="AA236" s="30" t="s">
        <v>56</v>
      </c>
      <c r="AB236" s="56">
        <v>96.90070786301894</v>
      </c>
      <c r="AC236" s="30" t="s">
        <v>56</v>
      </c>
      <c r="AD236" s="56">
        <v>100.77986179664364</v>
      </c>
      <c r="AE236" s="30" t="s">
        <v>56</v>
      </c>
      <c r="AF236" s="56">
        <v>98.66784210010775</v>
      </c>
      <c r="AG236" s="30"/>
    </row>
    <row r="240" spans="2:17" ht="15">
      <c r="B240" s="2" t="s">
        <v>5</v>
      </c>
      <c r="C240" s="2" t="s">
        <v>6</v>
      </c>
      <c r="D240" s="2" t="s">
        <v>7</v>
      </c>
      <c r="E240" s="2" t="s">
        <v>8</v>
      </c>
      <c r="F240" s="2" t="s">
        <v>0</v>
      </c>
      <c r="G240" s="2" t="s">
        <v>1</v>
      </c>
      <c r="H240" s="2" t="s">
        <v>2</v>
      </c>
      <c r="I240" s="2" t="s">
        <v>50</v>
      </c>
      <c r="J240" s="2" t="s">
        <v>55</v>
      </c>
      <c r="K240" s="2" t="s">
        <v>62</v>
      </c>
      <c r="L240" s="2" t="s">
        <v>66</v>
      </c>
      <c r="M240" s="2" t="s">
        <v>93</v>
      </c>
      <c r="N240" s="2" t="s">
        <v>98</v>
      </c>
      <c r="O240" s="2">
        <v>2020</v>
      </c>
      <c r="P240" s="2">
        <v>2021</v>
      </c>
      <c r="Q240" s="2">
        <v>2022</v>
      </c>
    </row>
    <row r="241" spans="1:17" ht="15">
      <c r="A241" s="20" t="s">
        <v>91</v>
      </c>
      <c r="B241" s="3">
        <v>100</v>
      </c>
      <c r="C241" s="3">
        <v>96.03</v>
      </c>
      <c r="D241" s="3">
        <v>85.31305200000001</v>
      </c>
      <c r="E241" s="3">
        <v>105.28483747320001</v>
      </c>
      <c r="F241" s="3">
        <v>117.4452362013546</v>
      </c>
      <c r="G241" s="3">
        <v>116.38822907554241</v>
      </c>
      <c r="H241" s="3">
        <v>121.25325705090009</v>
      </c>
      <c r="I241" s="3">
        <v>122.33241103865309</v>
      </c>
      <c r="J241" s="3">
        <v>119.44536613814088</v>
      </c>
      <c r="K241" s="3">
        <v>118.43008052596669</v>
      </c>
      <c r="L241" s="3">
        <v>136.06431951628312</v>
      </c>
      <c r="M241" s="3">
        <v>132.71713725618255</v>
      </c>
      <c r="N241" s="3">
        <v>137.7603884719175</v>
      </c>
      <c r="O241" s="3">
        <v>141.71411162106153</v>
      </c>
      <c r="P241" s="3">
        <v>154.92186682414447</v>
      </c>
      <c r="Q241" s="3">
        <v>171.9167956147531</v>
      </c>
    </row>
    <row r="242" spans="1:38" ht="15">
      <c r="A242" s="20" t="s">
        <v>90</v>
      </c>
      <c r="B242" s="3">
        <v>100</v>
      </c>
      <c r="C242" s="3">
        <v>93.73</v>
      </c>
      <c r="D242" s="3">
        <v>81.273283</v>
      </c>
      <c r="E242" s="3">
        <v>94.1550983555</v>
      </c>
      <c r="F242" s="3">
        <v>99.28655121587475</v>
      </c>
      <c r="G242" s="3">
        <v>97.97596873982522</v>
      </c>
      <c r="H242" s="3">
        <v>100.71929586454033</v>
      </c>
      <c r="I242" s="3">
        <v>99.87325377927819</v>
      </c>
      <c r="J242" s="3">
        <v>95.88831095348499</v>
      </c>
      <c r="K242" s="3">
        <v>97.10609250259424</v>
      </c>
      <c r="L242" s="3">
        <v>106.93322906385677</v>
      </c>
      <c r="M242" s="3">
        <v>103.23333933824733</v>
      </c>
      <c r="N242" s="3">
        <v>104.9779827730637</v>
      </c>
      <c r="O242" s="3">
        <v>101.0203128225192</v>
      </c>
      <c r="P242" s="3">
        <v>105.4551045554278</v>
      </c>
      <c r="Q242" s="3">
        <v>114.56642558901676</v>
      </c>
      <c r="AL242" s="54"/>
    </row>
    <row r="243" spans="1:38" ht="15">
      <c r="A243" s="20" t="s">
        <v>92</v>
      </c>
      <c r="B243" s="3">
        <v>100</v>
      </c>
      <c r="C243" s="3">
        <v>97.60757867694284</v>
      </c>
      <c r="D243" s="3">
        <v>95.2713551701991</v>
      </c>
      <c r="E243" s="3">
        <v>89.43481053307644</v>
      </c>
      <c r="F243" s="3">
        <v>84.53757225433527</v>
      </c>
      <c r="G243" s="3">
        <v>84.17630057803468</v>
      </c>
      <c r="H243" s="3">
        <v>83.06037251123956</v>
      </c>
      <c r="I243" s="3">
        <v>81.63937058445728</v>
      </c>
      <c r="J243" s="3">
        <v>80.28259473346178</v>
      </c>
      <c r="K243" s="3">
        <v>82.00064226075787</v>
      </c>
      <c r="L243" s="3">
        <v>78.5966602440591</v>
      </c>
      <c r="M243" s="3">
        <v>77.79383429672447</v>
      </c>
      <c r="N243" s="3">
        <v>76.20423892100193</v>
      </c>
      <c r="O243" s="3">
        <v>71.28291586384073</v>
      </c>
      <c r="P243" s="3">
        <v>68.0635838150289</v>
      </c>
      <c r="Q243" s="3">
        <v>66.63455362877328</v>
      </c>
      <c r="AL243" s="87"/>
    </row>
    <row r="245" spans="3:17" ht="15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</sheetData>
  <mergeCells count="96">
    <mergeCell ref="Z14:AA14"/>
    <mergeCell ref="AB14:AC14"/>
    <mergeCell ref="AD14:AE14"/>
    <mergeCell ref="AF14:AG14"/>
    <mergeCell ref="N14:O14"/>
    <mergeCell ref="P14:Q14"/>
    <mergeCell ref="R14:S14"/>
    <mergeCell ref="T14:U14"/>
    <mergeCell ref="V14:W14"/>
    <mergeCell ref="X14:Y14"/>
    <mergeCell ref="L14:M14"/>
    <mergeCell ref="B65:C65"/>
    <mergeCell ref="D65:E65"/>
    <mergeCell ref="F65:G65"/>
    <mergeCell ref="H65:I65"/>
    <mergeCell ref="J65:K65"/>
    <mergeCell ref="L65:M65"/>
    <mergeCell ref="B14:C14"/>
    <mergeCell ref="D14:E14"/>
    <mergeCell ref="F14:G14"/>
    <mergeCell ref="H14:I14"/>
    <mergeCell ref="J14:K14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B118:C118"/>
    <mergeCell ref="D118:E118"/>
    <mergeCell ref="F118:G118"/>
    <mergeCell ref="H118:I118"/>
    <mergeCell ref="J118:K118"/>
    <mergeCell ref="AD170:AE170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D232:AE232"/>
    <mergeCell ref="AF220:AG220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Z170:AA170"/>
    <mergeCell ref="AB170:AC170"/>
    <mergeCell ref="AF232:AG232"/>
    <mergeCell ref="AF170:AG170"/>
    <mergeCell ref="B232:C232"/>
    <mergeCell ref="D232:E232"/>
    <mergeCell ref="F232:G232"/>
    <mergeCell ref="H232:I232"/>
    <mergeCell ref="J232:K232"/>
    <mergeCell ref="L232:M232"/>
    <mergeCell ref="N232:O232"/>
    <mergeCell ref="P232:Q232"/>
    <mergeCell ref="R232:S232"/>
    <mergeCell ref="T232:U232"/>
    <mergeCell ref="V232:W232"/>
    <mergeCell ref="X232:Y232"/>
    <mergeCell ref="Z232:AA232"/>
    <mergeCell ref="AB232:AC232"/>
  </mergeCells>
  <hyperlinks>
    <hyperlink ref="A210" r:id="rId1" display="https://ec.europa.eu/eurostat/databrowser/bookmark/bc306ac8-6f65-4c7c-9d2c-29f4231dee1e?lang=en"/>
    <hyperlink ref="A3" r:id="rId2" display="https://ec.europa.eu/eurostat/databrowser/bookmark/9376f24e-aabd-4f3d-bb0b-577063db7eaf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5999900102615356"/>
  </sheetPr>
  <dimension ref="A2:I571"/>
  <sheetViews>
    <sheetView workbookViewId="0" topLeftCell="A1"/>
  </sheetViews>
  <sheetFormatPr defaultColWidth="9.140625" defaultRowHeight="15"/>
  <cols>
    <col min="1" max="1" width="9.140625" style="46" customWidth="1"/>
    <col min="2" max="16384" width="9.140625" style="46" customWidth="1"/>
  </cols>
  <sheetData>
    <row r="1" ht="12.75"/>
    <row r="2" ht="12.75">
      <c r="B2" s="45" t="s">
        <v>159</v>
      </c>
    </row>
    <row r="3" ht="12.75">
      <c r="B3" s="46" t="s">
        <v>227</v>
      </c>
    </row>
    <row r="4" ht="12.75"/>
    <row r="5" spans="2:9" ht="12.75">
      <c r="B5" s="100" t="s">
        <v>238</v>
      </c>
      <c r="C5" s="100"/>
      <c r="D5" s="100"/>
      <c r="E5" s="100"/>
      <c r="F5" s="100"/>
      <c r="G5" s="100"/>
      <c r="H5" s="101"/>
      <c r="I5" s="101"/>
    </row>
    <row r="6" ht="12.75">
      <c r="B6" s="47" t="s">
        <v>239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9" ht="12.75">
      <c r="B28" s="100"/>
      <c r="C28" s="100"/>
      <c r="D28" s="100"/>
      <c r="E28" s="100"/>
      <c r="F28" s="100"/>
      <c r="G28" s="100"/>
      <c r="H28" s="101"/>
      <c r="I28" s="101"/>
    </row>
    <row r="29" ht="12.75">
      <c r="B29" s="47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spans="1:2" ht="12.75">
      <c r="A247" s="46" t="e">
        <f>+((#REF!/#REF!)-1)*100</f>
        <v>#REF!</v>
      </c>
      <c r="B247" s="46" t="e">
        <f>+((#REF!/#REF!)-1)*100</f>
        <v>#REF!</v>
      </c>
    </row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spans="2:3" ht="12.75">
      <c r="B540" s="46" t="s">
        <v>99</v>
      </c>
      <c r="C540" s="46" t="s">
        <v>19</v>
      </c>
    </row>
    <row r="541" ht="12.75"/>
    <row r="542" spans="1:3" ht="25.5">
      <c r="A542" s="90" t="s">
        <v>128</v>
      </c>
      <c r="B542" s="91" t="e">
        <f>+((#REF!/#REF!)-1)*100</f>
        <v>#REF!</v>
      </c>
      <c r="C542" s="91" t="e">
        <f>+((#REF!/#REF!)-1)*100</f>
        <v>#REF!</v>
      </c>
    </row>
    <row r="543" ht="12.75"/>
    <row r="544" spans="1:3" ht="25.5">
      <c r="A544" s="92" t="s">
        <v>100</v>
      </c>
      <c r="B544" s="91" t="e">
        <f>+((#REF!/#REF!)-1)*100</f>
        <v>#REF!</v>
      </c>
      <c r="C544" s="91" t="e">
        <f>+((#REF!/#REF!)-1)*100</f>
        <v>#REF!</v>
      </c>
    </row>
    <row r="545" spans="1:3" ht="25.5">
      <c r="A545" s="92" t="s">
        <v>101</v>
      </c>
      <c r="B545" s="91" t="e">
        <f>+((#REF!/#REF!)-1)*100</f>
        <v>#REF!</v>
      </c>
      <c r="C545" s="91" t="e">
        <f>+((#REF!/#REF!)-1)*100</f>
        <v>#REF!</v>
      </c>
    </row>
    <row r="546" spans="1:3" ht="25.5">
      <c r="A546" s="92" t="s">
        <v>102</v>
      </c>
      <c r="B546" s="91" t="e">
        <f>+((#REF!/#REF!)-1)*100</f>
        <v>#REF!</v>
      </c>
      <c r="C546" s="91" t="e">
        <f>+((#REF!/#REF!)-1)*100</f>
        <v>#REF!</v>
      </c>
    </row>
    <row r="547" spans="1:3" ht="38.25">
      <c r="A547" s="92" t="s">
        <v>103</v>
      </c>
      <c r="B547" s="91" t="e">
        <f>+((#REF!/#REF!)-1)*100</f>
        <v>#REF!</v>
      </c>
      <c r="C547" s="91" t="e">
        <f>+((#REF!/#REF!)-1)*100</f>
        <v>#REF!</v>
      </c>
    </row>
    <row r="548" spans="1:3" ht="38.25">
      <c r="A548" s="92" t="s">
        <v>104</v>
      </c>
      <c r="B548" s="91" t="e">
        <f>+((#REF!/#REF!)-1)*100</f>
        <v>#REF!</v>
      </c>
      <c r="C548" s="91" t="e">
        <f>+((#REF!/#REF!)-1)*100</f>
        <v>#REF!</v>
      </c>
    </row>
    <row r="549" spans="1:3" ht="25.5">
      <c r="A549" s="92" t="s">
        <v>105</v>
      </c>
      <c r="B549" s="91" t="e">
        <f>+((#REF!/#REF!)-1)*100</f>
        <v>#REF!</v>
      </c>
      <c r="C549" s="91" t="e">
        <f>+((#REF!/#REF!)-1)*100</f>
        <v>#REF!</v>
      </c>
    </row>
    <row r="550" spans="1:3" ht="25.5">
      <c r="A550" s="92" t="s">
        <v>106</v>
      </c>
      <c r="B550" s="91" t="e">
        <f>+((#REF!/#REF!)-1)*100</f>
        <v>#REF!</v>
      </c>
      <c r="C550" s="91" t="e">
        <f>+((#REF!/#REF!)-1)*100</f>
        <v>#REF!</v>
      </c>
    </row>
    <row r="551" spans="1:3" ht="25.5">
      <c r="A551" s="92" t="s">
        <v>107</v>
      </c>
      <c r="B551" s="91" t="e">
        <f>+((#REF!/#REF!)-1)*100</f>
        <v>#REF!</v>
      </c>
      <c r="C551" s="91" t="e">
        <f>+((#REF!/#REF!)-1)*100</f>
        <v>#REF!</v>
      </c>
    </row>
    <row r="552" spans="1:3" ht="25.5">
      <c r="A552" s="92" t="s">
        <v>108</v>
      </c>
      <c r="B552" s="91" t="e">
        <f>+((#REF!/#REF!)-1)*100</f>
        <v>#REF!</v>
      </c>
      <c r="C552" s="91" t="e">
        <f>+((#REF!/#REF!)-1)*100</f>
        <v>#REF!</v>
      </c>
    </row>
    <row r="553" spans="1:3" ht="25.5">
      <c r="A553" s="92" t="s">
        <v>109</v>
      </c>
      <c r="B553" s="91" t="e">
        <f>+((#REF!/#REF!)-1)*100</f>
        <v>#REF!</v>
      </c>
      <c r="C553" s="91" t="e">
        <f>+((#REF!/#REF!)-1)*100</f>
        <v>#REF!</v>
      </c>
    </row>
    <row r="554" spans="1:3" ht="25.5">
      <c r="A554" s="92" t="s">
        <v>110</v>
      </c>
      <c r="B554" s="91" t="e">
        <f>+((#REF!/#REF!)-1)*100</f>
        <v>#REF!</v>
      </c>
      <c r="C554" s="91" t="e">
        <f>+((#REF!/#REF!)-1)*100</f>
        <v>#REF!</v>
      </c>
    </row>
    <row r="555" spans="1:3" ht="25.5">
      <c r="A555" s="92" t="s">
        <v>111</v>
      </c>
      <c r="B555" s="91" t="e">
        <f>+((#REF!/#REF!)-1)*100</f>
        <v>#REF!</v>
      </c>
      <c r="C555" s="91" t="e">
        <f>+((#REF!/#REF!)-1)*100</f>
        <v>#REF!</v>
      </c>
    </row>
    <row r="556" spans="1:3" ht="25.5">
      <c r="A556" s="92" t="s">
        <v>112</v>
      </c>
      <c r="B556" s="91" t="e">
        <f>+((#REF!/#REF!)-1)*100</f>
        <v>#REF!</v>
      </c>
      <c r="C556" s="91" t="e">
        <f>+((#REF!/#REF!)-1)*100</f>
        <v>#REF!</v>
      </c>
    </row>
    <row r="557" spans="1:3" ht="25.5">
      <c r="A557" s="92" t="s">
        <v>113</v>
      </c>
      <c r="B557" s="91" t="e">
        <f>+((#REF!/#REF!)-1)*100</f>
        <v>#REF!</v>
      </c>
      <c r="C557" s="91" t="e">
        <f>+((#REF!/#REF!)-1)*100</f>
        <v>#REF!</v>
      </c>
    </row>
    <row r="558" spans="1:3" ht="38.25">
      <c r="A558" s="92" t="s">
        <v>114</v>
      </c>
      <c r="B558" s="91" t="e">
        <f>+((#REF!/#REF!)-1)*100</f>
        <v>#REF!</v>
      </c>
      <c r="C558" s="91" t="e">
        <f>+((#REF!/#REF!)-1)*100</f>
        <v>#REF!</v>
      </c>
    </row>
    <row r="559" spans="1:3" ht="38.25">
      <c r="A559" s="92" t="s">
        <v>115</v>
      </c>
      <c r="B559" s="91" t="e">
        <f>+((#REF!/#REF!)-1)*100</f>
        <v>#REF!</v>
      </c>
      <c r="C559" s="91" t="e">
        <f>+((#REF!/#REF!)-1)*100</f>
        <v>#REF!</v>
      </c>
    </row>
    <row r="560" spans="1:3" ht="25.5">
      <c r="A560" s="92" t="s">
        <v>116</v>
      </c>
      <c r="B560" s="91" t="e">
        <f>+((#REF!/#REF!)-1)*100</f>
        <v>#REF!</v>
      </c>
      <c r="C560" s="91" t="e">
        <f>+((#REF!/#REF!)-1)*100</f>
        <v>#REF!</v>
      </c>
    </row>
    <row r="561" spans="1:3" ht="25.5">
      <c r="A561" s="92" t="s">
        <v>117</v>
      </c>
      <c r="B561" s="91" t="e">
        <f>+((#REF!/#REF!)-1)*100</f>
        <v>#REF!</v>
      </c>
      <c r="C561" s="91" t="e">
        <f>+((#REF!/#REF!)-1)*100</f>
        <v>#REF!</v>
      </c>
    </row>
    <row r="562" spans="1:3" ht="38.25">
      <c r="A562" s="92" t="s">
        <v>118</v>
      </c>
      <c r="B562" s="91" t="e">
        <f>+((#REF!/#REF!)-1)*100</f>
        <v>#REF!</v>
      </c>
      <c r="C562" s="91" t="e">
        <f>+((#REF!/#REF!)-1)*100</f>
        <v>#REF!</v>
      </c>
    </row>
    <row r="563" spans="1:3" ht="25.5">
      <c r="A563" s="92" t="s">
        <v>119</v>
      </c>
      <c r="B563" s="91" t="e">
        <f>+((#REF!/#REF!)-1)*100</f>
        <v>#REF!</v>
      </c>
      <c r="C563" s="91" t="e">
        <f>+((#REF!/#REF!)-1)*100</f>
        <v>#REF!</v>
      </c>
    </row>
    <row r="564" spans="1:3" ht="25.5">
      <c r="A564" s="92" t="s">
        <v>120</v>
      </c>
      <c r="B564" s="91" t="e">
        <f>+((#REF!/#REF!)-1)*100</f>
        <v>#REF!</v>
      </c>
      <c r="C564" s="91" t="e">
        <f>+((#REF!/#REF!)-1)*100</f>
        <v>#REF!</v>
      </c>
    </row>
    <row r="565" spans="1:3" ht="25.5">
      <c r="A565" s="92" t="s">
        <v>121</v>
      </c>
      <c r="B565" s="91" t="e">
        <f>+((#REF!/#REF!)-1)*100</f>
        <v>#REF!</v>
      </c>
      <c r="C565" s="91" t="e">
        <f>+((#REF!/#REF!)-1)*100</f>
        <v>#REF!</v>
      </c>
    </row>
    <row r="566" spans="1:3" ht="25.5">
      <c r="A566" s="92" t="s">
        <v>122</v>
      </c>
      <c r="B566" s="91" t="e">
        <f>+((#REF!/#REF!)-1)*100</f>
        <v>#REF!</v>
      </c>
      <c r="C566" s="91" t="e">
        <f>+((#REF!/#REF!)-1)*100</f>
        <v>#REF!</v>
      </c>
    </row>
    <row r="567" spans="1:3" ht="25.5">
      <c r="A567" s="92" t="s">
        <v>123</v>
      </c>
      <c r="B567" s="91" t="e">
        <f>+((#REF!/#REF!)-1)*100</f>
        <v>#REF!</v>
      </c>
      <c r="C567" s="91" t="e">
        <f>+((#REF!/#REF!)-1)*100</f>
        <v>#REF!</v>
      </c>
    </row>
    <row r="568" spans="1:3" ht="25.5">
      <c r="A568" s="92" t="s">
        <v>124</v>
      </c>
      <c r="B568" s="91" t="e">
        <f>+((#REF!/#REF!)-1)*100</f>
        <v>#REF!</v>
      </c>
      <c r="C568" s="91" t="e">
        <f>+((#REF!/#REF!)-1)*100</f>
        <v>#REF!</v>
      </c>
    </row>
    <row r="569" spans="1:3" ht="26.4">
      <c r="A569" s="92" t="s">
        <v>125</v>
      </c>
      <c r="B569" s="91" t="e">
        <f>+((#REF!/#REF!)-1)*100</f>
        <v>#REF!</v>
      </c>
      <c r="C569" s="91" t="e">
        <f>+((#REF!/#REF!)-1)*100</f>
        <v>#REF!</v>
      </c>
    </row>
    <row r="570" spans="1:3" ht="26.4">
      <c r="A570" s="92" t="s">
        <v>126</v>
      </c>
      <c r="B570" s="91" t="e">
        <f>+((#REF!/#REF!)-1)*100</f>
        <v>#REF!</v>
      </c>
      <c r="C570" s="91" t="e">
        <f>+((#REF!/#REF!)-1)*100</f>
        <v>#REF!</v>
      </c>
    </row>
    <row r="571" spans="1:3" ht="39.6">
      <c r="A571" s="92" t="s">
        <v>127</v>
      </c>
      <c r="B571" s="91" t="e">
        <f>+((#REF!/#REF!)-1)*100</f>
        <v>#REF!</v>
      </c>
      <c r="C571" s="91" t="e">
        <f>+((#REF!/#REF!)-1)*100</f>
        <v>#REF!</v>
      </c>
    </row>
  </sheetData>
  <mergeCells count="2">
    <mergeCell ref="B28:I28"/>
    <mergeCell ref="B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I53"/>
  <sheetViews>
    <sheetView workbookViewId="0" topLeftCell="A1">
      <selection activeCell="A4" sqref="A4"/>
    </sheetView>
  </sheetViews>
  <sheetFormatPr defaultColWidth="9.140625" defaultRowHeight="15"/>
  <cols>
    <col min="1" max="1" width="29.28125" style="20" customWidth="1"/>
    <col min="2" max="16384" width="9.140625" style="20" customWidth="1"/>
  </cols>
  <sheetData>
    <row r="1" ht="15">
      <c r="A1" s="18" t="s">
        <v>65</v>
      </c>
    </row>
    <row r="2" ht="15">
      <c r="A2" s="89" t="s">
        <v>210</v>
      </c>
    </row>
    <row r="4" ht="15">
      <c r="A4" s="7" t="s">
        <v>234</v>
      </c>
    </row>
    <row r="5" spans="1:2" ht="15">
      <c r="A5" s="7" t="s">
        <v>161</v>
      </c>
      <c r="B5" s="21" t="s">
        <v>211</v>
      </c>
    </row>
    <row r="6" spans="1:2" ht="15">
      <c r="A6" s="7" t="s">
        <v>163</v>
      </c>
      <c r="B6" s="7"/>
    </row>
    <row r="8" spans="1:3" ht="15">
      <c r="A8" s="21" t="s">
        <v>164</v>
      </c>
      <c r="C8" s="7" t="s">
        <v>165</v>
      </c>
    </row>
    <row r="9" spans="1:3" ht="15">
      <c r="A9" s="21" t="s">
        <v>166</v>
      </c>
      <c r="C9" s="7" t="s">
        <v>51</v>
      </c>
    </row>
    <row r="10" spans="1:3" ht="15">
      <c r="A10" s="21" t="s">
        <v>192</v>
      </c>
      <c r="C10" s="7" t="s">
        <v>87</v>
      </c>
    </row>
    <row r="11" spans="1:3" ht="15">
      <c r="A11" s="21" t="s">
        <v>167</v>
      </c>
      <c r="C11" s="7" t="s">
        <v>187</v>
      </c>
    </row>
    <row r="12" spans="1:3" ht="15">
      <c r="A12" s="21" t="s">
        <v>193</v>
      </c>
      <c r="C12" s="7" t="s">
        <v>129</v>
      </c>
    </row>
    <row r="14" spans="1:33" ht="15">
      <c r="A14" s="23" t="s">
        <v>168</v>
      </c>
      <c r="B14" s="99">
        <v>2007</v>
      </c>
      <c r="C14" s="99" t="s">
        <v>56</v>
      </c>
      <c r="D14" s="99">
        <v>2008</v>
      </c>
      <c r="E14" s="99" t="s">
        <v>56</v>
      </c>
      <c r="F14" s="99">
        <v>2009</v>
      </c>
      <c r="G14" s="99" t="s">
        <v>56</v>
      </c>
      <c r="H14" s="99">
        <v>2010</v>
      </c>
      <c r="I14" s="99" t="s">
        <v>56</v>
      </c>
      <c r="J14" s="99">
        <v>2011</v>
      </c>
      <c r="K14" s="99" t="s">
        <v>56</v>
      </c>
      <c r="L14" s="99">
        <v>2012</v>
      </c>
      <c r="M14" s="99" t="s">
        <v>56</v>
      </c>
      <c r="N14" s="99">
        <v>2013</v>
      </c>
      <c r="O14" s="99" t="s">
        <v>56</v>
      </c>
      <c r="P14" s="99">
        <v>2014</v>
      </c>
      <c r="Q14" s="99" t="s">
        <v>56</v>
      </c>
      <c r="R14" s="99">
        <v>2015</v>
      </c>
      <c r="S14" s="99" t="s">
        <v>56</v>
      </c>
      <c r="T14" s="99">
        <v>2016</v>
      </c>
      <c r="U14" s="99" t="s">
        <v>56</v>
      </c>
      <c r="V14" s="99">
        <v>2017</v>
      </c>
      <c r="W14" s="99" t="s">
        <v>56</v>
      </c>
      <c r="X14" s="99">
        <v>2018</v>
      </c>
      <c r="Y14" s="99" t="s">
        <v>56</v>
      </c>
      <c r="Z14" s="99">
        <v>2019</v>
      </c>
      <c r="AA14" s="99" t="s">
        <v>56</v>
      </c>
      <c r="AB14" s="99">
        <v>2020</v>
      </c>
      <c r="AC14" s="99" t="s">
        <v>56</v>
      </c>
      <c r="AD14" s="99">
        <v>2021</v>
      </c>
      <c r="AE14" s="99" t="s">
        <v>56</v>
      </c>
      <c r="AF14" s="99">
        <v>2022</v>
      </c>
      <c r="AG14" s="99" t="s">
        <v>56</v>
      </c>
    </row>
    <row r="15" spans="1:33" ht="15">
      <c r="A15" s="24" t="s">
        <v>172</v>
      </c>
      <c r="B15" s="44" t="s">
        <v>56</v>
      </c>
      <c r="C15" s="44" t="s">
        <v>56</v>
      </c>
      <c r="D15" s="44" t="s">
        <v>56</v>
      </c>
      <c r="E15" s="44" t="s">
        <v>56</v>
      </c>
      <c r="F15" s="44" t="s">
        <v>56</v>
      </c>
      <c r="G15" s="44" t="s">
        <v>56</v>
      </c>
      <c r="H15" s="44" t="s">
        <v>56</v>
      </c>
      <c r="I15" s="44" t="s">
        <v>56</v>
      </c>
      <c r="J15" s="44" t="s">
        <v>56</v>
      </c>
      <c r="K15" s="44" t="s">
        <v>56</v>
      </c>
      <c r="L15" s="44" t="s">
        <v>56</v>
      </c>
      <c r="M15" s="44" t="s">
        <v>56</v>
      </c>
      <c r="N15" s="44" t="s">
        <v>56</v>
      </c>
      <c r="O15" s="44" t="s">
        <v>56</v>
      </c>
      <c r="P15" s="44" t="s">
        <v>56</v>
      </c>
      <c r="Q15" s="44" t="s">
        <v>56</v>
      </c>
      <c r="R15" s="44" t="s">
        <v>56</v>
      </c>
      <c r="S15" s="44" t="s">
        <v>56</v>
      </c>
      <c r="T15" s="44" t="s">
        <v>56</v>
      </c>
      <c r="U15" s="44" t="s">
        <v>56</v>
      </c>
      <c r="V15" s="44" t="s">
        <v>56</v>
      </c>
      <c r="W15" s="44" t="s">
        <v>56</v>
      </c>
      <c r="X15" s="44" t="s">
        <v>56</v>
      </c>
      <c r="Y15" s="44" t="s">
        <v>56</v>
      </c>
      <c r="Z15" s="44" t="s">
        <v>56</v>
      </c>
      <c r="AA15" s="44" t="s">
        <v>56</v>
      </c>
      <c r="AB15" s="44" t="s">
        <v>56</v>
      </c>
      <c r="AC15" s="44" t="s">
        <v>56</v>
      </c>
      <c r="AD15" s="44" t="s">
        <v>56</v>
      </c>
      <c r="AE15" s="44" t="s">
        <v>56</v>
      </c>
      <c r="AF15" s="44" t="s">
        <v>56</v>
      </c>
      <c r="AG15" s="44" t="s">
        <v>56</v>
      </c>
    </row>
    <row r="16" spans="1:33" ht="15">
      <c r="A16" s="25" t="s">
        <v>12</v>
      </c>
      <c r="B16" s="53">
        <v>92.68</v>
      </c>
      <c r="C16" s="30" t="s">
        <v>56</v>
      </c>
      <c r="D16" s="53">
        <v>95.55</v>
      </c>
      <c r="E16" s="30" t="s">
        <v>56</v>
      </c>
      <c r="F16" s="53">
        <v>95.75</v>
      </c>
      <c r="G16" s="30" t="s">
        <v>56</v>
      </c>
      <c r="H16" s="53">
        <v>94.8</v>
      </c>
      <c r="I16" s="30" t="s">
        <v>56</v>
      </c>
      <c r="J16" s="53">
        <v>96.96</v>
      </c>
      <c r="K16" s="30" t="s">
        <v>56</v>
      </c>
      <c r="L16" s="53">
        <v>94.19</v>
      </c>
      <c r="M16" s="30" t="s">
        <v>56</v>
      </c>
      <c r="N16" s="53">
        <v>96.25</v>
      </c>
      <c r="O16" s="30" t="s">
        <v>56</v>
      </c>
      <c r="P16" s="53">
        <v>100.5</v>
      </c>
      <c r="Q16" s="30" t="s">
        <v>56</v>
      </c>
      <c r="R16" s="53">
        <v>100</v>
      </c>
      <c r="S16" s="30" t="s">
        <v>56</v>
      </c>
      <c r="T16" s="53">
        <v>100.7</v>
      </c>
      <c r="U16" s="30" t="s">
        <v>56</v>
      </c>
      <c r="V16" s="53">
        <v>101.76</v>
      </c>
      <c r="W16" s="30" t="s">
        <v>56</v>
      </c>
      <c r="X16" s="53">
        <v>102.28</v>
      </c>
      <c r="Y16" s="30" t="s">
        <v>56</v>
      </c>
      <c r="Z16" s="53">
        <v>103.67</v>
      </c>
      <c r="AA16" s="30" t="s">
        <v>56</v>
      </c>
      <c r="AB16" s="53">
        <v>103.54</v>
      </c>
      <c r="AC16" s="30" t="s">
        <v>56</v>
      </c>
      <c r="AD16" s="53">
        <v>104.88</v>
      </c>
      <c r="AE16" s="30" t="s">
        <v>56</v>
      </c>
      <c r="AF16" s="53">
        <v>101.62</v>
      </c>
      <c r="AG16" s="30" t="s">
        <v>54</v>
      </c>
    </row>
    <row r="17" spans="1:33" ht="15">
      <c r="A17" s="25" t="s">
        <v>86</v>
      </c>
      <c r="B17" s="53">
        <v>83.88</v>
      </c>
      <c r="C17" s="27" t="s">
        <v>56</v>
      </c>
      <c r="D17" s="53">
        <v>93.6</v>
      </c>
      <c r="E17" s="27" t="s">
        <v>56</v>
      </c>
      <c r="F17" s="53">
        <v>85.77</v>
      </c>
      <c r="G17" s="27" t="s">
        <v>56</v>
      </c>
      <c r="H17" s="53">
        <v>88.85</v>
      </c>
      <c r="I17" s="27" t="s">
        <v>56</v>
      </c>
      <c r="J17" s="53">
        <v>98.06</v>
      </c>
      <c r="K17" s="27" t="s">
        <v>56</v>
      </c>
      <c r="L17" s="53">
        <v>101.88</v>
      </c>
      <c r="M17" s="27" t="s">
        <v>56</v>
      </c>
      <c r="N17" s="53">
        <v>104.23</v>
      </c>
      <c r="O17" s="27" t="s">
        <v>56</v>
      </c>
      <c r="P17" s="53">
        <v>101.77</v>
      </c>
      <c r="Q17" s="27" t="s">
        <v>56</v>
      </c>
      <c r="R17" s="53">
        <v>100</v>
      </c>
      <c r="S17" s="27" t="s">
        <v>56</v>
      </c>
      <c r="T17" s="53">
        <v>97.9</v>
      </c>
      <c r="U17" s="27" t="s">
        <v>56</v>
      </c>
      <c r="V17" s="53">
        <v>99.51</v>
      </c>
      <c r="W17" s="27" t="s">
        <v>56</v>
      </c>
      <c r="X17" s="53">
        <v>103.22</v>
      </c>
      <c r="Y17" s="27" t="s">
        <v>56</v>
      </c>
      <c r="Z17" s="53">
        <v>104.93</v>
      </c>
      <c r="AA17" s="27" t="s">
        <v>56</v>
      </c>
      <c r="AB17" s="53">
        <v>104.27</v>
      </c>
      <c r="AC17" s="27" t="s">
        <v>56</v>
      </c>
      <c r="AD17" s="53">
        <v>114.48</v>
      </c>
      <c r="AE17" s="27" t="s">
        <v>56</v>
      </c>
      <c r="AF17" s="53">
        <v>139.47</v>
      </c>
      <c r="AG17" s="27" t="s">
        <v>54</v>
      </c>
    </row>
    <row r="19" ht="15">
      <c r="A19" s="21" t="s">
        <v>173</v>
      </c>
    </row>
    <row r="20" spans="1:2" ht="15">
      <c r="A20" s="21" t="s">
        <v>3</v>
      </c>
      <c r="B20" s="7" t="s">
        <v>84</v>
      </c>
    </row>
    <row r="21" ht="15">
      <c r="A21" s="21" t="s">
        <v>79</v>
      </c>
    </row>
    <row r="22" spans="1:2" ht="15">
      <c r="A22" s="21" t="s">
        <v>54</v>
      </c>
      <c r="B22" s="7" t="s">
        <v>81</v>
      </c>
    </row>
    <row r="25" ht="15">
      <c r="A25" s="18" t="s">
        <v>65</v>
      </c>
    </row>
    <row r="26" ht="15">
      <c r="A26" s="89" t="s">
        <v>212</v>
      </c>
    </row>
    <row r="28" ht="15">
      <c r="A28" s="7" t="s">
        <v>234</v>
      </c>
    </row>
    <row r="29" spans="1:2" ht="15">
      <c r="A29" s="7" t="s">
        <v>161</v>
      </c>
      <c r="B29" s="21" t="s">
        <v>213</v>
      </c>
    </row>
    <row r="30" spans="1:2" ht="15">
      <c r="A30" s="7" t="s">
        <v>163</v>
      </c>
      <c r="B30" s="7"/>
    </row>
    <row r="32" spans="1:3" ht="15">
      <c r="A32" s="21" t="s">
        <v>164</v>
      </c>
      <c r="C32" s="7" t="s">
        <v>165</v>
      </c>
    </row>
    <row r="33" spans="1:3" ht="15">
      <c r="A33" s="21" t="s">
        <v>166</v>
      </c>
      <c r="C33" s="7" t="s">
        <v>51</v>
      </c>
    </row>
    <row r="34" spans="1:3" ht="15">
      <c r="A34" s="21" t="s">
        <v>192</v>
      </c>
      <c r="C34" s="7" t="s">
        <v>87</v>
      </c>
    </row>
    <row r="35" spans="1:3" ht="15">
      <c r="A35" s="21" t="s">
        <v>167</v>
      </c>
      <c r="C35" s="7" t="s">
        <v>61</v>
      </c>
    </row>
    <row r="36" spans="1:3" ht="15">
      <c r="A36" s="21" t="s">
        <v>193</v>
      </c>
      <c r="C36" s="7" t="s">
        <v>129</v>
      </c>
    </row>
    <row r="38" spans="1:33" ht="15">
      <c r="A38" s="23" t="s">
        <v>168</v>
      </c>
      <c r="B38" s="99">
        <v>2007</v>
      </c>
      <c r="C38" s="99" t="s">
        <v>56</v>
      </c>
      <c r="D38" s="99">
        <v>2008</v>
      </c>
      <c r="E38" s="99" t="s">
        <v>56</v>
      </c>
      <c r="F38" s="99">
        <v>2009</v>
      </c>
      <c r="G38" s="99" t="s">
        <v>56</v>
      </c>
      <c r="H38" s="99">
        <v>2010</v>
      </c>
      <c r="I38" s="99" t="s">
        <v>56</v>
      </c>
      <c r="J38" s="99">
        <v>2011</v>
      </c>
      <c r="K38" s="99" t="s">
        <v>56</v>
      </c>
      <c r="L38" s="99">
        <v>2012</v>
      </c>
      <c r="M38" s="99" t="s">
        <v>56</v>
      </c>
      <c r="N38" s="99">
        <v>2013</v>
      </c>
      <c r="O38" s="99" t="s">
        <v>56</v>
      </c>
      <c r="P38" s="99">
        <v>2014</v>
      </c>
      <c r="Q38" s="99" t="s">
        <v>56</v>
      </c>
      <c r="R38" s="99">
        <v>2015</v>
      </c>
      <c r="S38" s="99" t="s">
        <v>56</v>
      </c>
      <c r="T38" s="99">
        <v>2016</v>
      </c>
      <c r="U38" s="99" t="s">
        <v>56</v>
      </c>
      <c r="V38" s="99">
        <v>2017</v>
      </c>
      <c r="W38" s="99" t="s">
        <v>56</v>
      </c>
      <c r="X38" s="99">
        <v>2018</v>
      </c>
      <c r="Y38" s="99" t="s">
        <v>56</v>
      </c>
      <c r="Z38" s="99">
        <v>2019</v>
      </c>
      <c r="AA38" s="99" t="s">
        <v>56</v>
      </c>
      <c r="AB38" s="99">
        <v>2020</v>
      </c>
      <c r="AC38" s="99" t="s">
        <v>56</v>
      </c>
      <c r="AD38" s="99">
        <v>2021</v>
      </c>
      <c r="AE38" s="99" t="s">
        <v>56</v>
      </c>
      <c r="AF38" s="99">
        <v>2022</v>
      </c>
      <c r="AG38" s="99" t="s">
        <v>56</v>
      </c>
    </row>
    <row r="39" spans="1:33" ht="15">
      <c r="A39" s="24" t="s">
        <v>172</v>
      </c>
      <c r="B39" s="44" t="s">
        <v>56</v>
      </c>
      <c r="C39" s="44" t="s">
        <v>56</v>
      </c>
      <c r="D39" s="44" t="s">
        <v>56</v>
      </c>
      <c r="E39" s="44" t="s">
        <v>56</v>
      </c>
      <c r="F39" s="44" t="s">
        <v>56</v>
      </c>
      <c r="G39" s="44" t="s">
        <v>56</v>
      </c>
      <c r="H39" s="44" t="s">
        <v>56</v>
      </c>
      <c r="I39" s="44" t="s">
        <v>56</v>
      </c>
      <c r="J39" s="44" t="s">
        <v>56</v>
      </c>
      <c r="K39" s="44" t="s">
        <v>56</v>
      </c>
      <c r="L39" s="44" t="s">
        <v>56</v>
      </c>
      <c r="M39" s="44" t="s">
        <v>56</v>
      </c>
      <c r="N39" s="44" t="s">
        <v>56</v>
      </c>
      <c r="O39" s="44" t="s">
        <v>56</v>
      </c>
      <c r="P39" s="44" t="s">
        <v>56</v>
      </c>
      <c r="Q39" s="44" t="s">
        <v>56</v>
      </c>
      <c r="R39" s="44" t="s">
        <v>56</v>
      </c>
      <c r="S39" s="44" t="s">
        <v>56</v>
      </c>
      <c r="T39" s="44" t="s">
        <v>56</v>
      </c>
      <c r="U39" s="44" t="s">
        <v>56</v>
      </c>
      <c r="V39" s="44" t="s">
        <v>56</v>
      </c>
      <c r="W39" s="44" t="s">
        <v>56</v>
      </c>
      <c r="X39" s="44" t="s">
        <v>56</v>
      </c>
      <c r="Y39" s="44" t="s">
        <v>56</v>
      </c>
      <c r="Z39" s="44" t="s">
        <v>56</v>
      </c>
      <c r="AA39" s="44" t="s">
        <v>56</v>
      </c>
      <c r="AB39" s="44" t="s">
        <v>56</v>
      </c>
      <c r="AC39" s="44" t="s">
        <v>56</v>
      </c>
      <c r="AD39" s="44" t="s">
        <v>56</v>
      </c>
      <c r="AE39" s="44" t="s">
        <v>56</v>
      </c>
      <c r="AF39" s="44" t="s">
        <v>56</v>
      </c>
      <c r="AG39" s="44" t="s">
        <v>56</v>
      </c>
    </row>
    <row r="40" spans="1:33" ht="15">
      <c r="A40" s="25" t="s">
        <v>12</v>
      </c>
      <c r="B40" s="53">
        <v>100.8</v>
      </c>
      <c r="C40" s="30" t="s">
        <v>56</v>
      </c>
      <c r="D40" s="53">
        <v>103.22</v>
      </c>
      <c r="E40" s="30" t="s">
        <v>56</v>
      </c>
      <c r="F40" s="53">
        <v>100.25</v>
      </c>
      <c r="G40" s="30" t="s">
        <v>56</v>
      </c>
      <c r="H40" s="53">
        <v>99.1</v>
      </c>
      <c r="I40" s="30" t="s">
        <v>56</v>
      </c>
      <c r="J40" s="53">
        <v>102.28</v>
      </c>
      <c r="K40" s="30" t="s">
        <v>56</v>
      </c>
      <c r="L40" s="53">
        <v>97.11</v>
      </c>
      <c r="M40" s="30" t="s">
        <v>56</v>
      </c>
      <c r="N40" s="53">
        <v>102.24</v>
      </c>
      <c r="O40" s="30" t="s">
        <v>56</v>
      </c>
      <c r="P40" s="53">
        <v>104.46</v>
      </c>
      <c r="Q40" s="30" t="s">
        <v>56</v>
      </c>
      <c r="R40" s="53">
        <v>99.5</v>
      </c>
      <c r="S40" s="30" t="s">
        <v>56</v>
      </c>
      <c r="T40" s="53">
        <v>100.7</v>
      </c>
      <c r="U40" s="30" t="s">
        <v>56</v>
      </c>
      <c r="V40" s="53">
        <v>101.07</v>
      </c>
      <c r="W40" s="30" t="s">
        <v>56</v>
      </c>
      <c r="X40" s="53">
        <v>100.45</v>
      </c>
      <c r="Y40" s="30" t="s">
        <v>56</v>
      </c>
      <c r="Z40" s="53">
        <v>101.42</v>
      </c>
      <c r="AA40" s="30" t="s">
        <v>56</v>
      </c>
      <c r="AB40" s="53">
        <v>99.94</v>
      </c>
      <c r="AC40" s="30" t="s">
        <v>56</v>
      </c>
      <c r="AD40" s="53">
        <v>101.33</v>
      </c>
      <c r="AE40" s="30" t="s">
        <v>56</v>
      </c>
      <c r="AF40" s="53">
        <v>96.9</v>
      </c>
      <c r="AG40" s="30"/>
    </row>
    <row r="41" spans="1:35" ht="15">
      <c r="A41" s="25" t="s">
        <v>86</v>
      </c>
      <c r="B41" s="53">
        <v>101.25</v>
      </c>
      <c r="C41" s="27" t="s">
        <v>56</v>
      </c>
      <c r="D41" s="53">
        <v>100.22</v>
      </c>
      <c r="E41" s="27" t="s">
        <v>56</v>
      </c>
      <c r="F41" s="53">
        <v>99.39</v>
      </c>
      <c r="G41" s="27" t="s">
        <v>56</v>
      </c>
      <c r="H41" s="53">
        <v>100.22</v>
      </c>
      <c r="I41" s="27" t="s">
        <v>56</v>
      </c>
      <c r="J41" s="53">
        <v>102.05</v>
      </c>
      <c r="K41" s="27" t="s">
        <v>56</v>
      </c>
      <c r="L41" s="53">
        <v>98.58</v>
      </c>
      <c r="M41" s="27" t="s">
        <v>56</v>
      </c>
      <c r="N41" s="53">
        <v>101.44</v>
      </c>
      <c r="O41" s="27" t="s">
        <v>56</v>
      </c>
      <c r="P41" s="53">
        <v>101.98</v>
      </c>
      <c r="Q41" s="27" t="s">
        <v>56</v>
      </c>
      <c r="R41" s="53">
        <v>100.46</v>
      </c>
      <c r="S41" s="27" t="s">
        <v>56</v>
      </c>
      <c r="T41" s="53">
        <v>100.93</v>
      </c>
      <c r="U41" s="27" t="s">
        <v>56</v>
      </c>
      <c r="V41" s="53">
        <v>100.91</v>
      </c>
      <c r="W41" s="27" t="s">
        <v>56</v>
      </c>
      <c r="X41" s="53">
        <v>101.21</v>
      </c>
      <c r="Y41" s="27" t="s">
        <v>56</v>
      </c>
      <c r="Z41" s="53">
        <v>100.2</v>
      </c>
      <c r="AA41" s="27" t="s">
        <v>56</v>
      </c>
      <c r="AB41" s="53">
        <v>100.9</v>
      </c>
      <c r="AC41" s="27" t="s">
        <v>56</v>
      </c>
      <c r="AD41" s="53">
        <v>100.96</v>
      </c>
      <c r="AE41" s="27" t="s">
        <v>56</v>
      </c>
      <c r="AF41" s="53">
        <v>94.99</v>
      </c>
      <c r="AG41" s="27"/>
      <c r="AI41" s="94"/>
    </row>
    <row r="43" ht="15">
      <c r="A43" s="21" t="s">
        <v>173</v>
      </c>
    </row>
    <row r="44" spans="1:2" ht="15">
      <c r="A44" s="21" t="s">
        <v>3</v>
      </c>
      <c r="B44" s="7" t="s">
        <v>84</v>
      </c>
    </row>
    <row r="45" ht="15">
      <c r="A45" s="21" t="s">
        <v>79</v>
      </c>
    </row>
    <row r="46" spans="1:2" ht="15">
      <c r="A46" s="21" t="s">
        <v>54</v>
      </c>
      <c r="B46" s="7" t="s">
        <v>81</v>
      </c>
    </row>
    <row r="50" spans="1:18" ht="15">
      <c r="A50" s="23" t="s">
        <v>168</v>
      </c>
      <c r="B50" s="50">
        <v>2007</v>
      </c>
      <c r="C50" s="50">
        <v>2008</v>
      </c>
      <c r="D50" s="50">
        <v>2009</v>
      </c>
      <c r="E50" s="50">
        <v>2010</v>
      </c>
      <c r="F50" s="50">
        <v>2011</v>
      </c>
      <c r="G50" s="50">
        <v>2012</v>
      </c>
      <c r="H50" s="50">
        <v>2013</v>
      </c>
      <c r="I50" s="50">
        <v>2014</v>
      </c>
      <c r="J50" s="50">
        <v>2015</v>
      </c>
      <c r="K50" s="50">
        <v>2016</v>
      </c>
      <c r="L50" s="50">
        <v>2017</v>
      </c>
      <c r="M50" s="50">
        <v>2018</v>
      </c>
      <c r="N50" s="50">
        <v>2019</v>
      </c>
      <c r="O50" s="50">
        <v>2020</v>
      </c>
      <c r="P50" s="50">
        <v>2021</v>
      </c>
      <c r="Q50" s="50">
        <v>2022</v>
      </c>
      <c r="R50" s="50" t="s">
        <v>56</v>
      </c>
    </row>
    <row r="51" spans="1:18" ht="15">
      <c r="A51" s="24" t="s">
        <v>172</v>
      </c>
      <c r="B51" s="44" t="s">
        <v>56</v>
      </c>
      <c r="C51" s="44" t="s">
        <v>56</v>
      </c>
      <c r="D51" s="44" t="s">
        <v>56</v>
      </c>
      <c r="E51" s="44" t="s">
        <v>56</v>
      </c>
      <c r="F51" s="44" t="s">
        <v>56</v>
      </c>
      <c r="G51" s="44"/>
      <c r="H51" s="44" t="s">
        <v>56</v>
      </c>
      <c r="I51" s="44" t="s">
        <v>56</v>
      </c>
      <c r="J51" s="44" t="s">
        <v>56</v>
      </c>
      <c r="K51" s="44" t="s">
        <v>56</v>
      </c>
      <c r="L51" s="44" t="s">
        <v>56</v>
      </c>
      <c r="M51" s="44" t="s">
        <v>56</v>
      </c>
      <c r="N51" s="44" t="s">
        <v>56</v>
      </c>
      <c r="O51" s="44" t="s">
        <v>56</v>
      </c>
      <c r="P51" s="44" t="s">
        <v>56</v>
      </c>
      <c r="Q51" s="44" t="s">
        <v>56</v>
      </c>
      <c r="R51" s="44" t="s">
        <v>56</v>
      </c>
    </row>
    <row r="52" spans="1:18" ht="15">
      <c r="A52" s="25" t="s">
        <v>97</v>
      </c>
      <c r="B52" s="53">
        <v>100</v>
      </c>
      <c r="C52" s="56">
        <v>103.22</v>
      </c>
      <c r="D52" s="56">
        <v>103.47805</v>
      </c>
      <c r="E52" s="56">
        <v>102.54674754999999</v>
      </c>
      <c r="F52" s="56">
        <v>104.88481339413998</v>
      </c>
      <c r="G52" s="56">
        <v>101.85364228704934</v>
      </c>
      <c r="H52" s="56">
        <v>104.13516387427924</v>
      </c>
      <c r="I52" s="56">
        <v>108.7795921830721</v>
      </c>
      <c r="J52" s="56">
        <v>108.23569422215674</v>
      </c>
      <c r="K52" s="56">
        <v>108.99334408171185</v>
      </c>
      <c r="L52" s="56">
        <v>110.15957286338616</v>
      </c>
      <c r="M52" s="56">
        <v>110.65529094127139</v>
      </c>
      <c r="N52" s="56">
        <v>112.22659607263743</v>
      </c>
      <c r="O52" s="56">
        <v>112.15926011499384</v>
      </c>
      <c r="P52" s="56">
        <v>113.65097827452327</v>
      </c>
      <c r="Q52" s="93">
        <v>110.12779794801305</v>
      </c>
      <c r="R52" s="56"/>
    </row>
    <row r="53" spans="1:18" ht="15">
      <c r="A53" s="25" t="s">
        <v>19</v>
      </c>
      <c r="B53" s="53">
        <v>100</v>
      </c>
      <c r="C53" s="56">
        <v>100.22</v>
      </c>
      <c r="D53" s="56">
        <v>99.608658</v>
      </c>
      <c r="E53" s="56">
        <v>99.8277970476</v>
      </c>
      <c r="F53" s="56">
        <v>101.87426688707579</v>
      </c>
      <c r="G53" s="56">
        <v>100.42765229727931</v>
      </c>
      <c r="H53" s="56">
        <v>101.87381049036013</v>
      </c>
      <c r="I53" s="56">
        <v>103.89091193806927</v>
      </c>
      <c r="J53" s="56">
        <v>104.36881013298438</v>
      </c>
      <c r="K53" s="56">
        <v>105.33944006722115</v>
      </c>
      <c r="L53" s="56">
        <v>106.29802897183285</v>
      </c>
      <c r="M53" s="56">
        <v>107.58423512239203</v>
      </c>
      <c r="N53" s="56">
        <v>107.79940359263682</v>
      </c>
      <c r="O53" s="56">
        <v>108.76959822497057</v>
      </c>
      <c r="P53" s="56">
        <v>109.81378636793026</v>
      </c>
      <c r="Q53" s="56">
        <v>104.31211567089696</v>
      </c>
      <c r="R53" s="56"/>
    </row>
  </sheetData>
  <mergeCells count="32">
    <mergeCell ref="B14:C14"/>
    <mergeCell ref="D14:E14"/>
    <mergeCell ref="F14:G14"/>
    <mergeCell ref="H14:I14"/>
    <mergeCell ref="J14:K14"/>
    <mergeCell ref="L38:M38"/>
    <mergeCell ref="Z14:AA14"/>
    <mergeCell ref="AB14:AC14"/>
    <mergeCell ref="AD14:AE14"/>
    <mergeCell ref="AF14:AG14"/>
    <mergeCell ref="N14:O14"/>
    <mergeCell ref="P14:Q14"/>
    <mergeCell ref="R14:S14"/>
    <mergeCell ref="T14:U14"/>
    <mergeCell ref="V14:W14"/>
    <mergeCell ref="X14:Y14"/>
    <mergeCell ref="L14:M14"/>
    <mergeCell ref="Z38:AA38"/>
    <mergeCell ref="AB38:AC38"/>
    <mergeCell ref="AD38:AE38"/>
    <mergeCell ref="AF38:AG38"/>
    <mergeCell ref="B38:C38"/>
    <mergeCell ref="D38:E38"/>
    <mergeCell ref="F38:G38"/>
    <mergeCell ref="H38:I38"/>
    <mergeCell ref="J38:K38"/>
    <mergeCell ref="X38:Y38"/>
    <mergeCell ref="N38:O38"/>
    <mergeCell ref="P38:Q38"/>
    <mergeCell ref="R38:S38"/>
    <mergeCell ref="T38:U38"/>
    <mergeCell ref="V38:W38"/>
  </mergeCells>
  <hyperlinks>
    <hyperlink ref="A2" r:id="rId1" display="https://ec.europa.eu/eurostat/databrowser/bookmark/e6fde679-2f44-48c1-a10d-7373165fed09?lang=en"/>
    <hyperlink ref="A26" r:id="rId2" display="https://ec.europa.eu/eurostat/databrowser/bookmark/ed7a37b8-6113-44e1-aaed-8420adc4ab54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5999900102615356"/>
  </sheetPr>
  <dimension ref="B2:B38"/>
  <sheetViews>
    <sheetView workbookViewId="0" topLeftCell="A7">
      <selection activeCell="X24" sqref="X24"/>
    </sheetView>
  </sheetViews>
  <sheetFormatPr defaultColWidth="9.140625" defaultRowHeight="15"/>
  <cols>
    <col min="1" max="16384" width="9.140625" style="46" customWidth="1"/>
  </cols>
  <sheetData>
    <row r="2" ht="12.75">
      <c r="B2" s="45" t="s">
        <v>160</v>
      </c>
    </row>
    <row r="3" ht="12.75">
      <c r="B3" s="46" t="s">
        <v>228</v>
      </c>
    </row>
    <row r="5" ht="12.75">
      <c r="B5" s="47" t="s">
        <v>239</v>
      </c>
    </row>
    <row r="38" ht="12.75">
      <c r="B38" s="4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2:AL116"/>
  <sheetViews>
    <sheetView workbookViewId="0" topLeftCell="A1">
      <pane xSplit="2" ySplit="15" topLeftCell="C68" activePane="bottomRight" state="frozen"/>
      <selection pane="topRight" activeCell="C1" sqref="C1"/>
      <selection pane="bottomLeft" activeCell="A16" sqref="A16"/>
      <selection pane="bottomRight" activeCell="C89" sqref="C89"/>
    </sheetView>
  </sheetViews>
  <sheetFormatPr defaultColWidth="9.140625" defaultRowHeight="15"/>
  <cols>
    <col min="1" max="1" width="9.140625" style="20" customWidth="1"/>
    <col min="2" max="2" width="35.140625" style="20" customWidth="1"/>
    <col min="3" max="40" width="9.140625" style="20" customWidth="1"/>
    <col min="41" max="41" width="46.7109375" style="20" bestFit="1" customWidth="1"/>
    <col min="42" max="16384" width="9.140625" style="20" customWidth="1"/>
  </cols>
  <sheetData>
    <row r="2" ht="15">
      <c r="A2" s="18" t="s">
        <v>65</v>
      </c>
    </row>
    <row r="3" ht="15">
      <c r="A3" s="89" t="s">
        <v>215</v>
      </c>
    </row>
    <row r="5" ht="15">
      <c r="A5" s="7" t="s">
        <v>234</v>
      </c>
    </row>
    <row r="6" spans="1:2" ht="15">
      <c r="A6" s="7" t="s">
        <v>161</v>
      </c>
      <c r="B6" s="21" t="s">
        <v>214</v>
      </c>
    </row>
    <row r="7" spans="1:2" ht="15">
      <c r="A7" s="7" t="s">
        <v>163</v>
      </c>
      <c r="B7" s="7"/>
    </row>
    <row r="9" spans="1:3" ht="15">
      <c r="A9" s="21" t="s">
        <v>164</v>
      </c>
      <c r="C9" s="7" t="s">
        <v>165</v>
      </c>
    </row>
    <row r="10" spans="1:3" ht="15">
      <c r="A10" s="21" t="s">
        <v>166</v>
      </c>
      <c r="C10" s="7" t="s">
        <v>51</v>
      </c>
    </row>
    <row r="11" spans="1:3" ht="15">
      <c r="A11" s="21" t="s">
        <v>192</v>
      </c>
      <c r="C11" s="7" t="s">
        <v>87</v>
      </c>
    </row>
    <row r="12" spans="1:3" ht="15">
      <c r="A12" s="21" t="s">
        <v>167</v>
      </c>
      <c r="C12" s="7" t="s">
        <v>187</v>
      </c>
    </row>
    <row r="14" spans="1:34" ht="15">
      <c r="A14" s="102" t="s">
        <v>168</v>
      </c>
      <c r="B14" s="102" t="s">
        <v>168</v>
      </c>
      <c r="C14" s="99">
        <v>2007</v>
      </c>
      <c r="D14" s="99" t="s">
        <v>56</v>
      </c>
      <c r="E14" s="99">
        <v>2008</v>
      </c>
      <c r="F14" s="99" t="s">
        <v>56</v>
      </c>
      <c r="G14" s="99">
        <v>2009</v>
      </c>
      <c r="H14" s="99" t="s">
        <v>56</v>
      </c>
      <c r="I14" s="99">
        <v>2010</v>
      </c>
      <c r="J14" s="99" t="s">
        <v>56</v>
      </c>
      <c r="K14" s="99">
        <v>2011</v>
      </c>
      <c r="L14" s="99" t="s">
        <v>56</v>
      </c>
      <c r="M14" s="99">
        <v>2012</v>
      </c>
      <c r="N14" s="99" t="s">
        <v>56</v>
      </c>
      <c r="O14" s="99">
        <v>2013</v>
      </c>
      <c r="P14" s="99" t="s">
        <v>56</v>
      </c>
      <c r="Q14" s="99">
        <v>2014</v>
      </c>
      <c r="R14" s="99" t="s">
        <v>56</v>
      </c>
      <c r="S14" s="99">
        <v>2015</v>
      </c>
      <c r="T14" s="99" t="s">
        <v>56</v>
      </c>
      <c r="U14" s="99">
        <v>2016</v>
      </c>
      <c r="V14" s="99" t="s">
        <v>56</v>
      </c>
      <c r="W14" s="99">
        <v>2017</v>
      </c>
      <c r="X14" s="99" t="s">
        <v>56</v>
      </c>
      <c r="Y14" s="99">
        <v>2018</v>
      </c>
      <c r="Z14" s="99" t="s">
        <v>56</v>
      </c>
      <c r="AA14" s="99">
        <v>2019</v>
      </c>
      <c r="AB14" s="99" t="s">
        <v>56</v>
      </c>
      <c r="AC14" s="99">
        <v>2020</v>
      </c>
      <c r="AD14" s="99" t="s">
        <v>56</v>
      </c>
      <c r="AE14" s="99">
        <v>2021</v>
      </c>
      <c r="AF14" s="99" t="s">
        <v>56</v>
      </c>
      <c r="AG14" s="99">
        <v>2022</v>
      </c>
      <c r="AH14" s="99" t="s">
        <v>56</v>
      </c>
    </row>
    <row r="15" spans="1:34" ht="15">
      <c r="A15" s="24" t="s">
        <v>170</v>
      </c>
      <c r="B15" s="24" t="s">
        <v>172</v>
      </c>
      <c r="C15" s="44" t="s">
        <v>56</v>
      </c>
      <c r="D15" s="44" t="s">
        <v>56</v>
      </c>
      <c r="E15" s="44" t="s">
        <v>56</v>
      </c>
      <c r="F15" s="44" t="s">
        <v>56</v>
      </c>
      <c r="G15" s="44" t="s">
        <v>56</v>
      </c>
      <c r="H15" s="44" t="s">
        <v>56</v>
      </c>
      <c r="I15" s="44" t="s">
        <v>56</v>
      </c>
      <c r="J15" s="44" t="s">
        <v>56</v>
      </c>
      <c r="K15" s="44" t="s">
        <v>56</v>
      </c>
      <c r="L15" s="44" t="s">
        <v>56</v>
      </c>
      <c r="M15" s="44" t="s">
        <v>56</v>
      </c>
      <c r="N15" s="44" t="s">
        <v>56</v>
      </c>
      <c r="O15" s="44" t="s">
        <v>56</v>
      </c>
      <c r="P15" s="44" t="s">
        <v>56</v>
      </c>
      <c r="Q15" s="44" t="s">
        <v>56</v>
      </c>
      <c r="R15" s="44" t="s">
        <v>56</v>
      </c>
      <c r="S15" s="44" t="s">
        <v>56</v>
      </c>
      <c r="T15" s="44" t="s">
        <v>56</v>
      </c>
      <c r="U15" s="44" t="s">
        <v>56</v>
      </c>
      <c r="V15" s="44" t="s">
        <v>56</v>
      </c>
      <c r="W15" s="44" t="s">
        <v>56</v>
      </c>
      <c r="X15" s="44" t="s">
        <v>56</v>
      </c>
      <c r="Y15" s="44" t="s">
        <v>56</v>
      </c>
      <c r="Z15" s="44" t="s">
        <v>56</v>
      </c>
      <c r="AA15" s="44" t="s">
        <v>56</v>
      </c>
      <c r="AB15" s="44" t="s">
        <v>56</v>
      </c>
      <c r="AC15" s="44" t="s">
        <v>56</v>
      </c>
      <c r="AD15" s="44" t="s">
        <v>56</v>
      </c>
      <c r="AE15" s="44" t="s">
        <v>56</v>
      </c>
      <c r="AF15" s="44" t="s">
        <v>56</v>
      </c>
      <c r="AG15" s="44" t="s">
        <v>56</v>
      </c>
      <c r="AH15" s="44" t="s">
        <v>56</v>
      </c>
    </row>
    <row r="16" spans="1:38" ht="15">
      <c r="A16" s="25" t="s">
        <v>129</v>
      </c>
      <c r="B16" s="25" t="s">
        <v>12</v>
      </c>
      <c r="C16" s="26">
        <v>92.68</v>
      </c>
      <c r="D16" s="27" t="s">
        <v>56</v>
      </c>
      <c r="E16" s="26">
        <v>95.55</v>
      </c>
      <c r="F16" s="27" t="s">
        <v>56</v>
      </c>
      <c r="G16" s="26">
        <v>95.75</v>
      </c>
      <c r="H16" s="27" t="s">
        <v>56</v>
      </c>
      <c r="I16" s="26">
        <v>94.8</v>
      </c>
      <c r="J16" s="27" t="s">
        <v>56</v>
      </c>
      <c r="K16" s="26">
        <v>96.96</v>
      </c>
      <c r="L16" s="27" t="s">
        <v>56</v>
      </c>
      <c r="M16" s="26">
        <v>94.19</v>
      </c>
      <c r="N16" s="27" t="s">
        <v>56</v>
      </c>
      <c r="O16" s="26">
        <v>96.25</v>
      </c>
      <c r="P16" s="27" t="s">
        <v>56</v>
      </c>
      <c r="Q16" s="26">
        <v>100.5</v>
      </c>
      <c r="R16" s="27" t="s">
        <v>56</v>
      </c>
      <c r="S16" s="26">
        <v>100</v>
      </c>
      <c r="T16" s="27" t="s">
        <v>56</v>
      </c>
      <c r="U16" s="26">
        <v>100.7</v>
      </c>
      <c r="V16" s="27" t="s">
        <v>56</v>
      </c>
      <c r="W16" s="26">
        <v>101.76</v>
      </c>
      <c r="X16" s="27" t="s">
        <v>56</v>
      </c>
      <c r="Y16" s="26">
        <v>102.28</v>
      </c>
      <c r="Z16" s="27" t="s">
        <v>56</v>
      </c>
      <c r="AA16" s="26">
        <v>103.67</v>
      </c>
      <c r="AB16" s="27" t="s">
        <v>56</v>
      </c>
      <c r="AC16" s="26">
        <v>103.54</v>
      </c>
      <c r="AD16" s="27" t="s">
        <v>56</v>
      </c>
      <c r="AE16" s="26">
        <v>104.88</v>
      </c>
      <c r="AF16" s="27" t="s">
        <v>56</v>
      </c>
      <c r="AG16" s="26">
        <v>101.62</v>
      </c>
      <c r="AH16" s="27"/>
      <c r="AJ16" s="19"/>
      <c r="AK16" s="19"/>
      <c r="AL16" s="19"/>
    </row>
    <row r="17" spans="1:38" ht="15">
      <c r="A17" s="25" t="s">
        <v>129</v>
      </c>
      <c r="B17" s="25" t="s">
        <v>86</v>
      </c>
      <c r="C17" s="26">
        <v>96.12</v>
      </c>
      <c r="D17" s="30" t="s">
        <v>56</v>
      </c>
      <c r="E17" s="26">
        <v>96.16</v>
      </c>
      <c r="F17" s="30" t="s">
        <v>56</v>
      </c>
      <c r="G17" s="26">
        <v>95.52</v>
      </c>
      <c r="H17" s="30" t="s">
        <v>56</v>
      </c>
      <c r="I17" s="26">
        <v>95.72</v>
      </c>
      <c r="J17" s="30" t="s">
        <v>56</v>
      </c>
      <c r="K17" s="26">
        <v>97.63</v>
      </c>
      <c r="L17" s="30" t="s">
        <v>56</v>
      </c>
      <c r="M17" s="26">
        <v>96.31</v>
      </c>
      <c r="N17" s="30" t="s">
        <v>56</v>
      </c>
      <c r="O17" s="26">
        <v>97.65</v>
      </c>
      <c r="P17" s="30" t="s">
        <v>56</v>
      </c>
      <c r="Q17" s="26">
        <v>99.57</v>
      </c>
      <c r="R17" s="30" t="s">
        <v>56</v>
      </c>
      <c r="S17" s="26">
        <v>100</v>
      </c>
      <c r="T17" s="30" t="s">
        <v>56</v>
      </c>
      <c r="U17" s="26">
        <v>100.93</v>
      </c>
      <c r="V17" s="30" t="s">
        <v>56</v>
      </c>
      <c r="W17" s="26">
        <v>101.85</v>
      </c>
      <c r="X17" s="30" t="s">
        <v>56</v>
      </c>
      <c r="Y17" s="26">
        <v>103.09</v>
      </c>
      <c r="Z17" s="30" t="s">
        <v>56</v>
      </c>
      <c r="AA17" s="26">
        <v>103.25</v>
      </c>
      <c r="AB17" s="30" t="s">
        <v>56</v>
      </c>
      <c r="AC17" s="26">
        <v>104.15</v>
      </c>
      <c r="AD17" s="30" t="s">
        <v>56</v>
      </c>
      <c r="AE17" s="26">
        <v>105.13</v>
      </c>
      <c r="AF17" s="30" t="s">
        <v>56</v>
      </c>
      <c r="AG17" s="26">
        <v>99.83</v>
      </c>
      <c r="AH17" s="30"/>
      <c r="AJ17" s="19"/>
      <c r="AK17" s="19"/>
      <c r="AL17" s="19"/>
    </row>
    <row r="18" spans="1:38" ht="15">
      <c r="A18" s="25" t="s">
        <v>21</v>
      </c>
      <c r="B18" s="25" t="s">
        <v>12</v>
      </c>
      <c r="C18" s="26">
        <v>93.11</v>
      </c>
      <c r="D18" s="27" t="s">
        <v>56</v>
      </c>
      <c r="E18" s="26">
        <v>90.76</v>
      </c>
      <c r="F18" s="27" t="s">
        <v>56</v>
      </c>
      <c r="G18" s="26">
        <v>92.6</v>
      </c>
      <c r="H18" s="27" t="s">
        <v>56</v>
      </c>
      <c r="I18" s="26">
        <v>92.44</v>
      </c>
      <c r="J18" s="27" t="s">
        <v>56</v>
      </c>
      <c r="K18" s="26">
        <v>92.94</v>
      </c>
      <c r="L18" s="27" t="s">
        <v>56</v>
      </c>
      <c r="M18" s="26">
        <v>89.27</v>
      </c>
      <c r="N18" s="27" t="s">
        <v>56</v>
      </c>
      <c r="O18" s="26">
        <v>91.41</v>
      </c>
      <c r="P18" s="27" t="s">
        <v>56</v>
      </c>
      <c r="Q18" s="26">
        <v>95.14</v>
      </c>
      <c r="R18" s="27" t="s">
        <v>56</v>
      </c>
      <c r="S18" s="26">
        <v>100</v>
      </c>
      <c r="T18" s="27" t="s">
        <v>56</v>
      </c>
      <c r="U18" s="26">
        <v>99.08</v>
      </c>
      <c r="V18" s="27" t="s">
        <v>56</v>
      </c>
      <c r="W18" s="26">
        <v>101.36</v>
      </c>
      <c r="X18" s="27" t="s">
        <v>56</v>
      </c>
      <c r="Y18" s="26">
        <v>102.21</v>
      </c>
      <c r="Z18" s="27" t="s">
        <v>56</v>
      </c>
      <c r="AA18" s="26">
        <v>104.52</v>
      </c>
      <c r="AB18" s="27" t="s">
        <v>56</v>
      </c>
      <c r="AC18" s="26">
        <v>103.47</v>
      </c>
      <c r="AD18" s="27" t="s">
        <v>56</v>
      </c>
      <c r="AE18" s="26">
        <v>114.03</v>
      </c>
      <c r="AF18" s="27" t="s">
        <v>56</v>
      </c>
      <c r="AG18" s="26">
        <v>109.82</v>
      </c>
      <c r="AH18" s="27"/>
      <c r="AJ18" s="19"/>
      <c r="AK18" s="19"/>
      <c r="AL18" s="19"/>
    </row>
    <row r="19" spans="1:38" ht="15">
      <c r="A19" s="25" t="s">
        <v>21</v>
      </c>
      <c r="B19" s="25" t="s">
        <v>86</v>
      </c>
      <c r="C19" s="26">
        <v>99.54</v>
      </c>
      <c r="D19" s="30" t="s">
        <v>56</v>
      </c>
      <c r="E19" s="26">
        <v>101.08</v>
      </c>
      <c r="F19" s="30" t="s">
        <v>56</v>
      </c>
      <c r="G19" s="26">
        <v>105.81</v>
      </c>
      <c r="H19" s="30" t="s">
        <v>56</v>
      </c>
      <c r="I19" s="26">
        <v>109.37</v>
      </c>
      <c r="J19" s="30" t="s">
        <v>56</v>
      </c>
      <c r="K19" s="26">
        <v>108</v>
      </c>
      <c r="L19" s="30" t="s">
        <v>56</v>
      </c>
      <c r="M19" s="26">
        <v>103.28</v>
      </c>
      <c r="N19" s="30" t="s">
        <v>56</v>
      </c>
      <c r="O19" s="26">
        <v>105.05</v>
      </c>
      <c r="P19" s="30" t="s">
        <v>56</v>
      </c>
      <c r="Q19" s="26">
        <v>106.07</v>
      </c>
      <c r="R19" s="30" t="s">
        <v>56</v>
      </c>
      <c r="S19" s="26">
        <v>100</v>
      </c>
      <c r="T19" s="30" t="s">
        <v>56</v>
      </c>
      <c r="U19" s="26">
        <v>102</v>
      </c>
      <c r="V19" s="30" t="s">
        <v>56</v>
      </c>
      <c r="W19" s="26">
        <v>99.62</v>
      </c>
      <c r="X19" s="30" t="s">
        <v>56</v>
      </c>
      <c r="Y19" s="26">
        <v>100.28</v>
      </c>
      <c r="Z19" s="30" t="s">
        <v>56</v>
      </c>
      <c r="AA19" s="26">
        <v>100.21</v>
      </c>
      <c r="AB19" s="30" t="s">
        <v>56</v>
      </c>
      <c r="AC19" s="26">
        <v>104.98</v>
      </c>
      <c r="AD19" s="30" t="s">
        <v>56</v>
      </c>
      <c r="AE19" s="26">
        <v>108.02</v>
      </c>
      <c r="AF19" s="30" t="s">
        <v>56</v>
      </c>
      <c r="AG19" s="26">
        <v>104.35</v>
      </c>
      <c r="AH19" s="30"/>
      <c r="AJ19" s="19"/>
      <c r="AK19" s="19"/>
      <c r="AL19" s="19"/>
    </row>
    <row r="20" spans="1:38" ht="15">
      <c r="A20" s="25" t="s">
        <v>22</v>
      </c>
      <c r="B20" s="25" t="s">
        <v>12</v>
      </c>
      <c r="C20" s="26">
        <v>88.96</v>
      </c>
      <c r="D20" s="27" t="s">
        <v>56</v>
      </c>
      <c r="E20" s="26">
        <v>118.27</v>
      </c>
      <c r="F20" s="27" t="s">
        <v>56</v>
      </c>
      <c r="G20" s="26">
        <v>116.33</v>
      </c>
      <c r="H20" s="27" t="s">
        <v>56</v>
      </c>
      <c r="I20" s="26">
        <v>109.36</v>
      </c>
      <c r="J20" s="27" t="s">
        <v>56</v>
      </c>
      <c r="K20" s="26">
        <v>107.29</v>
      </c>
      <c r="L20" s="27" t="s">
        <v>56</v>
      </c>
      <c r="M20" s="26">
        <v>96.03</v>
      </c>
      <c r="N20" s="27" t="s">
        <v>56</v>
      </c>
      <c r="O20" s="26">
        <v>109.62</v>
      </c>
      <c r="P20" s="27" t="s">
        <v>56</v>
      </c>
      <c r="Q20" s="26">
        <v>108.92</v>
      </c>
      <c r="R20" s="27" t="s">
        <v>56</v>
      </c>
      <c r="S20" s="26">
        <v>100</v>
      </c>
      <c r="T20" s="27" t="s">
        <v>56</v>
      </c>
      <c r="U20" s="26">
        <v>101.68</v>
      </c>
      <c r="V20" s="27" t="s">
        <v>56</v>
      </c>
      <c r="W20" s="26">
        <v>108.36</v>
      </c>
      <c r="X20" s="27" t="s">
        <v>56</v>
      </c>
      <c r="Y20" s="26">
        <v>108.4</v>
      </c>
      <c r="Z20" s="27" t="s">
        <v>56</v>
      </c>
      <c r="AA20" s="26">
        <v>107.12</v>
      </c>
      <c r="AB20" s="27" t="s">
        <v>56</v>
      </c>
      <c r="AC20" s="26">
        <v>95.28</v>
      </c>
      <c r="AD20" s="27" t="s">
        <v>56</v>
      </c>
      <c r="AE20" s="26">
        <v>113.09</v>
      </c>
      <c r="AF20" s="27" t="s">
        <v>56</v>
      </c>
      <c r="AG20" s="26">
        <v>103.86</v>
      </c>
      <c r="AH20" s="27"/>
      <c r="AJ20" s="19"/>
      <c r="AK20" s="19"/>
      <c r="AL20" s="19"/>
    </row>
    <row r="21" spans="1:38" ht="15">
      <c r="A21" s="25" t="s">
        <v>22</v>
      </c>
      <c r="B21" s="25" t="s">
        <v>86</v>
      </c>
      <c r="C21" s="26">
        <v>102.41</v>
      </c>
      <c r="D21" s="30" t="s">
        <v>56</v>
      </c>
      <c r="E21" s="26">
        <v>112.17</v>
      </c>
      <c r="F21" s="30" t="s">
        <v>56</v>
      </c>
      <c r="G21" s="26">
        <v>109.87</v>
      </c>
      <c r="H21" s="30" t="s">
        <v>56</v>
      </c>
      <c r="I21" s="26">
        <v>103.81</v>
      </c>
      <c r="J21" s="30" t="s">
        <v>56</v>
      </c>
      <c r="K21" s="26">
        <v>105.93</v>
      </c>
      <c r="L21" s="30" t="s">
        <v>56</v>
      </c>
      <c r="M21" s="26">
        <v>99.27</v>
      </c>
      <c r="N21" s="30" t="s">
        <v>56</v>
      </c>
      <c r="O21" s="26">
        <v>103.14</v>
      </c>
      <c r="P21" s="30" t="s">
        <v>56</v>
      </c>
      <c r="Q21" s="26">
        <v>102.77</v>
      </c>
      <c r="R21" s="30" t="s">
        <v>56</v>
      </c>
      <c r="S21" s="26">
        <v>100</v>
      </c>
      <c r="T21" s="30" t="s">
        <v>56</v>
      </c>
      <c r="U21" s="26">
        <v>95.65</v>
      </c>
      <c r="V21" s="30" t="s">
        <v>56</v>
      </c>
      <c r="W21" s="26">
        <v>96.92</v>
      </c>
      <c r="X21" s="30" t="s">
        <v>56</v>
      </c>
      <c r="Y21" s="26">
        <v>99.4</v>
      </c>
      <c r="Z21" s="30" t="s">
        <v>56</v>
      </c>
      <c r="AA21" s="26">
        <v>97.24</v>
      </c>
      <c r="AB21" s="30" t="s">
        <v>56</v>
      </c>
      <c r="AC21" s="26">
        <v>92.24</v>
      </c>
      <c r="AD21" s="30" t="s">
        <v>56</v>
      </c>
      <c r="AE21" s="26">
        <v>104.47</v>
      </c>
      <c r="AF21" s="30" t="s">
        <v>56</v>
      </c>
      <c r="AG21" s="26">
        <v>98.11</v>
      </c>
      <c r="AH21" s="30"/>
      <c r="AJ21" s="19"/>
      <c r="AK21" s="19"/>
      <c r="AL21" s="19"/>
    </row>
    <row r="22" spans="1:38" ht="15">
      <c r="A22" s="25" t="s">
        <v>94</v>
      </c>
      <c r="B22" s="25" t="s">
        <v>12</v>
      </c>
      <c r="C22" s="26">
        <v>91.89</v>
      </c>
      <c r="D22" s="27" t="s">
        <v>56</v>
      </c>
      <c r="E22" s="26">
        <v>98.17</v>
      </c>
      <c r="F22" s="27" t="s">
        <v>56</v>
      </c>
      <c r="G22" s="26">
        <v>94.65</v>
      </c>
      <c r="H22" s="27" t="s">
        <v>56</v>
      </c>
      <c r="I22" s="26">
        <v>87.98</v>
      </c>
      <c r="J22" s="27" t="s">
        <v>56</v>
      </c>
      <c r="K22" s="26">
        <v>95.57</v>
      </c>
      <c r="L22" s="27" t="s">
        <v>56</v>
      </c>
      <c r="M22" s="26">
        <v>89.99</v>
      </c>
      <c r="N22" s="27" t="s">
        <v>56</v>
      </c>
      <c r="O22" s="26">
        <v>95.43</v>
      </c>
      <c r="P22" s="27" t="s">
        <v>56</v>
      </c>
      <c r="Q22" s="26">
        <v>105.07</v>
      </c>
      <c r="R22" s="27" t="s">
        <v>56</v>
      </c>
      <c r="S22" s="26">
        <v>100</v>
      </c>
      <c r="T22" s="27" t="s">
        <v>56</v>
      </c>
      <c r="U22" s="26">
        <v>106.97</v>
      </c>
      <c r="V22" s="27" t="s">
        <v>56</v>
      </c>
      <c r="W22" s="26">
        <v>100.33</v>
      </c>
      <c r="X22" s="27" t="s">
        <v>56</v>
      </c>
      <c r="Y22" s="26">
        <v>99.46</v>
      </c>
      <c r="Z22" s="27" t="s">
        <v>56</v>
      </c>
      <c r="AA22" s="26">
        <v>101.45</v>
      </c>
      <c r="AB22" s="27" t="s">
        <v>56</v>
      </c>
      <c r="AC22" s="26">
        <v>106.7</v>
      </c>
      <c r="AD22" s="27" t="s">
        <v>56</v>
      </c>
      <c r="AE22" s="26">
        <v>108.25</v>
      </c>
      <c r="AF22" s="27" t="s">
        <v>56</v>
      </c>
      <c r="AG22" s="26">
        <v>106.52</v>
      </c>
      <c r="AH22" s="27"/>
      <c r="AJ22" s="19"/>
      <c r="AK22" s="19"/>
      <c r="AL22" s="19"/>
    </row>
    <row r="23" spans="1:38" ht="15">
      <c r="A23" s="25" t="s">
        <v>94</v>
      </c>
      <c r="B23" s="25" t="s">
        <v>86</v>
      </c>
      <c r="C23" s="26">
        <v>107.12</v>
      </c>
      <c r="D23" s="30" t="s">
        <v>56</v>
      </c>
      <c r="E23" s="26">
        <v>103.54</v>
      </c>
      <c r="F23" s="30" t="s">
        <v>56</v>
      </c>
      <c r="G23" s="26">
        <v>98.4</v>
      </c>
      <c r="H23" s="30" t="s">
        <v>56</v>
      </c>
      <c r="I23" s="26">
        <v>97.74</v>
      </c>
      <c r="J23" s="30" t="s">
        <v>56</v>
      </c>
      <c r="K23" s="26">
        <v>98.04</v>
      </c>
      <c r="L23" s="30" t="s">
        <v>56</v>
      </c>
      <c r="M23" s="26">
        <v>98.15</v>
      </c>
      <c r="N23" s="30" t="s">
        <v>56</v>
      </c>
      <c r="O23" s="26">
        <v>98.14</v>
      </c>
      <c r="P23" s="30" t="s">
        <v>56</v>
      </c>
      <c r="Q23" s="26">
        <v>105.6</v>
      </c>
      <c r="R23" s="30" t="s">
        <v>56</v>
      </c>
      <c r="S23" s="26">
        <v>100</v>
      </c>
      <c r="T23" s="30" t="s">
        <v>56</v>
      </c>
      <c r="U23" s="26">
        <v>100.61</v>
      </c>
      <c r="V23" s="30" t="s">
        <v>56</v>
      </c>
      <c r="W23" s="26">
        <v>102.42</v>
      </c>
      <c r="X23" s="30" t="s">
        <v>56</v>
      </c>
      <c r="Y23" s="26">
        <v>101.86</v>
      </c>
      <c r="Z23" s="30" t="s">
        <v>56</v>
      </c>
      <c r="AA23" s="26">
        <v>102.11</v>
      </c>
      <c r="AB23" s="30" t="s">
        <v>56</v>
      </c>
      <c r="AC23" s="26">
        <v>104.78</v>
      </c>
      <c r="AD23" s="30" t="s">
        <v>56</v>
      </c>
      <c r="AE23" s="26">
        <v>108.79</v>
      </c>
      <c r="AF23" s="30" t="s">
        <v>56</v>
      </c>
      <c r="AG23" s="26">
        <v>103.71</v>
      </c>
      <c r="AH23" s="30"/>
      <c r="AJ23" s="19"/>
      <c r="AK23" s="19"/>
      <c r="AL23" s="19"/>
    </row>
    <row r="24" spans="1:38" ht="15">
      <c r="A24" s="25" t="s">
        <v>25</v>
      </c>
      <c r="B24" s="25" t="s">
        <v>12</v>
      </c>
      <c r="C24" s="26">
        <v>90.16</v>
      </c>
      <c r="D24" s="27" t="s">
        <v>56</v>
      </c>
      <c r="E24" s="26">
        <v>91.73</v>
      </c>
      <c r="F24" s="27" t="s">
        <v>56</v>
      </c>
      <c r="G24" s="26">
        <v>94.29</v>
      </c>
      <c r="H24" s="27" t="s">
        <v>56</v>
      </c>
      <c r="I24" s="26">
        <v>91.99</v>
      </c>
      <c r="J24" s="27" t="s">
        <v>56</v>
      </c>
      <c r="K24" s="26">
        <v>94.5</v>
      </c>
      <c r="L24" s="27" t="s">
        <v>56</v>
      </c>
      <c r="M24" s="26">
        <v>95.47</v>
      </c>
      <c r="N24" s="27" t="s">
        <v>56</v>
      </c>
      <c r="O24" s="26">
        <v>89.29</v>
      </c>
      <c r="P24" s="27" t="s">
        <v>56</v>
      </c>
      <c r="Q24" s="26">
        <v>101.18</v>
      </c>
      <c r="R24" s="27" t="s">
        <v>56</v>
      </c>
      <c r="S24" s="26">
        <v>100</v>
      </c>
      <c r="T24" s="27" t="s">
        <v>56</v>
      </c>
      <c r="U24" s="26">
        <v>103.91</v>
      </c>
      <c r="V24" s="27" t="s">
        <v>56</v>
      </c>
      <c r="W24" s="26">
        <v>105.97</v>
      </c>
      <c r="X24" s="27" t="s">
        <v>56</v>
      </c>
      <c r="Y24" s="26">
        <v>103.23</v>
      </c>
      <c r="Z24" s="27" t="s">
        <v>56</v>
      </c>
      <c r="AA24" s="26">
        <v>108.73</v>
      </c>
      <c r="AB24" s="27" t="s">
        <v>56</v>
      </c>
      <c r="AC24" s="26">
        <v>110.06</v>
      </c>
      <c r="AD24" s="27" t="s">
        <v>56</v>
      </c>
      <c r="AE24" s="26">
        <v>108.65</v>
      </c>
      <c r="AF24" s="27" t="s">
        <v>56</v>
      </c>
      <c r="AG24" s="26">
        <v>108.05</v>
      </c>
      <c r="AH24" s="27"/>
      <c r="AJ24" s="19"/>
      <c r="AK24" s="19"/>
      <c r="AL24" s="19"/>
    </row>
    <row r="25" spans="1:38" ht="15">
      <c r="A25" s="25" t="s">
        <v>25</v>
      </c>
      <c r="B25" s="25" t="s">
        <v>86</v>
      </c>
      <c r="C25" s="26">
        <v>97.49</v>
      </c>
      <c r="D25" s="30" t="s">
        <v>56</v>
      </c>
      <c r="E25" s="26">
        <v>97.83</v>
      </c>
      <c r="F25" s="30" t="s">
        <v>56</v>
      </c>
      <c r="G25" s="26">
        <v>97.2</v>
      </c>
      <c r="H25" s="30" t="s">
        <v>56</v>
      </c>
      <c r="I25" s="26">
        <v>101.75</v>
      </c>
      <c r="J25" s="30" t="s">
        <v>56</v>
      </c>
      <c r="K25" s="26">
        <v>101.1</v>
      </c>
      <c r="L25" s="30" t="s">
        <v>56</v>
      </c>
      <c r="M25" s="26">
        <v>97.7</v>
      </c>
      <c r="N25" s="30" t="s">
        <v>56</v>
      </c>
      <c r="O25" s="26">
        <v>97.33</v>
      </c>
      <c r="P25" s="30" t="s">
        <v>56</v>
      </c>
      <c r="Q25" s="26">
        <v>98.64</v>
      </c>
      <c r="R25" s="30" t="s">
        <v>56</v>
      </c>
      <c r="S25" s="26">
        <v>100</v>
      </c>
      <c r="T25" s="30" t="s">
        <v>56</v>
      </c>
      <c r="U25" s="26">
        <v>98.76</v>
      </c>
      <c r="V25" s="30" t="s">
        <v>56</v>
      </c>
      <c r="W25" s="26">
        <v>99.22</v>
      </c>
      <c r="X25" s="30" t="s">
        <v>56</v>
      </c>
      <c r="Y25" s="26">
        <v>95.88</v>
      </c>
      <c r="Z25" s="30" t="s">
        <v>56</v>
      </c>
      <c r="AA25" s="26">
        <v>96.03</v>
      </c>
      <c r="AB25" s="30" t="s">
        <v>56</v>
      </c>
      <c r="AC25" s="26">
        <v>96.47</v>
      </c>
      <c r="AD25" s="30" t="s">
        <v>56</v>
      </c>
      <c r="AE25" s="26">
        <v>96.1</v>
      </c>
      <c r="AF25" s="30" t="s">
        <v>56</v>
      </c>
      <c r="AG25" s="26">
        <v>94.47</v>
      </c>
      <c r="AH25" s="30"/>
      <c r="AJ25" s="19"/>
      <c r="AK25" s="19"/>
      <c r="AL25" s="19"/>
    </row>
    <row r="26" spans="1:38" ht="15">
      <c r="A26" s="25" t="s">
        <v>52</v>
      </c>
      <c r="B26" s="25" t="s">
        <v>12</v>
      </c>
      <c r="C26" s="26">
        <v>95.58</v>
      </c>
      <c r="D26" s="27" t="s">
        <v>56</v>
      </c>
      <c r="E26" s="26">
        <v>98.46</v>
      </c>
      <c r="F26" s="27" t="s">
        <v>56</v>
      </c>
      <c r="G26" s="26">
        <v>100.45</v>
      </c>
      <c r="H26" s="27" t="s">
        <v>56</v>
      </c>
      <c r="I26" s="26">
        <v>98.23</v>
      </c>
      <c r="J26" s="27" t="s">
        <v>56</v>
      </c>
      <c r="K26" s="26">
        <v>99.9</v>
      </c>
      <c r="L26" s="27" t="s">
        <v>56</v>
      </c>
      <c r="M26" s="26">
        <v>98.94</v>
      </c>
      <c r="N26" s="27" t="s">
        <v>56</v>
      </c>
      <c r="O26" s="26">
        <v>99.12</v>
      </c>
      <c r="P26" s="27" t="s">
        <v>56</v>
      </c>
      <c r="Q26" s="26">
        <v>104.99</v>
      </c>
      <c r="R26" s="27" t="s">
        <v>56</v>
      </c>
      <c r="S26" s="26">
        <v>100</v>
      </c>
      <c r="T26" s="27" t="s">
        <v>56</v>
      </c>
      <c r="U26" s="26">
        <v>100.1</v>
      </c>
      <c r="V26" s="27" t="s">
        <v>56</v>
      </c>
      <c r="W26" s="26">
        <v>100.76</v>
      </c>
      <c r="X26" s="27" t="s">
        <v>56</v>
      </c>
      <c r="Y26" s="26">
        <v>93.51</v>
      </c>
      <c r="Z26" s="27" t="s">
        <v>56</v>
      </c>
      <c r="AA26" s="26">
        <v>98.71</v>
      </c>
      <c r="AB26" s="27" t="s">
        <v>56</v>
      </c>
      <c r="AC26" s="26">
        <v>102.56</v>
      </c>
      <c r="AD26" s="27" t="s">
        <v>56</v>
      </c>
      <c r="AE26" s="26">
        <v>105.69</v>
      </c>
      <c r="AF26" s="27" t="s">
        <v>56</v>
      </c>
      <c r="AG26" s="26">
        <v>104.27</v>
      </c>
      <c r="AH26" s="27"/>
      <c r="AJ26" s="19"/>
      <c r="AK26" s="19"/>
      <c r="AL26" s="19"/>
    </row>
    <row r="27" spans="1:38" ht="15">
      <c r="A27" s="25" t="s">
        <v>52</v>
      </c>
      <c r="B27" s="25" t="s">
        <v>86</v>
      </c>
      <c r="C27" s="26">
        <v>92.12</v>
      </c>
      <c r="D27" s="30" t="s">
        <v>56</v>
      </c>
      <c r="E27" s="26">
        <v>87.24</v>
      </c>
      <c r="F27" s="30" t="s">
        <v>56</v>
      </c>
      <c r="G27" s="26">
        <v>91.59</v>
      </c>
      <c r="H27" s="30" t="s">
        <v>56</v>
      </c>
      <c r="I27" s="26">
        <v>91.21</v>
      </c>
      <c r="J27" s="30" t="s">
        <v>56</v>
      </c>
      <c r="K27" s="26">
        <v>97.43</v>
      </c>
      <c r="L27" s="30" t="s">
        <v>56</v>
      </c>
      <c r="M27" s="26">
        <v>95.26</v>
      </c>
      <c r="N27" s="30" t="s">
        <v>56</v>
      </c>
      <c r="O27" s="26">
        <v>93.6</v>
      </c>
      <c r="P27" s="30" t="s">
        <v>56</v>
      </c>
      <c r="Q27" s="26">
        <v>96.54</v>
      </c>
      <c r="R27" s="30" t="s">
        <v>56</v>
      </c>
      <c r="S27" s="26">
        <v>100</v>
      </c>
      <c r="T27" s="30" t="s">
        <v>56</v>
      </c>
      <c r="U27" s="26">
        <v>99.92</v>
      </c>
      <c r="V27" s="30" t="s">
        <v>56</v>
      </c>
      <c r="W27" s="26">
        <v>98.33</v>
      </c>
      <c r="X27" s="30" t="s">
        <v>56</v>
      </c>
      <c r="Y27" s="26">
        <v>101.62</v>
      </c>
      <c r="Z27" s="30" t="s">
        <v>56</v>
      </c>
      <c r="AA27" s="26">
        <v>98.49</v>
      </c>
      <c r="AB27" s="30" t="s">
        <v>56</v>
      </c>
      <c r="AC27" s="26">
        <v>98.61</v>
      </c>
      <c r="AD27" s="30" t="s">
        <v>56</v>
      </c>
      <c r="AE27" s="26">
        <v>93.78</v>
      </c>
      <c r="AF27" s="30" t="s">
        <v>56</v>
      </c>
      <c r="AG27" s="26">
        <v>81.22</v>
      </c>
      <c r="AH27" s="30"/>
      <c r="AJ27" s="19"/>
      <c r="AK27" s="19"/>
      <c r="AL27" s="19"/>
    </row>
    <row r="28" spans="1:38" ht="15">
      <c r="A28" s="25" t="s">
        <v>26</v>
      </c>
      <c r="B28" s="25" t="s">
        <v>12</v>
      </c>
      <c r="C28" s="26">
        <v>74.32</v>
      </c>
      <c r="D28" s="27" t="s">
        <v>56</v>
      </c>
      <c r="E28" s="26">
        <v>73.48</v>
      </c>
      <c r="F28" s="27" t="s">
        <v>56</v>
      </c>
      <c r="G28" s="26">
        <v>75.53</v>
      </c>
      <c r="H28" s="27" t="s">
        <v>56</v>
      </c>
      <c r="I28" s="26">
        <v>72.5</v>
      </c>
      <c r="J28" s="27" t="s">
        <v>56</v>
      </c>
      <c r="K28" s="26">
        <v>79.55</v>
      </c>
      <c r="L28" s="27" t="s">
        <v>56</v>
      </c>
      <c r="M28" s="26">
        <v>84.01</v>
      </c>
      <c r="N28" s="27" t="s">
        <v>56</v>
      </c>
      <c r="O28" s="26">
        <v>87.94</v>
      </c>
      <c r="P28" s="27" t="s">
        <v>56</v>
      </c>
      <c r="Q28" s="26">
        <v>92</v>
      </c>
      <c r="R28" s="27" t="s">
        <v>56</v>
      </c>
      <c r="S28" s="26">
        <v>100</v>
      </c>
      <c r="T28" s="27" t="s">
        <v>56</v>
      </c>
      <c r="U28" s="26">
        <v>82.83</v>
      </c>
      <c r="V28" s="27" t="s">
        <v>56</v>
      </c>
      <c r="W28" s="26">
        <v>88.2</v>
      </c>
      <c r="X28" s="27" t="s">
        <v>56</v>
      </c>
      <c r="Y28" s="26">
        <v>82.62</v>
      </c>
      <c r="Z28" s="27" t="s">
        <v>56</v>
      </c>
      <c r="AA28" s="26">
        <v>101.48</v>
      </c>
      <c r="AB28" s="27" t="s">
        <v>56</v>
      </c>
      <c r="AC28" s="26">
        <v>101.49</v>
      </c>
      <c r="AD28" s="27" t="s">
        <v>56</v>
      </c>
      <c r="AE28" s="26">
        <v>96.54</v>
      </c>
      <c r="AF28" s="27" t="s">
        <v>56</v>
      </c>
      <c r="AG28" s="26">
        <v>103.49</v>
      </c>
      <c r="AH28" s="27"/>
      <c r="AJ28" s="19"/>
      <c r="AK28" s="19"/>
      <c r="AL28" s="19"/>
    </row>
    <row r="29" spans="1:38" ht="15">
      <c r="A29" s="25" t="s">
        <v>26</v>
      </c>
      <c r="B29" s="25" t="s">
        <v>86</v>
      </c>
      <c r="C29" s="26">
        <v>68.73</v>
      </c>
      <c r="D29" s="30" t="s">
        <v>56</v>
      </c>
      <c r="E29" s="26">
        <v>68.79</v>
      </c>
      <c r="F29" s="30" t="s">
        <v>56</v>
      </c>
      <c r="G29" s="26">
        <v>67.05</v>
      </c>
      <c r="H29" s="30" t="s">
        <v>56</v>
      </c>
      <c r="I29" s="26">
        <v>71.19</v>
      </c>
      <c r="J29" s="30" t="s">
        <v>56</v>
      </c>
      <c r="K29" s="26">
        <v>77.22</v>
      </c>
      <c r="L29" s="30" t="s">
        <v>56</v>
      </c>
      <c r="M29" s="26">
        <v>78.66</v>
      </c>
      <c r="N29" s="30" t="s">
        <v>56</v>
      </c>
      <c r="O29" s="26">
        <v>85.96</v>
      </c>
      <c r="P29" s="30" t="s">
        <v>56</v>
      </c>
      <c r="Q29" s="26">
        <v>83.99</v>
      </c>
      <c r="R29" s="30" t="s">
        <v>56</v>
      </c>
      <c r="S29" s="26">
        <v>100</v>
      </c>
      <c r="T29" s="30" t="s">
        <v>56</v>
      </c>
      <c r="U29" s="26">
        <v>93.34</v>
      </c>
      <c r="V29" s="30" t="s">
        <v>56</v>
      </c>
      <c r="W29" s="26">
        <v>93.95</v>
      </c>
      <c r="X29" s="30" t="s">
        <v>56</v>
      </c>
      <c r="Y29" s="26">
        <v>96.56</v>
      </c>
      <c r="Z29" s="30" t="s">
        <v>56</v>
      </c>
      <c r="AA29" s="26">
        <v>103.66</v>
      </c>
      <c r="AB29" s="30" t="s">
        <v>56</v>
      </c>
      <c r="AC29" s="26">
        <v>108.6</v>
      </c>
      <c r="AD29" s="30" t="s">
        <v>56</v>
      </c>
      <c r="AE29" s="26">
        <v>117.23</v>
      </c>
      <c r="AF29" s="30" t="s">
        <v>56</v>
      </c>
      <c r="AG29" s="26">
        <v>122.9</v>
      </c>
      <c r="AH29" s="30"/>
      <c r="AJ29" s="19"/>
      <c r="AK29" s="19"/>
      <c r="AL29" s="19"/>
    </row>
    <row r="30" spans="1:38" ht="15">
      <c r="A30" s="25" t="s">
        <v>32</v>
      </c>
      <c r="B30" s="25" t="s">
        <v>12</v>
      </c>
      <c r="C30" s="26">
        <v>86.2</v>
      </c>
      <c r="D30" s="27" t="s">
        <v>56</v>
      </c>
      <c r="E30" s="26">
        <v>85.3</v>
      </c>
      <c r="F30" s="27" t="s">
        <v>56</v>
      </c>
      <c r="G30" s="26">
        <v>81.8</v>
      </c>
      <c r="H30" s="27" t="s">
        <v>56</v>
      </c>
      <c r="I30" s="26">
        <v>86.7</v>
      </c>
      <c r="J30" s="27" t="s">
        <v>56</v>
      </c>
      <c r="K30" s="26">
        <v>89.22</v>
      </c>
      <c r="L30" s="27" t="s">
        <v>56</v>
      </c>
      <c r="M30" s="26">
        <v>87.97</v>
      </c>
      <c r="N30" s="27" t="s">
        <v>56</v>
      </c>
      <c r="O30" s="26">
        <v>91.63</v>
      </c>
      <c r="P30" s="27" t="s">
        <v>56</v>
      </c>
      <c r="Q30" s="26">
        <v>94.85</v>
      </c>
      <c r="R30" s="27" t="s">
        <v>56</v>
      </c>
      <c r="S30" s="26">
        <v>100</v>
      </c>
      <c r="T30" s="27" t="s">
        <v>56</v>
      </c>
      <c r="U30" s="26">
        <v>102.3</v>
      </c>
      <c r="V30" s="27" t="s">
        <v>56</v>
      </c>
      <c r="W30" s="26">
        <v>106.42</v>
      </c>
      <c r="X30" s="27" t="s">
        <v>56</v>
      </c>
      <c r="Y30" s="26">
        <v>107.21</v>
      </c>
      <c r="Z30" s="27" t="s">
        <v>56</v>
      </c>
      <c r="AA30" s="26">
        <v>111.58</v>
      </c>
      <c r="AB30" s="27" t="s">
        <v>56</v>
      </c>
      <c r="AC30" s="26">
        <v>113.4</v>
      </c>
      <c r="AD30" s="27" t="s">
        <v>56</v>
      </c>
      <c r="AE30" s="26">
        <v>116.86</v>
      </c>
      <c r="AF30" s="27" t="s">
        <v>56</v>
      </c>
      <c r="AG30" s="26">
        <v>117.92</v>
      </c>
      <c r="AH30" s="27"/>
      <c r="AJ30" s="19"/>
      <c r="AK30" s="19"/>
      <c r="AL30" s="19"/>
    </row>
    <row r="31" spans="1:38" ht="15">
      <c r="A31" s="25" t="s">
        <v>32</v>
      </c>
      <c r="B31" s="25" t="s">
        <v>86</v>
      </c>
      <c r="C31" s="26">
        <v>93.76</v>
      </c>
      <c r="D31" s="30" t="s">
        <v>56</v>
      </c>
      <c r="E31" s="26">
        <v>93.29</v>
      </c>
      <c r="F31" s="30" t="s">
        <v>56</v>
      </c>
      <c r="G31" s="26">
        <v>90.85</v>
      </c>
      <c r="H31" s="30" t="s">
        <v>56</v>
      </c>
      <c r="I31" s="26">
        <v>96.65</v>
      </c>
      <c r="J31" s="30" t="s">
        <v>56</v>
      </c>
      <c r="K31" s="26">
        <v>96.19</v>
      </c>
      <c r="L31" s="30" t="s">
        <v>56</v>
      </c>
      <c r="M31" s="26">
        <v>97.85</v>
      </c>
      <c r="N31" s="30" t="s">
        <v>56</v>
      </c>
      <c r="O31" s="26">
        <v>103.8</v>
      </c>
      <c r="P31" s="30" t="s">
        <v>56</v>
      </c>
      <c r="Q31" s="26">
        <v>101.7</v>
      </c>
      <c r="R31" s="30" t="s">
        <v>56</v>
      </c>
      <c r="S31" s="26">
        <v>100</v>
      </c>
      <c r="T31" s="30" t="s">
        <v>56</v>
      </c>
      <c r="U31" s="26">
        <v>102.53</v>
      </c>
      <c r="V31" s="30" t="s">
        <v>56</v>
      </c>
      <c r="W31" s="26">
        <v>107.03</v>
      </c>
      <c r="X31" s="30" t="s">
        <v>56</v>
      </c>
      <c r="Y31" s="26">
        <v>113.37</v>
      </c>
      <c r="Z31" s="30" t="s">
        <v>56</v>
      </c>
      <c r="AA31" s="26">
        <v>109.04</v>
      </c>
      <c r="AB31" s="30" t="s">
        <v>56</v>
      </c>
      <c r="AC31" s="26">
        <v>110.69</v>
      </c>
      <c r="AD31" s="30" t="s">
        <v>56</v>
      </c>
      <c r="AE31" s="26">
        <v>115.71</v>
      </c>
      <c r="AF31" s="30" t="s">
        <v>56</v>
      </c>
      <c r="AG31" s="26">
        <v>116.35</v>
      </c>
      <c r="AH31" s="30"/>
      <c r="AJ31" s="19"/>
      <c r="AK31" s="19"/>
      <c r="AL31" s="19"/>
    </row>
    <row r="32" spans="1:38" ht="15">
      <c r="A32" s="25" t="s">
        <v>30</v>
      </c>
      <c r="B32" s="25" t="s">
        <v>12</v>
      </c>
      <c r="C32" s="26">
        <v>93.34</v>
      </c>
      <c r="D32" s="27" t="s">
        <v>56</v>
      </c>
      <c r="E32" s="26">
        <v>95.7</v>
      </c>
      <c r="F32" s="27" t="s">
        <v>56</v>
      </c>
      <c r="G32" s="26">
        <v>95.7</v>
      </c>
      <c r="H32" s="27" t="s">
        <v>56</v>
      </c>
      <c r="I32" s="26">
        <v>97.2</v>
      </c>
      <c r="J32" s="27" t="s">
        <v>56</v>
      </c>
      <c r="K32" s="26">
        <v>99.05</v>
      </c>
      <c r="L32" s="27" t="s">
        <v>56</v>
      </c>
      <c r="M32" s="26">
        <v>99.66</v>
      </c>
      <c r="N32" s="27" t="s">
        <v>56</v>
      </c>
      <c r="O32" s="26">
        <v>96.93</v>
      </c>
      <c r="P32" s="27" t="s">
        <v>56</v>
      </c>
      <c r="Q32" s="26">
        <v>99.06</v>
      </c>
      <c r="R32" s="27" t="s">
        <v>56</v>
      </c>
      <c r="S32" s="26">
        <v>100</v>
      </c>
      <c r="T32" s="27" t="s">
        <v>56</v>
      </c>
      <c r="U32" s="26">
        <v>97.1</v>
      </c>
      <c r="V32" s="27" t="s">
        <v>56</v>
      </c>
      <c r="W32" s="26">
        <v>102.41</v>
      </c>
      <c r="X32" s="27" t="s">
        <v>56</v>
      </c>
      <c r="Y32" s="26">
        <v>100.28</v>
      </c>
      <c r="Z32" s="27" t="s">
        <v>56</v>
      </c>
      <c r="AA32" s="26">
        <v>103.82</v>
      </c>
      <c r="AB32" s="27" t="s">
        <v>56</v>
      </c>
      <c r="AC32" s="26">
        <v>103.52</v>
      </c>
      <c r="AD32" s="27" t="s">
        <v>56</v>
      </c>
      <c r="AE32" s="26">
        <v>97.69</v>
      </c>
      <c r="AF32" s="27" t="s">
        <v>56</v>
      </c>
      <c r="AG32" s="26">
        <v>99.53</v>
      </c>
      <c r="AH32" s="27"/>
      <c r="AJ32" s="19"/>
      <c r="AK32" s="19"/>
      <c r="AL32" s="19"/>
    </row>
    <row r="33" spans="1:38" ht="15">
      <c r="A33" s="25" t="s">
        <v>30</v>
      </c>
      <c r="B33" s="25" t="s">
        <v>86</v>
      </c>
      <c r="C33" s="26">
        <v>100.83</v>
      </c>
      <c r="D33" s="30" t="s">
        <v>56</v>
      </c>
      <c r="E33" s="26">
        <v>102.06</v>
      </c>
      <c r="F33" s="30" t="s">
        <v>56</v>
      </c>
      <c r="G33" s="26">
        <v>95.86</v>
      </c>
      <c r="H33" s="30" t="s">
        <v>56</v>
      </c>
      <c r="I33" s="26">
        <v>97.57</v>
      </c>
      <c r="J33" s="30" t="s">
        <v>56</v>
      </c>
      <c r="K33" s="26">
        <v>94.03</v>
      </c>
      <c r="L33" s="30" t="s">
        <v>56</v>
      </c>
      <c r="M33" s="26">
        <v>91.48</v>
      </c>
      <c r="N33" s="30" t="s">
        <v>56</v>
      </c>
      <c r="O33" s="26">
        <v>93.66</v>
      </c>
      <c r="P33" s="30" t="s">
        <v>56</v>
      </c>
      <c r="Q33" s="26">
        <v>95.48</v>
      </c>
      <c r="R33" s="30" t="s">
        <v>56</v>
      </c>
      <c r="S33" s="26">
        <v>100</v>
      </c>
      <c r="T33" s="30" t="s">
        <v>56</v>
      </c>
      <c r="U33" s="26">
        <v>103.12</v>
      </c>
      <c r="V33" s="30" t="s">
        <v>56</v>
      </c>
      <c r="W33" s="26">
        <v>105.12</v>
      </c>
      <c r="X33" s="30" t="s">
        <v>56</v>
      </c>
      <c r="Y33" s="26">
        <v>103.8</v>
      </c>
      <c r="Z33" s="30" t="s">
        <v>56</v>
      </c>
      <c r="AA33" s="26">
        <v>104.02</v>
      </c>
      <c r="AB33" s="30" t="s">
        <v>56</v>
      </c>
      <c r="AC33" s="26">
        <v>108.84</v>
      </c>
      <c r="AD33" s="30" t="s">
        <v>56</v>
      </c>
      <c r="AE33" s="26">
        <v>108.89</v>
      </c>
      <c r="AF33" s="30" t="s">
        <v>56</v>
      </c>
      <c r="AG33" s="26">
        <v>101.5</v>
      </c>
      <c r="AH33" s="30"/>
      <c r="AJ33" s="19"/>
      <c r="AK33" s="19"/>
      <c r="AL33" s="19"/>
    </row>
    <row r="34" spans="1:38" ht="15">
      <c r="A34" s="25" t="s">
        <v>44</v>
      </c>
      <c r="B34" s="25" t="s">
        <v>12</v>
      </c>
      <c r="C34" s="26">
        <v>88.49</v>
      </c>
      <c r="D34" s="27" t="s">
        <v>56</v>
      </c>
      <c r="E34" s="26">
        <v>86.44</v>
      </c>
      <c r="F34" s="27" t="s">
        <v>56</v>
      </c>
      <c r="G34" s="26">
        <v>87.4</v>
      </c>
      <c r="H34" s="27" t="s">
        <v>56</v>
      </c>
      <c r="I34" s="26">
        <v>90.44</v>
      </c>
      <c r="J34" s="27" t="s">
        <v>56</v>
      </c>
      <c r="K34" s="26">
        <v>92.95</v>
      </c>
      <c r="L34" s="27" t="s">
        <v>56</v>
      </c>
      <c r="M34" s="26">
        <v>88.12</v>
      </c>
      <c r="N34" s="27" t="s">
        <v>56</v>
      </c>
      <c r="O34" s="26">
        <v>94.36</v>
      </c>
      <c r="P34" s="27" t="s">
        <v>56</v>
      </c>
      <c r="Q34" s="26">
        <v>99.79</v>
      </c>
      <c r="R34" s="27" t="s">
        <v>56</v>
      </c>
      <c r="S34" s="26">
        <v>100</v>
      </c>
      <c r="T34" s="27" t="s">
        <v>56</v>
      </c>
      <c r="U34" s="26">
        <v>106.83</v>
      </c>
      <c r="V34" s="27" t="s">
        <v>56</v>
      </c>
      <c r="W34" s="26">
        <v>104.96</v>
      </c>
      <c r="X34" s="27" t="s">
        <v>56</v>
      </c>
      <c r="Y34" s="26">
        <v>112.7</v>
      </c>
      <c r="Z34" s="27" t="s">
        <v>56</v>
      </c>
      <c r="AA34" s="26">
        <v>113.9</v>
      </c>
      <c r="AB34" s="27" t="s">
        <v>56</v>
      </c>
      <c r="AC34" s="26">
        <v>115.55</v>
      </c>
      <c r="AD34" s="27" t="s">
        <v>56</v>
      </c>
      <c r="AE34" s="26">
        <v>117.65</v>
      </c>
      <c r="AF34" s="27" t="s">
        <v>56</v>
      </c>
      <c r="AG34" s="26">
        <v>107.47</v>
      </c>
      <c r="AH34" s="27"/>
      <c r="AJ34" s="19"/>
      <c r="AK34" s="19"/>
      <c r="AL34" s="19"/>
    </row>
    <row r="35" spans="1:38" ht="15">
      <c r="A35" s="25" t="s">
        <v>44</v>
      </c>
      <c r="B35" s="25" t="s">
        <v>86</v>
      </c>
      <c r="C35" s="26">
        <v>92.61</v>
      </c>
      <c r="D35" s="30" t="s">
        <v>56</v>
      </c>
      <c r="E35" s="26">
        <v>87.82</v>
      </c>
      <c r="F35" s="30" t="s">
        <v>56</v>
      </c>
      <c r="G35" s="26">
        <v>89.23</v>
      </c>
      <c r="H35" s="30" t="s">
        <v>56</v>
      </c>
      <c r="I35" s="26">
        <v>91.12</v>
      </c>
      <c r="J35" s="30" t="s">
        <v>56</v>
      </c>
      <c r="K35" s="26">
        <v>92.27</v>
      </c>
      <c r="L35" s="30" t="s">
        <v>56</v>
      </c>
      <c r="M35" s="26">
        <v>91.21</v>
      </c>
      <c r="N35" s="30" t="s">
        <v>56</v>
      </c>
      <c r="O35" s="26">
        <v>94.76</v>
      </c>
      <c r="P35" s="30" t="s">
        <v>56</v>
      </c>
      <c r="Q35" s="26">
        <v>97.92</v>
      </c>
      <c r="R35" s="30" t="s">
        <v>56</v>
      </c>
      <c r="S35" s="26">
        <v>100</v>
      </c>
      <c r="T35" s="30" t="s">
        <v>56</v>
      </c>
      <c r="U35" s="26">
        <v>103.73</v>
      </c>
      <c r="V35" s="30" t="s">
        <v>56</v>
      </c>
      <c r="W35" s="26">
        <v>106.14</v>
      </c>
      <c r="X35" s="30" t="s">
        <v>56</v>
      </c>
      <c r="Y35" s="26">
        <v>111.37</v>
      </c>
      <c r="Z35" s="30" t="s">
        <v>56</v>
      </c>
      <c r="AA35" s="26">
        <v>111.39</v>
      </c>
      <c r="AB35" s="30" t="s">
        <v>56</v>
      </c>
      <c r="AC35" s="26">
        <v>115.55</v>
      </c>
      <c r="AD35" s="30" t="s">
        <v>56</v>
      </c>
      <c r="AE35" s="26">
        <v>115.05</v>
      </c>
      <c r="AF35" s="30" t="s">
        <v>56</v>
      </c>
      <c r="AG35" s="26">
        <v>109.98</v>
      </c>
      <c r="AH35" s="30"/>
      <c r="AJ35" s="19"/>
      <c r="AK35" s="19"/>
      <c r="AL35" s="19"/>
    </row>
    <row r="36" spans="1:38" ht="15">
      <c r="A36" s="25" t="s">
        <v>28</v>
      </c>
      <c r="B36" s="25" t="s">
        <v>12</v>
      </c>
      <c r="C36" s="26">
        <v>95.29</v>
      </c>
      <c r="D36" s="27" t="s">
        <v>56</v>
      </c>
      <c r="E36" s="26">
        <v>96.98</v>
      </c>
      <c r="F36" s="27" t="s">
        <v>56</v>
      </c>
      <c r="G36" s="26">
        <v>97.28</v>
      </c>
      <c r="H36" s="27" t="s">
        <v>56</v>
      </c>
      <c r="I36" s="26">
        <v>95.23</v>
      </c>
      <c r="J36" s="27" t="s">
        <v>56</v>
      </c>
      <c r="K36" s="26">
        <v>97.45</v>
      </c>
      <c r="L36" s="27" t="s">
        <v>56</v>
      </c>
      <c r="M36" s="26">
        <v>95.73</v>
      </c>
      <c r="N36" s="27" t="s">
        <v>56</v>
      </c>
      <c r="O36" s="26">
        <v>94.81</v>
      </c>
      <c r="P36" s="27" t="s">
        <v>56</v>
      </c>
      <c r="Q36" s="26">
        <v>101.42</v>
      </c>
      <c r="R36" s="27" t="s">
        <v>56</v>
      </c>
      <c r="S36" s="26">
        <v>100</v>
      </c>
      <c r="T36" s="27" t="s">
        <v>56</v>
      </c>
      <c r="U36" s="26">
        <v>93.91</v>
      </c>
      <c r="V36" s="27" t="s">
        <v>56</v>
      </c>
      <c r="W36" s="26">
        <v>97.18</v>
      </c>
      <c r="X36" s="27" t="s">
        <v>56</v>
      </c>
      <c r="Y36" s="26">
        <v>98.88</v>
      </c>
      <c r="Z36" s="27" t="s">
        <v>56</v>
      </c>
      <c r="AA36" s="26">
        <v>98.14</v>
      </c>
      <c r="AB36" s="27" t="s">
        <v>56</v>
      </c>
      <c r="AC36" s="26">
        <v>95.64</v>
      </c>
      <c r="AD36" s="27" t="s">
        <v>56</v>
      </c>
      <c r="AE36" s="26">
        <v>94.83</v>
      </c>
      <c r="AF36" s="27" t="s">
        <v>56</v>
      </c>
      <c r="AG36" s="26">
        <v>94.22</v>
      </c>
      <c r="AH36" s="27"/>
      <c r="AJ36" s="19"/>
      <c r="AK36" s="19"/>
      <c r="AL36" s="19"/>
    </row>
    <row r="37" spans="1:38" ht="15">
      <c r="A37" s="25" t="s">
        <v>28</v>
      </c>
      <c r="B37" s="25" t="s">
        <v>86</v>
      </c>
      <c r="C37" s="26">
        <v>99.12</v>
      </c>
      <c r="D37" s="30" t="s">
        <v>56</v>
      </c>
      <c r="E37" s="26">
        <v>100.9</v>
      </c>
      <c r="F37" s="30" t="s">
        <v>56</v>
      </c>
      <c r="G37" s="26">
        <v>97.04</v>
      </c>
      <c r="H37" s="30" t="s">
        <v>56</v>
      </c>
      <c r="I37" s="26">
        <v>96.27</v>
      </c>
      <c r="J37" s="30" t="s">
        <v>56</v>
      </c>
      <c r="K37" s="26">
        <v>97.03</v>
      </c>
      <c r="L37" s="30" t="s">
        <v>56</v>
      </c>
      <c r="M37" s="26">
        <v>100.03</v>
      </c>
      <c r="N37" s="30" t="s">
        <v>56</v>
      </c>
      <c r="O37" s="26">
        <v>100.35</v>
      </c>
      <c r="P37" s="30" t="s">
        <v>56</v>
      </c>
      <c r="Q37" s="26">
        <v>101.82</v>
      </c>
      <c r="R37" s="30" t="s">
        <v>56</v>
      </c>
      <c r="S37" s="26">
        <v>100</v>
      </c>
      <c r="T37" s="30" t="s">
        <v>56</v>
      </c>
      <c r="U37" s="26">
        <v>99.25</v>
      </c>
      <c r="V37" s="30" t="s">
        <v>56</v>
      </c>
      <c r="W37" s="26">
        <v>99.12</v>
      </c>
      <c r="X37" s="30" t="s">
        <v>56</v>
      </c>
      <c r="Y37" s="26">
        <v>98.41</v>
      </c>
      <c r="Z37" s="30" t="s">
        <v>56</v>
      </c>
      <c r="AA37" s="26">
        <v>99.52</v>
      </c>
      <c r="AB37" s="30" t="s">
        <v>56</v>
      </c>
      <c r="AC37" s="26">
        <v>100.15</v>
      </c>
      <c r="AD37" s="30" t="s">
        <v>56</v>
      </c>
      <c r="AE37" s="26">
        <v>102.15</v>
      </c>
      <c r="AF37" s="30" t="s">
        <v>56</v>
      </c>
      <c r="AG37" s="26">
        <v>96.8</v>
      </c>
      <c r="AH37" s="30"/>
      <c r="AJ37" s="19"/>
      <c r="AK37" s="19"/>
      <c r="AL37" s="19"/>
    </row>
    <row r="38" spans="1:38" ht="15">
      <c r="A38" s="25" t="s">
        <v>23</v>
      </c>
      <c r="B38" s="25" t="s">
        <v>12</v>
      </c>
      <c r="C38" s="26">
        <v>104.1</v>
      </c>
      <c r="D38" s="27" t="s">
        <v>56</v>
      </c>
      <c r="E38" s="26">
        <v>117.86</v>
      </c>
      <c r="F38" s="27" t="s">
        <v>56</v>
      </c>
      <c r="G38" s="26">
        <v>119.3</v>
      </c>
      <c r="H38" s="27" t="s">
        <v>56</v>
      </c>
      <c r="I38" s="26">
        <v>111.28</v>
      </c>
      <c r="J38" s="27" t="s">
        <v>56</v>
      </c>
      <c r="K38" s="26">
        <v>106</v>
      </c>
      <c r="L38" s="27" t="s">
        <v>56</v>
      </c>
      <c r="M38" s="26">
        <v>99.05</v>
      </c>
      <c r="N38" s="27" t="s">
        <v>56</v>
      </c>
      <c r="O38" s="26">
        <v>104.46</v>
      </c>
      <c r="P38" s="27" t="s">
        <v>56</v>
      </c>
      <c r="Q38" s="26">
        <v>97.21</v>
      </c>
      <c r="R38" s="27" t="s">
        <v>56</v>
      </c>
      <c r="S38" s="26">
        <v>100</v>
      </c>
      <c r="T38" s="27" t="s">
        <v>56</v>
      </c>
      <c r="U38" s="26">
        <v>106.87</v>
      </c>
      <c r="V38" s="27" t="s">
        <v>56</v>
      </c>
      <c r="W38" s="26">
        <v>101.61</v>
      </c>
      <c r="X38" s="27" t="s">
        <v>56</v>
      </c>
      <c r="Y38" s="26">
        <v>108.06</v>
      </c>
      <c r="Z38" s="27" t="s">
        <v>56</v>
      </c>
      <c r="AA38" s="26">
        <v>106.78</v>
      </c>
      <c r="AB38" s="27" t="s">
        <v>56</v>
      </c>
      <c r="AC38" s="26">
        <v>107.93</v>
      </c>
      <c r="AD38" s="27" t="s">
        <v>56</v>
      </c>
      <c r="AE38" s="26">
        <v>104.23</v>
      </c>
      <c r="AF38" s="27" t="s">
        <v>56</v>
      </c>
      <c r="AG38" s="26">
        <v>99.81</v>
      </c>
      <c r="AH38" s="27"/>
      <c r="AJ38" s="19"/>
      <c r="AK38" s="19"/>
      <c r="AL38" s="19"/>
    </row>
    <row r="39" spans="1:38" ht="15">
      <c r="A39" s="25" t="s">
        <v>23</v>
      </c>
      <c r="B39" s="25" t="s">
        <v>86</v>
      </c>
      <c r="C39" s="26">
        <v>129.33</v>
      </c>
      <c r="D39" s="30" t="s">
        <v>56</v>
      </c>
      <c r="E39" s="26">
        <v>131.6</v>
      </c>
      <c r="F39" s="30" t="s">
        <v>56</v>
      </c>
      <c r="G39" s="26">
        <v>120.95</v>
      </c>
      <c r="H39" s="30" t="s">
        <v>56</v>
      </c>
      <c r="I39" s="26">
        <v>127.85</v>
      </c>
      <c r="J39" s="30" t="s">
        <v>56</v>
      </c>
      <c r="K39" s="26">
        <v>116.11</v>
      </c>
      <c r="L39" s="30" t="s">
        <v>56</v>
      </c>
      <c r="M39" s="26">
        <v>117.35</v>
      </c>
      <c r="N39" s="30" t="s">
        <v>56</v>
      </c>
      <c r="O39" s="26">
        <v>103.56</v>
      </c>
      <c r="P39" s="30" t="s">
        <v>56</v>
      </c>
      <c r="Q39" s="26">
        <v>101.74</v>
      </c>
      <c r="R39" s="30" t="s">
        <v>56</v>
      </c>
      <c r="S39" s="26">
        <v>100</v>
      </c>
      <c r="T39" s="30" t="s">
        <v>56</v>
      </c>
      <c r="U39" s="26">
        <v>105.29</v>
      </c>
      <c r="V39" s="30" t="s">
        <v>56</v>
      </c>
      <c r="W39" s="26">
        <v>109.82</v>
      </c>
      <c r="X39" s="30" t="s">
        <v>56</v>
      </c>
      <c r="Y39" s="26">
        <v>112.15</v>
      </c>
      <c r="Z39" s="30" t="s">
        <v>56</v>
      </c>
      <c r="AA39" s="26">
        <v>115.71</v>
      </c>
      <c r="AB39" s="30" t="s">
        <v>56</v>
      </c>
      <c r="AC39" s="26">
        <v>119.24</v>
      </c>
      <c r="AD39" s="30" t="s">
        <v>56</v>
      </c>
      <c r="AE39" s="26">
        <v>100.72</v>
      </c>
      <c r="AF39" s="30" t="s">
        <v>56</v>
      </c>
      <c r="AG39" s="26">
        <v>93.05</v>
      </c>
      <c r="AH39" s="30"/>
      <c r="AJ39" s="19"/>
      <c r="AK39" s="19"/>
      <c r="AL39" s="19"/>
    </row>
    <row r="40" spans="1:38" ht="15">
      <c r="A40" s="25" t="s">
        <v>33</v>
      </c>
      <c r="B40" s="25" t="s">
        <v>12</v>
      </c>
      <c r="C40" s="26">
        <v>98.15</v>
      </c>
      <c r="D40" s="27" t="s">
        <v>56</v>
      </c>
      <c r="E40" s="26">
        <v>99.92</v>
      </c>
      <c r="F40" s="27" t="s">
        <v>56</v>
      </c>
      <c r="G40" s="26">
        <v>98.02</v>
      </c>
      <c r="H40" s="27" t="s">
        <v>56</v>
      </c>
      <c r="I40" s="26">
        <v>97.84</v>
      </c>
      <c r="J40" s="27" t="s">
        <v>56</v>
      </c>
      <c r="K40" s="26">
        <v>99.26</v>
      </c>
      <c r="L40" s="27" t="s">
        <v>56</v>
      </c>
      <c r="M40" s="26">
        <v>97.25</v>
      </c>
      <c r="N40" s="27" t="s">
        <v>56</v>
      </c>
      <c r="O40" s="26">
        <v>98.44</v>
      </c>
      <c r="P40" s="27" t="s">
        <v>56</v>
      </c>
      <c r="Q40" s="26">
        <v>96.39</v>
      </c>
      <c r="R40" s="27" t="s">
        <v>56</v>
      </c>
      <c r="S40" s="26">
        <v>100</v>
      </c>
      <c r="T40" s="27" t="s">
        <v>56</v>
      </c>
      <c r="U40" s="26">
        <v>100.22</v>
      </c>
      <c r="V40" s="27" t="s">
        <v>56</v>
      </c>
      <c r="W40" s="26">
        <v>97.31</v>
      </c>
      <c r="X40" s="27" t="s">
        <v>56</v>
      </c>
      <c r="Y40" s="26">
        <v>99.79</v>
      </c>
      <c r="Z40" s="27" t="s">
        <v>56</v>
      </c>
      <c r="AA40" s="26">
        <v>98.85</v>
      </c>
      <c r="AB40" s="27" t="s">
        <v>56</v>
      </c>
      <c r="AC40" s="26">
        <v>97.72</v>
      </c>
      <c r="AD40" s="27" t="s">
        <v>56</v>
      </c>
      <c r="AE40" s="26">
        <v>97.95</v>
      </c>
      <c r="AF40" s="27" t="s">
        <v>56</v>
      </c>
      <c r="AG40" s="26">
        <v>96.8</v>
      </c>
      <c r="AH40" s="27"/>
      <c r="AJ40" s="19"/>
      <c r="AK40" s="19"/>
      <c r="AL40" s="19"/>
    </row>
    <row r="41" spans="1:38" ht="15">
      <c r="A41" s="25" t="s">
        <v>33</v>
      </c>
      <c r="B41" s="25" t="s">
        <v>86</v>
      </c>
      <c r="C41" s="26">
        <v>104.35</v>
      </c>
      <c r="D41" s="30" t="s">
        <v>56</v>
      </c>
      <c r="E41" s="26">
        <v>105.34</v>
      </c>
      <c r="F41" s="30" t="s">
        <v>56</v>
      </c>
      <c r="G41" s="26">
        <v>102.94</v>
      </c>
      <c r="H41" s="30" t="s">
        <v>56</v>
      </c>
      <c r="I41" s="26">
        <v>101.99</v>
      </c>
      <c r="J41" s="30" t="s">
        <v>56</v>
      </c>
      <c r="K41" s="26">
        <v>102.6</v>
      </c>
      <c r="L41" s="30" t="s">
        <v>56</v>
      </c>
      <c r="M41" s="26">
        <v>100.68</v>
      </c>
      <c r="N41" s="30" t="s">
        <v>56</v>
      </c>
      <c r="O41" s="26">
        <v>99.87</v>
      </c>
      <c r="P41" s="30" t="s">
        <v>56</v>
      </c>
      <c r="Q41" s="26">
        <v>98.84</v>
      </c>
      <c r="R41" s="30" t="s">
        <v>56</v>
      </c>
      <c r="S41" s="26">
        <v>100</v>
      </c>
      <c r="T41" s="30" t="s">
        <v>56</v>
      </c>
      <c r="U41" s="26">
        <v>99.93</v>
      </c>
      <c r="V41" s="30" t="s">
        <v>56</v>
      </c>
      <c r="W41" s="26">
        <v>100.72</v>
      </c>
      <c r="X41" s="30" t="s">
        <v>56</v>
      </c>
      <c r="Y41" s="26">
        <v>101.65</v>
      </c>
      <c r="Z41" s="30" t="s">
        <v>56</v>
      </c>
      <c r="AA41" s="26">
        <v>101.93</v>
      </c>
      <c r="AB41" s="30" t="s">
        <v>56</v>
      </c>
      <c r="AC41" s="26">
        <v>104.58</v>
      </c>
      <c r="AD41" s="30" t="s">
        <v>56</v>
      </c>
      <c r="AE41" s="26">
        <v>106.16</v>
      </c>
      <c r="AF41" s="30" t="s">
        <v>56</v>
      </c>
      <c r="AG41" s="26">
        <v>105.27</v>
      </c>
      <c r="AH41" s="30"/>
      <c r="AJ41" s="19"/>
      <c r="AK41" s="19"/>
      <c r="AL41" s="19"/>
    </row>
    <row r="42" spans="1:38" ht="15">
      <c r="A42" s="25" t="s">
        <v>24</v>
      </c>
      <c r="B42" s="25" t="s">
        <v>12</v>
      </c>
      <c r="C42" s="26">
        <v>104.06</v>
      </c>
      <c r="D42" s="27" t="s">
        <v>56</v>
      </c>
      <c r="E42" s="26">
        <v>92.71</v>
      </c>
      <c r="F42" s="27" t="s">
        <v>56</v>
      </c>
      <c r="G42" s="26">
        <v>95.05</v>
      </c>
      <c r="H42" s="27" t="s">
        <v>56</v>
      </c>
      <c r="I42" s="26">
        <v>95.9</v>
      </c>
      <c r="J42" s="27" t="s">
        <v>56</v>
      </c>
      <c r="K42" s="26">
        <v>96.37</v>
      </c>
      <c r="L42" s="27" t="s">
        <v>56</v>
      </c>
      <c r="M42" s="26">
        <v>95.73</v>
      </c>
      <c r="N42" s="27" t="s">
        <v>56</v>
      </c>
      <c r="O42" s="26">
        <v>91.81</v>
      </c>
      <c r="P42" s="27" t="s">
        <v>56</v>
      </c>
      <c r="Q42" s="26">
        <v>91.69</v>
      </c>
      <c r="R42" s="27" t="s">
        <v>56</v>
      </c>
      <c r="S42" s="26">
        <v>100</v>
      </c>
      <c r="T42" s="27" t="s">
        <v>56</v>
      </c>
      <c r="U42" s="26">
        <v>95.4</v>
      </c>
      <c r="V42" s="27" t="s">
        <v>56</v>
      </c>
      <c r="W42" s="26">
        <v>100.47</v>
      </c>
      <c r="X42" s="27" t="s">
        <v>56</v>
      </c>
      <c r="Y42" s="26">
        <v>100.46</v>
      </c>
      <c r="Z42" s="27" t="s">
        <v>56</v>
      </c>
      <c r="AA42" s="26">
        <v>98.07</v>
      </c>
      <c r="AB42" s="27" t="s">
        <v>56</v>
      </c>
      <c r="AC42" s="26">
        <v>100.56</v>
      </c>
      <c r="AD42" s="27" t="s">
        <v>56</v>
      </c>
      <c r="AE42" s="26">
        <v>105.38</v>
      </c>
      <c r="AF42" s="27" t="s">
        <v>56</v>
      </c>
      <c r="AG42" s="26">
        <v>100.19</v>
      </c>
      <c r="AH42" s="27"/>
      <c r="AJ42" s="19"/>
      <c r="AK42" s="19"/>
      <c r="AL42" s="19"/>
    </row>
    <row r="43" spans="1:38" ht="15">
      <c r="A43" s="25" t="s">
        <v>24</v>
      </c>
      <c r="B43" s="25" t="s">
        <v>86</v>
      </c>
      <c r="C43" s="26">
        <v>112.24</v>
      </c>
      <c r="D43" s="30" t="s">
        <v>56</v>
      </c>
      <c r="E43" s="26">
        <v>89.15</v>
      </c>
      <c r="F43" s="30" t="s">
        <v>56</v>
      </c>
      <c r="G43" s="26">
        <v>89.28</v>
      </c>
      <c r="H43" s="30" t="s">
        <v>56</v>
      </c>
      <c r="I43" s="26">
        <v>89.82</v>
      </c>
      <c r="J43" s="30" t="s">
        <v>56</v>
      </c>
      <c r="K43" s="26">
        <v>89</v>
      </c>
      <c r="L43" s="30" t="s">
        <v>56</v>
      </c>
      <c r="M43" s="26">
        <v>88.77</v>
      </c>
      <c r="N43" s="30" t="s">
        <v>56</v>
      </c>
      <c r="O43" s="26">
        <v>82.41</v>
      </c>
      <c r="P43" s="30" t="s">
        <v>56</v>
      </c>
      <c r="Q43" s="26">
        <v>86.56</v>
      </c>
      <c r="R43" s="30" t="s">
        <v>56</v>
      </c>
      <c r="S43" s="26">
        <v>100</v>
      </c>
      <c r="T43" s="30" t="s">
        <v>56</v>
      </c>
      <c r="U43" s="26">
        <v>91.87</v>
      </c>
      <c r="V43" s="30" t="s">
        <v>56</v>
      </c>
      <c r="W43" s="26">
        <v>106.65</v>
      </c>
      <c r="X43" s="30" t="s">
        <v>56</v>
      </c>
      <c r="Y43" s="26">
        <v>105.45</v>
      </c>
      <c r="Z43" s="30" t="s">
        <v>56</v>
      </c>
      <c r="AA43" s="26">
        <v>103.38</v>
      </c>
      <c r="AB43" s="30" t="s">
        <v>56</v>
      </c>
      <c r="AC43" s="26">
        <v>103.4</v>
      </c>
      <c r="AD43" s="30" t="s">
        <v>56</v>
      </c>
      <c r="AE43" s="26">
        <v>100.59</v>
      </c>
      <c r="AF43" s="30" t="s">
        <v>56</v>
      </c>
      <c r="AG43" s="26">
        <v>94.91</v>
      </c>
      <c r="AH43" s="30"/>
      <c r="AJ43" s="19"/>
      <c r="AK43" s="19"/>
      <c r="AL43" s="19"/>
    </row>
    <row r="44" spans="1:38" ht="15">
      <c r="A44" s="25" t="s">
        <v>34</v>
      </c>
      <c r="B44" s="25" t="s">
        <v>12</v>
      </c>
      <c r="C44" s="26">
        <v>70.01</v>
      </c>
      <c r="D44" s="27" t="s">
        <v>56</v>
      </c>
      <c r="E44" s="26">
        <v>70.12</v>
      </c>
      <c r="F44" s="27" t="s">
        <v>56</v>
      </c>
      <c r="G44" s="26">
        <v>69.64</v>
      </c>
      <c r="H44" s="27" t="s">
        <v>56</v>
      </c>
      <c r="I44" s="26">
        <v>68</v>
      </c>
      <c r="J44" s="27" t="s">
        <v>56</v>
      </c>
      <c r="K44" s="26">
        <v>69.89</v>
      </c>
      <c r="L44" s="27" t="s">
        <v>56</v>
      </c>
      <c r="M44" s="26">
        <v>82.01</v>
      </c>
      <c r="N44" s="27" t="s">
        <v>56</v>
      </c>
      <c r="O44" s="26">
        <v>83.93</v>
      </c>
      <c r="P44" s="27" t="s">
        <v>56</v>
      </c>
      <c r="Q44" s="26">
        <v>87.71</v>
      </c>
      <c r="R44" s="27" t="s">
        <v>56</v>
      </c>
      <c r="S44" s="26">
        <v>100</v>
      </c>
      <c r="T44" s="27" t="s">
        <v>56</v>
      </c>
      <c r="U44" s="26">
        <v>92.73</v>
      </c>
      <c r="V44" s="27" t="s">
        <v>56</v>
      </c>
      <c r="W44" s="26">
        <v>94.12</v>
      </c>
      <c r="X44" s="27" t="s">
        <v>56</v>
      </c>
      <c r="Y44" s="26">
        <v>85.63</v>
      </c>
      <c r="Z44" s="27" t="s">
        <v>56</v>
      </c>
      <c r="AA44" s="26">
        <v>105.67</v>
      </c>
      <c r="AB44" s="27" t="s">
        <v>56</v>
      </c>
      <c r="AC44" s="26">
        <v>110.81</v>
      </c>
      <c r="AD44" s="27" t="s">
        <v>56</v>
      </c>
      <c r="AE44" s="26">
        <v>99.46</v>
      </c>
      <c r="AF44" s="27" t="s">
        <v>56</v>
      </c>
      <c r="AG44" s="26">
        <v>101.58</v>
      </c>
      <c r="AH44" s="27"/>
      <c r="AJ44" s="19"/>
      <c r="AK44" s="19"/>
      <c r="AL44" s="19"/>
    </row>
    <row r="45" spans="1:38" ht="15">
      <c r="A45" s="25" t="s">
        <v>34</v>
      </c>
      <c r="B45" s="25" t="s">
        <v>86</v>
      </c>
      <c r="C45" s="26">
        <v>79.63</v>
      </c>
      <c r="D45" s="30" t="s">
        <v>56</v>
      </c>
      <c r="E45" s="26">
        <v>75.48</v>
      </c>
      <c r="F45" s="30" t="s">
        <v>56</v>
      </c>
      <c r="G45" s="26">
        <v>72.14</v>
      </c>
      <c r="H45" s="30" t="s">
        <v>56</v>
      </c>
      <c r="I45" s="26">
        <v>75.87</v>
      </c>
      <c r="J45" s="30" t="s">
        <v>56</v>
      </c>
      <c r="K45" s="26">
        <v>80.19</v>
      </c>
      <c r="L45" s="30" t="s">
        <v>56</v>
      </c>
      <c r="M45" s="26">
        <v>91.06</v>
      </c>
      <c r="N45" s="30" t="s">
        <v>56</v>
      </c>
      <c r="O45" s="26">
        <v>95.04</v>
      </c>
      <c r="P45" s="30" t="s">
        <v>56</v>
      </c>
      <c r="Q45" s="26">
        <v>96.84</v>
      </c>
      <c r="R45" s="30" t="s">
        <v>56</v>
      </c>
      <c r="S45" s="26">
        <v>100</v>
      </c>
      <c r="T45" s="30" t="s">
        <v>56</v>
      </c>
      <c r="U45" s="26">
        <v>96.44</v>
      </c>
      <c r="V45" s="30" t="s">
        <v>56</v>
      </c>
      <c r="W45" s="26">
        <v>97.24</v>
      </c>
      <c r="X45" s="30" t="s">
        <v>56</v>
      </c>
      <c r="Y45" s="26">
        <v>94.81</v>
      </c>
      <c r="Z45" s="30" t="s">
        <v>56</v>
      </c>
      <c r="AA45" s="26">
        <v>100.48</v>
      </c>
      <c r="AB45" s="30" t="s">
        <v>56</v>
      </c>
      <c r="AC45" s="26">
        <v>109.35</v>
      </c>
      <c r="AD45" s="30" t="s">
        <v>56</v>
      </c>
      <c r="AE45" s="26">
        <v>107.44</v>
      </c>
      <c r="AF45" s="30" t="s">
        <v>56</v>
      </c>
      <c r="AG45" s="26">
        <v>101.59</v>
      </c>
      <c r="AH45" s="30"/>
      <c r="AJ45" s="19"/>
      <c r="AK45" s="19"/>
      <c r="AL45" s="19"/>
    </row>
    <row r="46" spans="1:34" ht="15">
      <c r="A46" s="25" t="s">
        <v>35</v>
      </c>
      <c r="B46" s="25" t="s">
        <v>12</v>
      </c>
      <c r="C46" s="26">
        <v>67.38</v>
      </c>
      <c r="D46" s="27" t="s">
        <v>56</v>
      </c>
      <c r="E46" s="26">
        <v>73.31</v>
      </c>
      <c r="F46" s="27" t="s">
        <v>56</v>
      </c>
      <c r="G46" s="26">
        <v>74.05</v>
      </c>
      <c r="H46" s="27" t="s">
        <v>56</v>
      </c>
      <c r="I46" s="26">
        <v>68.73</v>
      </c>
      <c r="J46" s="27" t="s">
        <v>56</v>
      </c>
      <c r="K46" s="26">
        <v>75.82</v>
      </c>
      <c r="L46" s="27" t="s">
        <v>56</v>
      </c>
      <c r="M46" s="26">
        <v>86.6</v>
      </c>
      <c r="N46" s="27" t="s">
        <v>56</v>
      </c>
      <c r="O46" s="26">
        <v>85</v>
      </c>
      <c r="P46" s="27" t="s">
        <v>56</v>
      </c>
      <c r="Q46" s="26">
        <v>92.11</v>
      </c>
      <c r="R46" s="27" t="s">
        <v>56</v>
      </c>
      <c r="S46" s="26">
        <v>100</v>
      </c>
      <c r="T46" s="27" t="s">
        <v>56</v>
      </c>
      <c r="U46" s="26">
        <v>98.29</v>
      </c>
      <c r="V46" s="27" t="s">
        <v>56</v>
      </c>
      <c r="W46" s="26">
        <v>100.82</v>
      </c>
      <c r="X46" s="27" t="s">
        <v>56</v>
      </c>
      <c r="Y46" s="26">
        <v>90.76</v>
      </c>
      <c r="Z46" s="27" t="s">
        <v>56</v>
      </c>
      <c r="AA46" s="26">
        <v>99.91</v>
      </c>
      <c r="AB46" s="27" t="s">
        <v>56</v>
      </c>
      <c r="AC46" s="26">
        <v>110.18</v>
      </c>
      <c r="AD46" s="27" t="s">
        <v>56</v>
      </c>
      <c r="AE46" s="26">
        <v>105.22</v>
      </c>
      <c r="AF46" s="27" t="s">
        <v>56</v>
      </c>
      <c r="AG46" s="26">
        <v>113.78</v>
      </c>
      <c r="AH46" s="27"/>
    </row>
    <row r="47" spans="1:38" ht="15">
      <c r="A47" s="25" t="s">
        <v>35</v>
      </c>
      <c r="B47" s="25" t="s">
        <v>86</v>
      </c>
      <c r="C47" s="26">
        <v>85.49</v>
      </c>
      <c r="D47" s="30" t="s">
        <v>56</v>
      </c>
      <c r="E47" s="26">
        <v>87.88</v>
      </c>
      <c r="F47" s="30" t="s">
        <v>56</v>
      </c>
      <c r="G47" s="26">
        <v>87.79</v>
      </c>
      <c r="H47" s="30" t="s">
        <v>56</v>
      </c>
      <c r="I47" s="26">
        <v>86.6</v>
      </c>
      <c r="J47" s="30" t="s">
        <v>56</v>
      </c>
      <c r="K47" s="26">
        <v>87.51</v>
      </c>
      <c r="L47" s="30" t="s">
        <v>56</v>
      </c>
      <c r="M47" s="26">
        <v>89.86</v>
      </c>
      <c r="N47" s="30" t="s">
        <v>56</v>
      </c>
      <c r="O47" s="26">
        <v>90.67</v>
      </c>
      <c r="P47" s="30" t="s">
        <v>56</v>
      </c>
      <c r="Q47" s="26">
        <v>95.13</v>
      </c>
      <c r="R47" s="30" t="s">
        <v>56</v>
      </c>
      <c r="S47" s="26">
        <v>100</v>
      </c>
      <c r="T47" s="30" t="s">
        <v>56</v>
      </c>
      <c r="U47" s="26">
        <v>110</v>
      </c>
      <c r="V47" s="30" t="s">
        <v>56</v>
      </c>
      <c r="W47" s="26">
        <v>109.06</v>
      </c>
      <c r="X47" s="30" t="s">
        <v>56</v>
      </c>
      <c r="Y47" s="26">
        <v>104.22</v>
      </c>
      <c r="Z47" s="30" t="s">
        <v>56</v>
      </c>
      <c r="AA47" s="26">
        <v>107.49</v>
      </c>
      <c r="AB47" s="30" t="s">
        <v>56</v>
      </c>
      <c r="AC47" s="26">
        <v>115.41</v>
      </c>
      <c r="AD47" s="30" t="s">
        <v>56</v>
      </c>
      <c r="AE47" s="26">
        <v>106.37</v>
      </c>
      <c r="AF47" s="30" t="s">
        <v>56</v>
      </c>
      <c r="AG47" s="26">
        <v>100.24</v>
      </c>
      <c r="AH47" s="30"/>
      <c r="AJ47" s="19"/>
      <c r="AK47" s="19"/>
      <c r="AL47" s="19"/>
    </row>
    <row r="48" spans="1:34" ht="15">
      <c r="A48" s="25" t="s">
        <v>36</v>
      </c>
      <c r="B48" s="25" t="s">
        <v>12</v>
      </c>
      <c r="C48" s="26">
        <v>93.34</v>
      </c>
      <c r="D48" s="27" t="s">
        <v>56</v>
      </c>
      <c r="E48" s="26">
        <v>97.34</v>
      </c>
      <c r="F48" s="27" t="s">
        <v>56</v>
      </c>
      <c r="G48" s="26">
        <v>98.41</v>
      </c>
      <c r="H48" s="27" t="s">
        <v>56</v>
      </c>
      <c r="I48" s="26">
        <v>94.84</v>
      </c>
      <c r="J48" s="27" t="s">
        <v>56</v>
      </c>
      <c r="K48" s="26">
        <v>91.45</v>
      </c>
      <c r="L48" s="27" t="s">
        <v>56</v>
      </c>
      <c r="M48" s="26">
        <v>98.58</v>
      </c>
      <c r="N48" s="27" t="s">
        <v>56</v>
      </c>
      <c r="O48" s="26">
        <v>100.56</v>
      </c>
      <c r="P48" s="27" t="s">
        <v>56</v>
      </c>
      <c r="Q48" s="26">
        <v>108.17</v>
      </c>
      <c r="R48" s="27" t="s">
        <v>56</v>
      </c>
      <c r="S48" s="26">
        <v>100</v>
      </c>
      <c r="T48" s="27" t="s">
        <v>56</v>
      </c>
      <c r="U48" s="26">
        <v>105.44</v>
      </c>
      <c r="V48" s="27" t="s">
        <v>56</v>
      </c>
      <c r="W48" s="26">
        <v>104.85</v>
      </c>
      <c r="X48" s="27" t="s">
        <v>56</v>
      </c>
      <c r="Y48" s="26">
        <v>109.68</v>
      </c>
      <c r="Z48" s="27" t="s">
        <v>56</v>
      </c>
      <c r="AA48" s="26">
        <v>106.85</v>
      </c>
      <c r="AB48" s="27" t="s">
        <v>56</v>
      </c>
      <c r="AC48" s="26">
        <v>108.06</v>
      </c>
      <c r="AD48" s="27" t="s">
        <v>56</v>
      </c>
      <c r="AE48" s="26">
        <v>116.55</v>
      </c>
      <c r="AF48" s="27" t="s">
        <v>56</v>
      </c>
      <c r="AG48" s="26">
        <v>110.36</v>
      </c>
      <c r="AH48" s="27"/>
    </row>
    <row r="49" spans="1:34" ht="15">
      <c r="A49" s="25" t="s">
        <v>36</v>
      </c>
      <c r="B49" s="25" t="s">
        <v>86</v>
      </c>
      <c r="C49" s="26">
        <v>91.16</v>
      </c>
      <c r="D49" s="30" t="s">
        <v>56</v>
      </c>
      <c r="E49" s="26">
        <v>95.2</v>
      </c>
      <c r="F49" s="30" t="s">
        <v>56</v>
      </c>
      <c r="G49" s="26">
        <v>100.51</v>
      </c>
      <c r="H49" s="30" t="s">
        <v>56</v>
      </c>
      <c r="I49" s="26">
        <v>96.81</v>
      </c>
      <c r="J49" s="30" t="s">
        <v>56</v>
      </c>
      <c r="K49" s="26">
        <v>93.18</v>
      </c>
      <c r="L49" s="30" t="s">
        <v>56</v>
      </c>
      <c r="M49" s="26">
        <v>100.8</v>
      </c>
      <c r="N49" s="30" t="s">
        <v>56</v>
      </c>
      <c r="O49" s="26">
        <v>106.38</v>
      </c>
      <c r="P49" s="30" t="s">
        <v>56</v>
      </c>
      <c r="Q49" s="26">
        <v>108.15</v>
      </c>
      <c r="R49" s="30" t="s">
        <v>56</v>
      </c>
      <c r="S49" s="26">
        <v>100</v>
      </c>
      <c r="T49" s="30" t="s">
        <v>56</v>
      </c>
      <c r="U49" s="26">
        <v>105.23</v>
      </c>
      <c r="V49" s="30" t="s">
        <v>56</v>
      </c>
      <c r="W49" s="26">
        <v>108.25</v>
      </c>
      <c r="X49" s="30" t="s">
        <v>56</v>
      </c>
      <c r="Y49" s="26">
        <v>106.77</v>
      </c>
      <c r="Z49" s="30" t="s">
        <v>56</v>
      </c>
      <c r="AA49" s="26">
        <v>107.85</v>
      </c>
      <c r="AB49" s="30" t="s">
        <v>56</v>
      </c>
      <c r="AC49" s="26">
        <v>107.91</v>
      </c>
      <c r="AD49" s="30" t="s">
        <v>56</v>
      </c>
      <c r="AE49" s="26">
        <v>115.76</v>
      </c>
      <c r="AF49" s="30" t="s">
        <v>56</v>
      </c>
      <c r="AG49" s="26">
        <v>107.76</v>
      </c>
      <c r="AH49" s="30"/>
    </row>
    <row r="50" spans="1:34" ht="15">
      <c r="A50" s="25" t="s">
        <v>31</v>
      </c>
      <c r="B50" s="25" t="s">
        <v>12</v>
      </c>
      <c r="C50" s="26">
        <v>80.88</v>
      </c>
      <c r="D50" s="27" t="s">
        <v>56</v>
      </c>
      <c r="E50" s="26">
        <v>103.01</v>
      </c>
      <c r="F50" s="27" t="s">
        <v>56</v>
      </c>
      <c r="G50" s="26">
        <v>92.05</v>
      </c>
      <c r="H50" s="27" t="s">
        <v>56</v>
      </c>
      <c r="I50" s="26">
        <v>81.86</v>
      </c>
      <c r="J50" s="27" t="s">
        <v>56</v>
      </c>
      <c r="K50" s="26">
        <v>90.95</v>
      </c>
      <c r="L50" s="27" t="s">
        <v>56</v>
      </c>
      <c r="M50" s="26">
        <v>81.89</v>
      </c>
      <c r="N50" s="27" t="s">
        <v>56</v>
      </c>
      <c r="O50" s="26">
        <v>92.13</v>
      </c>
      <c r="P50" s="27" t="s">
        <v>56</v>
      </c>
      <c r="Q50" s="26">
        <v>102.59</v>
      </c>
      <c r="R50" s="27" t="s">
        <v>56</v>
      </c>
      <c r="S50" s="26">
        <v>100</v>
      </c>
      <c r="T50" s="27" t="s">
        <v>56</v>
      </c>
      <c r="U50" s="26">
        <v>109.42</v>
      </c>
      <c r="V50" s="27" t="s">
        <v>56</v>
      </c>
      <c r="W50" s="26">
        <v>104.94</v>
      </c>
      <c r="X50" s="27" t="s">
        <v>56</v>
      </c>
      <c r="Y50" s="26">
        <v>107.67</v>
      </c>
      <c r="Z50" s="27" t="s">
        <v>56</v>
      </c>
      <c r="AA50" s="26">
        <v>107.56</v>
      </c>
      <c r="AB50" s="27" t="s">
        <v>56</v>
      </c>
      <c r="AC50" s="26">
        <v>104.99</v>
      </c>
      <c r="AD50" s="27" t="s">
        <v>56</v>
      </c>
      <c r="AE50" s="26">
        <v>103.82</v>
      </c>
      <c r="AF50" s="27" t="s">
        <v>56</v>
      </c>
      <c r="AG50" s="26">
        <v>86.73</v>
      </c>
      <c r="AH50" s="27"/>
    </row>
    <row r="51" spans="1:34" ht="15">
      <c r="A51" s="25" t="s">
        <v>31</v>
      </c>
      <c r="B51" s="25" t="s">
        <v>86</v>
      </c>
      <c r="C51" s="26">
        <v>101.62</v>
      </c>
      <c r="D51" s="30" t="s">
        <v>56</v>
      </c>
      <c r="E51" s="26">
        <v>101.28</v>
      </c>
      <c r="F51" s="30" t="s">
        <v>56</v>
      </c>
      <c r="G51" s="26">
        <v>97.24</v>
      </c>
      <c r="H51" s="30" t="s">
        <v>56</v>
      </c>
      <c r="I51" s="26">
        <v>90.9</v>
      </c>
      <c r="J51" s="30" t="s">
        <v>56</v>
      </c>
      <c r="K51" s="26">
        <v>94.4</v>
      </c>
      <c r="L51" s="30" t="s">
        <v>56</v>
      </c>
      <c r="M51" s="26">
        <v>91.45</v>
      </c>
      <c r="N51" s="30" t="s">
        <v>56</v>
      </c>
      <c r="O51" s="26">
        <v>94.15</v>
      </c>
      <c r="P51" s="30" t="s">
        <v>56</v>
      </c>
      <c r="Q51" s="26">
        <v>97.78</v>
      </c>
      <c r="R51" s="30" t="s">
        <v>56</v>
      </c>
      <c r="S51" s="26">
        <v>100</v>
      </c>
      <c r="T51" s="30" t="s">
        <v>56</v>
      </c>
      <c r="U51" s="26">
        <v>104.27</v>
      </c>
      <c r="V51" s="30" t="s">
        <v>56</v>
      </c>
      <c r="W51" s="26">
        <v>102.62</v>
      </c>
      <c r="X51" s="30" t="s">
        <v>56</v>
      </c>
      <c r="Y51" s="26">
        <v>104.09</v>
      </c>
      <c r="Z51" s="30" t="s">
        <v>56</v>
      </c>
      <c r="AA51" s="26">
        <v>105.69</v>
      </c>
      <c r="AB51" s="30" t="s">
        <v>56</v>
      </c>
      <c r="AC51" s="26">
        <v>108.65</v>
      </c>
      <c r="AD51" s="30" t="s">
        <v>56</v>
      </c>
      <c r="AE51" s="26">
        <v>109.08</v>
      </c>
      <c r="AF51" s="30" t="s">
        <v>56</v>
      </c>
      <c r="AG51" s="26">
        <v>100.71</v>
      </c>
      <c r="AH51" s="30"/>
    </row>
    <row r="52" spans="1:34" ht="15">
      <c r="A52" s="25" t="s">
        <v>37</v>
      </c>
      <c r="B52" s="25" t="s">
        <v>12</v>
      </c>
      <c r="C52" s="26">
        <v>110.96</v>
      </c>
      <c r="D52" s="27" t="s">
        <v>56</v>
      </c>
      <c r="E52" s="26">
        <v>117.86</v>
      </c>
      <c r="F52" s="27" t="s">
        <v>56</v>
      </c>
      <c r="G52" s="26">
        <v>106.64</v>
      </c>
      <c r="H52" s="27" t="s">
        <v>56</v>
      </c>
      <c r="I52" s="26">
        <v>107.21</v>
      </c>
      <c r="J52" s="27" t="s">
        <v>56</v>
      </c>
      <c r="K52" s="26">
        <v>106.64</v>
      </c>
      <c r="L52" s="27" t="s">
        <v>56</v>
      </c>
      <c r="M52" s="26">
        <v>101.48</v>
      </c>
      <c r="N52" s="27" t="s">
        <v>56</v>
      </c>
      <c r="O52" s="26">
        <v>102.75</v>
      </c>
      <c r="P52" s="27" t="s">
        <v>56</v>
      </c>
      <c r="Q52" s="26">
        <v>104.28</v>
      </c>
      <c r="R52" s="27" t="s">
        <v>56</v>
      </c>
      <c r="S52" s="26">
        <v>100</v>
      </c>
      <c r="T52" s="27" t="s">
        <v>56</v>
      </c>
      <c r="U52" s="26">
        <v>97.43</v>
      </c>
      <c r="V52" s="27" t="s">
        <v>56</v>
      </c>
      <c r="W52" s="26">
        <v>97.59</v>
      </c>
      <c r="X52" s="27" t="s">
        <v>56</v>
      </c>
      <c r="Y52" s="26">
        <v>96.16</v>
      </c>
      <c r="Z52" s="27" t="s">
        <v>56</v>
      </c>
      <c r="AA52" s="26">
        <v>92.54</v>
      </c>
      <c r="AB52" s="27" t="s">
        <v>56</v>
      </c>
      <c r="AC52" s="26">
        <v>89.97</v>
      </c>
      <c r="AD52" s="27" t="s">
        <v>56</v>
      </c>
      <c r="AE52" s="26">
        <v>87.98</v>
      </c>
      <c r="AF52" s="27" t="s">
        <v>56</v>
      </c>
      <c r="AG52" s="26">
        <v>88.29</v>
      </c>
      <c r="AH52" s="27"/>
    </row>
    <row r="53" spans="1:34" ht="15">
      <c r="A53" s="25" t="s">
        <v>37</v>
      </c>
      <c r="B53" s="25" t="s">
        <v>86</v>
      </c>
      <c r="C53" s="26">
        <v>134.42</v>
      </c>
      <c r="D53" s="30" t="s">
        <v>56</v>
      </c>
      <c r="E53" s="26">
        <v>126.75</v>
      </c>
      <c r="F53" s="30" t="s">
        <v>56</v>
      </c>
      <c r="G53" s="26">
        <v>117.94</v>
      </c>
      <c r="H53" s="30" t="s">
        <v>56</v>
      </c>
      <c r="I53" s="26">
        <v>110.29</v>
      </c>
      <c r="J53" s="30" t="s">
        <v>56</v>
      </c>
      <c r="K53" s="26">
        <v>101.39</v>
      </c>
      <c r="L53" s="30" t="s">
        <v>56</v>
      </c>
      <c r="M53" s="26">
        <v>103.02</v>
      </c>
      <c r="N53" s="30" t="s">
        <v>56</v>
      </c>
      <c r="O53" s="26">
        <v>103.45</v>
      </c>
      <c r="P53" s="30" t="s">
        <v>56</v>
      </c>
      <c r="Q53" s="26">
        <v>101.48</v>
      </c>
      <c r="R53" s="30" t="s">
        <v>56</v>
      </c>
      <c r="S53" s="26">
        <v>100</v>
      </c>
      <c r="T53" s="30" t="s">
        <v>56</v>
      </c>
      <c r="U53" s="26">
        <v>96.52</v>
      </c>
      <c r="V53" s="30" t="s">
        <v>56</v>
      </c>
      <c r="W53" s="26">
        <v>95.4</v>
      </c>
      <c r="X53" s="30" t="s">
        <v>56</v>
      </c>
      <c r="Y53" s="26">
        <v>97.23</v>
      </c>
      <c r="Z53" s="30" t="s">
        <v>56</v>
      </c>
      <c r="AA53" s="26">
        <v>96.44</v>
      </c>
      <c r="AB53" s="30" t="s">
        <v>56</v>
      </c>
      <c r="AC53" s="26">
        <v>98.76</v>
      </c>
      <c r="AD53" s="30" t="s">
        <v>56</v>
      </c>
      <c r="AE53" s="26">
        <v>98.25</v>
      </c>
      <c r="AF53" s="30" t="s">
        <v>56</v>
      </c>
      <c r="AG53" s="26">
        <v>100.57</v>
      </c>
      <c r="AH53" s="30"/>
    </row>
    <row r="54" spans="1:34" ht="15">
      <c r="A54" s="25" t="s">
        <v>38</v>
      </c>
      <c r="B54" s="25" t="s">
        <v>12</v>
      </c>
      <c r="C54" s="26">
        <v>91.58</v>
      </c>
      <c r="D54" s="27" t="s">
        <v>56</v>
      </c>
      <c r="E54" s="26">
        <v>94.63</v>
      </c>
      <c r="F54" s="27" t="s">
        <v>56</v>
      </c>
      <c r="G54" s="26">
        <v>96.33</v>
      </c>
      <c r="H54" s="27" t="s">
        <v>56</v>
      </c>
      <c r="I54" s="26">
        <v>97.49</v>
      </c>
      <c r="J54" s="27" t="s">
        <v>56</v>
      </c>
      <c r="K54" s="26">
        <v>97.28</v>
      </c>
      <c r="L54" s="27" t="s">
        <v>56</v>
      </c>
      <c r="M54" s="26">
        <v>97</v>
      </c>
      <c r="N54" s="27" t="s">
        <v>56</v>
      </c>
      <c r="O54" s="26">
        <v>98.17</v>
      </c>
      <c r="P54" s="27" t="s">
        <v>56</v>
      </c>
      <c r="Q54" s="26">
        <v>99.16</v>
      </c>
      <c r="R54" s="27" t="s">
        <v>56</v>
      </c>
      <c r="S54" s="26">
        <v>100</v>
      </c>
      <c r="T54" s="27" t="s">
        <v>56</v>
      </c>
      <c r="U54" s="26">
        <v>101.85</v>
      </c>
      <c r="V54" s="27" t="s">
        <v>56</v>
      </c>
      <c r="W54" s="26">
        <v>102.67</v>
      </c>
      <c r="X54" s="27" t="s">
        <v>56</v>
      </c>
      <c r="Y54" s="26">
        <v>100.72</v>
      </c>
      <c r="Z54" s="27" t="s">
        <v>56</v>
      </c>
      <c r="AA54" s="26">
        <v>102.25</v>
      </c>
      <c r="AB54" s="27" t="s">
        <v>56</v>
      </c>
      <c r="AC54" s="26">
        <v>102.01</v>
      </c>
      <c r="AD54" s="27" t="s">
        <v>56</v>
      </c>
      <c r="AE54" s="26">
        <v>103.1</v>
      </c>
      <c r="AF54" s="27" t="s">
        <v>56</v>
      </c>
      <c r="AG54" s="26">
        <v>100.35</v>
      </c>
      <c r="AH54" s="27"/>
    </row>
    <row r="55" spans="1:34" ht="15">
      <c r="A55" s="25" t="s">
        <v>38</v>
      </c>
      <c r="B55" s="25" t="s">
        <v>86</v>
      </c>
      <c r="C55" s="26">
        <v>95.11</v>
      </c>
      <c r="D55" s="30" t="s">
        <v>56</v>
      </c>
      <c r="E55" s="26">
        <v>98.52</v>
      </c>
      <c r="F55" s="30" t="s">
        <v>56</v>
      </c>
      <c r="G55" s="26">
        <v>98.86</v>
      </c>
      <c r="H55" s="30" t="s">
        <v>56</v>
      </c>
      <c r="I55" s="26">
        <v>100.79</v>
      </c>
      <c r="J55" s="30" t="s">
        <v>56</v>
      </c>
      <c r="K55" s="26">
        <v>101.01</v>
      </c>
      <c r="L55" s="30" t="s">
        <v>56</v>
      </c>
      <c r="M55" s="26">
        <v>100.45</v>
      </c>
      <c r="N55" s="30" t="s">
        <v>56</v>
      </c>
      <c r="O55" s="26">
        <v>101.61</v>
      </c>
      <c r="P55" s="30" t="s">
        <v>56</v>
      </c>
      <c r="Q55" s="26">
        <v>100.24</v>
      </c>
      <c r="R55" s="30" t="s">
        <v>56</v>
      </c>
      <c r="S55" s="26">
        <v>100</v>
      </c>
      <c r="T55" s="30" t="s">
        <v>56</v>
      </c>
      <c r="U55" s="26">
        <v>101.69</v>
      </c>
      <c r="V55" s="30" t="s">
        <v>56</v>
      </c>
      <c r="W55" s="26">
        <v>102.94</v>
      </c>
      <c r="X55" s="30" t="s">
        <v>56</v>
      </c>
      <c r="Y55" s="26">
        <v>101.54</v>
      </c>
      <c r="Z55" s="30" t="s">
        <v>56</v>
      </c>
      <c r="AA55" s="26">
        <v>102.48</v>
      </c>
      <c r="AB55" s="30" t="s">
        <v>56</v>
      </c>
      <c r="AC55" s="26">
        <v>101.94</v>
      </c>
      <c r="AD55" s="30" t="s">
        <v>56</v>
      </c>
      <c r="AE55" s="26">
        <v>102.54</v>
      </c>
      <c r="AF55" s="30" t="s">
        <v>56</v>
      </c>
      <c r="AG55" s="26">
        <v>100.23</v>
      </c>
      <c r="AH55" s="30"/>
    </row>
    <row r="56" spans="1:34" ht="15">
      <c r="A56" s="25" t="s">
        <v>20</v>
      </c>
      <c r="B56" s="25" t="s">
        <v>12</v>
      </c>
      <c r="C56" s="26">
        <v>94.15</v>
      </c>
      <c r="D56" s="27" t="s">
        <v>56</v>
      </c>
      <c r="E56" s="26">
        <v>97.99</v>
      </c>
      <c r="F56" s="27" t="s">
        <v>56</v>
      </c>
      <c r="G56" s="26">
        <v>96.85</v>
      </c>
      <c r="H56" s="27" t="s">
        <v>56</v>
      </c>
      <c r="I56" s="26">
        <v>94.86</v>
      </c>
      <c r="J56" s="27" t="s">
        <v>56</v>
      </c>
      <c r="K56" s="26">
        <v>103.15</v>
      </c>
      <c r="L56" s="27" t="s">
        <v>56</v>
      </c>
      <c r="M56" s="26">
        <v>97</v>
      </c>
      <c r="N56" s="27" t="s">
        <v>56</v>
      </c>
      <c r="O56" s="26">
        <v>95.79</v>
      </c>
      <c r="P56" s="27" t="s">
        <v>56</v>
      </c>
      <c r="Q56" s="26">
        <v>100.91</v>
      </c>
      <c r="R56" s="27" t="s">
        <v>56</v>
      </c>
      <c r="S56" s="26">
        <v>100</v>
      </c>
      <c r="T56" s="27" t="s">
        <v>56</v>
      </c>
      <c r="U56" s="26">
        <v>103.32</v>
      </c>
      <c r="V56" s="27" t="s">
        <v>56</v>
      </c>
      <c r="W56" s="26">
        <v>103.91</v>
      </c>
      <c r="X56" s="27" t="s">
        <v>56</v>
      </c>
      <c r="Y56" s="26">
        <v>105.57</v>
      </c>
      <c r="Z56" s="27" t="s">
        <v>56</v>
      </c>
      <c r="AA56" s="26">
        <v>105.69</v>
      </c>
      <c r="AB56" s="27" t="s">
        <v>56</v>
      </c>
      <c r="AC56" s="26">
        <v>107.41</v>
      </c>
      <c r="AD56" s="27" t="s">
        <v>56</v>
      </c>
      <c r="AE56" s="26">
        <v>108.5</v>
      </c>
      <c r="AF56" s="27" t="s">
        <v>56</v>
      </c>
      <c r="AG56" s="26">
        <v>108.65</v>
      </c>
      <c r="AH56" s="27"/>
    </row>
    <row r="57" spans="1:34" ht="15">
      <c r="A57" s="25" t="s">
        <v>20</v>
      </c>
      <c r="B57" s="25" t="s">
        <v>86</v>
      </c>
      <c r="C57" s="26">
        <v>97.87</v>
      </c>
      <c r="D57" s="30" t="s">
        <v>56</v>
      </c>
      <c r="E57" s="26">
        <v>98.13</v>
      </c>
      <c r="F57" s="30" t="s">
        <v>56</v>
      </c>
      <c r="G57" s="26">
        <v>100.15</v>
      </c>
      <c r="H57" s="30" t="s">
        <v>56</v>
      </c>
      <c r="I57" s="26">
        <v>101.62</v>
      </c>
      <c r="J57" s="30" t="s">
        <v>56</v>
      </c>
      <c r="K57" s="26">
        <v>101.21</v>
      </c>
      <c r="L57" s="30" t="s">
        <v>56</v>
      </c>
      <c r="M57" s="26">
        <v>97.84</v>
      </c>
      <c r="N57" s="30" t="s">
        <v>56</v>
      </c>
      <c r="O57" s="26">
        <v>97.06</v>
      </c>
      <c r="P57" s="30" t="s">
        <v>56</v>
      </c>
      <c r="Q57" s="26">
        <v>101.17</v>
      </c>
      <c r="R57" s="30" t="s">
        <v>56</v>
      </c>
      <c r="S57" s="26">
        <v>100</v>
      </c>
      <c r="T57" s="30" t="s">
        <v>56</v>
      </c>
      <c r="U57" s="26">
        <v>102.5</v>
      </c>
      <c r="V57" s="30" t="s">
        <v>56</v>
      </c>
      <c r="W57" s="26">
        <v>103.94</v>
      </c>
      <c r="X57" s="30" t="s">
        <v>56</v>
      </c>
      <c r="Y57" s="26">
        <v>103.71</v>
      </c>
      <c r="Z57" s="30" t="s">
        <v>56</v>
      </c>
      <c r="AA57" s="26">
        <v>107.16</v>
      </c>
      <c r="AB57" s="30" t="s">
        <v>56</v>
      </c>
      <c r="AC57" s="26">
        <v>113.14</v>
      </c>
      <c r="AD57" s="30" t="s">
        <v>56</v>
      </c>
      <c r="AE57" s="26">
        <v>112.52</v>
      </c>
      <c r="AF57" s="30" t="s">
        <v>56</v>
      </c>
      <c r="AG57" s="26">
        <v>108.85</v>
      </c>
      <c r="AH57" s="30"/>
    </row>
    <row r="58" spans="1:34" ht="15">
      <c r="A58" s="25" t="s">
        <v>39</v>
      </c>
      <c r="B58" s="25" t="s">
        <v>12</v>
      </c>
      <c r="C58" s="26">
        <v>91.51</v>
      </c>
      <c r="D58" s="27" t="s">
        <v>56</v>
      </c>
      <c r="E58" s="26">
        <v>91.85</v>
      </c>
      <c r="F58" s="27" t="s">
        <v>56</v>
      </c>
      <c r="G58" s="26">
        <v>97.34</v>
      </c>
      <c r="H58" s="27" t="s">
        <v>56</v>
      </c>
      <c r="I58" s="26">
        <v>94.17</v>
      </c>
      <c r="J58" s="27" t="s">
        <v>56</v>
      </c>
      <c r="K58" s="26">
        <v>94.28</v>
      </c>
      <c r="L58" s="27" t="s">
        <v>56</v>
      </c>
      <c r="M58" s="26">
        <v>95.65</v>
      </c>
      <c r="N58" s="27" t="s">
        <v>56</v>
      </c>
      <c r="O58" s="26">
        <v>96.09</v>
      </c>
      <c r="P58" s="27" t="s">
        <v>56</v>
      </c>
      <c r="Q58" s="26">
        <v>102.95</v>
      </c>
      <c r="R58" s="27" t="s">
        <v>56</v>
      </c>
      <c r="S58" s="26">
        <v>100</v>
      </c>
      <c r="T58" s="27" t="s">
        <v>56</v>
      </c>
      <c r="U58" s="26">
        <v>108.39</v>
      </c>
      <c r="V58" s="27" t="s">
        <v>56</v>
      </c>
      <c r="W58" s="26">
        <v>109.56</v>
      </c>
      <c r="X58" s="27" t="s">
        <v>56</v>
      </c>
      <c r="Y58" s="26">
        <v>109.15</v>
      </c>
      <c r="Z58" s="27" t="s">
        <v>56</v>
      </c>
      <c r="AA58" s="26">
        <v>108.14</v>
      </c>
      <c r="AB58" s="27" t="s">
        <v>56</v>
      </c>
      <c r="AC58" s="26">
        <v>116.55</v>
      </c>
      <c r="AD58" s="27" t="s">
        <v>56</v>
      </c>
      <c r="AE58" s="26">
        <v>114.61</v>
      </c>
      <c r="AF58" s="27" t="s">
        <v>56</v>
      </c>
      <c r="AG58" s="26">
        <v>113.9</v>
      </c>
      <c r="AH58" s="27"/>
    </row>
    <row r="59" spans="1:34" ht="15">
      <c r="A59" s="25" t="s">
        <v>39</v>
      </c>
      <c r="B59" s="25" t="s">
        <v>86</v>
      </c>
      <c r="C59" s="26">
        <v>90.7</v>
      </c>
      <c r="D59" s="30" t="s">
        <v>56</v>
      </c>
      <c r="E59" s="26">
        <v>89.47</v>
      </c>
      <c r="F59" s="30" t="s">
        <v>56</v>
      </c>
      <c r="G59" s="26">
        <v>90.37</v>
      </c>
      <c r="H59" s="30" t="s">
        <v>56</v>
      </c>
      <c r="I59" s="26">
        <v>86.48</v>
      </c>
      <c r="J59" s="30" t="s">
        <v>56</v>
      </c>
      <c r="K59" s="26">
        <v>91.22</v>
      </c>
      <c r="L59" s="30" t="s">
        <v>56</v>
      </c>
      <c r="M59" s="26">
        <v>89.52</v>
      </c>
      <c r="N59" s="30" t="s">
        <v>56</v>
      </c>
      <c r="O59" s="26">
        <v>91.28</v>
      </c>
      <c r="P59" s="30" t="s">
        <v>56</v>
      </c>
      <c r="Q59" s="26">
        <v>99.05</v>
      </c>
      <c r="R59" s="30" t="s">
        <v>56</v>
      </c>
      <c r="S59" s="26">
        <v>100</v>
      </c>
      <c r="T59" s="30" t="s">
        <v>56</v>
      </c>
      <c r="U59" s="26">
        <v>100.66</v>
      </c>
      <c r="V59" s="30" t="s">
        <v>56</v>
      </c>
      <c r="W59" s="26">
        <v>102.56</v>
      </c>
      <c r="X59" s="30" t="s">
        <v>56</v>
      </c>
      <c r="Y59" s="26">
        <v>104.43</v>
      </c>
      <c r="Z59" s="30" t="s">
        <v>56</v>
      </c>
      <c r="AA59" s="26">
        <v>107.42</v>
      </c>
      <c r="AB59" s="30" t="s">
        <v>56</v>
      </c>
      <c r="AC59" s="26">
        <v>110.33</v>
      </c>
      <c r="AD59" s="30" t="s">
        <v>56</v>
      </c>
      <c r="AE59" s="26">
        <v>114.65</v>
      </c>
      <c r="AF59" s="30" t="s">
        <v>56</v>
      </c>
      <c r="AG59" s="26">
        <v>117.14</v>
      </c>
      <c r="AH59" s="30"/>
    </row>
    <row r="60" spans="1:34" ht="15">
      <c r="A60" s="25" t="s">
        <v>40</v>
      </c>
      <c r="B60" s="25" t="s">
        <v>12</v>
      </c>
      <c r="C60" s="26">
        <v>89.25</v>
      </c>
      <c r="D60" s="27" t="s">
        <v>56</v>
      </c>
      <c r="E60" s="26">
        <v>93.57</v>
      </c>
      <c r="F60" s="27" t="s">
        <v>56</v>
      </c>
      <c r="G60" s="26">
        <v>91.21</v>
      </c>
      <c r="H60" s="27" t="s">
        <v>56</v>
      </c>
      <c r="I60" s="26">
        <v>91.76</v>
      </c>
      <c r="J60" s="27" t="s">
        <v>56</v>
      </c>
      <c r="K60" s="26">
        <v>90.2</v>
      </c>
      <c r="L60" s="27" t="s">
        <v>56</v>
      </c>
      <c r="M60" s="26">
        <v>88.54</v>
      </c>
      <c r="N60" s="27" t="s">
        <v>56</v>
      </c>
      <c r="O60" s="26">
        <v>89.92</v>
      </c>
      <c r="P60" s="27" t="s">
        <v>56</v>
      </c>
      <c r="Q60" s="26">
        <v>94.38</v>
      </c>
      <c r="R60" s="27" t="s">
        <v>56</v>
      </c>
      <c r="S60" s="26">
        <v>100</v>
      </c>
      <c r="T60" s="27" t="s">
        <v>56</v>
      </c>
      <c r="U60" s="26">
        <v>96.86</v>
      </c>
      <c r="V60" s="27" t="s">
        <v>56</v>
      </c>
      <c r="W60" s="26">
        <v>103.1</v>
      </c>
      <c r="X60" s="27" t="s">
        <v>56</v>
      </c>
      <c r="Y60" s="26">
        <v>102.82</v>
      </c>
      <c r="Z60" s="27" t="s">
        <v>56</v>
      </c>
      <c r="AA60" s="26">
        <v>109.12</v>
      </c>
      <c r="AB60" s="27" t="s">
        <v>56</v>
      </c>
      <c r="AC60" s="26">
        <v>110.09</v>
      </c>
      <c r="AD60" s="27" t="s">
        <v>56</v>
      </c>
      <c r="AE60" s="26">
        <v>120.69</v>
      </c>
      <c r="AF60" s="27" t="s">
        <v>56</v>
      </c>
      <c r="AG60" s="26">
        <v>112.16</v>
      </c>
      <c r="AH60" s="27"/>
    </row>
    <row r="61" spans="1:34" ht="15">
      <c r="A61" s="25" t="s">
        <v>40</v>
      </c>
      <c r="B61" s="25" t="s">
        <v>86</v>
      </c>
      <c r="C61" s="26">
        <v>86.47</v>
      </c>
      <c r="D61" s="30" t="s">
        <v>56</v>
      </c>
      <c r="E61" s="26">
        <v>87.09</v>
      </c>
      <c r="F61" s="30" t="s">
        <v>56</v>
      </c>
      <c r="G61" s="26">
        <v>87.92</v>
      </c>
      <c r="H61" s="30" t="s">
        <v>56</v>
      </c>
      <c r="I61" s="26">
        <v>89.43</v>
      </c>
      <c r="J61" s="30" t="s">
        <v>56</v>
      </c>
      <c r="K61" s="26">
        <v>89.54</v>
      </c>
      <c r="L61" s="30" t="s">
        <v>56</v>
      </c>
      <c r="M61" s="26">
        <v>88.31</v>
      </c>
      <c r="N61" s="30" t="s">
        <v>56</v>
      </c>
      <c r="O61" s="26">
        <v>89.53</v>
      </c>
      <c r="P61" s="30" t="s">
        <v>56</v>
      </c>
      <c r="Q61" s="26">
        <v>96.05</v>
      </c>
      <c r="R61" s="30" t="s">
        <v>56</v>
      </c>
      <c r="S61" s="26">
        <v>100</v>
      </c>
      <c r="T61" s="30" t="s">
        <v>56</v>
      </c>
      <c r="U61" s="26">
        <v>101.65</v>
      </c>
      <c r="V61" s="30" t="s">
        <v>56</v>
      </c>
      <c r="W61" s="26">
        <v>104.98</v>
      </c>
      <c r="X61" s="30" t="s">
        <v>56</v>
      </c>
      <c r="Y61" s="26">
        <v>107.35</v>
      </c>
      <c r="Z61" s="30" t="s">
        <v>56</v>
      </c>
      <c r="AA61" s="26">
        <v>114.03</v>
      </c>
      <c r="AB61" s="30" t="s">
        <v>56</v>
      </c>
      <c r="AC61" s="26">
        <v>117.92</v>
      </c>
      <c r="AD61" s="30" t="s">
        <v>56</v>
      </c>
      <c r="AE61" s="26">
        <v>131.91</v>
      </c>
      <c r="AF61" s="30" t="s">
        <v>56</v>
      </c>
      <c r="AG61" s="26">
        <v>124.89</v>
      </c>
      <c r="AH61" s="30"/>
    </row>
    <row r="62" spans="1:34" ht="15">
      <c r="A62" s="25" t="s">
        <v>41</v>
      </c>
      <c r="B62" s="25" t="s">
        <v>12</v>
      </c>
      <c r="C62" s="26">
        <v>82.17</v>
      </c>
      <c r="D62" s="27" t="s">
        <v>56</v>
      </c>
      <c r="E62" s="26">
        <v>99.59</v>
      </c>
      <c r="F62" s="27" t="s">
        <v>56</v>
      </c>
      <c r="G62" s="26">
        <v>97.39</v>
      </c>
      <c r="H62" s="27" t="s">
        <v>56</v>
      </c>
      <c r="I62" s="26">
        <v>98.35</v>
      </c>
      <c r="J62" s="27" t="s">
        <v>56</v>
      </c>
      <c r="K62" s="26">
        <v>107.13</v>
      </c>
      <c r="L62" s="27" t="s">
        <v>56</v>
      </c>
      <c r="M62" s="26">
        <v>83.7</v>
      </c>
      <c r="N62" s="27" t="s">
        <v>56</v>
      </c>
      <c r="O62" s="26">
        <v>104.17</v>
      </c>
      <c r="P62" s="27" t="s">
        <v>56</v>
      </c>
      <c r="Q62" s="26">
        <v>107.24</v>
      </c>
      <c r="R62" s="27" t="s">
        <v>56</v>
      </c>
      <c r="S62" s="26">
        <v>100</v>
      </c>
      <c r="T62" s="27" t="s">
        <v>56</v>
      </c>
      <c r="U62" s="26">
        <v>102.55</v>
      </c>
      <c r="V62" s="27" t="s">
        <v>56</v>
      </c>
      <c r="W62" s="26">
        <v>115.4</v>
      </c>
      <c r="X62" s="27" t="s">
        <v>56</v>
      </c>
      <c r="Y62" s="26">
        <v>123.67</v>
      </c>
      <c r="Z62" s="27" t="s">
        <v>56</v>
      </c>
      <c r="AA62" s="26">
        <v>119.03</v>
      </c>
      <c r="AB62" s="27" t="s">
        <v>56</v>
      </c>
      <c r="AC62" s="26">
        <v>100.66</v>
      </c>
      <c r="AD62" s="27" t="s">
        <v>56</v>
      </c>
      <c r="AE62" s="26">
        <v>115.06</v>
      </c>
      <c r="AF62" s="27" t="s">
        <v>56</v>
      </c>
      <c r="AG62" s="26">
        <v>96.83</v>
      </c>
      <c r="AH62" s="27"/>
    </row>
    <row r="63" spans="1:34" ht="15">
      <c r="A63" s="25" t="s">
        <v>41</v>
      </c>
      <c r="B63" s="25" t="s">
        <v>86</v>
      </c>
      <c r="C63" s="26">
        <v>78.93</v>
      </c>
      <c r="D63" s="30" t="s">
        <v>56</v>
      </c>
      <c r="E63" s="26">
        <v>94.51</v>
      </c>
      <c r="F63" s="30" t="s">
        <v>56</v>
      </c>
      <c r="G63" s="26">
        <v>91.73</v>
      </c>
      <c r="H63" s="30" t="s">
        <v>56</v>
      </c>
      <c r="I63" s="26">
        <v>94.47</v>
      </c>
      <c r="J63" s="30" t="s">
        <v>56</v>
      </c>
      <c r="K63" s="26">
        <v>100.43</v>
      </c>
      <c r="L63" s="30" t="s">
        <v>56</v>
      </c>
      <c r="M63" s="26">
        <v>81.84</v>
      </c>
      <c r="N63" s="30" t="s">
        <v>56</v>
      </c>
      <c r="O63" s="26">
        <v>100.84</v>
      </c>
      <c r="P63" s="30" t="s">
        <v>56</v>
      </c>
      <c r="Q63" s="26">
        <v>103.08</v>
      </c>
      <c r="R63" s="30" t="s">
        <v>56</v>
      </c>
      <c r="S63" s="26">
        <v>100</v>
      </c>
      <c r="T63" s="30" t="s">
        <v>56</v>
      </c>
      <c r="U63" s="26">
        <v>103.02</v>
      </c>
      <c r="V63" s="30" t="s">
        <v>56</v>
      </c>
      <c r="W63" s="26">
        <v>114.6</v>
      </c>
      <c r="X63" s="30" t="s">
        <v>56</v>
      </c>
      <c r="Y63" s="26">
        <v>122.04</v>
      </c>
      <c r="Z63" s="30" t="s">
        <v>56</v>
      </c>
      <c r="AA63" s="26">
        <v>117.53</v>
      </c>
      <c r="AB63" s="30" t="s">
        <v>56</v>
      </c>
      <c r="AC63" s="26">
        <v>100.38</v>
      </c>
      <c r="AD63" s="30" t="s">
        <v>56</v>
      </c>
      <c r="AE63" s="26">
        <v>116.35</v>
      </c>
      <c r="AF63" s="30" t="s">
        <v>56</v>
      </c>
      <c r="AG63" s="26">
        <v>103.57</v>
      </c>
      <c r="AH63" s="30"/>
    </row>
    <row r="64" spans="1:34" ht="15">
      <c r="A64" s="25" t="s">
        <v>43</v>
      </c>
      <c r="B64" s="25" t="s">
        <v>12</v>
      </c>
      <c r="C64" s="26">
        <v>97.21</v>
      </c>
      <c r="D64" s="27" t="s">
        <v>56</v>
      </c>
      <c r="E64" s="26">
        <v>95.43</v>
      </c>
      <c r="F64" s="27" t="s">
        <v>56</v>
      </c>
      <c r="G64" s="26">
        <v>95.58</v>
      </c>
      <c r="H64" s="27" t="s">
        <v>56</v>
      </c>
      <c r="I64" s="26">
        <v>95.92</v>
      </c>
      <c r="J64" s="27" t="s">
        <v>56</v>
      </c>
      <c r="K64" s="26">
        <v>96.58</v>
      </c>
      <c r="L64" s="27" t="s">
        <v>56</v>
      </c>
      <c r="M64" s="26">
        <v>86.23</v>
      </c>
      <c r="N64" s="27" t="s">
        <v>56</v>
      </c>
      <c r="O64" s="26">
        <v>84.6</v>
      </c>
      <c r="P64" s="27" t="s">
        <v>56</v>
      </c>
      <c r="Q64" s="26">
        <v>93.96</v>
      </c>
      <c r="R64" s="27" t="s">
        <v>56</v>
      </c>
      <c r="S64" s="26">
        <v>100</v>
      </c>
      <c r="T64" s="27" t="s">
        <v>56</v>
      </c>
      <c r="U64" s="26">
        <v>96.75</v>
      </c>
      <c r="V64" s="27" t="s">
        <v>56</v>
      </c>
      <c r="W64" s="26">
        <v>87.53</v>
      </c>
      <c r="X64" s="27" t="s">
        <v>56</v>
      </c>
      <c r="Y64" s="26">
        <v>112.5</v>
      </c>
      <c r="Z64" s="27" t="s">
        <v>56</v>
      </c>
      <c r="AA64" s="26">
        <v>103.8</v>
      </c>
      <c r="AB64" s="27" t="s">
        <v>56</v>
      </c>
      <c r="AC64" s="26">
        <v>108.93</v>
      </c>
      <c r="AD64" s="27" t="s">
        <v>56</v>
      </c>
      <c r="AE64" s="26">
        <v>94.51</v>
      </c>
      <c r="AF64" s="27" t="s">
        <v>56</v>
      </c>
      <c r="AG64" s="26">
        <v>93.69</v>
      </c>
      <c r="AH64" s="27"/>
    </row>
    <row r="65" spans="1:34" ht="15">
      <c r="A65" s="25" t="s">
        <v>43</v>
      </c>
      <c r="B65" s="25" t="s">
        <v>86</v>
      </c>
      <c r="C65" s="26">
        <v>109.26</v>
      </c>
      <c r="D65" s="30" t="s">
        <v>56</v>
      </c>
      <c r="E65" s="26">
        <v>111.75</v>
      </c>
      <c r="F65" s="30" t="s">
        <v>56</v>
      </c>
      <c r="G65" s="26">
        <v>104.04</v>
      </c>
      <c r="H65" s="30" t="s">
        <v>56</v>
      </c>
      <c r="I65" s="26">
        <v>102.3</v>
      </c>
      <c r="J65" s="30" t="s">
        <v>56</v>
      </c>
      <c r="K65" s="26">
        <v>97.01</v>
      </c>
      <c r="L65" s="30" t="s">
        <v>56</v>
      </c>
      <c r="M65" s="26">
        <v>91.95</v>
      </c>
      <c r="N65" s="30" t="s">
        <v>56</v>
      </c>
      <c r="O65" s="26">
        <v>88.8</v>
      </c>
      <c r="P65" s="30" t="s">
        <v>56</v>
      </c>
      <c r="Q65" s="26">
        <v>95.25</v>
      </c>
      <c r="R65" s="30" t="s">
        <v>56</v>
      </c>
      <c r="S65" s="26">
        <v>100</v>
      </c>
      <c r="T65" s="30" t="s">
        <v>56</v>
      </c>
      <c r="U65" s="26">
        <v>98.06</v>
      </c>
      <c r="V65" s="30" t="s">
        <v>56</v>
      </c>
      <c r="W65" s="26">
        <v>95.81</v>
      </c>
      <c r="X65" s="30" t="s">
        <v>56</v>
      </c>
      <c r="Y65" s="26">
        <v>95.39</v>
      </c>
      <c r="Z65" s="30" t="s">
        <v>56</v>
      </c>
      <c r="AA65" s="26">
        <v>95.86</v>
      </c>
      <c r="AB65" s="30" t="s">
        <v>56</v>
      </c>
      <c r="AC65" s="26">
        <v>99.41</v>
      </c>
      <c r="AD65" s="30" t="s">
        <v>56</v>
      </c>
      <c r="AE65" s="26">
        <v>99.8</v>
      </c>
      <c r="AF65" s="30" t="s">
        <v>56</v>
      </c>
      <c r="AG65" s="26">
        <v>94.25</v>
      </c>
      <c r="AH65" s="30"/>
    </row>
    <row r="66" spans="1:34" ht="15">
      <c r="A66" s="25" t="s">
        <v>42</v>
      </c>
      <c r="B66" s="25" t="s">
        <v>12</v>
      </c>
      <c r="C66" s="26">
        <v>98.67</v>
      </c>
      <c r="D66" s="27" t="s">
        <v>56</v>
      </c>
      <c r="E66" s="26">
        <v>109.15</v>
      </c>
      <c r="F66" s="27" t="s">
        <v>56</v>
      </c>
      <c r="G66" s="26">
        <v>95.73</v>
      </c>
      <c r="H66" s="27" t="s">
        <v>56</v>
      </c>
      <c r="I66" s="26">
        <v>87.91</v>
      </c>
      <c r="J66" s="27" t="s">
        <v>56</v>
      </c>
      <c r="K66" s="26">
        <v>95.58</v>
      </c>
      <c r="L66" s="27" t="s">
        <v>56</v>
      </c>
      <c r="M66" s="26">
        <v>90.14</v>
      </c>
      <c r="N66" s="27" t="s">
        <v>56</v>
      </c>
      <c r="O66" s="26">
        <v>96.16</v>
      </c>
      <c r="P66" s="27" t="s">
        <v>56</v>
      </c>
      <c r="Q66" s="26">
        <v>103.26</v>
      </c>
      <c r="R66" s="27" t="s">
        <v>56</v>
      </c>
      <c r="S66" s="26">
        <v>100</v>
      </c>
      <c r="T66" s="27" t="s">
        <v>56</v>
      </c>
      <c r="U66" s="26">
        <v>113.87</v>
      </c>
      <c r="V66" s="27" t="s">
        <v>56</v>
      </c>
      <c r="W66" s="26">
        <v>106.95</v>
      </c>
      <c r="X66" s="27" t="s">
        <v>56</v>
      </c>
      <c r="Y66" s="26">
        <v>104.34</v>
      </c>
      <c r="Z66" s="27" t="s">
        <v>56</v>
      </c>
      <c r="AA66" s="26">
        <v>99.92</v>
      </c>
      <c r="AB66" s="27" t="s">
        <v>56</v>
      </c>
      <c r="AC66" s="26">
        <v>103.27</v>
      </c>
      <c r="AD66" s="27" t="s">
        <v>56</v>
      </c>
      <c r="AE66" s="26">
        <v>100.34</v>
      </c>
      <c r="AF66" s="27" t="s">
        <v>56</v>
      </c>
      <c r="AG66" s="26">
        <v>90.83</v>
      </c>
      <c r="AH66" s="27"/>
    </row>
    <row r="67" spans="1:34" ht="15">
      <c r="A67" s="25" t="s">
        <v>42</v>
      </c>
      <c r="B67" s="25" t="s">
        <v>86</v>
      </c>
      <c r="C67" s="26">
        <v>105.07</v>
      </c>
      <c r="D67" s="30" t="s">
        <v>56</v>
      </c>
      <c r="E67" s="26">
        <v>110.93</v>
      </c>
      <c r="F67" s="30" t="s">
        <v>56</v>
      </c>
      <c r="G67" s="26">
        <v>94.6</v>
      </c>
      <c r="H67" s="30" t="s">
        <v>56</v>
      </c>
      <c r="I67" s="26">
        <v>91.18</v>
      </c>
      <c r="J67" s="30" t="s">
        <v>56</v>
      </c>
      <c r="K67" s="26">
        <v>103.75</v>
      </c>
      <c r="L67" s="30" t="s">
        <v>56</v>
      </c>
      <c r="M67" s="26">
        <v>103.2</v>
      </c>
      <c r="N67" s="30" t="s">
        <v>56</v>
      </c>
      <c r="O67" s="26">
        <v>102.18</v>
      </c>
      <c r="P67" s="30" t="s">
        <v>56</v>
      </c>
      <c r="Q67" s="26">
        <v>101.91</v>
      </c>
      <c r="R67" s="30" t="s">
        <v>56</v>
      </c>
      <c r="S67" s="26">
        <v>100</v>
      </c>
      <c r="T67" s="30" t="s">
        <v>56</v>
      </c>
      <c r="U67" s="26">
        <v>104.92</v>
      </c>
      <c r="V67" s="30" t="s">
        <v>56</v>
      </c>
      <c r="W67" s="26">
        <v>103.17</v>
      </c>
      <c r="X67" s="30" t="s">
        <v>56</v>
      </c>
      <c r="Y67" s="26">
        <v>108.65</v>
      </c>
      <c r="Z67" s="30" t="s">
        <v>56</v>
      </c>
      <c r="AA67" s="26">
        <v>103.7</v>
      </c>
      <c r="AB67" s="30" t="s">
        <v>56</v>
      </c>
      <c r="AC67" s="26">
        <v>99.42</v>
      </c>
      <c r="AD67" s="30" t="s">
        <v>56</v>
      </c>
      <c r="AE67" s="26">
        <v>103.01</v>
      </c>
      <c r="AF67" s="30" t="s">
        <v>56</v>
      </c>
      <c r="AG67" s="26">
        <v>97.03</v>
      </c>
      <c r="AH67" s="30"/>
    </row>
    <row r="68" spans="1:34" ht="15">
      <c r="A68" s="25" t="s">
        <v>27</v>
      </c>
      <c r="B68" s="25" t="s">
        <v>12</v>
      </c>
      <c r="C68" s="26">
        <v>97.91</v>
      </c>
      <c r="D68" s="27" t="s">
        <v>56</v>
      </c>
      <c r="E68" s="26">
        <v>97.9</v>
      </c>
      <c r="F68" s="27" t="s">
        <v>56</v>
      </c>
      <c r="G68" s="26">
        <v>102.75</v>
      </c>
      <c r="H68" s="27" t="s">
        <v>56</v>
      </c>
      <c r="I68" s="26">
        <v>99.43</v>
      </c>
      <c r="J68" s="27" t="s">
        <v>56</v>
      </c>
      <c r="K68" s="26">
        <v>96.35</v>
      </c>
      <c r="L68" s="27" t="s">
        <v>56</v>
      </c>
      <c r="M68" s="26">
        <v>93.93</v>
      </c>
      <c r="N68" s="27" t="s">
        <v>56</v>
      </c>
      <c r="O68" s="26">
        <v>94.65</v>
      </c>
      <c r="P68" s="27" t="s">
        <v>56</v>
      </c>
      <c r="Q68" s="26">
        <v>96.03</v>
      </c>
      <c r="R68" s="27" t="s">
        <v>56</v>
      </c>
      <c r="S68" s="26">
        <v>100</v>
      </c>
      <c r="T68" s="27" t="s">
        <v>56</v>
      </c>
      <c r="U68" s="26">
        <v>100.09</v>
      </c>
      <c r="V68" s="27" t="s">
        <v>56</v>
      </c>
      <c r="W68" s="26">
        <v>98.6</v>
      </c>
      <c r="X68" s="27" t="s">
        <v>56</v>
      </c>
      <c r="Y68" s="26">
        <v>96.92</v>
      </c>
      <c r="Z68" s="27" t="s">
        <v>56</v>
      </c>
      <c r="AA68" s="26">
        <v>102.34</v>
      </c>
      <c r="AB68" s="27" t="s">
        <v>56</v>
      </c>
      <c r="AC68" s="26">
        <v>99.26</v>
      </c>
      <c r="AD68" s="27" t="s">
        <v>56</v>
      </c>
      <c r="AE68" s="26">
        <v>94.55</v>
      </c>
      <c r="AF68" s="27" t="s">
        <v>56</v>
      </c>
      <c r="AG68" s="26">
        <v>93.2</v>
      </c>
      <c r="AH68" s="27"/>
    </row>
    <row r="69" spans="1:34" ht="15">
      <c r="A69" s="25" t="s">
        <v>27</v>
      </c>
      <c r="B69" s="25" t="s">
        <v>86</v>
      </c>
      <c r="C69" s="26">
        <v>106.22</v>
      </c>
      <c r="D69" s="30" t="s">
        <v>56</v>
      </c>
      <c r="E69" s="26">
        <v>103.38</v>
      </c>
      <c r="F69" s="30" t="s">
        <v>56</v>
      </c>
      <c r="G69" s="26">
        <v>104.06</v>
      </c>
      <c r="H69" s="30" t="s">
        <v>56</v>
      </c>
      <c r="I69" s="26">
        <v>101.85</v>
      </c>
      <c r="J69" s="30" t="s">
        <v>56</v>
      </c>
      <c r="K69" s="26">
        <v>104.06</v>
      </c>
      <c r="L69" s="30" t="s">
        <v>56</v>
      </c>
      <c r="M69" s="26">
        <v>104.58</v>
      </c>
      <c r="N69" s="30" t="s">
        <v>56</v>
      </c>
      <c r="O69" s="26">
        <v>104.63</v>
      </c>
      <c r="P69" s="30" t="s">
        <v>56</v>
      </c>
      <c r="Q69" s="26">
        <v>102.3</v>
      </c>
      <c r="R69" s="30" t="s">
        <v>56</v>
      </c>
      <c r="S69" s="26">
        <v>100</v>
      </c>
      <c r="T69" s="30" t="s">
        <v>56</v>
      </c>
      <c r="U69" s="26">
        <v>102.11</v>
      </c>
      <c r="V69" s="30" t="s">
        <v>56</v>
      </c>
      <c r="W69" s="26">
        <v>98.57</v>
      </c>
      <c r="X69" s="30" t="s">
        <v>56</v>
      </c>
      <c r="Y69" s="26">
        <v>95.74</v>
      </c>
      <c r="Z69" s="30" t="s">
        <v>56</v>
      </c>
      <c r="AA69" s="26">
        <v>98.82</v>
      </c>
      <c r="AB69" s="30" t="s">
        <v>56</v>
      </c>
      <c r="AC69" s="26">
        <v>94.05</v>
      </c>
      <c r="AD69" s="30" t="s">
        <v>56</v>
      </c>
      <c r="AE69" s="26">
        <v>83.4</v>
      </c>
      <c r="AF69" s="30" t="s">
        <v>56</v>
      </c>
      <c r="AG69" s="26">
        <v>83.25</v>
      </c>
      <c r="AH69" s="30"/>
    </row>
    <row r="70" spans="1:34" ht="15">
      <c r="A70" s="25" t="s">
        <v>45</v>
      </c>
      <c r="B70" s="25" t="s">
        <v>12</v>
      </c>
      <c r="C70" s="26">
        <v>90.95</v>
      </c>
      <c r="D70" s="27" t="s">
        <v>56</v>
      </c>
      <c r="E70" s="26">
        <v>91.46</v>
      </c>
      <c r="F70" s="27" t="s">
        <v>56</v>
      </c>
      <c r="G70" s="26">
        <v>91.63</v>
      </c>
      <c r="H70" s="27" t="s">
        <v>56</v>
      </c>
      <c r="I70" s="26">
        <v>90.71</v>
      </c>
      <c r="J70" s="27" t="s">
        <v>56</v>
      </c>
      <c r="K70" s="26">
        <v>92.13</v>
      </c>
      <c r="L70" s="27" t="s">
        <v>56</v>
      </c>
      <c r="M70" s="26">
        <v>92.35</v>
      </c>
      <c r="N70" s="27" t="s">
        <v>56</v>
      </c>
      <c r="O70" s="26">
        <v>93.59</v>
      </c>
      <c r="P70" s="27" t="s">
        <v>56</v>
      </c>
      <c r="Q70" s="26">
        <v>97.35</v>
      </c>
      <c r="R70" s="27" t="s">
        <v>56</v>
      </c>
      <c r="S70" s="26">
        <v>100</v>
      </c>
      <c r="T70" s="27" t="s">
        <v>56</v>
      </c>
      <c r="U70" s="26">
        <v>97.1</v>
      </c>
      <c r="V70" s="27" t="s">
        <v>56</v>
      </c>
      <c r="W70" s="26">
        <v>100.14</v>
      </c>
      <c r="X70" s="27" t="s">
        <v>56</v>
      </c>
      <c r="Y70" s="26">
        <v>87.63</v>
      </c>
      <c r="Z70" s="27" t="s">
        <v>56</v>
      </c>
      <c r="AA70" s="26">
        <v>103.36</v>
      </c>
      <c r="AB70" s="27" t="s">
        <v>56</v>
      </c>
      <c r="AC70" s="26">
        <v>101.89</v>
      </c>
      <c r="AD70" s="27" t="s">
        <v>56</v>
      </c>
      <c r="AE70" s="26">
        <v>100.49</v>
      </c>
      <c r="AF70" s="27" t="s">
        <v>56</v>
      </c>
      <c r="AG70" s="26">
        <v>104.84</v>
      </c>
      <c r="AH70" s="27"/>
    </row>
    <row r="71" spans="1:34" ht="15">
      <c r="A71" s="25" t="s">
        <v>45</v>
      </c>
      <c r="B71" s="25" t="s">
        <v>86</v>
      </c>
      <c r="C71" s="26">
        <v>97.58</v>
      </c>
      <c r="D71" s="30" t="s">
        <v>56</v>
      </c>
      <c r="E71" s="26">
        <v>93.74</v>
      </c>
      <c r="F71" s="30" t="s">
        <v>56</v>
      </c>
      <c r="G71" s="26">
        <v>94.02</v>
      </c>
      <c r="H71" s="30" t="s">
        <v>56</v>
      </c>
      <c r="I71" s="26">
        <v>98.34</v>
      </c>
      <c r="J71" s="30" t="s">
        <v>56</v>
      </c>
      <c r="K71" s="26">
        <v>97.05</v>
      </c>
      <c r="L71" s="30" t="s">
        <v>56</v>
      </c>
      <c r="M71" s="26">
        <v>98.28</v>
      </c>
      <c r="N71" s="30" t="s">
        <v>56</v>
      </c>
      <c r="O71" s="26">
        <v>103.14</v>
      </c>
      <c r="P71" s="30" t="s">
        <v>56</v>
      </c>
      <c r="Q71" s="26">
        <v>102.14</v>
      </c>
      <c r="R71" s="30" t="s">
        <v>56</v>
      </c>
      <c r="S71" s="26">
        <v>100</v>
      </c>
      <c r="T71" s="30" t="s">
        <v>56</v>
      </c>
      <c r="U71" s="26">
        <v>103.74</v>
      </c>
      <c r="V71" s="30" t="s">
        <v>56</v>
      </c>
      <c r="W71" s="26">
        <v>106.76</v>
      </c>
      <c r="X71" s="30" t="s">
        <v>56</v>
      </c>
      <c r="Y71" s="26">
        <v>101.02</v>
      </c>
      <c r="Z71" s="30" t="s">
        <v>56</v>
      </c>
      <c r="AA71" s="26">
        <v>107.6</v>
      </c>
      <c r="AB71" s="30" t="s">
        <v>56</v>
      </c>
      <c r="AC71" s="26">
        <v>109.77</v>
      </c>
      <c r="AD71" s="30" t="s">
        <v>56</v>
      </c>
      <c r="AE71" s="26">
        <v>107.55</v>
      </c>
      <c r="AF71" s="30" t="s">
        <v>56</v>
      </c>
      <c r="AG71" s="26">
        <v>105.82</v>
      </c>
      <c r="AH71" s="30"/>
    </row>
    <row r="72" spans="1:34" ht="15">
      <c r="A72" s="25" t="s">
        <v>48</v>
      </c>
      <c r="B72" s="25" t="s">
        <v>12</v>
      </c>
      <c r="C72" s="26">
        <v>86.4</v>
      </c>
      <c r="D72" s="27" t="s">
        <v>56</v>
      </c>
      <c r="E72" s="26">
        <v>88.58</v>
      </c>
      <c r="F72" s="27" t="s">
        <v>56</v>
      </c>
      <c r="G72" s="26">
        <v>89.9</v>
      </c>
      <c r="H72" s="27" t="s">
        <v>56</v>
      </c>
      <c r="I72" s="26">
        <v>88.18</v>
      </c>
      <c r="J72" s="27" t="s">
        <v>56</v>
      </c>
      <c r="K72" s="26">
        <v>90.07</v>
      </c>
      <c r="L72" s="27" t="s">
        <v>56</v>
      </c>
      <c r="M72" s="26">
        <v>92.07</v>
      </c>
      <c r="N72" s="27" t="s">
        <v>56</v>
      </c>
      <c r="O72" s="26">
        <v>92.88</v>
      </c>
      <c r="P72" s="27" t="s">
        <v>56</v>
      </c>
      <c r="Q72" s="26">
        <v>99.98</v>
      </c>
      <c r="R72" s="27" t="s">
        <v>56</v>
      </c>
      <c r="S72" s="26">
        <v>100</v>
      </c>
      <c r="T72" s="27" t="s">
        <v>56</v>
      </c>
      <c r="U72" s="26">
        <v>101.91</v>
      </c>
      <c r="V72" s="27" t="s">
        <v>56</v>
      </c>
      <c r="W72" s="26">
        <v>106.71</v>
      </c>
      <c r="X72" s="27" t="s">
        <v>56</v>
      </c>
      <c r="Y72" s="26">
        <v>102.14</v>
      </c>
      <c r="Z72" s="27" t="s">
        <v>56</v>
      </c>
      <c r="AA72" s="26">
        <v>102.51</v>
      </c>
      <c r="AB72" s="27" t="s">
        <v>56</v>
      </c>
      <c r="AC72" s="26">
        <v>105.8</v>
      </c>
      <c r="AD72" s="27" t="s">
        <v>56</v>
      </c>
      <c r="AE72" s="26">
        <v>105.85</v>
      </c>
      <c r="AF72" s="27" t="s">
        <v>56</v>
      </c>
      <c r="AG72" s="26">
        <v>107.5</v>
      </c>
      <c r="AH72" s="27"/>
    </row>
    <row r="73" spans="1:34" ht="15">
      <c r="A73" s="25" t="s">
        <v>48</v>
      </c>
      <c r="B73" s="25" t="s">
        <v>86</v>
      </c>
      <c r="C73" s="26">
        <v>100.39</v>
      </c>
      <c r="D73" s="30" t="s">
        <v>56</v>
      </c>
      <c r="E73" s="26">
        <v>101.33</v>
      </c>
      <c r="F73" s="30" t="s">
        <v>56</v>
      </c>
      <c r="G73" s="26">
        <v>93.43</v>
      </c>
      <c r="H73" s="30" t="s">
        <v>56</v>
      </c>
      <c r="I73" s="26">
        <v>97.47</v>
      </c>
      <c r="J73" s="30" t="s">
        <v>56</v>
      </c>
      <c r="K73" s="26">
        <v>97.8</v>
      </c>
      <c r="L73" s="30" t="s">
        <v>56</v>
      </c>
      <c r="M73" s="26">
        <v>101.41</v>
      </c>
      <c r="N73" s="30" t="s">
        <v>56</v>
      </c>
      <c r="O73" s="26">
        <v>106.41</v>
      </c>
      <c r="P73" s="30" t="s">
        <v>56</v>
      </c>
      <c r="Q73" s="26">
        <v>112.24</v>
      </c>
      <c r="R73" s="30" t="s">
        <v>56</v>
      </c>
      <c r="S73" s="26">
        <v>100</v>
      </c>
      <c r="T73" s="30" t="s">
        <v>56</v>
      </c>
      <c r="U73" s="26">
        <v>99.52</v>
      </c>
      <c r="V73" s="30" t="s">
        <v>56</v>
      </c>
      <c r="W73" s="26">
        <v>102.86</v>
      </c>
      <c r="X73" s="30" t="s">
        <v>56</v>
      </c>
      <c r="Y73" s="26">
        <v>99.34</v>
      </c>
      <c r="Z73" s="30" t="s">
        <v>56</v>
      </c>
      <c r="AA73" s="26">
        <v>97.9</v>
      </c>
      <c r="AB73" s="30" t="s">
        <v>56</v>
      </c>
      <c r="AC73" s="26">
        <v>98.41</v>
      </c>
      <c r="AD73" s="30" t="s">
        <v>56</v>
      </c>
      <c r="AE73" s="26">
        <v>100.21</v>
      </c>
      <c r="AF73" s="30" t="s">
        <v>56</v>
      </c>
      <c r="AG73" s="26">
        <v>100.51</v>
      </c>
      <c r="AH73" s="30"/>
    </row>
    <row r="74" spans="1:34" ht="15" customHeight="1">
      <c r="A74" s="25" t="s">
        <v>46</v>
      </c>
      <c r="B74" s="25" t="s">
        <v>12</v>
      </c>
      <c r="C74" s="26">
        <v>88.01</v>
      </c>
      <c r="D74" s="27" t="s">
        <v>56</v>
      </c>
      <c r="E74" s="26">
        <v>92.73</v>
      </c>
      <c r="F74" s="27" t="s">
        <v>56</v>
      </c>
      <c r="G74" s="26">
        <v>90.82</v>
      </c>
      <c r="H74" s="27" t="s">
        <v>56</v>
      </c>
      <c r="I74" s="26">
        <v>92.85</v>
      </c>
      <c r="J74" s="27" t="s">
        <v>56</v>
      </c>
      <c r="K74" s="26">
        <v>90.89</v>
      </c>
      <c r="L74" s="27" t="s">
        <v>56</v>
      </c>
      <c r="M74" s="26">
        <v>92.99</v>
      </c>
      <c r="N74" s="27" t="s">
        <v>56</v>
      </c>
      <c r="O74" s="26">
        <v>93.05</v>
      </c>
      <c r="P74" s="27" t="s">
        <v>56</v>
      </c>
      <c r="Q74" s="26">
        <v>96.54</v>
      </c>
      <c r="R74" s="27" t="s">
        <v>56</v>
      </c>
      <c r="S74" s="26">
        <v>100</v>
      </c>
      <c r="T74" s="27" t="s">
        <v>56</v>
      </c>
      <c r="U74" s="26">
        <v>102.14</v>
      </c>
      <c r="V74" s="27" t="s">
        <v>56</v>
      </c>
      <c r="W74" s="26">
        <v>103.21</v>
      </c>
      <c r="X74" s="27" t="s">
        <v>56</v>
      </c>
      <c r="Y74" s="26">
        <v>100.06</v>
      </c>
      <c r="Z74" s="27" t="s">
        <v>56</v>
      </c>
      <c r="AA74" s="26">
        <v>109.66</v>
      </c>
      <c r="AB74" s="27" t="s">
        <v>56</v>
      </c>
      <c r="AC74" s="26">
        <v>113.8</v>
      </c>
      <c r="AD74" s="27" t="s">
        <v>56</v>
      </c>
      <c r="AE74" s="26">
        <v>115.22</v>
      </c>
      <c r="AF74" s="27" t="s">
        <v>56</v>
      </c>
      <c r="AG74" s="26">
        <v>125.19</v>
      </c>
      <c r="AH74" s="27"/>
    </row>
    <row r="75" spans="1:34" ht="15">
      <c r="A75" s="25" t="s">
        <v>46</v>
      </c>
      <c r="B75" s="25" t="s">
        <v>86</v>
      </c>
      <c r="C75" s="26">
        <v>105.72</v>
      </c>
      <c r="D75" s="30" t="s">
        <v>56</v>
      </c>
      <c r="E75" s="26">
        <v>104.54</v>
      </c>
      <c r="F75" s="30" t="s">
        <v>56</v>
      </c>
      <c r="G75" s="26">
        <v>99.84</v>
      </c>
      <c r="H75" s="30" t="s">
        <v>56</v>
      </c>
      <c r="I75" s="26">
        <v>99.33</v>
      </c>
      <c r="J75" s="30" t="s">
        <v>56</v>
      </c>
      <c r="K75" s="26">
        <v>96.74</v>
      </c>
      <c r="L75" s="30" t="s">
        <v>56</v>
      </c>
      <c r="M75" s="26">
        <v>99.69</v>
      </c>
      <c r="N75" s="30" t="s">
        <v>56</v>
      </c>
      <c r="O75" s="26">
        <v>98.65</v>
      </c>
      <c r="P75" s="30" t="s">
        <v>56</v>
      </c>
      <c r="Q75" s="26">
        <v>99.31</v>
      </c>
      <c r="R75" s="30" t="s">
        <v>56</v>
      </c>
      <c r="S75" s="26">
        <v>100</v>
      </c>
      <c r="T75" s="30" t="s">
        <v>56</v>
      </c>
      <c r="U75" s="26">
        <v>97.41</v>
      </c>
      <c r="V75" s="30" t="s">
        <v>56</v>
      </c>
      <c r="W75" s="26">
        <v>92.98</v>
      </c>
      <c r="X75" s="30" t="s">
        <v>56</v>
      </c>
      <c r="Y75" s="26">
        <v>89.15</v>
      </c>
      <c r="Z75" s="30" t="s">
        <v>56</v>
      </c>
      <c r="AA75" s="26">
        <v>88.94</v>
      </c>
      <c r="AB75" s="30" t="s">
        <v>56</v>
      </c>
      <c r="AC75" s="26">
        <v>86.72</v>
      </c>
      <c r="AD75" s="30" t="s">
        <v>56</v>
      </c>
      <c r="AE75" s="26">
        <v>85.06</v>
      </c>
      <c r="AF75" s="30" t="s">
        <v>56</v>
      </c>
      <c r="AG75" s="26">
        <v>92.9</v>
      </c>
      <c r="AH75" s="30"/>
    </row>
    <row r="76" spans="1:34" ht="15">
      <c r="A76" s="25" t="s">
        <v>47</v>
      </c>
      <c r="B76" s="25" t="s">
        <v>12</v>
      </c>
      <c r="C76" s="26">
        <v>99.14</v>
      </c>
      <c r="D76" s="27" t="s">
        <v>56</v>
      </c>
      <c r="E76" s="26">
        <v>98.7</v>
      </c>
      <c r="F76" s="27" t="s">
        <v>56</v>
      </c>
      <c r="G76" s="26">
        <v>101.33</v>
      </c>
      <c r="H76" s="27" t="s">
        <v>56</v>
      </c>
      <c r="I76" s="26">
        <v>98.87</v>
      </c>
      <c r="J76" s="27" t="s">
        <v>56</v>
      </c>
      <c r="K76" s="26">
        <v>103.47</v>
      </c>
      <c r="L76" s="27" t="s">
        <v>56</v>
      </c>
      <c r="M76" s="26">
        <v>101.48</v>
      </c>
      <c r="N76" s="27" t="s">
        <v>56</v>
      </c>
      <c r="O76" s="26">
        <v>98.23</v>
      </c>
      <c r="P76" s="27" t="s">
        <v>56</v>
      </c>
      <c r="Q76" s="26">
        <v>104.5</v>
      </c>
      <c r="R76" s="27" t="s">
        <v>56</v>
      </c>
      <c r="S76" s="26">
        <v>100</v>
      </c>
      <c r="T76" s="27" t="s">
        <v>56</v>
      </c>
      <c r="U76" s="26">
        <v>102.02</v>
      </c>
      <c r="V76" s="27" t="s">
        <v>56</v>
      </c>
      <c r="W76" s="26">
        <v>101.28</v>
      </c>
      <c r="X76" s="27" t="s">
        <v>56</v>
      </c>
      <c r="Y76" s="26">
        <v>103</v>
      </c>
      <c r="Z76" s="27" t="s">
        <v>56</v>
      </c>
      <c r="AA76" s="26">
        <v>102.63</v>
      </c>
      <c r="AB76" s="27" t="s">
        <v>56</v>
      </c>
      <c r="AC76" s="26">
        <v>102.81</v>
      </c>
      <c r="AD76" s="27" t="s">
        <v>56</v>
      </c>
      <c r="AE76" s="26">
        <v>99.12</v>
      </c>
      <c r="AF76" s="27" t="s">
        <v>56</v>
      </c>
      <c r="AG76" s="26">
        <v>101.35</v>
      </c>
      <c r="AH76" s="27"/>
    </row>
    <row r="77" spans="1:34" ht="15">
      <c r="A77" s="25" t="s">
        <v>47</v>
      </c>
      <c r="B77" s="25" t="s">
        <v>86</v>
      </c>
      <c r="C77" s="26">
        <v>99.55</v>
      </c>
      <c r="D77" s="30" t="s">
        <v>56</v>
      </c>
      <c r="E77" s="26">
        <v>98.56</v>
      </c>
      <c r="F77" s="30" t="s">
        <v>56</v>
      </c>
      <c r="G77" s="26">
        <v>99.85</v>
      </c>
      <c r="H77" s="30" t="s">
        <v>56</v>
      </c>
      <c r="I77" s="26">
        <v>98.26</v>
      </c>
      <c r="J77" s="30" t="s">
        <v>56</v>
      </c>
      <c r="K77" s="26">
        <v>99.98</v>
      </c>
      <c r="L77" s="30" t="s">
        <v>56</v>
      </c>
      <c r="M77" s="26">
        <v>98.27</v>
      </c>
      <c r="N77" s="30" t="s">
        <v>56</v>
      </c>
      <c r="O77" s="26">
        <v>97.57</v>
      </c>
      <c r="P77" s="30" t="s">
        <v>56</v>
      </c>
      <c r="Q77" s="26">
        <v>100.97</v>
      </c>
      <c r="R77" s="30" t="s">
        <v>56</v>
      </c>
      <c r="S77" s="26">
        <v>100</v>
      </c>
      <c r="T77" s="30" t="s">
        <v>56</v>
      </c>
      <c r="U77" s="26">
        <v>102</v>
      </c>
      <c r="V77" s="30" t="s">
        <v>56</v>
      </c>
      <c r="W77" s="26">
        <v>103.24</v>
      </c>
      <c r="X77" s="30" t="s">
        <v>56</v>
      </c>
      <c r="Y77" s="26">
        <v>100.71</v>
      </c>
      <c r="Z77" s="30" t="s">
        <v>56</v>
      </c>
      <c r="AA77" s="26">
        <v>101.81</v>
      </c>
      <c r="AB77" s="30" t="s">
        <v>56</v>
      </c>
      <c r="AC77" s="26">
        <v>103.61</v>
      </c>
      <c r="AD77" s="30" t="s">
        <v>56</v>
      </c>
      <c r="AE77" s="26">
        <v>102.36</v>
      </c>
      <c r="AF77" s="30" t="s">
        <v>56</v>
      </c>
      <c r="AG77" s="26">
        <v>100.04</v>
      </c>
      <c r="AH77" s="30"/>
    </row>
    <row r="79" ht="15">
      <c r="A79" s="21" t="s">
        <v>173</v>
      </c>
    </row>
    <row r="80" spans="1:2" ht="15">
      <c r="A80" s="21" t="s">
        <v>3</v>
      </c>
      <c r="B80" s="7" t="s">
        <v>84</v>
      </c>
    </row>
    <row r="81" ht="15">
      <c r="A81" s="21" t="s">
        <v>79</v>
      </c>
    </row>
    <row r="82" spans="1:2" ht="15">
      <c r="A82" s="21" t="s">
        <v>54</v>
      </c>
      <c r="B82" s="7" t="s">
        <v>81</v>
      </c>
    </row>
    <row r="84" ht="15" customHeight="1"/>
    <row r="85" ht="15" customHeight="1"/>
    <row r="86" spans="2:3" ht="15">
      <c r="B86" s="20" t="s">
        <v>99</v>
      </c>
      <c r="C86" s="20" t="s">
        <v>19</v>
      </c>
    </row>
    <row r="88" spans="1:3" ht="15" customHeight="1">
      <c r="A88" s="95" t="s">
        <v>156</v>
      </c>
      <c r="B88" s="54">
        <f>+((AG16/C16)-1)*100</f>
        <v>9.64609408718169</v>
      </c>
      <c r="C88" s="54">
        <f>+((AG17/C17)-1)*100</f>
        <v>3.859758635039534</v>
      </c>
    </row>
    <row r="89" spans="1:3" ht="24" customHeight="1">
      <c r="B89" s="54"/>
      <c r="C89" s="54"/>
    </row>
    <row r="90" spans="1:3" ht="24" customHeight="1">
      <c r="A90" s="96" t="s">
        <v>100</v>
      </c>
      <c r="B90" s="54">
        <v>17.94651487487917</v>
      </c>
      <c r="C90" s="54">
        <v>4.832228249949755</v>
      </c>
    </row>
    <row r="91" spans="1:3" ht="24" customHeight="1">
      <c r="A91" s="96" t="s">
        <v>101</v>
      </c>
      <c r="B91" s="54">
        <v>16.749100719424458</v>
      </c>
      <c r="C91" s="54">
        <v>-4.198808710086899</v>
      </c>
    </row>
    <row r="92" spans="1:3" ht="24" customHeight="1">
      <c r="A92" s="96" t="s">
        <v>102</v>
      </c>
      <c r="B92" s="54">
        <v>15.921210142561758</v>
      </c>
      <c r="C92" s="54">
        <v>-3.1833457804331666</v>
      </c>
    </row>
    <row r="93" spans="1:3" ht="24" customHeight="1">
      <c r="A93" s="96" t="s">
        <v>103</v>
      </c>
      <c r="B93" s="54">
        <v>19.84250221827861</v>
      </c>
      <c r="C93" s="54">
        <v>-3.097753615755461</v>
      </c>
    </row>
    <row r="94" spans="1:3" ht="24" customHeight="1">
      <c r="A94" s="96" t="s">
        <v>104</v>
      </c>
      <c r="B94" s="54">
        <v>9.091860221803728</v>
      </c>
      <c r="C94" s="54">
        <v>-11.832392531480684</v>
      </c>
    </row>
    <row r="95" spans="1:3" ht="24" customHeight="1">
      <c r="A95" s="96" t="s">
        <v>105</v>
      </c>
      <c r="B95" s="54">
        <v>39.249192680301405</v>
      </c>
      <c r="C95" s="54">
        <v>78.81565546340754</v>
      </c>
    </row>
    <row r="96" spans="1:3" ht="24" customHeight="1">
      <c r="A96" s="96" t="s">
        <v>106</v>
      </c>
      <c r="B96" s="54">
        <v>36.79814385150812</v>
      </c>
      <c r="C96" s="54">
        <v>24.09343003412967</v>
      </c>
    </row>
    <row r="97" spans="1:3" ht="24" customHeight="1">
      <c r="A97" s="96" t="s">
        <v>107</v>
      </c>
      <c r="B97" s="54">
        <v>6.631669166488097</v>
      </c>
      <c r="C97" s="54">
        <v>0.6644847763562556</v>
      </c>
    </row>
    <row r="98" spans="1:3" ht="24" customHeight="1">
      <c r="A98" s="96" t="s">
        <v>108</v>
      </c>
      <c r="B98" s="54">
        <v>21.448751271330103</v>
      </c>
      <c r="C98" s="54">
        <v>18.756073858114686</v>
      </c>
    </row>
    <row r="99" spans="1:3" ht="24" customHeight="1">
      <c r="A99" s="96" t="s">
        <v>109</v>
      </c>
      <c r="B99" s="54">
        <v>-1.1228880260258256</v>
      </c>
      <c r="C99" s="54">
        <v>-2.3405972558514954</v>
      </c>
    </row>
    <row r="100" spans="1:3" ht="24" customHeight="1">
      <c r="A100" s="96" t="s">
        <v>110</v>
      </c>
      <c r="B100" s="54">
        <v>-4.12103746397694</v>
      </c>
      <c r="C100" s="54">
        <v>-28.052269388386307</v>
      </c>
    </row>
    <row r="101" spans="1:3" ht="24" customHeight="1">
      <c r="A101" s="96" t="s">
        <v>111</v>
      </c>
      <c r="B101" s="54">
        <v>-1.3754457463066805</v>
      </c>
      <c r="C101" s="54">
        <v>0.8816482989937757</v>
      </c>
    </row>
    <row r="102" spans="1:3" ht="24" customHeight="1">
      <c r="A102" s="96" t="s">
        <v>112</v>
      </c>
      <c r="B102" s="54">
        <v>-3.7190082644628197</v>
      </c>
      <c r="C102" s="54">
        <v>-15.440128296507483</v>
      </c>
    </row>
    <row r="103" spans="1:3" ht="24" customHeight="1">
      <c r="A103" s="96" t="s">
        <v>113</v>
      </c>
      <c r="B103" s="54">
        <v>45.09355806313382</v>
      </c>
      <c r="C103" s="54">
        <v>27.57754615094814</v>
      </c>
    </row>
    <row r="104" spans="1:3" ht="24" customHeight="1">
      <c r="A104" s="96" t="s">
        <v>114</v>
      </c>
      <c r="B104" s="54">
        <v>68.86316414366283</v>
      </c>
      <c r="C104" s="54">
        <v>17.253479939174166</v>
      </c>
    </row>
    <row r="105" spans="1:3" ht="24" customHeight="1">
      <c r="A105" s="2" t="s">
        <v>115</v>
      </c>
      <c r="B105" s="54">
        <v>18.234411827726582</v>
      </c>
      <c r="C105" s="54">
        <v>18.209741114523915</v>
      </c>
    </row>
    <row r="106" spans="1:3" ht="24" customHeight="1">
      <c r="A106" s="96" t="s">
        <v>116</v>
      </c>
      <c r="B106" s="54">
        <v>7.232937685459961</v>
      </c>
      <c r="C106" s="54">
        <v>-0.8954930131863881</v>
      </c>
    </row>
    <row r="107" spans="1:3" ht="24" customHeight="1">
      <c r="A107" s="96" t="s">
        <v>117</v>
      </c>
      <c r="B107" s="54">
        <v>-20.43078586878153</v>
      </c>
      <c r="C107" s="54">
        <v>-25.18226454396667</v>
      </c>
    </row>
    <row r="108" spans="1:3" ht="24" customHeight="1">
      <c r="A108" s="2" t="s">
        <v>118</v>
      </c>
      <c r="B108" s="54">
        <v>9.576326708888395</v>
      </c>
      <c r="C108" s="54">
        <v>5.383240458416583</v>
      </c>
    </row>
    <row r="109" spans="1:3" ht="24" customHeight="1">
      <c r="A109" s="96" t="s">
        <v>119</v>
      </c>
      <c r="B109" s="54">
        <v>15.400955921402026</v>
      </c>
      <c r="C109" s="54">
        <v>11.218963931746174</v>
      </c>
    </row>
    <row r="110" spans="1:3" ht="24" customHeight="1">
      <c r="A110" s="96" t="s">
        <v>120</v>
      </c>
      <c r="B110" s="54">
        <v>24.467271336465956</v>
      </c>
      <c r="C110" s="54">
        <v>29.1510474090408</v>
      </c>
    </row>
    <row r="111" spans="1:3" ht="24" customHeight="1">
      <c r="A111" s="96" t="s">
        <v>121</v>
      </c>
      <c r="B111" s="54">
        <v>25.669467787114854</v>
      </c>
      <c r="C111" s="54">
        <v>44.431594772753556</v>
      </c>
    </row>
    <row r="112" spans="1:3" ht="24" customHeight="1">
      <c r="A112" s="96" t="s">
        <v>122</v>
      </c>
      <c r="B112" s="54">
        <v>17.841061214555175</v>
      </c>
      <c r="C112" s="54">
        <v>31.217534524261993</v>
      </c>
    </row>
    <row r="113" spans="1:3" ht="24" customHeight="1">
      <c r="A113" s="96" t="s">
        <v>123</v>
      </c>
      <c r="B113" s="54">
        <v>-3.6210266433494454</v>
      </c>
      <c r="C113" s="54">
        <v>-13.737872963573128</v>
      </c>
    </row>
    <row r="114" spans="1:3" ht="24" customHeight="1">
      <c r="A114" s="96" t="s">
        <v>124</v>
      </c>
      <c r="B114" s="54">
        <v>-7.94567751089491</v>
      </c>
      <c r="C114" s="54">
        <v>-7.652041496145423</v>
      </c>
    </row>
    <row r="115" spans="1:3" ht="24" customHeight="1">
      <c r="A115" s="96" t="s">
        <v>125</v>
      </c>
      <c r="B115" s="54">
        <v>-4.810540292104992</v>
      </c>
      <c r="C115" s="54">
        <v>-21.624929391828285</v>
      </c>
    </row>
    <row r="116" spans="1:3" ht="24" customHeight="1">
      <c r="A116" s="96" t="s">
        <v>126</v>
      </c>
      <c r="B116" s="54">
        <v>15.27212754260583</v>
      </c>
      <c r="C116" s="54">
        <v>8.444353351096524</v>
      </c>
    </row>
  </sheetData>
  <mergeCells count="17">
    <mergeCell ref="W14:X14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Y14:Z14"/>
    <mergeCell ref="AA14:AB14"/>
    <mergeCell ref="AC14:AD14"/>
    <mergeCell ref="AE14:AF14"/>
    <mergeCell ref="AG14:AH14"/>
  </mergeCells>
  <hyperlinks>
    <hyperlink ref="A3" r:id="rId1" display="https://ec.europa.eu/eurostat/databrowser/bookmark/c7deb4e8-f0e0-4c6a-b9e1-7fc5442801e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M46"/>
  <sheetViews>
    <sheetView workbookViewId="0" topLeftCell="H1">
      <selection activeCell="I20" sqref="I20:L20"/>
    </sheetView>
  </sheetViews>
  <sheetFormatPr defaultColWidth="9.140625" defaultRowHeight="15"/>
  <cols>
    <col min="1" max="1" width="28.421875" style="20" customWidth="1"/>
    <col min="2" max="2" width="14.28125" style="20" customWidth="1"/>
    <col min="3" max="3" width="9.140625" style="20" customWidth="1"/>
    <col min="4" max="4" width="14.28125" style="20" customWidth="1"/>
    <col min="5" max="5" width="9.140625" style="20" customWidth="1"/>
    <col min="6" max="6" width="9.8515625" style="20" bestFit="1" customWidth="1"/>
    <col min="7" max="8" width="9.140625" style="20" customWidth="1"/>
    <col min="9" max="9" width="31.421875" style="20" customWidth="1"/>
    <col min="10" max="10" width="11.140625" style="20" bestFit="1" customWidth="1"/>
    <col min="11" max="11" width="9.140625" style="20" customWidth="1"/>
    <col min="12" max="12" width="9.28125" style="20" bestFit="1" customWidth="1"/>
    <col min="13" max="16384" width="9.140625" style="20" customWidth="1"/>
  </cols>
  <sheetData>
    <row r="1" s="5" customFormat="1" ht="15"/>
    <row r="2" s="5" customFormat="1" ht="15">
      <c r="A2" s="18" t="s">
        <v>65</v>
      </c>
    </row>
    <row r="3" s="5" customFormat="1" ht="15">
      <c r="A3" s="19" t="s">
        <v>183</v>
      </c>
    </row>
    <row r="4" s="5" customFormat="1" ht="15"/>
    <row r="5" spans="1:8" s="5" customFormat="1" ht="15">
      <c r="A5" s="7"/>
      <c r="B5" s="20"/>
      <c r="C5" s="20"/>
      <c r="D5" s="20"/>
      <c r="E5" s="20"/>
      <c r="F5" s="20"/>
      <c r="G5" s="20"/>
      <c r="H5" s="20"/>
    </row>
    <row r="6" spans="1:8" s="5" customFormat="1" ht="15">
      <c r="A6" s="7" t="s">
        <v>161</v>
      </c>
      <c r="B6" s="21" t="s">
        <v>162</v>
      </c>
      <c r="C6" s="20"/>
      <c r="D6" s="20"/>
      <c r="E6" s="20"/>
      <c r="F6" s="20"/>
      <c r="G6" s="20"/>
      <c r="H6" s="20"/>
    </row>
    <row r="7" spans="1:8" s="5" customFormat="1" ht="15">
      <c r="A7" s="7" t="s">
        <v>163</v>
      </c>
      <c r="B7" s="22">
        <v>45231</v>
      </c>
      <c r="C7" s="20"/>
      <c r="D7" s="20"/>
      <c r="E7" s="20"/>
      <c r="F7" s="20"/>
      <c r="G7" s="20"/>
      <c r="H7" s="20"/>
    </row>
    <row r="8" spans="1:8" s="5" customFormat="1" ht="15">
      <c r="A8" s="20"/>
      <c r="B8" s="20"/>
      <c r="C8" s="20"/>
      <c r="D8" s="20"/>
      <c r="E8" s="20"/>
      <c r="F8" s="20"/>
      <c r="G8" s="20"/>
      <c r="H8" s="20"/>
    </row>
    <row r="9" spans="1:8" s="5" customFormat="1" ht="15">
      <c r="A9" s="21" t="s">
        <v>164</v>
      </c>
      <c r="B9" s="20"/>
      <c r="C9" s="7" t="s">
        <v>165</v>
      </c>
      <c r="D9" s="20"/>
      <c r="E9" s="20"/>
      <c r="F9" s="20"/>
      <c r="G9" s="20"/>
      <c r="H9" s="20"/>
    </row>
    <row r="10" spans="1:8" s="5" customFormat="1" ht="15">
      <c r="A10" s="21" t="s">
        <v>166</v>
      </c>
      <c r="B10" s="20"/>
      <c r="C10" s="7" t="s">
        <v>51</v>
      </c>
      <c r="D10" s="20"/>
      <c r="E10" s="20"/>
      <c r="F10" s="20"/>
      <c r="G10" s="20"/>
      <c r="H10" s="20"/>
    </row>
    <row r="11" spans="1:8" s="5" customFormat="1" ht="15">
      <c r="A11" s="21" t="s">
        <v>167</v>
      </c>
      <c r="B11" s="20"/>
      <c r="C11" s="7" t="s">
        <v>49</v>
      </c>
      <c r="D11" s="20"/>
      <c r="E11" s="20"/>
      <c r="F11" s="20"/>
      <c r="G11" s="20"/>
      <c r="H11" s="20"/>
    </row>
    <row r="12" spans="1:8" s="5" customFormat="1" ht="15">
      <c r="A12" s="20"/>
      <c r="B12" s="20"/>
      <c r="C12" s="20"/>
      <c r="D12" s="20"/>
      <c r="E12" s="20"/>
      <c r="F12" s="20"/>
      <c r="G12" s="20"/>
      <c r="H12" s="20"/>
    </row>
    <row r="13" spans="1:8" s="5" customFormat="1" ht="15">
      <c r="A13" s="23" t="s">
        <v>168</v>
      </c>
      <c r="B13" s="98">
        <v>2021</v>
      </c>
      <c r="C13" s="98" t="s">
        <v>56</v>
      </c>
      <c r="D13" s="98">
        <v>2022</v>
      </c>
      <c r="E13" s="98" t="s">
        <v>56</v>
      </c>
      <c r="F13" s="20"/>
      <c r="G13" s="20"/>
      <c r="H13" s="20"/>
    </row>
    <row r="14" spans="1:8" s="5" customFormat="1" ht="15">
      <c r="A14" s="23" t="s">
        <v>170</v>
      </c>
      <c r="B14" s="99" t="s">
        <v>171</v>
      </c>
      <c r="C14" s="99" t="s">
        <v>56</v>
      </c>
      <c r="D14" s="99" t="s">
        <v>171</v>
      </c>
      <c r="E14" s="99" t="s">
        <v>56</v>
      </c>
      <c r="F14" s="20"/>
      <c r="G14" s="20"/>
      <c r="H14" s="20"/>
    </row>
    <row r="15" spans="1:8" s="5" customFormat="1" ht="15">
      <c r="A15" s="24" t="s">
        <v>172</v>
      </c>
      <c r="B15" s="44" t="s">
        <v>56</v>
      </c>
      <c r="C15" s="44" t="s">
        <v>56</v>
      </c>
      <c r="D15" s="44" t="s">
        <v>56</v>
      </c>
      <c r="E15" s="44" t="s">
        <v>56</v>
      </c>
      <c r="F15" s="20"/>
      <c r="G15" s="20"/>
      <c r="H15" s="20"/>
    </row>
    <row r="16" spans="1:12" s="5" customFormat="1" ht="15">
      <c r="A16" s="25" t="s">
        <v>67</v>
      </c>
      <c r="B16" s="26">
        <v>64418.98</v>
      </c>
      <c r="C16" s="27" t="s">
        <v>56</v>
      </c>
      <c r="D16" s="26">
        <v>80618.04</v>
      </c>
      <c r="E16" s="27"/>
      <c r="F16" s="20"/>
      <c r="G16" s="20"/>
      <c r="H16" s="20"/>
      <c r="I16" s="28" t="s">
        <v>174</v>
      </c>
      <c r="J16" s="29">
        <v>80618.04</v>
      </c>
      <c r="K16" s="10"/>
      <c r="L16" s="10">
        <f aca="true" t="shared" si="0" ref="L16:L33">+(J16/J$42)*100</f>
        <v>14.999007328836036</v>
      </c>
    </row>
    <row r="17" spans="1:12" s="5" customFormat="1" ht="15">
      <c r="A17" s="25" t="s">
        <v>68</v>
      </c>
      <c r="B17" s="26">
        <v>25198.38</v>
      </c>
      <c r="C17" s="30" t="s">
        <v>56</v>
      </c>
      <c r="D17" s="26">
        <v>31455.19</v>
      </c>
      <c r="E17" s="30"/>
      <c r="F17" s="20"/>
      <c r="G17" s="20"/>
      <c r="H17" s="20"/>
      <c r="I17" s="25" t="s">
        <v>175</v>
      </c>
      <c r="J17" s="31">
        <v>65894.83</v>
      </c>
      <c r="K17" s="10"/>
      <c r="L17" s="10">
        <f t="shared" si="0"/>
        <v>12.25975027552648</v>
      </c>
    </row>
    <row r="18" spans="1:12" s="5" customFormat="1" ht="15">
      <c r="A18" s="25" t="s">
        <v>69</v>
      </c>
      <c r="B18" s="26">
        <v>24750.67</v>
      </c>
      <c r="C18" s="27" t="s">
        <v>56</v>
      </c>
      <c r="D18" s="26">
        <v>26246.31</v>
      </c>
      <c r="E18" s="27"/>
      <c r="F18" s="20"/>
      <c r="G18" s="20"/>
      <c r="H18" s="20"/>
      <c r="I18" s="25" t="s">
        <v>176</v>
      </c>
      <c r="J18" s="32">
        <v>32517.64</v>
      </c>
      <c r="K18" s="10"/>
      <c r="L18" s="10">
        <f t="shared" si="0"/>
        <v>6.049915387132358</v>
      </c>
    </row>
    <row r="19" spans="1:12" s="5" customFormat="1" ht="15">
      <c r="A19" s="25" t="s">
        <v>70</v>
      </c>
      <c r="B19" s="26">
        <v>61842.28</v>
      </c>
      <c r="C19" s="30" t="s">
        <v>56</v>
      </c>
      <c r="D19" s="26">
        <v>65894.83</v>
      </c>
      <c r="E19" s="30"/>
      <c r="F19" s="20"/>
      <c r="G19" s="20"/>
      <c r="H19" s="20"/>
      <c r="I19" s="25" t="s">
        <v>178</v>
      </c>
      <c r="J19" s="31">
        <v>31455.19</v>
      </c>
      <c r="K19" s="10"/>
      <c r="L19" s="10">
        <f t="shared" si="0"/>
        <v>5.8522462880507895</v>
      </c>
    </row>
    <row r="20" spans="1:12" s="5" customFormat="1" ht="15">
      <c r="A20" s="25" t="s">
        <v>71</v>
      </c>
      <c r="B20" s="26">
        <v>12174.5</v>
      </c>
      <c r="C20" s="27" t="s">
        <v>56</v>
      </c>
      <c r="D20" s="26">
        <v>15418.7</v>
      </c>
      <c r="E20" s="27"/>
      <c r="F20" s="20"/>
      <c r="G20" s="20"/>
      <c r="H20" s="20"/>
      <c r="I20" s="25" t="s">
        <v>179</v>
      </c>
      <c r="J20" s="33">
        <v>26786.58</v>
      </c>
      <c r="K20" s="10"/>
      <c r="L20" s="10">
        <f t="shared" si="0"/>
        <v>4.983650182198089</v>
      </c>
    </row>
    <row r="21" spans="1:12" s="5" customFormat="1" ht="15">
      <c r="A21" s="25" t="s">
        <v>72</v>
      </c>
      <c r="B21" s="26">
        <v>31724.19</v>
      </c>
      <c r="C21" s="30" t="s">
        <v>56</v>
      </c>
      <c r="D21" s="26">
        <v>32517.64</v>
      </c>
      <c r="E21" s="30"/>
      <c r="F21" s="20"/>
      <c r="G21" s="20"/>
      <c r="H21" s="20"/>
      <c r="I21" s="25" t="s">
        <v>177</v>
      </c>
      <c r="J21" s="29">
        <v>26246.31</v>
      </c>
      <c r="K21" s="10"/>
      <c r="L21" s="10">
        <f t="shared" si="0"/>
        <v>4.883132808052672</v>
      </c>
    </row>
    <row r="22" spans="1:12" s="5" customFormat="1" ht="15">
      <c r="A22" s="25" t="s">
        <v>73</v>
      </c>
      <c r="B22" s="26">
        <v>22897.57</v>
      </c>
      <c r="C22" s="27" t="s">
        <v>56</v>
      </c>
      <c r="D22" s="26">
        <v>26786.58</v>
      </c>
      <c r="E22" s="27"/>
      <c r="F22" s="20"/>
      <c r="G22" s="20"/>
      <c r="H22" s="20"/>
      <c r="I22" s="25" t="s">
        <v>180</v>
      </c>
      <c r="J22" s="29">
        <v>15418.7</v>
      </c>
      <c r="K22" s="10"/>
      <c r="L22" s="10">
        <f t="shared" si="0"/>
        <v>2.8686531488625153</v>
      </c>
    </row>
    <row r="23" spans="1:12" s="5" customFormat="1" ht="15">
      <c r="A23" s="25" t="s">
        <v>74</v>
      </c>
      <c r="B23" s="26">
        <v>5166.07</v>
      </c>
      <c r="C23" s="30" t="s">
        <v>56</v>
      </c>
      <c r="D23" s="26">
        <v>6410.9</v>
      </c>
      <c r="E23" s="30"/>
      <c r="F23" s="20"/>
      <c r="G23" s="20"/>
      <c r="H23" s="20"/>
      <c r="I23" s="25" t="s">
        <v>181</v>
      </c>
      <c r="J23" s="32">
        <v>6410.9</v>
      </c>
      <c r="K23" s="10"/>
      <c r="L23" s="10">
        <f t="shared" si="0"/>
        <v>1.192749613913151</v>
      </c>
    </row>
    <row r="24" spans="1:12" s="5" customFormat="1" ht="15">
      <c r="A24" s="25" t="s">
        <v>75</v>
      </c>
      <c r="B24" s="26">
        <v>2567.69</v>
      </c>
      <c r="C24" s="27" t="s">
        <v>56</v>
      </c>
      <c r="D24" s="26">
        <v>2490.92</v>
      </c>
      <c r="E24" s="27"/>
      <c r="F24" s="20"/>
      <c r="G24" s="20"/>
      <c r="H24" s="20"/>
      <c r="I24" s="25" t="s">
        <v>182</v>
      </c>
      <c r="J24" s="29">
        <v>2490.92</v>
      </c>
      <c r="K24" s="10"/>
      <c r="L24" s="10">
        <f t="shared" si="0"/>
        <v>0.4634363144470427</v>
      </c>
    </row>
    <row r="25" spans="1:12" s="5" customFormat="1" ht="15">
      <c r="A25" s="25" t="s">
        <v>143</v>
      </c>
      <c r="B25" s="26">
        <v>250740.32</v>
      </c>
      <c r="C25" s="30" t="s">
        <v>56</v>
      </c>
      <c r="D25" s="26">
        <v>287854.88</v>
      </c>
      <c r="E25" s="34"/>
      <c r="F25" s="20"/>
      <c r="G25" s="20"/>
      <c r="H25" s="20"/>
      <c r="I25" s="25" t="s">
        <v>17</v>
      </c>
      <c r="J25" s="31">
        <v>78070.09</v>
      </c>
      <c r="K25" s="10"/>
      <c r="L25" s="10">
        <f t="shared" si="0"/>
        <v>14.5249605680427</v>
      </c>
    </row>
    <row r="26" spans="1:12" s="5" customFormat="1" ht="15">
      <c r="A26" s="25" t="s">
        <v>76</v>
      </c>
      <c r="B26" s="26">
        <v>93819.32</v>
      </c>
      <c r="C26" s="27" t="s">
        <v>56</v>
      </c>
      <c r="D26" s="26">
        <v>112123.88</v>
      </c>
      <c r="E26" s="27"/>
      <c r="F26" s="20"/>
      <c r="G26" s="20"/>
      <c r="H26" s="20"/>
      <c r="I26" s="25" t="s">
        <v>14</v>
      </c>
      <c r="J26" s="29">
        <v>42066.7</v>
      </c>
      <c r="K26" s="10"/>
      <c r="L26" s="10">
        <f t="shared" si="0"/>
        <v>7.82652048598486</v>
      </c>
    </row>
    <row r="27" spans="1:12" s="5" customFormat="1" ht="15">
      <c r="A27" s="25" t="s">
        <v>13</v>
      </c>
      <c r="B27" s="26">
        <v>29599.87</v>
      </c>
      <c r="C27" s="30" t="s">
        <v>56</v>
      </c>
      <c r="D27" s="26">
        <v>35856.75</v>
      </c>
      <c r="E27" s="30"/>
      <c r="F27" s="20"/>
      <c r="G27" s="20"/>
      <c r="H27" s="20"/>
      <c r="I27" s="25" t="s">
        <v>13</v>
      </c>
      <c r="J27" s="32">
        <v>35856.75</v>
      </c>
      <c r="K27" s="10"/>
      <c r="L27" s="10">
        <f t="shared" si="0"/>
        <v>6.671157671883882</v>
      </c>
    </row>
    <row r="28" spans="1:12" s="5" customFormat="1" ht="15">
      <c r="A28" s="25" t="s">
        <v>14</v>
      </c>
      <c r="B28" s="26">
        <v>35882.01</v>
      </c>
      <c r="C28" s="27" t="s">
        <v>56</v>
      </c>
      <c r="D28" s="26">
        <v>42066.7</v>
      </c>
      <c r="E28" s="27"/>
      <c r="F28" s="20"/>
      <c r="G28" s="20"/>
      <c r="H28" s="20"/>
      <c r="I28" s="25" t="s">
        <v>16</v>
      </c>
      <c r="J28" s="31">
        <v>25667.9</v>
      </c>
      <c r="K28" s="10"/>
      <c r="L28" s="10">
        <f t="shared" si="0"/>
        <v>4.775519476978484</v>
      </c>
    </row>
    <row r="29" spans="1:12" s="5" customFormat="1" ht="15">
      <c r="A29" s="25" t="s">
        <v>59</v>
      </c>
      <c r="B29" s="26">
        <v>1074.54</v>
      </c>
      <c r="C29" s="30" t="s">
        <v>56</v>
      </c>
      <c r="D29" s="26">
        <v>1381.86</v>
      </c>
      <c r="E29" s="30"/>
      <c r="F29" s="20"/>
      <c r="G29" s="20"/>
      <c r="H29" s="20"/>
      <c r="I29" s="25" t="s">
        <v>18</v>
      </c>
      <c r="J29" s="33">
        <v>13615.99</v>
      </c>
      <c r="K29" s="10"/>
      <c r="L29" s="10">
        <f t="shared" si="0"/>
        <v>2.5332584840732695</v>
      </c>
    </row>
    <row r="30" spans="1:12" s="5" customFormat="1" ht="15">
      <c r="A30" s="25" t="s">
        <v>15</v>
      </c>
      <c r="B30" s="26">
        <v>4398.81</v>
      </c>
      <c r="C30" s="27" t="s">
        <v>56</v>
      </c>
      <c r="D30" s="26">
        <v>4631.35</v>
      </c>
      <c r="E30" s="27"/>
      <c r="F30" s="20"/>
      <c r="G30" s="20"/>
      <c r="H30" s="20"/>
      <c r="I30" s="25" t="s">
        <v>57</v>
      </c>
      <c r="J30" s="33">
        <v>8532.52</v>
      </c>
      <c r="K30" s="10"/>
      <c r="L30" s="10">
        <f t="shared" si="0"/>
        <v>1.5874775672224242</v>
      </c>
    </row>
    <row r="31" spans="1:12" s="5" customFormat="1" ht="15">
      <c r="A31" s="25" t="s">
        <v>16</v>
      </c>
      <c r="B31" s="26">
        <v>20432.93</v>
      </c>
      <c r="C31" s="30" t="s">
        <v>56</v>
      </c>
      <c r="D31" s="26">
        <v>25667.9</v>
      </c>
      <c r="E31" s="30"/>
      <c r="F31" s="20"/>
      <c r="G31" s="20"/>
      <c r="H31" s="20"/>
      <c r="I31" s="25" t="s">
        <v>58</v>
      </c>
      <c r="J31" s="31">
        <v>2153.53</v>
      </c>
      <c r="K31" s="10"/>
      <c r="L31" s="10">
        <f t="shared" si="0"/>
        <v>0.40066481711622204</v>
      </c>
    </row>
    <row r="32" spans="1:12" s="5" customFormat="1" ht="15">
      <c r="A32" s="25" t="s">
        <v>57</v>
      </c>
      <c r="B32" s="26">
        <v>2431.16</v>
      </c>
      <c r="C32" s="27" t="s">
        <v>56</v>
      </c>
      <c r="D32" s="26">
        <v>2519.31</v>
      </c>
      <c r="E32" s="27"/>
      <c r="F32" s="20"/>
      <c r="G32" s="20"/>
      <c r="H32" s="20"/>
      <c r="I32" s="25" t="s">
        <v>63</v>
      </c>
      <c r="J32" s="29">
        <v>23350.5</v>
      </c>
      <c r="K32" s="10"/>
      <c r="L32" s="10">
        <f t="shared" si="0"/>
        <v>4.344366603702917</v>
      </c>
    </row>
    <row r="33" spans="1:12" s="5" customFormat="1" ht="15">
      <c r="A33" s="25" t="s">
        <v>17</v>
      </c>
      <c r="B33" s="26">
        <v>58028.85</v>
      </c>
      <c r="C33" s="30" t="s">
        <v>56</v>
      </c>
      <c r="D33" s="26">
        <v>78070.09</v>
      </c>
      <c r="E33" s="30"/>
      <c r="F33" s="35"/>
      <c r="G33" s="35"/>
      <c r="H33" s="20"/>
      <c r="I33" s="25" t="s">
        <v>78</v>
      </c>
      <c r="J33" s="29">
        <v>20320.31</v>
      </c>
      <c r="K33" s="10"/>
      <c r="L33" s="10">
        <f t="shared" si="0"/>
        <v>3.7805989653707814</v>
      </c>
    </row>
    <row r="34" spans="1:12" s="5" customFormat="1" ht="15">
      <c r="A34" s="25" t="s">
        <v>18</v>
      </c>
      <c r="B34" s="26">
        <v>9362.69</v>
      </c>
      <c r="C34" s="27" t="s">
        <v>56</v>
      </c>
      <c r="D34" s="26">
        <v>13615.99</v>
      </c>
      <c r="E34" s="27"/>
      <c r="F34" s="35"/>
      <c r="G34" s="35"/>
      <c r="H34" s="20"/>
      <c r="I34" s="25" t="s">
        <v>57</v>
      </c>
      <c r="J34" s="29">
        <v>8532.52</v>
      </c>
      <c r="K34" s="10"/>
      <c r="L34" s="10"/>
    </row>
    <row r="35" spans="1:12" s="5" customFormat="1" ht="15">
      <c r="A35" s="25" t="s">
        <v>58</v>
      </c>
      <c r="B35" s="26">
        <v>2027.39</v>
      </c>
      <c r="C35" s="30" t="s">
        <v>56</v>
      </c>
      <c r="D35" s="26">
        <v>2153.53</v>
      </c>
      <c r="E35" s="30"/>
      <c r="F35" s="20"/>
      <c r="G35" s="20"/>
      <c r="H35" s="20"/>
      <c r="I35" s="25" t="s">
        <v>15</v>
      </c>
      <c r="J35" s="29">
        <v>4631.35</v>
      </c>
      <c r="K35" s="10"/>
      <c r="L35" s="10"/>
    </row>
    <row r="36" spans="1:12" s="5" customFormat="1" ht="15">
      <c r="A36" s="25" t="s">
        <v>77</v>
      </c>
      <c r="B36" s="26">
        <v>163238.25</v>
      </c>
      <c r="C36" s="27" t="s">
        <v>56</v>
      </c>
      <c r="D36" s="26">
        <v>205963.48</v>
      </c>
      <c r="E36" s="34"/>
      <c r="F36" s="20"/>
      <c r="G36" s="20"/>
      <c r="H36" s="20"/>
      <c r="I36" s="25" t="s">
        <v>59</v>
      </c>
      <c r="J36" s="31">
        <v>1381.86</v>
      </c>
      <c r="K36" s="10"/>
      <c r="L36" s="10"/>
    </row>
    <row r="37" spans="1:12" s="5" customFormat="1" ht="15">
      <c r="A37" s="25" t="s">
        <v>63</v>
      </c>
      <c r="B37" s="26">
        <v>21762.94</v>
      </c>
      <c r="C37" s="30" t="s">
        <v>56</v>
      </c>
      <c r="D37" s="26">
        <v>23350.5</v>
      </c>
      <c r="E37" s="30"/>
      <c r="F37" s="20"/>
      <c r="G37" s="20"/>
      <c r="H37" s="20"/>
      <c r="I37" s="36"/>
      <c r="J37" s="36"/>
      <c r="K37" s="10"/>
      <c r="L37" s="10"/>
    </row>
    <row r="38" spans="1:12" s="5" customFormat="1" ht="15">
      <c r="A38" s="25" t="s">
        <v>78</v>
      </c>
      <c r="B38" s="26">
        <v>15965.05</v>
      </c>
      <c r="C38" s="27" t="s">
        <v>56</v>
      </c>
      <c r="D38" s="26">
        <v>20320.31</v>
      </c>
      <c r="E38" s="27"/>
      <c r="F38" s="20"/>
      <c r="G38" s="20"/>
      <c r="H38" s="20"/>
      <c r="I38" s="36" t="s">
        <v>146</v>
      </c>
      <c r="J38" s="37">
        <v>287854.88</v>
      </c>
      <c r="K38" s="10"/>
      <c r="L38" s="10">
        <f>+J38/J$42*100</f>
        <v>53.55547535962445</v>
      </c>
    </row>
    <row r="39" spans="1:12" s="5" customFormat="1" ht="15">
      <c r="A39" s="25" t="s">
        <v>12</v>
      </c>
      <c r="B39" s="26">
        <v>451706.6</v>
      </c>
      <c r="C39" s="30" t="s">
        <v>56</v>
      </c>
      <c r="D39" s="26">
        <v>537489.17</v>
      </c>
      <c r="E39" s="30"/>
      <c r="F39" s="20"/>
      <c r="G39" s="20"/>
      <c r="H39" s="20"/>
      <c r="I39" s="36" t="s">
        <v>147</v>
      </c>
      <c r="J39" s="37">
        <v>205963.48</v>
      </c>
      <c r="K39" s="10"/>
      <c r="L39" s="10">
        <f>+J39/J$42*100</f>
        <v>38.319559071301846</v>
      </c>
    </row>
    <row r="40" spans="1:12" s="5" customFormat="1" ht="15">
      <c r="A40" s="20"/>
      <c r="B40" s="20"/>
      <c r="C40" s="20"/>
      <c r="D40" s="20"/>
      <c r="E40" s="20"/>
      <c r="F40" s="1"/>
      <c r="G40" s="1"/>
      <c r="H40" s="20"/>
      <c r="I40" s="36" t="s">
        <v>145</v>
      </c>
      <c r="J40" s="38">
        <v>43670.81000000003</v>
      </c>
      <c r="K40" s="10"/>
      <c r="L40" s="10">
        <f>+J40/J$42*100</f>
        <v>8.124965569073703</v>
      </c>
    </row>
    <row r="41" spans="1:13" s="5" customFormat="1" ht="15">
      <c r="A41" s="21" t="s">
        <v>173</v>
      </c>
      <c r="B41" s="20"/>
      <c r="C41" s="20"/>
      <c r="D41" s="20"/>
      <c r="E41" s="20"/>
      <c r="F41" s="1"/>
      <c r="G41" s="1"/>
      <c r="H41" s="1"/>
      <c r="I41" s="36"/>
      <c r="J41" s="39"/>
      <c r="K41" s="10"/>
      <c r="M41" s="10"/>
    </row>
    <row r="42" spans="1:10" s="5" customFormat="1" ht="15">
      <c r="A42" s="21" t="s">
        <v>3</v>
      </c>
      <c r="B42" s="7" t="s">
        <v>84</v>
      </c>
      <c r="C42" s="20"/>
      <c r="D42" s="20"/>
      <c r="E42" s="20"/>
      <c r="F42" s="20"/>
      <c r="G42" s="20"/>
      <c r="H42" s="20"/>
      <c r="I42" s="40" t="s">
        <v>60</v>
      </c>
      <c r="J42" s="31">
        <v>537489.17</v>
      </c>
    </row>
    <row r="43" spans="1:8" s="5" customFormat="1" ht="15">
      <c r="A43" s="21" t="s">
        <v>79</v>
      </c>
      <c r="B43" s="20"/>
      <c r="C43" s="20"/>
      <c r="D43" s="20"/>
      <c r="E43" s="20"/>
      <c r="F43" s="20"/>
      <c r="G43" s="20"/>
      <c r="H43" s="20"/>
    </row>
    <row r="44" spans="1:9" s="5" customFormat="1" ht="15">
      <c r="A44" s="21" t="s">
        <v>54</v>
      </c>
      <c r="B44" s="7" t="s">
        <v>81</v>
      </c>
      <c r="C44" s="20"/>
      <c r="D44" s="20"/>
      <c r="E44" s="20"/>
      <c r="F44" s="20"/>
      <c r="G44" s="20"/>
      <c r="H44" s="20"/>
      <c r="I44" s="41"/>
    </row>
    <row r="45" spans="1:4" s="5" customFormat="1" ht="15">
      <c r="A45" s="42"/>
      <c r="B45" s="42"/>
      <c r="C45" s="43"/>
      <c r="D45" s="43"/>
    </row>
    <row r="46" spans="9:10" ht="15">
      <c r="I46" s="5"/>
      <c r="J46" s="5"/>
    </row>
  </sheetData>
  <mergeCells count="4">
    <mergeCell ref="B13:C13"/>
    <mergeCell ref="D13:E13"/>
    <mergeCell ref="B14:C14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00102615356"/>
  </sheetPr>
  <dimension ref="A2:H27"/>
  <sheetViews>
    <sheetView workbookViewId="0" topLeftCell="A19"/>
  </sheetViews>
  <sheetFormatPr defaultColWidth="9.140625" defaultRowHeight="15"/>
  <cols>
    <col min="1" max="16384" width="9.140625" style="46" customWidth="1"/>
  </cols>
  <sheetData>
    <row r="2" ht="12.75">
      <c r="A2" s="45" t="s">
        <v>152</v>
      </c>
    </row>
    <row r="3" ht="12.75">
      <c r="A3" s="46" t="s">
        <v>226</v>
      </c>
    </row>
    <row r="5" spans="1:8" ht="12.75">
      <c r="A5" s="100" t="s">
        <v>238</v>
      </c>
      <c r="B5" s="100"/>
      <c r="C5" s="100"/>
      <c r="D5" s="100"/>
      <c r="E5" s="100"/>
      <c r="F5" s="100"/>
      <c r="G5" s="101"/>
      <c r="H5" s="101"/>
    </row>
    <row r="6" spans="1:6" ht="12.75">
      <c r="A6" s="47" t="s">
        <v>239</v>
      </c>
      <c r="B6" s="47"/>
      <c r="C6" s="47"/>
      <c r="D6" s="47"/>
      <c r="E6" s="47"/>
      <c r="F6" s="47"/>
    </row>
    <row r="26" spans="1:8" ht="12.75">
      <c r="A26" s="100"/>
      <c r="B26" s="100"/>
      <c r="C26" s="100"/>
      <c r="D26" s="100"/>
      <c r="E26" s="100"/>
      <c r="F26" s="100"/>
      <c r="G26" s="101"/>
      <c r="H26" s="101"/>
    </row>
    <row r="27" spans="1:6" ht="12.75">
      <c r="A27" s="47"/>
      <c r="B27" s="47"/>
      <c r="C27" s="47"/>
      <c r="D27" s="47"/>
      <c r="E27" s="47"/>
      <c r="F27" s="47"/>
    </row>
  </sheetData>
  <mergeCells count="2">
    <mergeCell ref="A26:H26"/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J62"/>
  <sheetViews>
    <sheetView workbookViewId="0" topLeftCell="A1"/>
  </sheetViews>
  <sheetFormatPr defaultColWidth="9.140625" defaultRowHeight="15"/>
  <cols>
    <col min="1" max="1" width="9.140625" style="20" customWidth="1"/>
    <col min="2" max="2" width="85.140625" style="20" bestFit="1" customWidth="1"/>
    <col min="3" max="16384" width="9.140625" style="20" customWidth="1"/>
  </cols>
  <sheetData>
    <row r="1" ht="15">
      <c r="A1" s="20" t="s">
        <v>191</v>
      </c>
    </row>
    <row r="2" s="5" customFormat="1" ht="15">
      <c r="A2" s="18" t="s">
        <v>65</v>
      </c>
    </row>
    <row r="3" ht="15">
      <c r="A3" s="20" t="s">
        <v>184</v>
      </c>
    </row>
    <row r="5" ht="15">
      <c r="A5" s="7" t="s">
        <v>234</v>
      </c>
    </row>
    <row r="6" spans="1:2" ht="15">
      <c r="A6" s="7" t="s">
        <v>161</v>
      </c>
      <c r="B6" s="21" t="s">
        <v>185</v>
      </c>
    </row>
    <row r="7" spans="1:2" ht="15">
      <c r="A7" s="7" t="s">
        <v>235</v>
      </c>
      <c r="B7" s="49"/>
    </row>
    <row r="9" spans="1:3" ht="15">
      <c r="A9" s="21" t="s">
        <v>164</v>
      </c>
      <c r="C9" s="7" t="s">
        <v>165</v>
      </c>
    </row>
    <row r="10" spans="1:3" ht="15">
      <c r="A10" s="21" t="s">
        <v>186</v>
      </c>
      <c r="C10" s="7" t="s">
        <v>12</v>
      </c>
    </row>
    <row r="11" spans="1:3" ht="15">
      <c r="A11" s="21" t="s">
        <v>166</v>
      </c>
      <c r="C11" s="7" t="s">
        <v>51</v>
      </c>
    </row>
    <row r="12" spans="1:7" ht="15">
      <c r="A12" s="21" t="s">
        <v>167</v>
      </c>
      <c r="C12" s="7" t="s">
        <v>187</v>
      </c>
      <c r="G12" s="20">
        <v>2015</v>
      </c>
    </row>
    <row r="14" spans="1:36" ht="15">
      <c r="A14" s="102" t="s">
        <v>168</v>
      </c>
      <c r="B14" s="102" t="s">
        <v>168</v>
      </c>
      <c r="C14" s="103">
        <v>2006</v>
      </c>
      <c r="D14" s="104" t="s">
        <v>56</v>
      </c>
      <c r="E14" s="103">
        <v>2007</v>
      </c>
      <c r="F14" s="104" t="s">
        <v>56</v>
      </c>
      <c r="G14" s="103">
        <v>2008</v>
      </c>
      <c r="H14" s="104" t="s">
        <v>56</v>
      </c>
      <c r="I14" s="103">
        <v>2009</v>
      </c>
      <c r="J14" s="104" t="s">
        <v>56</v>
      </c>
      <c r="K14" s="50">
        <v>2010</v>
      </c>
      <c r="L14" s="50" t="s">
        <v>56</v>
      </c>
      <c r="M14" s="50">
        <v>2011</v>
      </c>
      <c r="N14" s="50" t="s">
        <v>56</v>
      </c>
      <c r="O14" s="50">
        <v>2012</v>
      </c>
      <c r="P14" s="50" t="s">
        <v>56</v>
      </c>
      <c r="Q14" s="50">
        <v>2013</v>
      </c>
      <c r="R14" s="50" t="s">
        <v>56</v>
      </c>
      <c r="S14" s="50">
        <v>2014</v>
      </c>
      <c r="T14" s="50" t="s">
        <v>56</v>
      </c>
      <c r="U14" s="50">
        <v>2015</v>
      </c>
      <c r="V14" s="50" t="s">
        <v>56</v>
      </c>
      <c r="W14" s="50">
        <v>2016</v>
      </c>
      <c r="X14" s="50" t="s">
        <v>56</v>
      </c>
      <c r="Y14" s="50">
        <v>2017</v>
      </c>
      <c r="Z14" s="50" t="s">
        <v>56</v>
      </c>
      <c r="AA14" s="50">
        <v>2018</v>
      </c>
      <c r="AB14" s="50" t="s">
        <v>56</v>
      </c>
      <c r="AC14" s="50">
        <v>2019</v>
      </c>
      <c r="AD14" s="50" t="s">
        <v>56</v>
      </c>
      <c r="AE14" s="50">
        <v>2020</v>
      </c>
      <c r="AF14" s="50" t="s">
        <v>56</v>
      </c>
      <c r="AG14" s="99">
        <v>2021</v>
      </c>
      <c r="AH14" s="99" t="s">
        <v>56</v>
      </c>
      <c r="AI14" s="99">
        <v>2022</v>
      </c>
      <c r="AJ14" s="99" t="s">
        <v>56</v>
      </c>
    </row>
    <row r="15" spans="1:36" ht="15">
      <c r="A15" s="24" t="s">
        <v>170</v>
      </c>
      <c r="B15" s="24" t="s">
        <v>188</v>
      </c>
      <c r="C15" s="44" t="s">
        <v>56</v>
      </c>
      <c r="D15" s="44" t="s">
        <v>56</v>
      </c>
      <c r="E15" s="44" t="s">
        <v>56</v>
      </c>
      <c r="F15" s="44" t="s">
        <v>56</v>
      </c>
      <c r="G15" s="44" t="s">
        <v>56</v>
      </c>
      <c r="H15" s="44" t="s">
        <v>56</v>
      </c>
      <c r="I15" s="44" t="s">
        <v>56</v>
      </c>
      <c r="J15" s="44" t="s">
        <v>56</v>
      </c>
      <c r="K15" s="44" t="s">
        <v>56</v>
      </c>
      <c r="L15" s="44" t="s">
        <v>56</v>
      </c>
      <c r="M15" s="44" t="s">
        <v>56</v>
      </c>
      <c r="N15" s="44" t="s">
        <v>56</v>
      </c>
      <c r="O15" s="44" t="s">
        <v>56</v>
      </c>
      <c r="P15" s="44" t="s">
        <v>56</v>
      </c>
      <c r="Q15" s="44" t="s">
        <v>56</v>
      </c>
      <c r="R15" s="44" t="s">
        <v>56</v>
      </c>
      <c r="S15" s="44" t="s">
        <v>56</v>
      </c>
      <c r="T15" s="44" t="s">
        <v>56</v>
      </c>
      <c r="U15" s="44" t="s">
        <v>56</v>
      </c>
      <c r="V15" s="44" t="s">
        <v>56</v>
      </c>
      <c r="W15" s="44" t="s">
        <v>56</v>
      </c>
      <c r="X15" s="44" t="s">
        <v>56</v>
      </c>
      <c r="Y15" s="44" t="s">
        <v>56</v>
      </c>
      <c r="Z15" s="44" t="s">
        <v>56</v>
      </c>
      <c r="AA15" s="44" t="s">
        <v>56</v>
      </c>
      <c r="AB15" s="44" t="s">
        <v>56</v>
      </c>
      <c r="AC15" s="44" t="s">
        <v>56</v>
      </c>
      <c r="AD15" s="44" t="s">
        <v>56</v>
      </c>
      <c r="AE15" s="44" t="s">
        <v>56</v>
      </c>
      <c r="AF15" s="44" t="s">
        <v>56</v>
      </c>
      <c r="AG15" s="44" t="s">
        <v>56</v>
      </c>
      <c r="AH15" s="44" t="s">
        <v>56</v>
      </c>
      <c r="AI15" s="44" t="s">
        <v>56</v>
      </c>
      <c r="AJ15" s="44" t="s">
        <v>56</v>
      </c>
    </row>
    <row r="16" spans="1:36" ht="15">
      <c r="A16" s="25" t="s">
        <v>129</v>
      </c>
      <c r="B16" s="25" t="s">
        <v>95</v>
      </c>
      <c r="C16" s="26">
        <v>87.94</v>
      </c>
      <c r="D16" s="27" t="s">
        <v>56</v>
      </c>
      <c r="E16" s="26">
        <v>95.92</v>
      </c>
      <c r="F16" s="27" t="s">
        <v>56</v>
      </c>
      <c r="G16" s="26">
        <v>98.08</v>
      </c>
      <c r="H16" s="27" t="s">
        <v>56</v>
      </c>
      <c r="I16" s="26">
        <v>87.29</v>
      </c>
      <c r="J16" s="27" t="s">
        <v>56</v>
      </c>
      <c r="K16" s="26">
        <v>95.16</v>
      </c>
      <c r="L16" s="27" t="s">
        <v>56</v>
      </c>
      <c r="M16" s="26">
        <v>100.96</v>
      </c>
      <c r="N16" s="27" t="s">
        <v>56</v>
      </c>
      <c r="O16" s="26">
        <v>106.55</v>
      </c>
      <c r="P16" s="27" t="s">
        <v>56</v>
      </c>
      <c r="Q16" s="26">
        <v>107.21</v>
      </c>
      <c r="R16" s="27" t="s">
        <v>56</v>
      </c>
      <c r="S16" s="26">
        <v>100.9</v>
      </c>
      <c r="T16" s="27" t="s">
        <v>56</v>
      </c>
      <c r="U16" s="26">
        <v>100</v>
      </c>
      <c r="V16" s="27" t="s">
        <v>56</v>
      </c>
      <c r="W16" s="26">
        <v>97.91</v>
      </c>
      <c r="X16" s="27" t="s">
        <v>56</v>
      </c>
      <c r="Y16" s="26">
        <v>102.8</v>
      </c>
      <c r="Z16" s="27" t="s">
        <v>56</v>
      </c>
      <c r="AA16" s="26">
        <v>103.44</v>
      </c>
      <c r="AB16" s="27" t="s">
        <v>56</v>
      </c>
      <c r="AC16" s="26">
        <v>104.65</v>
      </c>
      <c r="AD16" s="27" t="s">
        <v>56</v>
      </c>
      <c r="AE16" s="26">
        <v>103.83</v>
      </c>
      <c r="AF16" s="27" t="s">
        <v>56</v>
      </c>
      <c r="AG16" s="26">
        <v>111.52</v>
      </c>
      <c r="AH16" s="27" t="s">
        <v>56</v>
      </c>
      <c r="AI16" s="26">
        <v>136.96</v>
      </c>
      <c r="AJ16" s="27"/>
    </row>
    <row r="17" spans="1:36" ht="15">
      <c r="A17" s="25" t="s">
        <v>129</v>
      </c>
      <c r="B17" s="25" t="s">
        <v>88</v>
      </c>
      <c r="C17" s="26">
        <v>80.99</v>
      </c>
      <c r="D17" s="30" t="s">
        <v>56</v>
      </c>
      <c r="E17" s="26">
        <v>88.89</v>
      </c>
      <c r="F17" s="30" t="s">
        <v>56</v>
      </c>
      <c r="G17" s="26">
        <v>93.71</v>
      </c>
      <c r="H17" s="30" t="s">
        <v>56</v>
      </c>
      <c r="I17" s="26">
        <v>83.58</v>
      </c>
      <c r="J17" s="30" t="s">
        <v>56</v>
      </c>
      <c r="K17" s="26">
        <v>90.22</v>
      </c>
      <c r="L17" s="30" t="s">
        <v>56</v>
      </c>
      <c r="M17" s="26">
        <v>97.89</v>
      </c>
      <c r="N17" s="30" t="s">
        <v>56</v>
      </c>
      <c r="O17" s="26">
        <v>100.36</v>
      </c>
      <c r="P17" s="30" t="s">
        <v>56</v>
      </c>
      <c r="Q17" s="26">
        <v>103.19</v>
      </c>
      <c r="R17" s="30" t="s">
        <v>56</v>
      </c>
      <c r="S17" s="26">
        <v>101.4</v>
      </c>
      <c r="T17" s="30" t="s">
        <v>56</v>
      </c>
      <c r="U17" s="26">
        <v>100</v>
      </c>
      <c r="V17" s="30" t="s">
        <v>56</v>
      </c>
      <c r="W17" s="26">
        <v>98.59</v>
      </c>
      <c r="X17" s="30" t="s">
        <v>56</v>
      </c>
      <c r="Y17" s="26">
        <v>104.61</v>
      </c>
      <c r="Z17" s="30" t="s">
        <v>56</v>
      </c>
      <c r="AA17" s="26">
        <v>105.8</v>
      </c>
      <c r="AB17" s="30" t="s">
        <v>56</v>
      </c>
      <c r="AC17" s="26">
        <v>108.49</v>
      </c>
      <c r="AD17" s="30" t="s">
        <v>56</v>
      </c>
      <c r="AE17" s="26">
        <v>107.5</v>
      </c>
      <c r="AF17" s="30" t="s">
        <v>56</v>
      </c>
      <c r="AG17" s="26">
        <v>116.96</v>
      </c>
      <c r="AH17" s="30" t="s">
        <v>56</v>
      </c>
      <c r="AI17" s="26">
        <v>139.17</v>
      </c>
      <c r="AJ17" s="30"/>
    </row>
    <row r="18" spans="1:36" ht="15">
      <c r="A18" s="25" t="s">
        <v>129</v>
      </c>
      <c r="B18" s="25" t="s">
        <v>87</v>
      </c>
      <c r="C18" s="26">
        <v>92.09</v>
      </c>
      <c r="D18" s="27" t="s">
        <v>56</v>
      </c>
      <c r="E18" s="26">
        <v>92.68</v>
      </c>
      <c r="F18" s="27" t="s">
        <v>56</v>
      </c>
      <c r="G18" s="26">
        <v>95.55</v>
      </c>
      <c r="H18" s="27" t="s">
        <v>56</v>
      </c>
      <c r="I18" s="26">
        <v>95.75</v>
      </c>
      <c r="J18" s="27" t="s">
        <v>56</v>
      </c>
      <c r="K18" s="26">
        <v>94.8</v>
      </c>
      <c r="L18" s="27" t="s">
        <v>56</v>
      </c>
      <c r="M18" s="26">
        <v>96.96</v>
      </c>
      <c r="N18" s="27" t="s">
        <v>56</v>
      </c>
      <c r="O18" s="26">
        <v>94.19</v>
      </c>
      <c r="P18" s="27" t="s">
        <v>56</v>
      </c>
      <c r="Q18" s="26">
        <v>96.25</v>
      </c>
      <c r="R18" s="27" t="s">
        <v>56</v>
      </c>
      <c r="S18" s="26">
        <v>100.5</v>
      </c>
      <c r="T18" s="27" t="s">
        <v>56</v>
      </c>
      <c r="U18" s="26">
        <v>100</v>
      </c>
      <c r="V18" s="27" t="s">
        <v>56</v>
      </c>
      <c r="W18" s="26">
        <v>100.7</v>
      </c>
      <c r="X18" s="27" t="s">
        <v>56</v>
      </c>
      <c r="Y18" s="26">
        <v>101.76</v>
      </c>
      <c r="Z18" s="27" t="s">
        <v>56</v>
      </c>
      <c r="AA18" s="26">
        <v>102.28</v>
      </c>
      <c r="AB18" s="27" t="s">
        <v>56</v>
      </c>
      <c r="AC18" s="26">
        <v>103.67</v>
      </c>
      <c r="AD18" s="27" t="s">
        <v>56</v>
      </c>
      <c r="AE18" s="26">
        <v>103.54</v>
      </c>
      <c r="AF18" s="27" t="s">
        <v>56</v>
      </c>
      <c r="AG18" s="26">
        <v>104.88</v>
      </c>
      <c r="AH18" s="27" t="s">
        <v>56</v>
      </c>
      <c r="AI18" s="26">
        <v>101.62</v>
      </c>
      <c r="AJ18" s="27"/>
    </row>
    <row r="20" ht="15">
      <c r="A20" s="21" t="s">
        <v>173</v>
      </c>
    </row>
    <row r="21" spans="1:2" ht="15">
      <c r="A21" s="21" t="s">
        <v>3</v>
      </c>
      <c r="B21" s="7" t="s">
        <v>84</v>
      </c>
    </row>
    <row r="22" ht="15">
      <c r="A22" s="21" t="s">
        <v>79</v>
      </c>
    </row>
    <row r="23" spans="1:2" ht="15">
      <c r="A23" s="21" t="s">
        <v>54</v>
      </c>
      <c r="B23" s="7" t="s">
        <v>81</v>
      </c>
    </row>
    <row r="25" ht="15">
      <c r="A25" s="20" t="s">
        <v>130</v>
      </c>
    </row>
    <row r="28" ht="15">
      <c r="A28" s="18" t="s">
        <v>65</v>
      </c>
    </row>
    <row r="29" ht="15">
      <c r="A29" s="20" t="s">
        <v>189</v>
      </c>
    </row>
    <row r="31" ht="15">
      <c r="A31" s="7" t="s">
        <v>234</v>
      </c>
    </row>
    <row r="32" spans="1:2" ht="15">
      <c r="A32" s="7" t="s">
        <v>161</v>
      </c>
      <c r="B32" s="21" t="s">
        <v>190</v>
      </c>
    </row>
    <row r="33" spans="1:2" ht="15">
      <c r="A33" s="7" t="s">
        <v>163</v>
      </c>
      <c r="B33" s="7"/>
    </row>
    <row r="35" spans="1:3" ht="15">
      <c r="A35" s="21" t="s">
        <v>164</v>
      </c>
      <c r="C35" s="7" t="s">
        <v>165</v>
      </c>
    </row>
    <row r="36" spans="1:3" ht="15">
      <c r="A36" s="21" t="s">
        <v>186</v>
      </c>
      <c r="C36" s="7" t="s">
        <v>12</v>
      </c>
    </row>
    <row r="37" spans="1:3" ht="15">
      <c r="A37" s="21" t="s">
        <v>166</v>
      </c>
      <c r="C37" s="7" t="s">
        <v>51</v>
      </c>
    </row>
    <row r="38" spans="1:3" ht="15">
      <c r="A38" s="21" t="s">
        <v>167</v>
      </c>
      <c r="C38" s="7" t="s">
        <v>61</v>
      </c>
    </row>
    <row r="40" spans="1:36" ht="15">
      <c r="A40" s="102" t="s">
        <v>168</v>
      </c>
      <c r="B40" s="102" t="s">
        <v>168</v>
      </c>
      <c r="C40" s="99">
        <v>2006</v>
      </c>
      <c r="D40" s="99" t="s">
        <v>56</v>
      </c>
      <c r="E40" s="99">
        <v>2007</v>
      </c>
      <c r="F40" s="99" t="s">
        <v>56</v>
      </c>
      <c r="G40" s="99">
        <v>2008</v>
      </c>
      <c r="H40" s="99" t="s">
        <v>56</v>
      </c>
      <c r="I40" s="99">
        <v>2009</v>
      </c>
      <c r="J40" s="99" t="s">
        <v>56</v>
      </c>
      <c r="K40" s="99">
        <v>2010</v>
      </c>
      <c r="L40" s="99" t="s">
        <v>56</v>
      </c>
      <c r="M40" s="99">
        <v>2011</v>
      </c>
      <c r="N40" s="99" t="s">
        <v>56</v>
      </c>
      <c r="O40" s="99">
        <v>2012</v>
      </c>
      <c r="P40" s="99" t="s">
        <v>56</v>
      </c>
      <c r="Q40" s="99">
        <v>2013</v>
      </c>
      <c r="R40" s="99" t="s">
        <v>56</v>
      </c>
      <c r="S40" s="99">
        <v>2014</v>
      </c>
      <c r="T40" s="99" t="s">
        <v>56</v>
      </c>
      <c r="U40" s="99">
        <v>2015</v>
      </c>
      <c r="V40" s="99" t="s">
        <v>56</v>
      </c>
      <c r="W40" s="99">
        <v>2016</v>
      </c>
      <c r="X40" s="99" t="s">
        <v>56</v>
      </c>
      <c r="Y40" s="99">
        <v>2017</v>
      </c>
      <c r="Z40" s="99" t="s">
        <v>56</v>
      </c>
      <c r="AA40" s="99">
        <v>2018</v>
      </c>
      <c r="AB40" s="99" t="s">
        <v>56</v>
      </c>
      <c r="AC40" s="99">
        <v>2019</v>
      </c>
      <c r="AD40" s="99" t="s">
        <v>56</v>
      </c>
      <c r="AE40" s="99">
        <v>2020</v>
      </c>
      <c r="AF40" s="99" t="s">
        <v>56</v>
      </c>
      <c r="AG40" s="99">
        <v>2021</v>
      </c>
      <c r="AH40" s="99" t="s">
        <v>56</v>
      </c>
      <c r="AI40" s="99">
        <v>2022</v>
      </c>
      <c r="AJ40" s="99" t="s">
        <v>56</v>
      </c>
    </row>
    <row r="41" spans="1:36" ht="15">
      <c r="A41" s="24" t="s">
        <v>170</v>
      </c>
      <c r="B41" s="24" t="s">
        <v>188</v>
      </c>
      <c r="C41" s="44" t="s">
        <v>56</v>
      </c>
      <c r="D41" s="44" t="s">
        <v>56</v>
      </c>
      <c r="E41" s="44" t="s">
        <v>56</v>
      </c>
      <c r="F41" s="44" t="s">
        <v>56</v>
      </c>
      <c r="G41" s="44" t="s">
        <v>56</v>
      </c>
      <c r="H41" s="44" t="s">
        <v>56</v>
      </c>
      <c r="I41" s="44" t="s">
        <v>56</v>
      </c>
      <c r="J41" s="44" t="s">
        <v>56</v>
      </c>
      <c r="K41" s="44" t="s">
        <v>56</v>
      </c>
      <c r="L41" s="44" t="s">
        <v>56</v>
      </c>
      <c r="M41" s="44" t="s">
        <v>56</v>
      </c>
      <c r="N41" s="44" t="s">
        <v>56</v>
      </c>
      <c r="O41" s="44" t="s">
        <v>56</v>
      </c>
      <c r="P41" s="44" t="s">
        <v>56</v>
      </c>
      <c r="Q41" s="44" t="s">
        <v>56</v>
      </c>
      <c r="R41" s="44" t="s">
        <v>56</v>
      </c>
      <c r="S41" s="44" t="s">
        <v>56</v>
      </c>
      <c r="T41" s="44" t="s">
        <v>56</v>
      </c>
      <c r="U41" s="44" t="s">
        <v>56</v>
      </c>
      <c r="V41" s="44" t="s">
        <v>56</v>
      </c>
      <c r="W41" s="44" t="s">
        <v>56</v>
      </c>
      <c r="X41" s="44" t="s">
        <v>56</v>
      </c>
      <c r="Y41" s="44" t="s">
        <v>56</v>
      </c>
      <c r="Z41" s="44" t="s">
        <v>56</v>
      </c>
      <c r="AA41" s="44" t="s">
        <v>56</v>
      </c>
      <c r="AB41" s="44" t="s">
        <v>56</v>
      </c>
      <c r="AC41" s="44" t="s">
        <v>56</v>
      </c>
      <c r="AD41" s="44" t="s">
        <v>56</v>
      </c>
      <c r="AE41" s="44" t="s">
        <v>56</v>
      </c>
      <c r="AF41" s="44" t="s">
        <v>56</v>
      </c>
      <c r="AG41" s="44" t="s">
        <v>56</v>
      </c>
      <c r="AH41" s="44" t="s">
        <v>56</v>
      </c>
      <c r="AI41" s="44" t="s">
        <v>56</v>
      </c>
      <c r="AJ41" s="44" t="s">
        <v>56</v>
      </c>
    </row>
    <row r="42" spans="1:36" ht="15">
      <c r="A42" s="25" t="s">
        <v>129</v>
      </c>
      <c r="B42" s="25" t="s">
        <v>95</v>
      </c>
      <c r="C42" s="26">
        <v>100.75</v>
      </c>
      <c r="D42" s="27" t="s">
        <v>56</v>
      </c>
      <c r="E42" s="26">
        <v>108.89</v>
      </c>
      <c r="F42" s="27" t="s">
        <v>56</v>
      </c>
      <c r="G42" s="26">
        <v>102.13</v>
      </c>
      <c r="H42" s="27" t="s">
        <v>56</v>
      </c>
      <c r="I42" s="26">
        <v>88.96</v>
      </c>
      <c r="J42" s="27" t="s">
        <v>56</v>
      </c>
      <c r="K42" s="26">
        <v>108.92</v>
      </c>
      <c r="L42" s="27" t="s">
        <v>56</v>
      </c>
      <c r="M42" s="26">
        <v>106.08</v>
      </c>
      <c r="N42" s="27" t="s">
        <v>56</v>
      </c>
      <c r="O42" s="26">
        <v>105.58</v>
      </c>
      <c r="P42" s="27" t="s">
        <v>56</v>
      </c>
      <c r="Q42" s="26">
        <v>100.57</v>
      </c>
      <c r="R42" s="27" t="s">
        <v>56</v>
      </c>
      <c r="S42" s="26">
        <v>94.07</v>
      </c>
      <c r="T42" s="27" t="s">
        <v>56</v>
      </c>
      <c r="U42" s="26">
        <v>99.12</v>
      </c>
      <c r="V42" s="27" t="s">
        <v>56</v>
      </c>
      <c r="W42" s="26">
        <v>97.91</v>
      </c>
      <c r="X42" s="27" t="s">
        <v>56</v>
      </c>
      <c r="Y42" s="26">
        <v>104.98</v>
      </c>
      <c r="Z42" s="27" t="s">
        <v>56</v>
      </c>
      <c r="AA42" s="26">
        <v>100.68</v>
      </c>
      <c r="AB42" s="27" t="s">
        <v>56</v>
      </c>
      <c r="AC42" s="26">
        <v>101.11</v>
      </c>
      <c r="AD42" s="27" t="s">
        <v>56</v>
      </c>
      <c r="AE42" s="26">
        <v>99.15</v>
      </c>
      <c r="AF42" s="27" t="s">
        <v>56</v>
      </c>
      <c r="AG42" s="26">
        <v>107.37</v>
      </c>
      <c r="AH42" s="27" t="s">
        <v>56</v>
      </c>
      <c r="AI42" s="26">
        <v>122.8</v>
      </c>
      <c r="AJ42" s="27"/>
    </row>
    <row r="43" spans="1:36" ht="15">
      <c r="A43" s="25" t="s">
        <v>129</v>
      </c>
      <c r="B43" s="25" t="s">
        <v>88</v>
      </c>
      <c r="C43" s="26">
        <v>100</v>
      </c>
      <c r="D43" s="30" t="s">
        <v>56</v>
      </c>
      <c r="E43" s="26">
        <v>109.76</v>
      </c>
      <c r="F43" s="30" t="s">
        <v>56</v>
      </c>
      <c r="G43" s="26">
        <v>105.42</v>
      </c>
      <c r="H43" s="30" t="s">
        <v>56</v>
      </c>
      <c r="I43" s="26">
        <v>89.19</v>
      </c>
      <c r="J43" s="30" t="s">
        <v>56</v>
      </c>
      <c r="K43" s="26">
        <v>107.94</v>
      </c>
      <c r="L43" s="30" t="s">
        <v>56</v>
      </c>
      <c r="M43" s="26">
        <v>108.5</v>
      </c>
      <c r="N43" s="30" t="s">
        <v>56</v>
      </c>
      <c r="O43" s="26">
        <v>102.52</v>
      </c>
      <c r="P43" s="30" t="s">
        <v>56</v>
      </c>
      <c r="Q43" s="26">
        <v>102.82</v>
      </c>
      <c r="R43" s="30" t="s">
        <v>56</v>
      </c>
      <c r="S43" s="26">
        <v>98.27</v>
      </c>
      <c r="T43" s="30" t="s">
        <v>56</v>
      </c>
      <c r="U43" s="26">
        <v>98.62</v>
      </c>
      <c r="V43" s="30" t="s">
        <v>56</v>
      </c>
      <c r="W43" s="26">
        <v>98.59</v>
      </c>
      <c r="X43" s="30" t="s">
        <v>56</v>
      </c>
      <c r="Y43" s="26">
        <v>106.1</v>
      </c>
      <c r="Z43" s="30" t="s">
        <v>56</v>
      </c>
      <c r="AA43" s="26">
        <v>101.14</v>
      </c>
      <c r="AB43" s="30" t="s">
        <v>56</v>
      </c>
      <c r="AC43" s="26">
        <v>102.54</v>
      </c>
      <c r="AD43" s="30" t="s">
        <v>56</v>
      </c>
      <c r="AE43" s="26">
        <v>99.09</v>
      </c>
      <c r="AF43" s="30" t="s">
        <v>56</v>
      </c>
      <c r="AG43" s="26">
        <v>108.8</v>
      </c>
      <c r="AH43" s="30" t="s">
        <v>56</v>
      </c>
      <c r="AI43" s="26">
        <v>118.99</v>
      </c>
      <c r="AJ43" s="30"/>
    </row>
    <row r="44" spans="1:36" ht="15">
      <c r="A44" s="25" t="s">
        <v>129</v>
      </c>
      <c r="B44" s="25" t="s">
        <v>87</v>
      </c>
      <c r="C44" s="26">
        <v>99.25</v>
      </c>
      <c r="D44" s="27" t="s">
        <v>56</v>
      </c>
      <c r="E44" s="26">
        <v>100.8</v>
      </c>
      <c r="F44" s="27" t="s">
        <v>56</v>
      </c>
      <c r="G44" s="26">
        <v>103.22</v>
      </c>
      <c r="H44" s="27" t="s">
        <v>56</v>
      </c>
      <c r="I44" s="26">
        <v>100.25</v>
      </c>
      <c r="J44" s="27" t="s">
        <v>56</v>
      </c>
      <c r="K44" s="26">
        <v>99.1</v>
      </c>
      <c r="L44" s="27" t="s">
        <v>56</v>
      </c>
      <c r="M44" s="26">
        <v>102.28</v>
      </c>
      <c r="N44" s="27" t="s">
        <v>56</v>
      </c>
      <c r="O44" s="26">
        <v>97.11</v>
      </c>
      <c r="P44" s="27" t="s">
        <v>56</v>
      </c>
      <c r="Q44" s="26">
        <v>102.24</v>
      </c>
      <c r="R44" s="27" t="s">
        <v>56</v>
      </c>
      <c r="S44" s="26">
        <v>104.46</v>
      </c>
      <c r="T44" s="27" t="s">
        <v>56</v>
      </c>
      <c r="U44" s="26">
        <v>99.5</v>
      </c>
      <c r="V44" s="27" t="s">
        <v>56</v>
      </c>
      <c r="W44" s="26">
        <v>100.7</v>
      </c>
      <c r="X44" s="27" t="s">
        <v>56</v>
      </c>
      <c r="Y44" s="26">
        <v>101.07</v>
      </c>
      <c r="Z44" s="27" t="s">
        <v>56</v>
      </c>
      <c r="AA44" s="26">
        <v>100.45</v>
      </c>
      <c r="AB44" s="27" t="s">
        <v>56</v>
      </c>
      <c r="AC44" s="26">
        <v>101.42</v>
      </c>
      <c r="AD44" s="27" t="s">
        <v>56</v>
      </c>
      <c r="AE44" s="26">
        <v>99.94</v>
      </c>
      <c r="AF44" s="27" t="s">
        <v>56</v>
      </c>
      <c r="AG44" s="26">
        <v>101.33</v>
      </c>
      <c r="AH44" s="27" t="s">
        <v>56</v>
      </c>
      <c r="AI44" s="26">
        <v>96.9</v>
      </c>
      <c r="AJ44" s="27"/>
    </row>
    <row r="46" ht="15">
      <c r="A46" s="21" t="s">
        <v>173</v>
      </c>
    </row>
    <row r="47" spans="1:2" ht="15">
      <c r="A47" s="21" t="s">
        <v>3</v>
      </c>
      <c r="B47" s="7" t="s">
        <v>84</v>
      </c>
    </row>
    <row r="48" ht="15">
      <c r="A48" s="21" t="s">
        <v>79</v>
      </c>
    </row>
    <row r="49" spans="1:2" ht="15">
      <c r="A49" s="21" t="s">
        <v>54</v>
      </c>
      <c r="B49" s="7" t="s">
        <v>81</v>
      </c>
    </row>
    <row r="52" spans="1:19" ht="15">
      <c r="A52" s="102" t="s">
        <v>168</v>
      </c>
      <c r="B52" s="102" t="s">
        <v>168</v>
      </c>
      <c r="C52" s="51" t="s">
        <v>4</v>
      </c>
      <c r="D52" s="51" t="s">
        <v>5</v>
      </c>
      <c r="E52" s="51" t="s">
        <v>6</v>
      </c>
      <c r="F52" s="51" t="s">
        <v>7</v>
      </c>
      <c r="G52" s="51" t="s">
        <v>8</v>
      </c>
      <c r="H52" s="51" t="s">
        <v>0</v>
      </c>
      <c r="I52" s="51" t="s">
        <v>1</v>
      </c>
      <c r="J52" s="51" t="s">
        <v>2</v>
      </c>
      <c r="K52" s="51" t="s">
        <v>50</v>
      </c>
      <c r="L52" s="51" t="s">
        <v>55</v>
      </c>
      <c r="M52" s="51" t="s">
        <v>62</v>
      </c>
      <c r="N52" s="51" t="s">
        <v>66</v>
      </c>
      <c r="O52" s="51" t="s">
        <v>93</v>
      </c>
      <c r="P52" s="51" t="s">
        <v>98</v>
      </c>
      <c r="Q52" s="51" t="s">
        <v>144</v>
      </c>
      <c r="R52" s="51" t="s">
        <v>169</v>
      </c>
      <c r="S52" s="51">
        <v>2022</v>
      </c>
    </row>
    <row r="53" spans="1:36" ht="15">
      <c r="A53" s="24" t="s">
        <v>170</v>
      </c>
      <c r="B53" s="24" t="s">
        <v>188</v>
      </c>
      <c r="C53" s="44" t="s">
        <v>56</v>
      </c>
      <c r="D53" s="44" t="s">
        <v>56</v>
      </c>
      <c r="E53" s="44" t="s">
        <v>56</v>
      </c>
      <c r="F53" s="44" t="s">
        <v>56</v>
      </c>
      <c r="G53" s="44" t="s">
        <v>56</v>
      </c>
      <c r="H53" s="44" t="s">
        <v>56</v>
      </c>
      <c r="I53" s="44" t="s">
        <v>56</v>
      </c>
      <c r="J53" s="44" t="s">
        <v>56</v>
      </c>
      <c r="K53" s="44" t="s">
        <v>56</v>
      </c>
      <c r="L53" s="44" t="s">
        <v>56</v>
      </c>
      <c r="M53" s="44" t="s">
        <v>56</v>
      </c>
      <c r="N53" s="44" t="s">
        <v>56</v>
      </c>
      <c r="O53" s="44" t="s">
        <v>56</v>
      </c>
      <c r="P53" s="44" t="s">
        <v>56</v>
      </c>
      <c r="Q53" s="44" t="s">
        <v>56</v>
      </c>
      <c r="R53" s="44" t="s">
        <v>56</v>
      </c>
      <c r="S53" s="44" t="s">
        <v>56</v>
      </c>
      <c r="T53" s="44" t="s">
        <v>56</v>
      </c>
      <c r="U53" s="44" t="s">
        <v>56</v>
      </c>
      <c r="V53" s="44" t="s">
        <v>56</v>
      </c>
      <c r="W53" s="44" t="s">
        <v>56</v>
      </c>
      <c r="X53" s="44" t="s">
        <v>56</v>
      </c>
      <c r="Y53" s="44" t="s">
        <v>56</v>
      </c>
      <c r="Z53" s="44" t="s">
        <v>56</v>
      </c>
      <c r="AA53" s="44" t="s">
        <v>56</v>
      </c>
      <c r="AB53" s="44" t="s">
        <v>56</v>
      </c>
      <c r="AC53" s="44" t="s">
        <v>56</v>
      </c>
      <c r="AD53" s="44" t="s">
        <v>56</v>
      </c>
      <c r="AE53" s="44" t="s">
        <v>56</v>
      </c>
      <c r="AF53" s="44" t="s">
        <v>56</v>
      </c>
      <c r="AG53" s="44" t="s">
        <v>56</v>
      </c>
      <c r="AH53" s="44" t="s">
        <v>56</v>
      </c>
      <c r="AI53" s="44" t="s">
        <v>56</v>
      </c>
      <c r="AJ53" s="44" t="s">
        <v>56</v>
      </c>
    </row>
    <row r="54" spans="1:20" ht="15">
      <c r="A54" s="25" t="s">
        <v>129</v>
      </c>
      <c r="B54" s="25" t="s">
        <v>95</v>
      </c>
      <c r="C54" s="26">
        <v>87.94</v>
      </c>
      <c r="D54" s="26">
        <v>95.92</v>
      </c>
      <c r="E54" s="26">
        <v>98.08</v>
      </c>
      <c r="F54" s="26">
        <v>87.29</v>
      </c>
      <c r="G54" s="26">
        <v>95.16</v>
      </c>
      <c r="H54" s="26">
        <v>100.96</v>
      </c>
      <c r="I54" s="26">
        <v>106.55</v>
      </c>
      <c r="J54" s="26">
        <v>107.21</v>
      </c>
      <c r="K54" s="26">
        <v>100.9</v>
      </c>
      <c r="L54" s="26">
        <v>100</v>
      </c>
      <c r="M54" s="26">
        <v>97.91</v>
      </c>
      <c r="N54" s="26">
        <v>102.8</v>
      </c>
      <c r="O54" s="26">
        <v>103.44</v>
      </c>
      <c r="P54" s="26">
        <v>104.65</v>
      </c>
      <c r="Q54" s="26">
        <v>103.83</v>
      </c>
      <c r="R54" s="26">
        <v>111.52</v>
      </c>
      <c r="S54" s="26">
        <v>136.96</v>
      </c>
      <c r="T54" s="27"/>
    </row>
    <row r="55" spans="1:20" ht="15">
      <c r="A55" s="25" t="s">
        <v>129</v>
      </c>
      <c r="B55" s="25" t="s">
        <v>88</v>
      </c>
      <c r="C55" s="26">
        <v>80.99</v>
      </c>
      <c r="D55" s="26">
        <v>88.89</v>
      </c>
      <c r="E55" s="26">
        <v>93.71</v>
      </c>
      <c r="F55" s="26">
        <v>83.58</v>
      </c>
      <c r="G55" s="26">
        <v>90.22</v>
      </c>
      <c r="H55" s="26">
        <v>97.89</v>
      </c>
      <c r="I55" s="26">
        <v>100.36</v>
      </c>
      <c r="J55" s="26">
        <v>103.19</v>
      </c>
      <c r="K55" s="26">
        <v>101.4</v>
      </c>
      <c r="L55" s="26">
        <v>100</v>
      </c>
      <c r="M55" s="26">
        <v>98.59</v>
      </c>
      <c r="N55" s="26">
        <v>104.61</v>
      </c>
      <c r="O55" s="26">
        <v>105.8</v>
      </c>
      <c r="P55" s="26">
        <v>108.49</v>
      </c>
      <c r="Q55" s="26">
        <v>107.5</v>
      </c>
      <c r="R55" s="26">
        <v>116.96</v>
      </c>
      <c r="S55" s="26">
        <v>139.17</v>
      </c>
      <c r="T55" s="30"/>
    </row>
    <row r="56" spans="1:20" ht="15">
      <c r="A56" s="25" t="s">
        <v>129</v>
      </c>
      <c r="B56" s="25" t="s">
        <v>87</v>
      </c>
      <c r="C56" s="26">
        <v>92.09</v>
      </c>
      <c r="D56" s="26">
        <v>92.68</v>
      </c>
      <c r="E56" s="26">
        <v>95.55</v>
      </c>
      <c r="F56" s="26">
        <v>95.75</v>
      </c>
      <c r="G56" s="26">
        <v>94.8</v>
      </c>
      <c r="H56" s="26">
        <v>96.96</v>
      </c>
      <c r="I56" s="26">
        <v>94.19</v>
      </c>
      <c r="J56" s="26">
        <v>96.25</v>
      </c>
      <c r="K56" s="26">
        <v>100.5</v>
      </c>
      <c r="L56" s="26">
        <v>100</v>
      </c>
      <c r="M56" s="26">
        <v>100.7</v>
      </c>
      <c r="N56" s="26">
        <v>101.76</v>
      </c>
      <c r="O56" s="26">
        <v>102.28</v>
      </c>
      <c r="P56" s="26">
        <v>103.67</v>
      </c>
      <c r="Q56" s="26">
        <v>103.54</v>
      </c>
      <c r="R56" s="26">
        <v>104.88</v>
      </c>
      <c r="S56" s="26">
        <v>101.62</v>
      </c>
      <c r="T56" s="27"/>
    </row>
    <row r="58" spans="1:19" ht="15">
      <c r="A58" s="102" t="s">
        <v>168</v>
      </c>
      <c r="B58" s="102" t="s">
        <v>168</v>
      </c>
      <c r="C58" s="51" t="s">
        <v>4</v>
      </c>
      <c r="D58" s="51" t="s">
        <v>5</v>
      </c>
      <c r="E58" s="51" t="s">
        <v>6</v>
      </c>
      <c r="F58" s="51" t="s">
        <v>7</v>
      </c>
      <c r="G58" s="51" t="s">
        <v>8</v>
      </c>
      <c r="H58" s="51" t="s">
        <v>0</v>
      </c>
      <c r="I58" s="51" t="s">
        <v>1</v>
      </c>
      <c r="J58" s="51" t="s">
        <v>2</v>
      </c>
      <c r="K58" s="51" t="s">
        <v>50</v>
      </c>
      <c r="L58" s="51" t="s">
        <v>55</v>
      </c>
      <c r="M58" s="51" t="s">
        <v>62</v>
      </c>
      <c r="N58" s="51" t="s">
        <v>66</v>
      </c>
      <c r="O58" s="51" t="s">
        <v>93</v>
      </c>
      <c r="P58" s="51" t="s">
        <v>98</v>
      </c>
      <c r="Q58" s="51" t="s">
        <v>144</v>
      </c>
      <c r="R58" s="51" t="s">
        <v>169</v>
      </c>
      <c r="S58" s="51">
        <v>2022</v>
      </c>
    </row>
    <row r="59" spans="1:20" ht="15">
      <c r="A59" s="24" t="s">
        <v>170</v>
      </c>
      <c r="B59" s="24" t="s">
        <v>188</v>
      </c>
      <c r="C59" s="44" t="s">
        <v>56</v>
      </c>
      <c r="D59" s="44" t="s">
        <v>56</v>
      </c>
      <c r="E59" s="44" t="s">
        <v>56</v>
      </c>
      <c r="F59" s="44" t="s">
        <v>56</v>
      </c>
      <c r="G59" s="44" t="s">
        <v>56</v>
      </c>
      <c r="H59" s="44" t="s">
        <v>56</v>
      </c>
      <c r="I59" s="44" t="s">
        <v>56</v>
      </c>
      <c r="J59" s="44" t="s">
        <v>56</v>
      </c>
      <c r="K59" s="44" t="s">
        <v>56</v>
      </c>
      <c r="L59" s="44" t="s">
        <v>56</v>
      </c>
      <c r="M59" s="44" t="s">
        <v>56</v>
      </c>
      <c r="N59" s="44" t="s">
        <v>56</v>
      </c>
      <c r="O59" s="44" t="s">
        <v>56</v>
      </c>
      <c r="P59" s="44" t="s">
        <v>56</v>
      </c>
      <c r="Q59" s="44" t="s">
        <v>56</v>
      </c>
      <c r="R59" s="44" t="s">
        <v>56</v>
      </c>
      <c r="S59" s="44" t="s">
        <v>56</v>
      </c>
      <c r="T59" s="44"/>
    </row>
    <row r="60" spans="1:20" ht="15">
      <c r="A60" s="25" t="s">
        <v>129</v>
      </c>
      <c r="B60" s="25" t="s">
        <v>95</v>
      </c>
      <c r="C60" s="26"/>
      <c r="D60" s="52">
        <v>100</v>
      </c>
      <c r="E60" s="52">
        <v>102.12999999999998</v>
      </c>
      <c r="F60" s="52">
        <v>90.85484799999998</v>
      </c>
      <c r="G60" s="52">
        <v>98.95910044159997</v>
      </c>
      <c r="H60" s="52">
        <v>104.97581374844924</v>
      </c>
      <c r="I60" s="52">
        <v>110.83346415561272</v>
      </c>
      <c r="J60" s="52">
        <v>111.46521490129972</v>
      </c>
      <c r="K60" s="52">
        <v>104.85532765765264</v>
      </c>
      <c r="L60" s="52">
        <v>103.9326007742653</v>
      </c>
      <c r="M60" s="52">
        <v>101.76040941808314</v>
      </c>
      <c r="N60" s="52">
        <v>106.8280778071037</v>
      </c>
      <c r="O60" s="52">
        <v>107.55450873619202</v>
      </c>
      <c r="P60" s="52">
        <v>108.74836378316374</v>
      </c>
      <c r="Q60" s="52">
        <v>107.82400269100685</v>
      </c>
      <c r="R60" s="52">
        <v>115.77063168933407</v>
      </c>
      <c r="S60" s="52">
        <v>142.16633571450222</v>
      </c>
      <c r="T60" s="27"/>
    </row>
    <row r="61" spans="1:20" ht="15">
      <c r="A61" s="25" t="s">
        <v>129</v>
      </c>
      <c r="B61" s="25" t="s">
        <v>88</v>
      </c>
      <c r="C61" s="26"/>
      <c r="D61" s="52">
        <v>100</v>
      </c>
      <c r="E61" s="52">
        <v>105.42</v>
      </c>
      <c r="F61" s="52">
        <v>94.02409800000001</v>
      </c>
      <c r="G61" s="52">
        <v>101.4896113812</v>
      </c>
      <c r="H61" s="52">
        <v>110.11622834860201</v>
      </c>
      <c r="I61" s="52">
        <v>112.89115730298677</v>
      </c>
      <c r="J61" s="52">
        <v>116.07468793893099</v>
      </c>
      <c r="K61" s="52">
        <v>114.06659583758747</v>
      </c>
      <c r="L61" s="52">
        <v>112.49247681502877</v>
      </c>
      <c r="M61" s="52">
        <v>110.90633289193686</v>
      </c>
      <c r="N61" s="52">
        <v>117.671619198345</v>
      </c>
      <c r="O61" s="52">
        <v>119.01307565720614</v>
      </c>
      <c r="P61" s="52">
        <v>122.03600777889919</v>
      </c>
      <c r="Q61" s="52">
        <v>120.9254801081112</v>
      </c>
      <c r="R61" s="52">
        <v>131.566922357625</v>
      </c>
      <c r="S61" s="52">
        <v>156.551480913338</v>
      </c>
      <c r="T61" s="30"/>
    </row>
    <row r="62" spans="1:20" ht="15">
      <c r="A62" s="25" t="s">
        <v>129</v>
      </c>
      <c r="B62" s="25" t="s">
        <v>87</v>
      </c>
      <c r="C62" s="26"/>
      <c r="D62" s="52">
        <v>100</v>
      </c>
      <c r="E62" s="52">
        <v>103.22</v>
      </c>
      <c r="F62" s="52">
        <v>103.47805</v>
      </c>
      <c r="G62" s="52">
        <v>102.54674754999999</v>
      </c>
      <c r="H62" s="52">
        <v>104.88481339413998</v>
      </c>
      <c r="I62" s="52">
        <v>101.85364228704934</v>
      </c>
      <c r="J62" s="52">
        <v>104.13516387427924</v>
      </c>
      <c r="K62" s="52">
        <v>108.7795921830721</v>
      </c>
      <c r="L62" s="52">
        <v>108.23569422215674</v>
      </c>
      <c r="M62" s="52">
        <v>108.99334408171185</v>
      </c>
      <c r="N62" s="52">
        <v>110.15957286338616</v>
      </c>
      <c r="O62" s="52">
        <v>110.65529094127139</v>
      </c>
      <c r="P62" s="52">
        <v>112.22659607263743</v>
      </c>
      <c r="Q62" s="52">
        <v>112.15926011499384</v>
      </c>
      <c r="R62" s="52">
        <v>113.65097827452327</v>
      </c>
      <c r="S62" s="52">
        <v>110.12779794801305</v>
      </c>
      <c r="T62" s="27"/>
    </row>
  </sheetData>
  <mergeCells count="27">
    <mergeCell ref="A58:B58"/>
    <mergeCell ref="A52:B52"/>
    <mergeCell ref="Y40:Z40"/>
    <mergeCell ref="AA40:AB40"/>
    <mergeCell ref="AC40:AD40"/>
    <mergeCell ref="A40:B40"/>
    <mergeCell ref="C40:D40"/>
    <mergeCell ref="E40:F40"/>
    <mergeCell ref="G40:H40"/>
    <mergeCell ref="I40:J40"/>
    <mergeCell ref="K40:L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AI14:AJ14"/>
    <mergeCell ref="AG14:AH14"/>
    <mergeCell ref="A14:B14"/>
    <mergeCell ref="C14:D14"/>
    <mergeCell ref="E14:F14"/>
    <mergeCell ref="G14:H14"/>
    <mergeCell ref="I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00102615356"/>
  </sheetPr>
  <dimension ref="A2:H28"/>
  <sheetViews>
    <sheetView workbookViewId="0" topLeftCell="A1">
      <selection activeCell="T10" sqref="T10"/>
    </sheetView>
  </sheetViews>
  <sheetFormatPr defaultColWidth="9.140625" defaultRowHeight="15"/>
  <cols>
    <col min="1" max="16384" width="9.140625" style="46" customWidth="1"/>
  </cols>
  <sheetData>
    <row r="2" ht="12.75">
      <c r="A2" s="45" t="s">
        <v>151</v>
      </c>
    </row>
    <row r="3" ht="12.75">
      <c r="A3" s="46" t="s">
        <v>226</v>
      </c>
    </row>
    <row r="5" spans="1:8" ht="12.75">
      <c r="A5" s="100" t="s">
        <v>238</v>
      </c>
      <c r="B5" s="100"/>
      <c r="C5" s="100"/>
      <c r="D5" s="100"/>
      <c r="E5" s="100"/>
      <c r="F5" s="100"/>
      <c r="G5" s="101"/>
      <c r="H5" s="101"/>
    </row>
    <row r="6" spans="1:6" ht="12.75">
      <c r="A6" s="47" t="s">
        <v>239</v>
      </c>
      <c r="B6" s="47"/>
      <c r="C6" s="47"/>
      <c r="D6" s="47"/>
      <c r="E6" s="47"/>
      <c r="F6" s="47"/>
    </row>
    <row r="27" spans="1:8" ht="12.75">
      <c r="A27" s="100"/>
      <c r="B27" s="100"/>
      <c r="C27" s="100"/>
      <c r="D27" s="100"/>
      <c r="E27" s="100"/>
      <c r="F27" s="100"/>
      <c r="G27" s="101"/>
      <c r="H27" s="101"/>
    </row>
    <row r="28" spans="1:6" ht="12.75">
      <c r="A28" s="47"/>
      <c r="B28" s="47"/>
      <c r="C28" s="47"/>
      <c r="D28" s="47"/>
      <c r="E28" s="47"/>
      <c r="F28" s="47"/>
    </row>
  </sheetData>
  <mergeCells count="2">
    <mergeCell ref="A27:H27"/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2:AK64"/>
  <sheetViews>
    <sheetView workbookViewId="0" topLeftCell="A1">
      <selection activeCell="A5" sqref="A5"/>
    </sheetView>
  </sheetViews>
  <sheetFormatPr defaultColWidth="9.140625" defaultRowHeight="15"/>
  <cols>
    <col min="1" max="1" width="41.421875" style="20" customWidth="1"/>
    <col min="2" max="16384" width="9.140625" style="20" customWidth="1"/>
  </cols>
  <sheetData>
    <row r="2" s="5" customFormat="1" ht="15">
      <c r="A2" s="18" t="s">
        <v>65</v>
      </c>
    </row>
    <row r="3" ht="15">
      <c r="A3" s="20" t="s">
        <v>196</v>
      </c>
    </row>
    <row r="5" ht="15">
      <c r="A5" s="7" t="s">
        <v>234</v>
      </c>
    </row>
    <row r="6" spans="1:2" ht="15">
      <c r="A6" s="7" t="s">
        <v>161</v>
      </c>
      <c r="B6" s="21" t="s">
        <v>197</v>
      </c>
    </row>
    <row r="7" spans="1:2" ht="15">
      <c r="A7" s="7" t="s">
        <v>163</v>
      </c>
      <c r="B7" s="7"/>
    </row>
    <row r="9" spans="1:3" ht="15">
      <c r="A9" s="21" t="s">
        <v>164</v>
      </c>
      <c r="C9" s="7" t="s">
        <v>165</v>
      </c>
    </row>
    <row r="10" spans="1:3" ht="15">
      <c r="A10" s="21" t="s">
        <v>166</v>
      </c>
      <c r="C10" s="7" t="s">
        <v>51</v>
      </c>
    </row>
    <row r="11" spans="1:3" ht="15">
      <c r="A11" s="21" t="s">
        <v>192</v>
      </c>
      <c r="C11" s="7" t="s">
        <v>88</v>
      </c>
    </row>
    <row r="12" spans="1:8" ht="15">
      <c r="A12" s="21" t="s">
        <v>167</v>
      </c>
      <c r="C12" s="7" t="s">
        <v>187</v>
      </c>
      <c r="G12" s="20" t="s">
        <v>219</v>
      </c>
      <c r="H12" s="20">
        <v>2015</v>
      </c>
    </row>
    <row r="13" spans="1:3" ht="15">
      <c r="A13" s="21" t="s">
        <v>193</v>
      </c>
      <c r="C13" s="7" t="s">
        <v>129</v>
      </c>
    </row>
    <row r="15" spans="1:35" ht="15">
      <c r="A15" s="23" t="s">
        <v>168</v>
      </c>
      <c r="B15" s="99">
        <v>2006</v>
      </c>
      <c r="C15" s="99" t="s">
        <v>56</v>
      </c>
      <c r="D15" s="99">
        <v>2007</v>
      </c>
      <c r="E15" s="99" t="s">
        <v>56</v>
      </c>
      <c r="F15" s="99">
        <v>2008</v>
      </c>
      <c r="G15" s="99" t="s">
        <v>56</v>
      </c>
      <c r="H15" s="99">
        <v>2009</v>
      </c>
      <c r="I15" s="99" t="s">
        <v>56</v>
      </c>
      <c r="J15" s="99">
        <v>2010</v>
      </c>
      <c r="K15" s="99" t="s">
        <v>56</v>
      </c>
      <c r="L15" s="99">
        <v>2011</v>
      </c>
      <c r="M15" s="99" t="s">
        <v>56</v>
      </c>
      <c r="N15" s="99">
        <v>2012</v>
      </c>
      <c r="O15" s="99" t="s">
        <v>56</v>
      </c>
      <c r="P15" s="99">
        <v>2013</v>
      </c>
      <c r="Q15" s="99" t="s">
        <v>56</v>
      </c>
      <c r="R15" s="99">
        <v>2014</v>
      </c>
      <c r="S15" s="99" t="s">
        <v>56</v>
      </c>
      <c r="T15" s="99">
        <v>2015</v>
      </c>
      <c r="U15" s="99" t="s">
        <v>56</v>
      </c>
      <c r="V15" s="99">
        <v>2016</v>
      </c>
      <c r="W15" s="99" t="s">
        <v>56</v>
      </c>
      <c r="X15" s="99">
        <v>2017</v>
      </c>
      <c r="Y15" s="99" t="s">
        <v>56</v>
      </c>
      <c r="Z15" s="99">
        <v>2018</v>
      </c>
      <c r="AA15" s="99" t="s">
        <v>56</v>
      </c>
      <c r="AB15" s="99">
        <v>2019</v>
      </c>
      <c r="AC15" s="99" t="s">
        <v>56</v>
      </c>
      <c r="AD15" s="99">
        <v>2020</v>
      </c>
      <c r="AE15" s="99" t="s">
        <v>56</v>
      </c>
      <c r="AF15" s="99">
        <v>2021</v>
      </c>
      <c r="AG15" s="99" t="s">
        <v>56</v>
      </c>
      <c r="AH15" s="99">
        <v>2022</v>
      </c>
      <c r="AI15" s="99" t="s">
        <v>56</v>
      </c>
    </row>
    <row r="16" spans="1:35" ht="15">
      <c r="A16" s="24" t="s">
        <v>172</v>
      </c>
      <c r="B16" s="44" t="s">
        <v>56</v>
      </c>
      <c r="C16" s="44" t="s">
        <v>56</v>
      </c>
      <c r="D16" s="44" t="s">
        <v>56</v>
      </c>
      <c r="E16" s="44" t="s">
        <v>56</v>
      </c>
      <c r="F16" s="44" t="s">
        <v>56</v>
      </c>
      <c r="G16" s="44" t="s">
        <v>56</v>
      </c>
      <c r="H16" s="44" t="s">
        <v>56</v>
      </c>
      <c r="I16" s="44" t="s">
        <v>56</v>
      </c>
      <c r="J16" s="44" t="s">
        <v>56</v>
      </c>
      <c r="K16" s="44" t="s">
        <v>56</v>
      </c>
      <c r="L16" s="44" t="s">
        <v>56</v>
      </c>
      <c r="M16" s="44" t="s">
        <v>56</v>
      </c>
      <c r="N16" s="44" t="s">
        <v>56</v>
      </c>
      <c r="O16" s="44" t="s">
        <v>56</v>
      </c>
      <c r="P16" s="44" t="s">
        <v>56</v>
      </c>
      <c r="Q16" s="44" t="s">
        <v>56</v>
      </c>
      <c r="R16" s="44" t="s">
        <v>56</v>
      </c>
      <c r="S16" s="44" t="s">
        <v>56</v>
      </c>
      <c r="T16" s="44" t="s">
        <v>56</v>
      </c>
      <c r="U16" s="44" t="s">
        <v>56</v>
      </c>
      <c r="V16" s="44" t="s">
        <v>56</v>
      </c>
      <c r="W16" s="44" t="s">
        <v>56</v>
      </c>
      <c r="X16" s="44" t="s">
        <v>56</v>
      </c>
      <c r="Y16" s="44" t="s">
        <v>56</v>
      </c>
      <c r="Z16" s="44" t="s">
        <v>56</v>
      </c>
      <c r="AA16" s="44" t="s">
        <v>56</v>
      </c>
      <c r="AB16" s="44" t="s">
        <v>56</v>
      </c>
      <c r="AC16" s="44" t="s">
        <v>56</v>
      </c>
      <c r="AD16" s="44" t="s">
        <v>56</v>
      </c>
      <c r="AE16" s="44" t="s">
        <v>56</v>
      </c>
      <c r="AF16" s="44" t="s">
        <v>56</v>
      </c>
      <c r="AG16" s="44" t="s">
        <v>56</v>
      </c>
      <c r="AH16" s="44" t="s">
        <v>56</v>
      </c>
      <c r="AI16" s="44" t="s">
        <v>56</v>
      </c>
    </row>
    <row r="17" spans="1:37" ht="15">
      <c r="A17" s="25" t="s">
        <v>12</v>
      </c>
      <c r="B17" s="53">
        <v>80.99</v>
      </c>
      <c r="C17" s="30" t="s">
        <v>56</v>
      </c>
      <c r="D17" s="53">
        <v>88.89</v>
      </c>
      <c r="E17" s="30" t="s">
        <v>56</v>
      </c>
      <c r="F17" s="53">
        <v>93.71</v>
      </c>
      <c r="G17" s="30" t="s">
        <v>56</v>
      </c>
      <c r="H17" s="53">
        <v>83.58</v>
      </c>
      <c r="I17" s="30" t="s">
        <v>56</v>
      </c>
      <c r="J17" s="53">
        <v>90.22</v>
      </c>
      <c r="K17" s="30" t="s">
        <v>56</v>
      </c>
      <c r="L17" s="53">
        <v>97.89</v>
      </c>
      <c r="M17" s="30" t="s">
        <v>56</v>
      </c>
      <c r="N17" s="53">
        <v>100.36</v>
      </c>
      <c r="O17" s="30" t="s">
        <v>56</v>
      </c>
      <c r="P17" s="53">
        <v>103.19</v>
      </c>
      <c r="Q17" s="30" t="s">
        <v>56</v>
      </c>
      <c r="R17" s="53">
        <v>101.4</v>
      </c>
      <c r="S17" s="30" t="s">
        <v>56</v>
      </c>
      <c r="T17" s="53">
        <v>100</v>
      </c>
      <c r="U17" s="30" t="s">
        <v>56</v>
      </c>
      <c r="V17" s="53">
        <v>98.59</v>
      </c>
      <c r="W17" s="30" t="s">
        <v>56</v>
      </c>
      <c r="X17" s="53">
        <v>104.61</v>
      </c>
      <c r="Y17" s="30" t="s">
        <v>56</v>
      </c>
      <c r="Z17" s="53">
        <v>105.8</v>
      </c>
      <c r="AA17" s="30" t="s">
        <v>56</v>
      </c>
      <c r="AB17" s="53">
        <v>108.49</v>
      </c>
      <c r="AC17" s="30" t="s">
        <v>56</v>
      </c>
      <c r="AD17" s="53">
        <v>107.5</v>
      </c>
      <c r="AE17" s="30" t="s">
        <v>56</v>
      </c>
      <c r="AF17" s="53">
        <v>116.96</v>
      </c>
      <c r="AG17" s="30" t="s">
        <v>56</v>
      </c>
      <c r="AH17" s="53">
        <v>139.17</v>
      </c>
      <c r="AI17" s="30"/>
      <c r="AK17" s="54"/>
    </row>
    <row r="18" spans="1:37" ht="15">
      <c r="A18" s="25" t="s">
        <v>86</v>
      </c>
      <c r="B18" s="53">
        <v>75.83</v>
      </c>
      <c r="C18" s="27" t="s">
        <v>56</v>
      </c>
      <c r="D18" s="53">
        <v>83.88</v>
      </c>
      <c r="E18" s="27" t="s">
        <v>56</v>
      </c>
      <c r="F18" s="53">
        <v>93.6</v>
      </c>
      <c r="G18" s="27" t="s">
        <v>56</v>
      </c>
      <c r="H18" s="53">
        <v>85.77</v>
      </c>
      <c r="I18" s="27" t="s">
        <v>56</v>
      </c>
      <c r="J18" s="53">
        <v>88.85</v>
      </c>
      <c r="K18" s="27" t="s">
        <v>56</v>
      </c>
      <c r="L18" s="53">
        <v>98.06</v>
      </c>
      <c r="M18" s="27" t="s">
        <v>56</v>
      </c>
      <c r="N18" s="53">
        <v>101.88</v>
      </c>
      <c r="O18" s="27" t="s">
        <v>56</v>
      </c>
      <c r="P18" s="53">
        <v>104.23</v>
      </c>
      <c r="Q18" s="27" t="s">
        <v>56</v>
      </c>
      <c r="R18" s="53">
        <v>101.77</v>
      </c>
      <c r="S18" s="27" t="s">
        <v>56</v>
      </c>
      <c r="T18" s="53">
        <v>100</v>
      </c>
      <c r="U18" s="27" t="s">
        <v>56</v>
      </c>
      <c r="V18" s="53">
        <v>97.9</v>
      </c>
      <c r="W18" s="27" t="s">
        <v>56</v>
      </c>
      <c r="X18" s="53">
        <v>99.51</v>
      </c>
      <c r="Y18" s="27" t="s">
        <v>56</v>
      </c>
      <c r="Z18" s="53">
        <v>103.22</v>
      </c>
      <c r="AA18" s="27" t="s">
        <v>56</v>
      </c>
      <c r="AB18" s="53">
        <v>104.93</v>
      </c>
      <c r="AC18" s="27" t="s">
        <v>56</v>
      </c>
      <c r="AD18" s="53">
        <v>104.27</v>
      </c>
      <c r="AE18" s="27" t="s">
        <v>56</v>
      </c>
      <c r="AF18" s="53">
        <v>114.48</v>
      </c>
      <c r="AG18" s="27" t="s">
        <v>56</v>
      </c>
      <c r="AH18" s="53">
        <v>139.47</v>
      </c>
      <c r="AI18" s="27"/>
      <c r="AK18" s="54"/>
    </row>
    <row r="19" spans="1:37" ht="15">
      <c r="A19" s="25" t="s">
        <v>64</v>
      </c>
      <c r="B19" s="53">
        <v>88.34</v>
      </c>
      <c r="C19" s="30" t="s">
        <v>56</v>
      </c>
      <c r="D19" s="53">
        <v>96.06</v>
      </c>
      <c r="E19" s="30" t="s">
        <v>56</v>
      </c>
      <c r="F19" s="53">
        <v>93.88</v>
      </c>
      <c r="G19" s="30" t="s">
        <v>56</v>
      </c>
      <c r="H19" s="53">
        <v>80.45</v>
      </c>
      <c r="I19" s="30" t="s">
        <v>56</v>
      </c>
      <c r="J19" s="53">
        <v>92.18</v>
      </c>
      <c r="K19" s="30" t="s">
        <v>56</v>
      </c>
      <c r="L19" s="53">
        <v>97.65</v>
      </c>
      <c r="M19" s="30" t="s">
        <v>56</v>
      </c>
      <c r="N19" s="53">
        <v>98.19</v>
      </c>
      <c r="O19" s="30" t="s">
        <v>56</v>
      </c>
      <c r="P19" s="53">
        <v>101.71</v>
      </c>
      <c r="Q19" s="30" t="s">
        <v>56</v>
      </c>
      <c r="R19" s="53">
        <v>100.88</v>
      </c>
      <c r="S19" s="30" t="s">
        <v>56</v>
      </c>
      <c r="T19" s="53">
        <v>100</v>
      </c>
      <c r="U19" s="30" t="s">
        <v>56</v>
      </c>
      <c r="V19" s="53">
        <v>99.58</v>
      </c>
      <c r="W19" s="30" t="s">
        <v>56</v>
      </c>
      <c r="X19" s="53">
        <v>111.88</v>
      </c>
      <c r="Y19" s="30" t="s">
        <v>56</v>
      </c>
      <c r="Z19" s="53">
        <v>109.48</v>
      </c>
      <c r="AA19" s="30" t="s">
        <v>56</v>
      </c>
      <c r="AB19" s="53">
        <v>113.57</v>
      </c>
      <c r="AC19" s="30" t="s">
        <v>56</v>
      </c>
      <c r="AD19" s="53">
        <v>112.13</v>
      </c>
      <c r="AE19" s="30" t="s">
        <v>56</v>
      </c>
      <c r="AF19" s="53">
        <v>120.51</v>
      </c>
      <c r="AG19" s="30" t="s">
        <v>56</v>
      </c>
      <c r="AH19" s="53">
        <v>138.75</v>
      </c>
      <c r="AI19" s="30"/>
      <c r="AK19" s="54"/>
    </row>
    <row r="21" ht="15">
      <c r="A21" s="21" t="s">
        <v>173</v>
      </c>
    </row>
    <row r="22" spans="1:2" ht="15">
      <c r="A22" s="21" t="s">
        <v>3</v>
      </c>
      <c r="B22" s="7" t="s">
        <v>84</v>
      </c>
    </row>
    <row r="23" ht="15">
      <c r="A23" s="21" t="s">
        <v>79</v>
      </c>
    </row>
    <row r="24" spans="1:2" ht="15">
      <c r="A24" s="21" t="s">
        <v>54</v>
      </c>
      <c r="B24" s="7" t="s">
        <v>81</v>
      </c>
    </row>
    <row r="27" spans="2:18" ht="15">
      <c r="B27" s="2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0</v>
      </c>
      <c r="H27" s="2" t="s">
        <v>1</v>
      </c>
      <c r="I27" s="2" t="s">
        <v>2</v>
      </c>
      <c r="J27" s="2" t="s">
        <v>50</v>
      </c>
      <c r="K27" s="2" t="s">
        <v>55</v>
      </c>
      <c r="L27" s="2" t="s">
        <v>62</v>
      </c>
      <c r="M27" s="2" t="s">
        <v>66</v>
      </c>
      <c r="N27" s="2">
        <v>2018</v>
      </c>
      <c r="O27" s="2">
        <v>2019</v>
      </c>
      <c r="P27" s="2">
        <v>2020</v>
      </c>
      <c r="Q27" s="2">
        <v>2021</v>
      </c>
      <c r="R27" s="2">
        <v>2022</v>
      </c>
    </row>
    <row r="28" spans="1:18" ht="15">
      <c r="A28" s="20" t="s">
        <v>153</v>
      </c>
      <c r="B28" s="55">
        <v>80.99</v>
      </c>
      <c r="C28" s="55">
        <v>88.89</v>
      </c>
      <c r="D28" s="55">
        <v>93.71</v>
      </c>
      <c r="E28" s="55">
        <v>83.58</v>
      </c>
      <c r="F28" s="55">
        <v>90.22</v>
      </c>
      <c r="G28" s="55">
        <v>97.89</v>
      </c>
      <c r="H28" s="55">
        <v>100.36</v>
      </c>
      <c r="I28" s="55">
        <v>103.19</v>
      </c>
      <c r="J28" s="55">
        <v>101.4</v>
      </c>
      <c r="K28" s="55">
        <v>100</v>
      </c>
      <c r="L28" s="55">
        <v>98.59</v>
      </c>
      <c r="M28" s="55">
        <v>104.61</v>
      </c>
      <c r="N28" s="55">
        <v>105.8</v>
      </c>
      <c r="O28" s="55">
        <v>108.49</v>
      </c>
      <c r="P28" s="55">
        <v>107.5</v>
      </c>
      <c r="Q28" s="55">
        <v>116.96</v>
      </c>
      <c r="R28" s="55">
        <v>139.17</v>
      </c>
    </row>
    <row r="29" spans="1:18" ht="15">
      <c r="A29" s="20" t="s">
        <v>155</v>
      </c>
      <c r="B29" s="55">
        <v>75.83</v>
      </c>
      <c r="C29" s="55">
        <v>83.88</v>
      </c>
      <c r="D29" s="55">
        <v>93.6</v>
      </c>
      <c r="E29" s="55">
        <v>85.77</v>
      </c>
      <c r="F29" s="55">
        <v>88.85</v>
      </c>
      <c r="G29" s="55">
        <v>98.06</v>
      </c>
      <c r="H29" s="55">
        <v>101.88</v>
      </c>
      <c r="I29" s="55">
        <v>104.23</v>
      </c>
      <c r="J29" s="55">
        <v>101.77</v>
      </c>
      <c r="K29" s="55">
        <v>100</v>
      </c>
      <c r="L29" s="55">
        <v>97.9</v>
      </c>
      <c r="M29" s="55">
        <v>99.51</v>
      </c>
      <c r="N29" s="55">
        <v>103.22</v>
      </c>
      <c r="O29" s="55">
        <v>104.93</v>
      </c>
      <c r="P29" s="55">
        <v>104.27</v>
      </c>
      <c r="Q29" s="55">
        <v>114.48</v>
      </c>
      <c r="R29" s="55">
        <v>139.47</v>
      </c>
    </row>
    <row r="30" spans="1:18" ht="15">
      <c r="A30" s="20" t="s">
        <v>154</v>
      </c>
      <c r="B30" s="55">
        <v>88.34</v>
      </c>
      <c r="C30" s="55">
        <v>96.06</v>
      </c>
      <c r="D30" s="55">
        <v>93.88</v>
      </c>
      <c r="E30" s="55">
        <v>80.45</v>
      </c>
      <c r="F30" s="55">
        <v>92.18</v>
      </c>
      <c r="G30" s="55">
        <v>97.65</v>
      </c>
      <c r="H30" s="55">
        <v>98.19</v>
      </c>
      <c r="I30" s="55">
        <v>101.71</v>
      </c>
      <c r="J30" s="55">
        <v>100.88</v>
      </c>
      <c r="K30" s="55">
        <v>100</v>
      </c>
      <c r="L30" s="55">
        <v>99.58</v>
      </c>
      <c r="M30" s="55">
        <v>111.88</v>
      </c>
      <c r="N30" s="55">
        <v>109.48</v>
      </c>
      <c r="O30" s="55">
        <v>113.57</v>
      </c>
      <c r="P30" s="55">
        <v>112.13</v>
      </c>
      <c r="Q30" s="55">
        <v>120.51</v>
      </c>
      <c r="R30" s="55">
        <v>138.75</v>
      </c>
    </row>
    <row r="32" spans="2:18" ht="15"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2" t="s">
        <v>0</v>
      </c>
      <c r="H32" s="2" t="s">
        <v>1</v>
      </c>
      <c r="I32" s="2" t="s">
        <v>2</v>
      </c>
      <c r="J32" s="2" t="s">
        <v>50</v>
      </c>
      <c r="K32" s="2" t="s">
        <v>55</v>
      </c>
      <c r="L32" s="2" t="s">
        <v>62</v>
      </c>
      <c r="M32" s="2" t="s">
        <v>66</v>
      </c>
      <c r="N32" s="2">
        <v>2018</v>
      </c>
      <c r="O32" s="2">
        <v>2019</v>
      </c>
      <c r="P32" s="2">
        <v>2020</v>
      </c>
      <c r="Q32" s="2">
        <v>2021</v>
      </c>
      <c r="R32" s="2">
        <v>2022</v>
      </c>
    </row>
    <row r="33" spans="1:20" ht="15">
      <c r="A33" s="20" t="s">
        <v>153</v>
      </c>
      <c r="B33" s="55"/>
      <c r="C33" s="55">
        <v>100</v>
      </c>
      <c r="D33" s="55">
        <v>105.42</v>
      </c>
      <c r="E33" s="55">
        <v>94.02409800000001</v>
      </c>
      <c r="F33" s="55">
        <v>101.4896113812</v>
      </c>
      <c r="G33" s="55">
        <v>110.11622834860201</v>
      </c>
      <c r="H33" s="55">
        <v>112.89115730298677</v>
      </c>
      <c r="I33" s="55">
        <v>116.07468793893099</v>
      </c>
      <c r="J33" s="55">
        <v>114.06659583758747</v>
      </c>
      <c r="K33" s="55">
        <v>112.49247681502877</v>
      </c>
      <c r="L33" s="55">
        <v>110.90633289193686</v>
      </c>
      <c r="M33" s="55">
        <v>117.671619198345</v>
      </c>
      <c r="N33" s="55">
        <v>119.01307565720614</v>
      </c>
      <c r="O33" s="55">
        <v>122.03600777889919</v>
      </c>
      <c r="P33" s="55">
        <v>120.9254801081112</v>
      </c>
      <c r="Q33" s="55">
        <v>131.566922357625</v>
      </c>
      <c r="R33" s="55">
        <v>156.551480913338</v>
      </c>
      <c r="T33" s="54"/>
    </row>
    <row r="34" spans="1:20" ht="15">
      <c r="A34" s="20" t="s">
        <v>155</v>
      </c>
      <c r="B34" s="55"/>
      <c r="C34" s="55">
        <v>100</v>
      </c>
      <c r="D34" s="55">
        <v>111.59000000000002</v>
      </c>
      <c r="E34" s="55">
        <v>102.26107600000002</v>
      </c>
      <c r="F34" s="55">
        <v>105.92202252080003</v>
      </c>
      <c r="G34" s="55">
        <v>116.906136256207</v>
      </c>
      <c r="H34" s="55">
        <v>121.45378495657346</v>
      </c>
      <c r="I34" s="55">
        <v>124.25936738907032</v>
      </c>
      <c r="J34" s="55">
        <v>121.32684631868827</v>
      </c>
      <c r="K34" s="55">
        <v>119.21575919274309</v>
      </c>
      <c r="L34" s="55">
        <v>116.7122282496955</v>
      </c>
      <c r="M34" s="55">
        <v>118.63798001581547</v>
      </c>
      <c r="N34" s="55">
        <v>123.0631766704054</v>
      </c>
      <c r="O34" s="55">
        <v>125.10602540313413</v>
      </c>
      <c r="P34" s="55">
        <v>124.31785744309438</v>
      </c>
      <c r="Q34" s="55">
        <v>136.5010074725176</v>
      </c>
      <c r="R34" s="55">
        <v>166.2991774037682</v>
      </c>
      <c r="T34" s="54"/>
    </row>
    <row r="35" spans="1:20" ht="15">
      <c r="A35" s="20" t="s">
        <v>154</v>
      </c>
      <c r="B35" s="55"/>
      <c r="C35" s="55">
        <v>100</v>
      </c>
      <c r="D35" s="55">
        <v>97.73</v>
      </c>
      <c r="E35" s="55">
        <v>83.75461</v>
      </c>
      <c r="F35" s="55">
        <v>95.96603213799999</v>
      </c>
      <c r="G35" s="55">
        <v>101.66641444699718</v>
      </c>
      <c r="H35" s="55">
        <v>102.23574636790038</v>
      </c>
      <c r="I35" s="55">
        <v>105.89578608787122</v>
      </c>
      <c r="J35" s="55">
        <v>105.03803022055946</v>
      </c>
      <c r="K35" s="55">
        <v>104.12419935764059</v>
      </c>
      <c r="L35" s="55">
        <v>103.6868777203385</v>
      </c>
      <c r="M35" s="55">
        <v>116.50257580657234</v>
      </c>
      <c r="N35" s="55">
        <v>113.99777042673102</v>
      </c>
      <c r="O35" s="55">
        <v>118.26128704069075</v>
      </c>
      <c r="P35" s="55">
        <v>116.75936869527398</v>
      </c>
      <c r="Q35" s="55">
        <v>125.48129353681094</v>
      </c>
      <c r="R35" s="55">
        <v>144.47916137828412</v>
      </c>
      <c r="T35" s="54"/>
    </row>
    <row r="42" ht="15">
      <c r="A42" s="18" t="s">
        <v>65</v>
      </c>
    </row>
    <row r="43" ht="15">
      <c r="A43" s="20" t="s">
        <v>194</v>
      </c>
    </row>
    <row r="45" spans="1:35" s="19" customFormat="1" ht="15">
      <c r="A45" s="7" t="s">
        <v>234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s="19" customFormat="1" ht="15">
      <c r="A46" s="7" t="s">
        <v>161</v>
      </c>
      <c r="B46" s="21" t="s">
        <v>195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s="19" customFormat="1" ht="15">
      <c r="A47" s="7" t="s">
        <v>163</v>
      </c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s="19" customFormat="1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s="19" customFormat="1" ht="15">
      <c r="A49" s="21" t="s">
        <v>164</v>
      </c>
      <c r="B49" s="20"/>
      <c r="C49" s="7" t="s">
        <v>165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s="19" customFormat="1" ht="15">
      <c r="A50" s="21" t="s">
        <v>166</v>
      </c>
      <c r="B50" s="20"/>
      <c r="C50" s="7" t="s">
        <v>51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s="19" customFormat="1" ht="15">
      <c r="A51" s="21" t="s">
        <v>192</v>
      </c>
      <c r="B51" s="20"/>
      <c r="C51" s="7" t="s">
        <v>88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s="19" customFormat="1" ht="15">
      <c r="A52" s="21" t="s">
        <v>167</v>
      </c>
      <c r="B52" s="20"/>
      <c r="C52" s="7" t="s">
        <v>61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s="19" customFormat="1" ht="15">
      <c r="A53" s="21" t="s">
        <v>193</v>
      </c>
      <c r="B53" s="20"/>
      <c r="C53" s="7" t="s">
        <v>129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s="19" customFormat="1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s="19" customFormat="1" ht="15">
      <c r="A55" s="23" t="s">
        <v>168</v>
      </c>
      <c r="B55" s="99">
        <v>2006</v>
      </c>
      <c r="C55" s="99" t="s">
        <v>56</v>
      </c>
      <c r="D55" s="99">
        <v>2007</v>
      </c>
      <c r="E55" s="99" t="s">
        <v>56</v>
      </c>
      <c r="F55" s="99">
        <v>2008</v>
      </c>
      <c r="G55" s="99" t="s">
        <v>56</v>
      </c>
      <c r="H55" s="99">
        <v>2009</v>
      </c>
      <c r="I55" s="99" t="s">
        <v>56</v>
      </c>
      <c r="J55" s="99">
        <v>2010</v>
      </c>
      <c r="K55" s="99" t="s">
        <v>56</v>
      </c>
      <c r="L55" s="99">
        <v>2011</v>
      </c>
      <c r="M55" s="99" t="s">
        <v>56</v>
      </c>
      <c r="N55" s="99">
        <v>2012</v>
      </c>
      <c r="O55" s="99" t="s">
        <v>56</v>
      </c>
      <c r="P55" s="99">
        <v>2013</v>
      </c>
      <c r="Q55" s="99" t="s">
        <v>56</v>
      </c>
      <c r="R55" s="99">
        <v>2014</v>
      </c>
      <c r="S55" s="99" t="s">
        <v>56</v>
      </c>
      <c r="T55" s="99">
        <v>2015</v>
      </c>
      <c r="U55" s="99" t="s">
        <v>56</v>
      </c>
      <c r="V55" s="99">
        <v>2016</v>
      </c>
      <c r="W55" s="99" t="s">
        <v>56</v>
      </c>
      <c r="X55" s="99">
        <v>2017</v>
      </c>
      <c r="Y55" s="99" t="s">
        <v>56</v>
      </c>
      <c r="Z55" s="99">
        <v>2018</v>
      </c>
      <c r="AA55" s="99" t="s">
        <v>56</v>
      </c>
      <c r="AB55" s="99">
        <v>2019</v>
      </c>
      <c r="AC55" s="99" t="s">
        <v>56</v>
      </c>
      <c r="AD55" s="99">
        <v>2020</v>
      </c>
      <c r="AE55" s="99" t="s">
        <v>56</v>
      </c>
      <c r="AF55" s="99">
        <v>2021</v>
      </c>
      <c r="AG55" s="99" t="s">
        <v>56</v>
      </c>
      <c r="AH55" s="99">
        <v>2022</v>
      </c>
      <c r="AI55" s="99" t="s">
        <v>56</v>
      </c>
    </row>
    <row r="56" spans="1:35" s="19" customFormat="1" ht="15">
      <c r="A56" s="24" t="s">
        <v>172</v>
      </c>
      <c r="B56" s="44" t="s">
        <v>56</v>
      </c>
      <c r="C56" s="44" t="s">
        <v>56</v>
      </c>
      <c r="D56" s="44" t="s">
        <v>56</v>
      </c>
      <c r="E56" s="44" t="s">
        <v>56</v>
      </c>
      <c r="F56" s="44" t="s">
        <v>56</v>
      </c>
      <c r="G56" s="44" t="s">
        <v>56</v>
      </c>
      <c r="H56" s="44" t="s">
        <v>56</v>
      </c>
      <c r="I56" s="44" t="s">
        <v>56</v>
      </c>
      <c r="J56" s="44" t="s">
        <v>56</v>
      </c>
      <c r="K56" s="44" t="s">
        <v>56</v>
      </c>
      <c r="L56" s="44" t="s">
        <v>56</v>
      </c>
      <c r="M56" s="44" t="s">
        <v>56</v>
      </c>
      <c r="N56" s="44" t="s">
        <v>56</v>
      </c>
      <c r="O56" s="44" t="s">
        <v>56</v>
      </c>
      <c r="P56" s="44" t="s">
        <v>56</v>
      </c>
      <c r="Q56" s="44" t="s">
        <v>56</v>
      </c>
      <c r="R56" s="44" t="s">
        <v>56</v>
      </c>
      <c r="S56" s="44" t="s">
        <v>56</v>
      </c>
      <c r="T56" s="44" t="s">
        <v>56</v>
      </c>
      <c r="U56" s="44" t="s">
        <v>56</v>
      </c>
      <c r="V56" s="44" t="s">
        <v>56</v>
      </c>
      <c r="W56" s="44" t="s">
        <v>56</v>
      </c>
      <c r="X56" s="44" t="s">
        <v>56</v>
      </c>
      <c r="Y56" s="44" t="s">
        <v>56</v>
      </c>
      <c r="Z56" s="44" t="s">
        <v>56</v>
      </c>
      <c r="AA56" s="44" t="s">
        <v>56</v>
      </c>
      <c r="AB56" s="44" t="s">
        <v>56</v>
      </c>
      <c r="AC56" s="44" t="s">
        <v>56</v>
      </c>
      <c r="AD56" s="44" t="s">
        <v>56</v>
      </c>
      <c r="AE56" s="44" t="s">
        <v>56</v>
      </c>
      <c r="AF56" s="44" t="s">
        <v>56</v>
      </c>
      <c r="AG56" s="44" t="s">
        <v>56</v>
      </c>
      <c r="AH56" s="44" t="s">
        <v>56</v>
      </c>
      <c r="AI56" s="44" t="s">
        <v>56</v>
      </c>
    </row>
    <row r="57" spans="1:35" s="19" customFormat="1" ht="15">
      <c r="A57" s="25" t="s">
        <v>12</v>
      </c>
      <c r="B57" s="56">
        <v>100</v>
      </c>
      <c r="C57" s="30" t="s">
        <v>56</v>
      </c>
      <c r="D57" s="56">
        <v>109.76</v>
      </c>
      <c r="E57" s="30" t="s">
        <v>56</v>
      </c>
      <c r="F57" s="56">
        <v>105.42</v>
      </c>
      <c r="G57" s="30" t="s">
        <v>56</v>
      </c>
      <c r="H57" s="56">
        <v>89.19</v>
      </c>
      <c r="I57" s="30" t="s">
        <v>56</v>
      </c>
      <c r="J57" s="56">
        <v>107.94</v>
      </c>
      <c r="K57" s="30" t="s">
        <v>56</v>
      </c>
      <c r="L57" s="56">
        <v>108.5</v>
      </c>
      <c r="M57" s="30" t="s">
        <v>56</v>
      </c>
      <c r="N57" s="56">
        <v>102.52</v>
      </c>
      <c r="O57" s="30" t="s">
        <v>56</v>
      </c>
      <c r="P57" s="56">
        <v>102.82</v>
      </c>
      <c r="Q57" s="30" t="s">
        <v>56</v>
      </c>
      <c r="R57" s="56">
        <v>98.27</v>
      </c>
      <c r="S57" s="30" t="s">
        <v>56</v>
      </c>
      <c r="T57" s="56">
        <v>98.62</v>
      </c>
      <c r="U57" s="30" t="s">
        <v>56</v>
      </c>
      <c r="V57" s="56">
        <v>98.59</v>
      </c>
      <c r="W57" s="30" t="s">
        <v>56</v>
      </c>
      <c r="X57" s="56">
        <v>106.1</v>
      </c>
      <c r="Y57" s="30" t="s">
        <v>56</v>
      </c>
      <c r="Z57" s="56">
        <v>101.14</v>
      </c>
      <c r="AA57" s="30" t="s">
        <v>56</v>
      </c>
      <c r="AB57" s="56">
        <v>102.54</v>
      </c>
      <c r="AC57" s="30" t="s">
        <v>56</v>
      </c>
      <c r="AD57" s="56">
        <v>99.09</v>
      </c>
      <c r="AE57" s="30" t="s">
        <v>56</v>
      </c>
      <c r="AF57" s="56">
        <v>108.8</v>
      </c>
      <c r="AG57" s="30" t="s">
        <v>56</v>
      </c>
      <c r="AH57" s="56">
        <v>118.99</v>
      </c>
      <c r="AI57" s="30"/>
    </row>
    <row r="58" spans="1:35" s="19" customFormat="1" ht="15">
      <c r="A58" s="25" t="s">
        <v>86</v>
      </c>
      <c r="B58" s="56">
        <v>103.16</v>
      </c>
      <c r="C58" s="27" t="s">
        <v>56</v>
      </c>
      <c r="D58" s="56">
        <v>110.61</v>
      </c>
      <c r="E58" s="27" t="s">
        <v>56</v>
      </c>
      <c r="F58" s="56">
        <v>111.59</v>
      </c>
      <c r="G58" s="27" t="s">
        <v>56</v>
      </c>
      <c r="H58" s="56">
        <v>91.64</v>
      </c>
      <c r="I58" s="27" t="s">
        <v>56</v>
      </c>
      <c r="J58" s="56">
        <v>103.58</v>
      </c>
      <c r="K58" s="27" t="s">
        <v>56</v>
      </c>
      <c r="L58" s="56">
        <v>110.37</v>
      </c>
      <c r="M58" s="27" t="s">
        <v>56</v>
      </c>
      <c r="N58" s="56">
        <v>103.89</v>
      </c>
      <c r="O58" s="27" t="s">
        <v>56</v>
      </c>
      <c r="P58" s="56">
        <v>102.31</v>
      </c>
      <c r="Q58" s="27" t="s">
        <v>56</v>
      </c>
      <c r="R58" s="56">
        <v>97.64</v>
      </c>
      <c r="S58" s="27" t="s">
        <v>56</v>
      </c>
      <c r="T58" s="56">
        <v>98.26</v>
      </c>
      <c r="U58" s="27" t="s">
        <v>56</v>
      </c>
      <c r="V58" s="56">
        <v>97.9</v>
      </c>
      <c r="W58" s="27" t="s">
        <v>56</v>
      </c>
      <c r="X58" s="56">
        <v>101.65</v>
      </c>
      <c r="Y58" s="27" t="s">
        <v>56</v>
      </c>
      <c r="Z58" s="56">
        <v>103.73</v>
      </c>
      <c r="AA58" s="27" t="s">
        <v>56</v>
      </c>
      <c r="AB58" s="56">
        <v>101.66</v>
      </c>
      <c r="AC58" s="27" t="s">
        <v>56</v>
      </c>
      <c r="AD58" s="56">
        <v>99.37</v>
      </c>
      <c r="AE58" s="27" t="s">
        <v>56</v>
      </c>
      <c r="AF58" s="56">
        <v>109.8</v>
      </c>
      <c r="AG58" s="27" t="s">
        <v>56</v>
      </c>
      <c r="AH58" s="56">
        <v>121.83</v>
      </c>
      <c r="AI58" s="27"/>
    </row>
    <row r="59" spans="1:35" s="19" customFormat="1" ht="15">
      <c r="A59" s="25" t="s">
        <v>64</v>
      </c>
      <c r="B59" s="56">
        <v>96.38</v>
      </c>
      <c r="C59" s="30" t="s">
        <v>56</v>
      </c>
      <c r="D59" s="56">
        <v>108.73</v>
      </c>
      <c r="E59" s="30" t="s">
        <v>56</v>
      </c>
      <c r="F59" s="56">
        <v>97.73</v>
      </c>
      <c r="G59" s="30" t="s">
        <v>56</v>
      </c>
      <c r="H59" s="56">
        <v>85.7</v>
      </c>
      <c r="I59" s="30" t="s">
        <v>56</v>
      </c>
      <c r="J59" s="56">
        <v>114.58</v>
      </c>
      <c r="K59" s="30" t="s">
        <v>56</v>
      </c>
      <c r="L59" s="56">
        <v>105.94</v>
      </c>
      <c r="M59" s="30" t="s">
        <v>56</v>
      </c>
      <c r="N59" s="56">
        <v>100.56</v>
      </c>
      <c r="O59" s="30" t="s">
        <v>56</v>
      </c>
      <c r="P59" s="56">
        <v>103.58</v>
      </c>
      <c r="Q59" s="30" t="s">
        <v>56</v>
      </c>
      <c r="R59" s="56">
        <v>99.19</v>
      </c>
      <c r="S59" s="30" t="s">
        <v>56</v>
      </c>
      <c r="T59" s="56">
        <v>99.13</v>
      </c>
      <c r="U59" s="30" t="s">
        <v>56</v>
      </c>
      <c r="V59" s="56">
        <v>99.58</v>
      </c>
      <c r="W59" s="30" t="s">
        <v>56</v>
      </c>
      <c r="X59" s="56">
        <v>112.36</v>
      </c>
      <c r="Y59" s="30" t="s">
        <v>56</v>
      </c>
      <c r="Z59" s="56">
        <v>97.85</v>
      </c>
      <c r="AA59" s="30" t="s">
        <v>56</v>
      </c>
      <c r="AB59" s="56">
        <v>103.74</v>
      </c>
      <c r="AC59" s="30" t="s">
        <v>56</v>
      </c>
      <c r="AD59" s="56">
        <v>98.73</v>
      </c>
      <c r="AE59" s="30" t="s">
        <v>56</v>
      </c>
      <c r="AF59" s="56">
        <v>107.47</v>
      </c>
      <c r="AG59" s="30" t="s">
        <v>56</v>
      </c>
      <c r="AH59" s="56">
        <v>115.14</v>
      </c>
      <c r="AI59" s="30"/>
    </row>
    <row r="60" spans="1:35" s="19" customFormat="1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s="19" customFormat="1" ht="15">
      <c r="A61" s="21" t="s">
        <v>173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2" ht="15">
      <c r="A62" s="21" t="s">
        <v>3</v>
      </c>
      <c r="B62" s="7" t="s">
        <v>84</v>
      </c>
    </row>
    <row r="63" ht="15">
      <c r="A63" s="21" t="s">
        <v>79</v>
      </c>
    </row>
    <row r="64" spans="1:2" ht="15">
      <c r="A64" s="21" t="s">
        <v>54</v>
      </c>
      <c r="B64" s="7" t="s">
        <v>81</v>
      </c>
    </row>
  </sheetData>
  <mergeCells count="34">
    <mergeCell ref="AH55:AI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Z15:AA15"/>
    <mergeCell ref="AB15:AC15"/>
    <mergeCell ref="AD15:AE15"/>
    <mergeCell ref="AF15:AG15"/>
    <mergeCell ref="AH15:AI15"/>
    <mergeCell ref="B55:C55"/>
    <mergeCell ref="D55:E55"/>
    <mergeCell ref="F55:G55"/>
    <mergeCell ref="H55:I55"/>
    <mergeCell ref="J55:K55"/>
    <mergeCell ref="X15:Y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00102615356"/>
  </sheetPr>
  <dimension ref="A2:A42"/>
  <sheetViews>
    <sheetView workbookViewId="0" topLeftCell="A1"/>
  </sheetViews>
  <sheetFormatPr defaultColWidth="9.140625" defaultRowHeight="15"/>
  <cols>
    <col min="1" max="16384" width="9.140625" style="46" customWidth="1"/>
  </cols>
  <sheetData>
    <row r="2" ht="12.75">
      <c r="A2" s="45" t="s">
        <v>216</v>
      </c>
    </row>
    <row r="3" ht="12.75">
      <c r="A3" s="46" t="s">
        <v>229</v>
      </c>
    </row>
    <row r="5" ht="12.75">
      <c r="A5" s="47" t="s">
        <v>240</v>
      </c>
    </row>
    <row r="42" ht="12.75">
      <c r="A42" s="47" t="s">
        <v>240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00102615356"/>
  </sheetPr>
  <dimension ref="A2:A44"/>
  <sheetViews>
    <sheetView workbookViewId="0" topLeftCell="A22">
      <selection activeCell="T19" sqref="T19"/>
    </sheetView>
  </sheetViews>
  <sheetFormatPr defaultColWidth="9.140625" defaultRowHeight="15"/>
  <cols>
    <col min="1" max="16384" width="9.140625" style="46" customWidth="1"/>
  </cols>
  <sheetData>
    <row r="2" ht="12.75">
      <c r="A2" s="45" t="s">
        <v>157</v>
      </c>
    </row>
    <row r="3" ht="12.75">
      <c r="A3" s="46" t="s">
        <v>230</v>
      </c>
    </row>
    <row r="5" ht="12.75">
      <c r="A5" s="46" t="s">
        <v>231</v>
      </c>
    </row>
    <row r="6" ht="12.75">
      <c r="A6" s="46" t="s">
        <v>142</v>
      </c>
    </row>
    <row r="44" ht="12.75">
      <c r="A44" s="4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2:AU177"/>
  <sheetViews>
    <sheetView workbookViewId="0" topLeftCell="A1">
      <selection activeCell="A5" sqref="A5"/>
    </sheetView>
  </sheetViews>
  <sheetFormatPr defaultColWidth="9.140625" defaultRowHeight="15"/>
  <cols>
    <col min="1" max="1" width="18.140625" style="20" customWidth="1"/>
    <col min="2" max="37" width="9.140625" style="20" customWidth="1"/>
    <col min="38" max="38" width="11.421875" style="20" customWidth="1"/>
    <col min="39" max="48" width="9.140625" style="20" customWidth="1"/>
    <col min="49" max="49" width="10.140625" style="20" bestFit="1" customWidth="1"/>
    <col min="50" max="50" width="39.140625" style="20" bestFit="1" customWidth="1"/>
    <col min="51" max="54" width="9.140625" style="20" customWidth="1"/>
    <col min="55" max="55" width="39.140625" style="20" bestFit="1" customWidth="1"/>
    <col min="56" max="16384" width="9.140625" style="20" customWidth="1"/>
  </cols>
  <sheetData>
    <row r="2" ht="15">
      <c r="A2" s="18" t="s">
        <v>65</v>
      </c>
    </row>
    <row r="3" ht="15">
      <c r="A3" s="20" t="s">
        <v>198</v>
      </c>
    </row>
    <row r="5" spans="1:35" s="19" customFormat="1" ht="15">
      <c r="A5" s="7" t="s">
        <v>234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19" customFormat="1" ht="15">
      <c r="A6" s="7" t="s">
        <v>161</v>
      </c>
      <c r="B6" s="21" t="s">
        <v>199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19" customFormat="1" ht="15">
      <c r="A7" s="7" t="s">
        <v>163</v>
      </c>
      <c r="B7" s="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s="19" customFormat="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s="19" customFormat="1" ht="15">
      <c r="A9" s="21" t="s">
        <v>164</v>
      </c>
      <c r="B9" s="20"/>
      <c r="C9" s="7" t="s">
        <v>165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8" s="19" customFormat="1" ht="15">
      <c r="A10" s="21" t="s">
        <v>167</v>
      </c>
      <c r="B10" s="20"/>
      <c r="C10" s="7" t="s">
        <v>187</v>
      </c>
      <c r="D10" s="20"/>
      <c r="E10" s="20"/>
      <c r="F10" s="20"/>
      <c r="G10" s="20" t="s">
        <v>219</v>
      </c>
      <c r="H10" s="20">
        <v>2015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L10" s="57"/>
    </row>
    <row r="11" spans="1:46" s="19" customFormat="1" ht="15">
      <c r="A11" s="21" t="s">
        <v>186</v>
      </c>
      <c r="B11" s="20"/>
      <c r="C11" s="7" t="s">
        <v>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P11" s="18" t="s">
        <v>222</v>
      </c>
      <c r="AT11" s="18" t="s">
        <v>221</v>
      </c>
    </row>
    <row r="12" spans="1:47" s="19" customFormat="1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O12" s="20"/>
      <c r="AP12" s="18" t="s">
        <v>220</v>
      </c>
      <c r="AQ12" s="20"/>
      <c r="AR12" s="20"/>
      <c r="AS12" s="20"/>
      <c r="AT12" s="18" t="s">
        <v>223</v>
      </c>
      <c r="AU12" s="20"/>
    </row>
    <row r="13" spans="1:47" s="19" customFormat="1" ht="15">
      <c r="A13" s="23" t="s">
        <v>168</v>
      </c>
      <c r="B13" s="58">
        <v>2006</v>
      </c>
      <c r="C13" s="58" t="s">
        <v>56</v>
      </c>
      <c r="D13" s="99">
        <v>2007</v>
      </c>
      <c r="E13" s="99" t="s">
        <v>56</v>
      </c>
      <c r="F13" s="99">
        <v>2008</v>
      </c>
      <c r="G13" s="99" t="s">
        <v>56</v>
      </c>
      <c r="H13" s="99">
        <v>2009</v>
      </c>
      <c r="I13" s="99" t="s">
        <v>56</v>
      </c>
      <c r="J13" s="99">
        <v>2010</v>
      </c>
      <c r="K13" s="99" t="s">
        <v>56</v>
      </c>
      <c r="L13" s="99">
        <v>2011</v>
      </c>
      <c r="M13" s="99" t="s">
        <v>56</v>
      </c>
      <c r="N13" s="99">
        <v>2012</v>
      </c>
      <c r="O13" s="99" t="s">
        <v>56</v>
      </c>
      <c r="P13" s="99">
        <v>2013</v>
      </c>
      <c r="Q13" s="99" t="s">
        <v>56</v>
      </c>
      <c r="R13" s="99">
        <v>2014</v>
      </c>
      <c r="S13" s="99" t="s">
        <v>56</v>
      </c>
      <c r="T13" s="99">
        <v>2015</v>
      </c>
      <c r="U13" s="99" t="s">
        <v>56</v>
      </c>
      <c r="V13" s="99">
        <v>2016</v>
      </c>
      <c r="W13" s="99" t="s">
        <v>56</v>
      </c>
      <c r="X13" s="99">
        <v>2017</v>
      </c>
      <c r="Y13" s="99" t="s">
        <v>56</v>
      </c>
      <c r="Z13" s="99">
        <v>2018</v>
      </c>
      <c r="AA13" s="99" t="s">
        <v>56</v>
      </c>
      <c r="AB13" s="99">
        <v>2019</v>
      </c>
      <c r="AC13" s="99" t="s">
        <v>56</v>
      </c>
      <c r="AD13" s="99">
        <v>2020</v>
      </c>
      <c r="AE13" s="99" t="s">
        <v>56</v>
      </c>
      <c r="AF13" s="99">
        <v>2021</v>
      </c>
      <c r="AG13" s="99" t="s">
        <v>56</v>
      </c>
      <c r="AH13" s="99">
        <v>2022</v>
      </c>
      <c r="AI13" s="99" t="s">
        <v>56</v>
      </c>
      <c r="AL13" s="18" t="s">
        <v>221</v>
      </c>
      <c r="AM13" s="18" t="s">
        <v>222</v>
      </c>
      <c r="AO13" s="20"/>
      <c r="AP13" s="20"/>
      <c r="AQ13" s="20"/>
      <c r="AR13" s="20"/>
      <c r="AS13" s="20"/>
      <c r="AT13" s="20"/>
      <c r="AU13" s="20"/>
    </row>
    <row r="14" spans="1:47" s="19" customFormat="1" ht="15">
      <c r="A14" s="24" t="s">
        <v>170</v>
      </c>
      <c r="B14" s="44" t="s">
        <v>56</v>
      </c>
      <c r="C14" s="44" t="s">
        <v>56</v>
      </c>
      <c r="D14" s="44" t="s">
        <v>56</v>
      </c>
      <c r="E14" s="44" t="s">
        <v>56</v>
      </c>
      <c r="F14" s="44" t="s">
        <v>56</v>
      </c>
      <c r="G14" s="44" t="s">
        <v>56</v>
      </c>
      <c r="H14" s="44" t="s">
        <v>56</v>
      </c>
      <c r="I14" s="44" t="s">
        <v>56</v>
      </c>
      <c r="J14" s="44" t="s">
        <v>56</v>
      </c>
      <c r="K14" s="44" t="s">
        <v>56</v>
      </c>
      <c r="L14" s="44" t="s">
        <v>56</v>
      </c>
      <c r="M14" s="44" t="s">
        <v>56</v>
      </c>
      <c r="N14" s="44" t="s">
        <v>56</v>
      </c>
      <c r="O14" s="44" t="s">
        <v>56</v>
      </c>
      <c r="P14" s="44" t="s">
        <v>56</v>
      </c>
      <c r="Q14" s="44" t="s">
        <v>56</v>
      </c>
      <c r="R14" s="44" t="s">
        <v>56</v>
      </c>
      <c r="S14" s="44" t="s">
        <v>56</v>
      </c>
      <c r="T14" s="44" t="s">
        <v>56</v>
      </c>
      <c r="U14" s="44" t="s">
        <v>56</v>
      </c>
      <c r="V14" s="44" t="s">
        <v>56</v>
      </c>
      <c r="W14" s="44" t="s">
        <v>56</v>
      </c>
      <c r="X14" s="44" t="s">
        <v>56</v>
      </c>
      <c r="Y14" s="44" t="s">
        <v>56</v>
      </c>
      <c r="Z14" s="44" t="s">
        <v>56</v>
      </c>
      <c r="AA14" s="44" t="s">
        <v>56</v>
      </c>
      <c r="AB14" s="44" t="s">
        <v>56</v>
      </c>
      <c r="AC14" s="44" t="s">
        <v>56</v>
      </c>
      <c r="AD14" s="44" t="s">
        <v>56</v>
      </c>
      <c r="AE14" s="44" t="s">
        <v>56</v>
      </c>
      <c r="AF14" s="44" t="s">
        <v>56</v>
      </c>
      <c r="AG14" s="44" t="s">
        <v>56</v>
      </c>
      <c r="AH14" s="44" t="s">
        <v>56</v>
      </c>
      <c r="AI14" s="44" t="s">
        <v>56</v>
      </c>
      <c r="AJ14" s="59"/>
      <c r="AL14" s="20"/>
      <c r="AM14" s="20"/>
      <c r="AO14" s="20"/>
      <c r="AP14" s="20" t="s">
        <v>148</v>
      </c>
      <c r="AQ14" s="20" t="s">
        <v>149</v>
      </c>
      <c r="AR14" s="20"/>
      <c r="AS14" s="20"/>
      <c r="AT14" s="20" t="s">
        <v>148</v>
      </c>
      <c r="AU14" s="20" t="s">
        <v>149</v>
      </c>
    </row>
    <row r="15" spans="1:47" s="19" customFormat="1" ht="15">
      <c r="A15" s="25" t="s">
        <v>129</v>
      </c>
      <c r="B15" s="53">
        <v>131.26</v>
      </c>
      <c r="C15" s="30" t="s">
        <v>56</v>
      </c>
      <c r="D15" s="53">
        <v>124.56</v>
      </c>
      <c r="E15" s="30" t="s">
        <v>56</v>
      </c>
      <c r="F15" s="53">
        <v>121.58</v>
      </c>
      <c r="G15" s="30" t="s">
        <v>56</v>
      </c>
      <c r="H15" s="53">
        <v>118.67</v>
      </c>
      <c r="I15" s="30" t="s">
        <v>56</v>
      </c>
      <c r="J15" s="53">
        <v>111.4</v>
      </c>
      <c r="K15" s="30" t="s">
        <v>56</v>
      </c>
      <c r="L15" s="53">
        <v>105.3</v>
      </c>
      <c r="M15" s="30" t="s">
        <v>56</v>
      </c>
      <c r="N15" s="53">
        <v>104.85</v>
      </c>
      <c r="O15" s="30" t="s">
        <v>56</v>
      </c>
      <c r="P15" s="53">
        <v>103.46</v>
      </c>
      <c r="Q15" s="30" t="s">
        <v>56</v>
      </c>
      <c r="R15" s="53">
        <v>101.69</v>
      </c>
      <c r="S15" s="30" t="s">
        <v>56</v>
      </c>
      <c r="T15" s="53">
        <v>100</v>
      </c>
      <c r="U15" s="30" t="s">
        <v>56</v>
      </c>
      <c r="V15" s="53">
        <v>102.14</v>
      </c>
      <c r="W15" s="30" t="s">
        <v>56</v>
      </c>
      <c r="X15" s="53">
        <v>97.9</v>
      </c>
      <c r="Y15" s="30" t="s">
        <v>56</v>
      </c>
      <c r="Z15" s="53">
        <v>96.9</v>
      </c>
      <c r="AA15" s="30" t="s">
        <v>56</v>
      </c>
      <c r="AB15" s="53">
        <v>94.92</v>
      </c>
      <c r="AC15" s="30" t="s">
        <v>56</v>
      </c>
      <c r="AD15" s="53">
        <v>88.79</v>
      </c>
      <c r="AE15" s="30" t="s">
        <v>56</v>
      </c>
      <c r="AF15" s="53">
        <v>84.78</v>
      </c>
      <c r="AG15" s="30" t="s">
        <v>56</v>
      </c>
      <c r="AH15" s="53">
        <v>83</v>
      </c>
      <c r="AI15" s="30"/>
      <c r="AJ15" s="1"/>
      <c r="AK15" s="25" t="s">
        <v>156</v>
      </c>
      <c r="AL15" s="60">
        <v>-2.6700202867091516</v>
      </c>
      <c r="AM15" s="54">
        <v>-2.0995517810804443</v>
      </c>
      <c r="AO15" s="2" t="s">
        <v>156</v>
      </c>
      <c r="AP15" s="54">
        <v>-2.0995517810804443</v>
      </c>
      <c r="AQ15" s="54">
        <v>-1.33215789989225</v>
      </c>
      <c r="AR15" s="20"/>
      <c r="AS15" s="2" t="s">
        <v>156</v>
      </c>
      <c r="AT15" s="54">
        <v>-2.6700202867091516</v>
      </c>
      <c r="AU15" s="54">
        <v>-0.08414576251313255</v>
      </c>
    </row>
    <row r="16" spans="1:47" s="19" customFormat="1" ht="15">
      <c r="A16" s="25" t="s">
        <v>21</v>
      </c>
      <c r="B16" s="53">
        <v>119.01</v>
      </c>
      <c r="C16" s="27" t="s">
        <v>56</v>
      </c>
      <c r="D16" s="53">
        <v>115.58</v>
      </c>
      <c r="E16" s="27" t="s">
        <v>56</v>
      </c>
      <c r="F16" s="53">
        <v>113.6</v>
      </c>
      <c r="G16" s="27" t="s">
        <v>56</v>
      </c>
      <c r="H16" s="53">
        <v>110.36</v>
      </c>
      <c r="I16" s="27" t="s">
        <v>56</v>
      </c>
      <c r="J16" s="53">
        <v>108.34</v>
      </c>
      <c r="K16" s="27" t="s">
        <v>56</v>
      </c>
      <c r="L16" s="53">
        <v>100.86</v>
      </c>
      <c r="M16" s="27" t="s">
        <v>56</v>
      </c>
      <c r="N16" s="53">
        <v>102.13</v>
      </c>
      <c r="O16" s="27" t="s">
        <v>56</v>
      </c>
      <c r="P16" s="53">
        <v>101.36</v>
      </c>
      <c r="Q16" s="27" t="s">
        <v>56</v>
      </c>
      <c r="R16" s="53">
        <v>99.51</v>
      </c>
      <c r="S16" s="27" t="s">
        <v>56</v>
      </c>
      <c r="T16" s="53">
        <v>100</v>
      </c>
      <c r="U16" s="27" t="s">
        <v>56</v>
      </c>
      <c r="V16" s="53">
        <v>96.9</v>
      </c>
      <c r="W16" s="27" t="s">
        <v>56</v>
      </c>
      <c r="X16" s="53">
        <v>95.02</v>
      </c>
      <c r="Y16" s="27" t="s">
        <v>56</v>
      </c>
      <c r="Z16" s="53">
        <v>94.54</v>
      </c>
      <c r="AA16" s="27" t="s">
        <v>56</v>
      </c>
      <c r="AB16" s="53">
        <v>93.4</v>
      </c>
      <c r="AC16" s="27" t="s">
        <v>56</v>
      </c>
      <c r="AD16" s="53">
        <v>91.41</v>
      </c>
      <c r="AE16" s="27" t="s">
        <v>56</v>
      </c>
      <c r="AF16" s="53">
        <v>91.58</v>
      </c>
      <c r="AG16" s="27" t="s">
        <v>56</v>
      </c>
      <c r="AH16" s="53">
        <v>90.28</v>
      </c>
      <c r="AI16" s="27"/>
      <c r="AJ16" s="1"/>
      <c r="AK16" s="25" t="s">
        <v>21</v>
      </c>
      <c r="AL16" s="60">
        <v>-1.6334912991261774</v>
      </c>
      <c r="AM16" s="54">
        <v>-1.419523913518228</v>
      </c>
      <c r="AO16" s="2"/>
      <c r="AP16" s="54"/>
      <c r="AQ16" s="54"/>
      <c r="AR16" s="20"/>
      <c r="AS16" s="2"/>
      <c r="AT16" s="54"/>
      <c r="AU16" s="54"/>
    </row>
    <row r="17" spans="1:47" s="19" customFormat="1" ht="15">
      <c r="A17" s="25" t="s">
        <v>22</v>
      </c>
      <c r="B17" s="53">
        <v>205.43</v>
      </c>
      <c r="C17" s="30" t="s">
        <v>56</v>
      </c>
      <c r="D17" s="53">
        <v>180.24</v>
      </c>
      <c r="E17" s="30" t="s">
        <v>56</v>
      </c>
      <c r="F17" s="53">
        <v>169.56</v>
      </c>
      <c r="G17" s="30" t="s">
        <v>56</v>
      </c>
      <c r="H17" s="53">
        <v>158.88</v>
      </c>
      <c r="I17" s="30" t="s">
        <v>56</v>
      </c>
      <c r="J17" s="53">
        <v>148.2</v>
      </c>
      <c r="K17" s="30" t="s">
        <v>56</v>
      </c>
      <c r="L17" s="53">
        <v>137</v>
      </c>
      <c r="M17" s="30" t="s">
        <v>56</v>
      </c>
      <c r="N17" s="53">
        <v>126.65</v>
      </c>
      <c r="O17" s="30" t="s">
        <v>56</v>
      </c>
      <c r="P17" s="53">
        <v>117.1</v>
      </c>
      <c r="Q17" s="30" t="s">
        <v>56</v>
      </c>
      <c r="R17" s="53">
        <v>108.06</v>
      </c>
      <c r="S17" s="30" t="s">
        <v>56</v>
      </c>
      <c r="T17" s="53">
        <v>100</v>
      </c>
      <c r="U17" s="30" t="s">
        <v>56</v>
      </c>
      <c r="V17" s="53">
        <v>92.56</v>
      </c>
      <c r="W17" s="30" t="s">
        <v>56</v>
      </c>
      <c r="X17" s="53">
        <v>86</v>
      </c>
      <c r="Y17" s="30" t="s">
        <v>56</v>
      </c>
      <c r="Z17" s="53">
        <v>79.44</v>
      </c>
      <c r="AA17" s="30" t="s">
        <v>56</v>
      </c>
      <c r="AB17" s="53">
        <v>72.88</v>
      </c>
      <c r="AC17" s="30" t="s">
        <v>56</v>
      </c>
      <c r="AD17" s="53">
        <v>66.31</v>
      </c>
      <c r="AE17" s="30" t="s">
        <v>56</v>
      </c>
      <c r="AF17" s="53">
        <v>59.75</v>
      </c>
      <c r="AG17" s="30" t="s">
        <v>56</v>
      </c>
      <c r="AH17" s="53">
        <v>55.67</v>
      </c>
      <c r="AI17" s="30"/>
      <c r="AJ17" s="1"/>
      <c r="AK17" s="25" t="s">
        <v>22</v>
      </c>
      <c r="AL17" s="60">
        <v>-7.533446711553959</v>
      </c>
      <c r="AM17" s="54">
        <v>-6.828451882845188</v>
      </c>
      <c r="AO17" s="25" t="s">
        <v>42</v>
      </c>
      <c r="AP17" s="54">
        <v>7.095373762040436</v>
      </c>
      <c r="AQ17" s="54">
        <v>11.937893657536257</v>
      </c>
      <c r="AR17" s="20"/>
      <c r="AS17" s="25" t="s">
        <v>37</v>
      </c>
      <c r="AT17" s="54">
        <v>1.689453095656157</v>
      </c>
      <c r="AU17" s="54">
        <v>-1.899863401151336</v>
      </c>
    </row>
    <row r="18" spans="1:47" s="19" customFormat="1" ht="15">
      <c r="A18" s="25" t="s">
        <v>94</v>
      </c>
      <c r="B18" s="53">
        <v>127.03</v>
      </c>
      <c r="C18" s="27" t="s">
        <v>56</v>
      </c>
      <c r="D18" s="53">
        <v>121.2</v>
      </c>
      <c r="E18" s="27" t="s">
        <v>56</v>
      </c>
      <c r="F18" s="53">
        <v>115.14</v>
      </c>
      <c r="G18" s="27" t="s">
        <v>56</v>
      </c>
      <c r="H18" s="53">
        <v>109.38</v>
      </c>
      <c r="I18" s="27" t="s">
        <v>56</v>
      </c>
      <c r="J18" s="53">
        <v>103.83</v>
      </c>
      <c r="K18" s="27" t="s">
        <v>56</v>
      </c>
      <c r="L18" s="53">
        <v>101.34</v>
      </c>
      <c r="M18" s="27" t="s">
        <v>56</v>
      </c>
      <c r="N18" s="53">
        <v>100.95</v>
      </c>
      <c r="O18" s="27" t="s">
        <v>56</v>
      </c>
      <c r="P18" s="53">
        <v>100.29</v>
      </c>
      <c r="Q18" s="27" t="s">
        <v>56</v>
      </c>
      <c r="R18" s="53">
        <v>100.1</v>
      </c>
      <c r="S18" s="27" t="s">
        <v>56</v>
      </c>
      <c r="T18" s="53">
        <v>100</v>
      </c>
      <c r="U18" s="27" t="s">
        <v>56</v>
      </c>
      <c r="V18" s="53">
        <v>99.7</v>
      </c>
      <c r="W18" s="27" t="s">
        <v>56</v>
      </c>
      <c r="X18" s="53">
        <v>99.81</v>
      </c>
      <c r="Y18" s="27" t="s">
        <v>56</v>
      </c>
      <c r="Z18" s="53">
        <v>99.56</v>
      </c>
      <c r="AA18" s="27" t="s">
        <v>56</v>
      </c>
      <c r="AB18" s="53">
        <v>97.35</v>
      </c>
      <c r="AC18" s="27" t="s">
        <v>56</v>
      </c>
      <c r="AD18" s="53">
        <v>91</v>
      </c>
      <c r="AE18" s="27" t="s">
        <v>56</v>
      </c>
      <c r="AF18" s="53">
        <v>90.43</v>
      </c>
      <c r="AG18" s="27" t="s">
        <v>56</v>
      </c>
      <c r="AH18" s="53">
        <v>89.63</v>
      </c>
      <c r="AI18" s="27"/>
      <c r="AJ18" s="1"/>
      <c r="AK18" s="25" t="s">
        <v>94</v>
      </c>
      <c r="AL18" s="60">
        <v>-1.9915806445803597</v>
      </c>
      <c r="AM18" s="54">
        <v>-0.8846621696339874</v>
      </c>
      <c r="AO18" s="25" t="s">
        <v>35</v>
      </c>
      <c r="AP18" s="54">
        <v>2.6420930532285114</v>
      </c>
      <c r="AQ18" s="54">
        <v>6.659056316590561</v>
      </c>
      <c r="AR18" s="20"/>
      <c r="AS18" s="25" t="s">
        <v>32</v>
      </c>
      <c r="AT18" s="54">
        <v>0.2931414384086617</v>
      </c>
      <c r="AU18" s="54">
        <v>2.0820496128453936</v>
      </c>
    </row>
    <row r="19" spans="1:47" s="19" customFormat="1" ht="15">
      <c r="A19" s="25" t="s">
        <v>25</v>
      </c>
      <c r="B19" s="53">
        <v>111.38</v>
      </c>
      <c r="C19" s="30" t="s">
        <v>56</v>
      </c>
      <c r="D19" s="53">
        <v>107.53</v>
      </c>
      <c r="E19" s="30" t="s">
        <v>56</v>
      </c>
      <c r="F19" s="53">
        <v>106.25</v>
      </c>
      <c r="G19" s="30" t="s">
        <v>56</v>
      </c>
      <c r="H19" s="53">
        <v>100.77</v>
      </c>
      <c r="I19" s="30" t="s">
        <v>56</v>
      </c>
      <c r="J19" s="53">
        <v>99.12</v>
      </c>
      <c r="K19" s="30" t="s">
        <v>56</v>
      </c>
      <c r="L19" s="53">
        <v>95.21</v>
      </c>
      <c r="M19" s="30" t="s">
        <v>56</v>
      </c>
      <c r="N19" s="53">
        <v>95.94</v>
      </c>
      <c r="O19" s="30" t="s">
        <v>56</v>
      </c>
      <c r="P19" s="53">
        <v>96.4</v>
      </c>
      <c r="Q19" s="30" t="s">
        <v>56</v>
      </c>
      <c r="R19" s="53">
        <v>98.92</v>
      </c>
      <c r="S19" s="30" t="s">
        <v>56</v>
      </c>
      <c r="T19" s="53">
        <v>100</v>
      </c>
      <c r="U19" s="30" t="s">
        <v>56</v>
      </c>
      <c r="V19" s="53">
        <v>100.54</v>
      </c>
      <c r="W19" s="30" t="s">
        <v>56</v>
      </c>
      <c r="X19" s="53">
        <v>100.21</v>
      </c>
      <c r="Y19" s="30" t="s">
        <v>56</v>
      </c>
      <c r="Z19" s="53">
        <v>98.38</v>
      </c>
      <c r="AA19" s="30" t="s">
        <v>56</v>
      </c>
      <c r="AB19" s="53">
        <v>96.95</v>
      </c>
      <c r="AC19" s="30" t="s">
        <v>56</v>
      </c>
      <c r="AD19" s="53">
        <v>93.53</v>
      </c>
      <c r="AE19" s="30" t="s">
        <v>56</v>
      </c>
      <c r="AF19" s="53">
        <v>89.22</v>
      </c>
      <c r="AG19" s="30" t="s">
        <v>56</v>
      </c>
      <c r="AH19" s="53">
        <v>86.03</v>
      </c>
      <c r="AI19" s="30"/>
      <c r="AJ19" s="1"/>
      <c r="AK19" s="25" t="s">
        <v>25</v>
      </c>
      <c r="AL19" s="60">
        <v>-1.4761551145412999</v>
      </c>
      <c r="AM19" s="54">
        <v>-3.5754315175969498</v>
      </c>
      <c r="AO19" s="25" t="s">
        <v>34</v>
      </c>
      <c r="AP19" s="54">
        <v>2.393989558130638</v>
      </c>
      <c r="AQ19" s="54">
        <v>-1.2020262728599684</v>
      </c>
      <c r="AR19" s="20"/>
      <c r="AS19" s="25" t="s">
        <v>38</v>
      </c>
      <c r="AT19" s="54">
        <v>-0.09971195357493245</v>
      </c>
      <c r="AU19" s="54">
        <v>0.3021119754093249</v>
      </c>
    </row>
    <row r="20" spans="1:47" s="19" customFormat="1" ht="15">
      <c r="A20" s="25" t="s">
        <v>52</v>
      </c>
      <c r="B20" s="53">
        <v>114.52</v>
      </c>
      <c r="C20" s="27" t="s">
        <v>56</v>
      </c>
      <c r="D20" s="53">
        <v>111.73</v>
      </c>
      <c r="E20" s="27" t="s">
        <v>56</v>
      </c>
      <c r="F20" s="53">
        <v>109.49</v>
      </c>
      <c r="G20" s="27" t="s">
        <v>56</v>
      </c>
      <c r="H20" s="53">
        <v>107.29</v>
      </c>
      <c r="I20" s="27" t="s">
        <v>56</v>
      </c>
      <c r="J20" s="53">
        <v>105.24</v>
      </c>
      <c r="K20" s="27" t="s">
        <v>56</v>
      </c>
      <c r="L20" s="53">
        <v>104.33</v>
      </c>
      <c r="M20" s="27" t="s">
        <v>56</v>
      </c>
      <c r="N20" s="53">
        <v>103.55</v>
      </c>
      <c r="O20" s="27" t="s">
        <v>56</v>
      </c>
      <c r="P20" s="53">
        <v>101.41</v>
      </c>
      <c r="Q20" s="27" t="s">
        <v>56</v>
      </c>
      <c r="R20" s="53">
        <v>101.61</v>
      </c>
      <c r="S20" s="27" t="s">
        <v>56</v>
      </c>
      <c r="T20" s="53">
        <v>100</v>
      </c>
      <c r="U20" s="27" t="s">
        <v>56</v>
      </c>
      <c r="V20" s="53">
        <v>96.77</v>
      </c>
      <c r="W20" s="27" t="s">
        <v>56</v>
      </c>
      <c r="X20" s="53">
        <v>96.29</v>
      </c>
      <c r="Y20" s="27" t="s">
        <v>56</v>
      </c>
      <c r="Z20" s="53">
        <v>95.56</v>
      </c>
      <c r="AA20" s="27" t="s">
        <v>56</v>
      </c>
      <c r="AB20" s="53">
        <v>94.96</v>
      </c>
      <c r="AC20" s="27" t="s">
        <v>56</v>
      </c>
      <c r="AD20" s="53">
        <v>94.56</v>
      </c>
      <c r="AE20" s="27" t="s">
        <v>56</v>
      </c>
      <c r="AF20" s="53">
        <v>94.35</v>
      </c>
      <c r="AG20" s="27" t="s">
        <v>56</v>
      </c>
      <c r="AH20" s="53">
        <v>93.51</v>
      </c>
      <c r="AI20" s="27"/>
      <c r="AJ20" s="1"/>
      <c r="AK20" s="25" t="s">
        <v>29</v>
      </c>
      <c r="AL20" s="60">
        <v>-1.1797646470733114</v>
      </c>
      <c r="AM20" s="54">
        <v>-0.8903020667726413</v>
      </c>
      <c r="AO20" s="25" t="s">
        <v>26</v>
      </c>
      <c r="AP20" s="54">
        <v>2.0344287949921824</v>
      </c>
      <c r="AQ20" s="54">
        <v>1.5845070422535246</v>
      </c>
      <c r="AR20" s="20"/>
      <c r="AS20" s="25" t="s">
        <v>36</v>
      </c>
      <c r="AT20" s="54">
        <v>-0.4572136029050933</v>
      </c>
      <c r="AU20" s="54">
        <v>4.1362059127118656</v>
      </c>
    </row>
    <row r="21" spans="1:47" s="19" customFormat="1" ht="15">
      <c r="A21" s="25" t="s">
        <v>26</v>
      </c>
      <c r="B21" s="53">
        <v>184.27</v>
      </c>
      <c r="C21" s="30" t="s">
        <v>56</v>
      </c>
      <c r="D21" s="53">
        <v>162.3</v>
      </c>
      <c r="E21" s="30" t="s">
        <v>56</v>
      </c>
      <c r="F21" s="53">
        <v>153.9</v>
      </c>
      <c r="G21" s="30" t="s">
        <v>56</v>
      </c>
      <c r="H21" s="53">
        <v>144.34</v>
      </c>
      <c r="I21" s="30" t="s">
        <v>56</v>
      </c>
      <c r="J21" s="53">
        <v>125.05</v>
      </c>
      <c r="K21" s="30" t="s">
        <v>56</v>
      </c>
      <c r="L21" s="53">
        <v>120.15</v>
      </c>
      <c r="M21" s="30" t="s">
        <v>56</v>
      </c>
      <c r="N21" s="53">
        <v>114.14</v>
      </c>
      <c r="O21" s="30" t="s">
        <v>56</v>
      </c>
      <c r="P21" s="53">
        <v>109.79</v>
      </c>
      <c r="Q21" s="30" t="s">
        <v>56</v>
      </c>
      <c r="R21" s="53">
        <v>108.33</v>
      </c>
      <c r="S21" s="30" t="s">
        <v>56</v>
      </c>
      <c r="T21" s="53">
        <v>100</v>
      </c>
      <c r="U21" s="30" t="s">
        <v>56</v>
      </c>
      <c r="V21" s="53">
        <v>100.1</v>
      </c>
      <c r="W21" s="30" t="s">
        <v>56</v>
      </c>
      <c r="X21" s="53">
        <v>100.26</v>
      </c>
      <c r="Y21" s="30" t="s">
        <v>56</v>
      </c>
      <c r="Z21" s="53">
        <v>99.06</v>
      </c>
      <c r="AA21" s="30" t="s">
        <v>56</v>
      </c>
      <c r="AB21" s="53">
        <v>93.14</v>
      </c>
      <c r="AC21" s="30" t="s">
        <v>56</v>
      </c>
      <c r="AD21" s="53">
        <v>85.18</v>
      </c>
      <c r="AE21" s="30" t="s">
        <v>56</v>
      </c>
      <c r="AF21" s="53">
        <v>83.07</v>
      </c>
      <c r="AG21" s="30" t="s">
        <v>56</v>
      </c>
      <c r="AH21" s="53">
        <v>84.76</v>
      </c>
      <c r="AI21" s="30"/>
      <c r="AJ21" s="1"/>
      <c r="AK21" s="25" t="s">
        <v>26</v>
      </c>
      <c r="AL21" s="60">
        <v>-4.238377620623135</v>
      </c>
      <c r="AM21" s="54">
        <v>2.0344287949921824</v>
      </c>
      <c r="AO21" s="25" t="s">
        <v>23</v>
      </c>
      <c r="AP21" s="54">
        <v>1.1900966953565018</v>
      </c>
      <c r="AQ21" s="54">
        <v>0</v>
      </c>
      <c r="AR21" s="20"/>
      <c r="AS21" s="25" t="s">
        <v>20</v>
      </c>
      <c r="AT21" s="54">
        <v>-0.7883183891139067</v>
      </c>
      <c r="AU21" s="54">
        <v>2.3898053075418257</v>
      </c>
    </row>
    <row r="22" spans="1:47" s="19" customFormat="1" ht="15">
      <c r="A22" s="25" t="s">
        <v>32</v>
      </c>
      <c r="B22" s="53">
        <v>93.44</v>
      </c>
      <c r="C22" s="27" t="s">
        <v>56</v>
      </c>
      <c r="D22" s="53">
        <v>91.79</v>
      </c>
      <c r="E22" s="27" t="s">
        <v>56</v>
      </c>
      <c r="F22" s="53">
        <v>90.39</v>
      </c>
      <c r="G22" s="27" t="s">
        <v>56</v>
      </c>
      <c r="H22" s="53">
        <v>89.53</v>
      </c>
      <c r="I22" s="27" t="s">
        <v>56</v>
      </c>
      <c r="J22" s="53">
        <v>101.12</v>
      </c>
      <c r="K22" s="27" t="s">
        <v>56</v>
      </c>
      <c r="L22" s="53">
        <v>101.12</v>
      </c>
      <c r="M22" s="27" t="s">
        <v>56</v>
      </c>
      <c r="N22" s="53">
        <v>101.12</v>
      </c>
      <c r="O22" s="27" t="s">
        <v>56</v>
      </c>
      <c r="P22" s="53">
        <v>100</v>
      </c>
      <c r="Q22" s="27" t="s">
        <v>56</v>
      </c>
      <c r="R22" s="53">
        <v>100</v>
      </c>
      <c r="S22" s="27" t="s">
        <v>56</v>
      </c>
      <c r="T22" s="53">
        <v>100</v>
      </c>
      <c r="U22" s="27" t="s">
        <v>56</v>
      </c>
      <c r="V22" s="53">
        <v>98.21</v>
      </c>
      <c r="W22" s="27" t="s">
        <v>56</v>
      </c>
      <c r="X22" s="53">
        <v>97.33</v>
      </c>
      <c r="Y22" s="27" t="s">
        <v>56</v>
      </c>
      <c r="Z22" s="53">
        <v>96.81</v>
      </c>
      <c r="AA22" s="27" t="s">
        <v>56</v>
      </c>
      <c r="AB22" s="53">
        <v>96.42</v>
      </c>
      <c r="AC22" s="27" t="s">
        <v>56</v>
      </c>
      <c r="AD22" s="53">
        <v>95.91</v>
      </c>
      <c r="AE22" s="27" t="s">
        <v>56</v>
      </c>
      <c r="AF22" s="53">
        <v>95.91</v>
      </c>
      <c r="AG22" s="27" t="s">
        <v>56</v>
      </c>
      <c r="AH22" s="53">
        <v>95.91</v>
      </c>
      <c r="AI22" s="27"/>
      <c r="AJ22" s="1"/>
      <c r="AK22" s="25" t="s">
        <v>32</v>
      </c>
      <c r="AL22" s="60">
        <v>0.2931414384086617</v>
      </c>
      <c r="AM22" s="54">
        <v>0</v>
      </c>
      <c r="AO22" s="25" t="s">
        <v>36</v>
      </c>
      <c r="AP22" s="54">
        <v>0.29107698484391875</v>
      </c>
      <c r="AQ22" s="54">
        <v>-2.2164856685063294</v>
      </c>
      <c r="AR22" s="20"/>
      <c r="AS22" s="25" t="s">
        <v>43</v>
      </c>
      <c r="AT22" s="54">
        <v>-0.9350092961807</v>
      </c>
      <c r="AU22" s="54">
        <v>-2.4584597609860537</v>
      </c>
    </row>
    <row r="23" spans="1:47" s="19" customFormat="1" ht="15">
      <c r="A23" s="25" t="s">
        <v>30</v>
      </c>
      <c r="B23" s="53">
        <v>129.38</v>
      </c>
      <c r="C23" s="30" t="s">
        <v>56</v>
      </c>
      <c r="D23" s="53">
        <v>125.94</v>
      </c>
      <c r="E23" s="30" t="s">
        <v>56</v>
      </c>
      <c r="F23" s="53">
        <v>109.43</v>
      </c>
      <c r="G23" s="30" t="s">
        <v>56</v>
      </c>
      <c r="H23" s="53">
        <v>95.09</v>
      </c>
      <c r="I23" s="30" t="s">
        <v>56</v>
      </c>
      <c r="J23" s="53">
        <v>96.72</v>
      </c>
      <c r="K23" s="30" t="s">
        <v>56</v>
      </c>
      <c r="L23" s="53">
        <v>98.47</v>
      </c>
      <c r="M23" s="30" t="s">
        <v>56</v>
      </c>
      <c r="N23" s="53">
        <v>100.34</v>
      </c>
      <c r="O23" s="30" t="s">
        <v>56</v>
      </c>
      <c r="P23" s="53">
        <v>102.32</v>
      </c>
      <c r="Q23" s="30" t="s">
        <v>56</v>
      </c>
      <c r="R23" s="53">
        <v>101.1</v>
      </c>
      <c r="S23" s="30" t="s">
        <v>56</v>
      </c>
      <c r="T23" s="53">
        <v>100</v>
      </c>
      <c r="U23" s="30" t="s">
        <v>56</v>
      </c>
      <c r="V23" s="53">
        <v>98.95</v>
      </c>
      <c r="W23" s="30" t="s">
        <v>56</v>
      </c>
      <c r="X23" s="53">
        <v>92.52</v>
      </c>
      <c r="Y23" s="30" t="s">
        <v>56</v>
      </c>
      <c r="Z23" s="53">
        <v>86.52</v>
      </c>
      <c r="AA23" s="30" t="s">
        <v>56</v>
      </c>
      <c r="AB23" s="53">
        <v>80.9</v>
      </c>
      <c r="AC23" s="30" t="s">
        <v>56</v>
      </c>
      <c r="AD23" s="53">
        <v>75.66</v>
      </c>
      <c r="AE23" s="30" t="s">
        <v>56</v>
      </c>
      <c r="AF23" s="53">
        <v>73.82</v>
      </c>
      <c r="AG23" s="30" t="s">
        <v>56</v>
      </c>
      <c r="AH23" s="53">
        <v>72.03</v>
      </c>
      <c r="AI23" s="30"/>
      <c r="AJ23" s="1"/>
      <c r="AK23" s="25" t="s">
        <v>30</v>
      </c>
      <c r="AL23" s="60">
        <v>-3.6563013231646235</v>
      </c>
      <c r="AM23" s="54">
        <v>-2.42481712273096</v>
      </c>
      <c r="AO23" s="25" t="s">
        <v>32</v>
      </c>
      <c r="AP23" s="54">
        <v>0</v>
      </c>
      <c r="AQ23" s="54">
        <v>0</v>
      </c>
      <c r="AR23" s="20"/>
      <c r="AS23" s="25" t="s">
        <v>44</v>
      </c>
      <c r="AT23" s="54">
        <v>-1.0636259847169094</v>
      </c>
      <c r="AU23" s="54">
        <v>0.8845364605753581</v>
      </c>
    </row>
    <row r="24" spans="1:47" s="19" customFormat="1" ht="15">
      <c r="A24" s="25" t="s">
        <v>44</v>
      </c>
      <c r="B24" s="53">
        <v>126.58</v>
      </c>
      <c r="C24" s="27" t="s">
        <v>56</v>
      </c>
      <c r="D24" s="53">
        <v>124.7</v>
      </c>
      <c r="E24" s="27" t="s">
        <v>56</v>
      </c>
      <c r="F24" s="53">
        <v>126.47</v>
      </c>
      <c r="G24" s="27" t="s">
        <v>56</v>
      </c>
      <c r="H24" s="53">
        <v>115.18</v>
      </c>
      <c r="I24" s="27" t="s">
        <v>56</v>
      </c>
      <c r="J24" s="53">
        <v>120.39</v>
      </c>
      <c r="K24" s="27" t="s">
        <v>56</v>
      </c>
      <c r="L24" s="53">
        <v>112.84</v>
      </c>
      <c r="M24" s="27" t="s">
        <v>56</v>
      </c>
      <c r="N24" s="53">
        <v>111.13</v>
      </c>
      <c r="O24" s="27" t="s">
        <v>56</v>
      </c>
      <c r="P24" s="53">
        <v>105.14</v>
      </c>
      <c r="Q24" s="27" t="s">
        <v>56</v>
      </c>
      <c r="R24" s="53">
        <v>101.18</v>
      </c>
      <c r="S24" s="27" t="s">
        <v>56</v>
      </c>
      <c r="T24" s="53">
        <v>100</v>
      </c>
      <c r="U24" s="27" t="s">
        <v>56</v>
      </c>
      <c r="V24" s="53">
        <v>103.62</v>
      </c>
      <c r="W24" s="27" t="s">
        <v>56</v>
      </c>
      <c r="X24" s="53">
        <v>111.2</v>
      </c>
      <c r="Y24" s="27" t="s">
        <v>56</v>
      </c>
      <c r="Z24" s="53">
        <v>112.73</v>
      </c>
      <c r="AA24" s="27" t="s">
        <v>56</v>
      </c>
      <c r="AB24" s="53">
        <v>113.69</v>
      </c>
      <c r="AC24" s="27" t="s">
        <v>56</v>
      </c>
      <c r="AD24" s="53">
        <v>106.35</v>
      </c>
      <c r="AE24" s="27" t="s">
        <v>56</v>
      </c>
      <c r="AF24" s="53">
        <v>113.09</v>
      </c>
      <c r="AG24" s="27" t="s">
        <v>56</v>
      </c>
      <c r="AH24" s="53">
        <v>106.22</v>
      </c>
      <c r="AI24" s="27"/>
      <c r="AJ24" s="1"/>
      <c r="AK24" s="25" t="s">
        <v>44</v>
      </c>
      <c r="AL24" s="60">
        <v>-1.0636259847169094</v>
      </c>
      <c r="AM24" s="54">
        <v>-6.074807675302862</v>
      </c>
      <c r="AO24" s="25" t="s">
        <v>37</v>
      </c>
      <c r="AP24" s="54">
        <v>0</v>
      </c>
      <c r="AQ24" s="54">
        <v>0</v>
      </c>
      <c r="AR24" s="20"/>
      <c r="AS24" s="25" t="s">
        <v>29</v>
      </c>
      <c r="AT24" s="54">
        <v>-1.1797646470733114</v>
      </c>
      <c r="AU24" s="54">
        <v>0.5758848168096131</v>
      </c>
    </row>
    <row r="25" spans="1:47" s="19" customFormat="1" ht="15">
      <c r="A25" s="25" t="s">
        <v>28</v>
      </c>
      <c r="B25" s="53">
        <v>116.36</v>
      </c>
      <c r="C25" s="30" t="s">
        <v>56</v>
      </c>
      <c r="D25" s="53">
        <v>113.85</v>
      </c>
      <c r="E25" s="30" t="s">
        <v>56</v>
      </c>
      <c r="F25" s="53">
        <v>111.31</v>
      </c>
      <c r="G25" s="30" t="s">
        <v>56</v>
      </c>
      <c r="H25" s="53">
        <v>108.67</v>
      </c>
      <c r="I25" s="30" t="s">
        <v>56</v>
      </c>
      <c r="J25" s="53">
        <v>106.24</v>
      </c>
      <c r="K25" s="30" t="s">
        <v>56</v>
      </c>
      <c r="L25" s="53">
        <v>104.98</v>
      </c>
      <c r="M25" s="30" t="s">
        <v>56</v>
      </c>
      <c r="N25" s="53">
        <v>103.49</v>
      </c>
      <c r="O25" s="30" t="s">
        <v>56</v>
      </c>
      <c r="P25" s="53">
        <v>102.55</v>
      </c>
      <c r="Q25" s="30" t="s">
        <v>56</v>
      </c>
      <c r="R25" s="53">
        <v>101.69</v>
      </c>
      <c r="S25" s="30" t="s">
        <v>56</v>
      </c>
      <c r="T25" s="53">
        <v>100</v>
      </c>
      <c r="U25" s="30" t="s">
        <v>56</v>
      </c>
      <c r="V25" s="53">
        <v>98.86</v>
      </c>
      <c r="W25" s="30" t="s">
        <v>56</v>
      </c>
      <c r="X25" s="53">
        <v>97.91</v>
      </c>
      <c r="Y25" s="30" t="s">
        <v>56</v>
      </c>
      <c r="Z25" s="53">
        <v>97.31</v>
      </c>
      <c r="AA25" s="30" t="s">
        <v>56</v>
      </c>
      <c r="AB25" s="53">
        <v>96.5</v>
      </c>
      <c r="AC25" s="30" t="s">
        <v>56</v>
      </c>
      <c r="AD25" s="53">
        <v>93.25</v>
      </c>
      <c r="AE25" s="30" t="s">
        <v>56</v>
      </c>
      <c r="AF25" s="53">
        <v>92.88</v>
      </c>
      <c r="AG25" s="30" t="s">
        <v>56</v>
      </c>
      <c r="AH25" s="53">
        <v>92.42</v>
      </c>
      <c r="AI25" s="30"/>
      <c r="AJ25" s="1"/>
      <c r="AK25" s="25" t="s">
        <v>28</v>
      </c>
      <c r="AL25" s="60">
        <v>-1.3806364860740272</v>
      </c>
      <c r="AM25" s="54">
        <v>-0.49526270456502486</v>
      </c>
      <c r="AO25" s="25" t="s">
        <v>39</v>
      </c>
      <c r="AP25" s="54">
        <v>0</v>
      </c>
      <c r="AQ25" s="54">
        <v>0</v>
      </c>
      <c r="AR25" s="20"/>
      <c r="AS25" s="25" t="s">
        <v>45</v>
      </c>
      <c r="AT25" s="54">
        <v>-1.225310136139257</v>
      </c>
      <c r="AU25" s="54">
        <v>1.3124008936405973</v>
      </c>
    </row>
    <row r="26" spans="1:47" s="19" customFormat="1" ht="15">
      <c r="A26" s="25" t="s">
        <v>23</v>
      </c>
      <c r="B26" s="53">
        <v>121.98</v>
      </c>
      <c r="C26" s="27" t="s">
        <v>56</v>
      </c>
      <c r="D26" s="53">
        <v>114.84</v>
      </c>
      <c r="E26" s="27" t="s">
        <v>56</v>
      </c>
      <c r="F26" s="53">
        <v>112.64</v>
      </c>
      <c r="G26" s="27" t="s">
        <v>56</v>
      </c>
      <c r="H26" s="53">
        <v>111.54</v>
      </c>
      <c r="I26" s="27" t="s">
        <v>56</v>
      </c>
      <c r="J26" s="53">
        <v>110.99</v>
      </c>
      <c r="K26" s="27" t="s">
        <v>56</v>
      </c>
      <c r="L26" s="53">
        <v>109.34</v>
      </c>
      <c r="M26" s="27" t="s">
        <v>56</v>
      </c>
      <c r="N26" s="53">
        <v>110.99</v>
      </c>
      <c r="O26" s="27" t="s">
        <v>56</v>
      </c>
      <c r="P26" s="53">
        <v>104.95</v>
      </c>
      <c r="Q26" s="27" t="s">
        <v>56</v>
      </c>
      <c r="R26" s="53">
        <v>103.3</v>
      </c>
      <c r="S26" s="27" t="s">
        <v>56</v>
      </c>
      <c r="T26" s="53">
        <v>100</v>
      </c>
      <c r="U26" s="27" t="s">
        <v>56</v>
      </c>
      <c r="V26" s="53">
        <v>95.6</v>
      </c>
      <c r="W26" s="27" t="s">
        <v>56</v>
      </c>
      <c r="X26" s="53">
        <v>95.6</v>
      </c>
      <c r="Y26" s="27" t="s">
        <v>56</v>
      </c>
      <c r="Z26" s="53">
        <v>96.03</v>
      </c>
      <c r="AA26" s="27" t="s">
        <v>56</v>
      </c>
      <c r="AB26" s="53">
        <v>96.91</v>
      </c>
      <c r="AC26" s="27" t="s">
        <v>56</v>
      </c>
      <c r="AD26" s="53">
        <v>94.66</v>
      </c>
      <c r="AE26" s="27" t="s">
        <v>56</v>
      </c>
      <c r="AF26" s="53">
        <v>94.11</v>
      </c>
      <c r="AG26" s="27" t="s">
        <v>56</v>
      </c>
      <c r="AH26" s="53">
        <v>95.23</v>
      </c>
      <c r="AI26" s="27"/>
      <c r="AJ26" s="1"/>
      <c r="AK26" s="25" t="s">
        <v>23</v>
      </c>
      <c r="AL26" s="60">
        <v>-1.2405399812031592</v>
      </c>
      <c r="AM26" s="54">
        <v>1.1900966953565018</v>
      </c>
      <c r="AO26" s="25" t="s">
        <v>45</v>
      </c>
      <c r="AP26" s="54">
        <v>-0.3957096740601851</v>
      </c>
      <c r="AQ26" s="54">
        <v>1.8480122599837667</v>
      </c>
      <c r="AR26" s="20"/>
      <c r="AS26" s="25" t="s">
        <v>23</v>
      </c>
      <c r="AT26" s="54">
        <v>-1.2405399812031592</v>
      </c>
      <c r="AU26" s="54">
        <v>1.498743870216579</v>
      </c>
    </row>
    <row r="27" spans="1:47" s="19" customFormat="1" ht="15">
      <c r="A27" s="25" t="s">
        <v>33</v>
      </c>
      <c r="B27" s="53">
        <v>109.53</v>
      </c>
      <c r="C27" s="30" t="s">
        <v>56</v>
      </c>
      <c r="D27" s="53">
        <v>105.91</v>
      </c>
      <c r="E27" s="30" t="s">
        <v>56</v>
      </c>
      <c r="F27" s="53">
        <v>103.08</v>
      </c>
      <c r="G27" s="30" t="s">
        <v>56</v>
      </c>
      <c r="H27" s="53">
        <v>101.26</v>
      </c>
      <c r="I27" s="30" t="s">
        <v>56</v>
      </c>
      <c r="J27" s="53">
        <v>102.32</v>
      </c>
      <c r="K27" s="30" t="s">
        <v>56</v>
      </c>
      <c r="L27" s="53">
        <v>99.51</v>
      </c>
      <c r="M27" s="30" t="s">
        <v>56</v>
      </c>
      <c r="N27" s="53">
        <v>97.34</v>
      </c>
      <c r="O27" s="30" t="s">
        <v>56</v>
      </c>
      <c r="P27" s="53">
        <v>96.32</v>
      </c>
      <c r="Q27" s="30" t="s">
        <v>56</v>
      </c>
      <c r="R27" s="53">
        <v>98.24</v>
      </c>
      <c r="S27" s="30" t="s">
        <v>56</v>
      </c>
      <c r="T27" s="53">
        <v>100</v>
      </c>
      <c r="U27" s="30" t="s">
        <v>56</v>
      </c>
      <c r="V27" s="53">
        <v>102.77</v>
      </c>
      <c r="W27" s="30" t="s">
        <v>56</v>
      </c>
      <c r="X27" s="53">
        <v>100.56</v>
      </c>
      <c r="Y27" s="30" t="s">
        <v>56</v>
      </c>
      <c r="Z27" s="53">
        <v>102.12</v>
      </c>
      <c r="AA27" s="30" t="s">
        <v>56</v>
      </c>
      <c r="AB27" s="53">
        <v>100.27</v>
      </c>
      <c r="AC27" s="30" t="s">
        <v>56</v>
      </c>
      <c r="AD27" s="53">
        <v>95.72</v>
      </c>
      <c r="AE27" s="30" t="s">
        <v>56</v>
      </c>
      <c r="AF27" s="53">
        <v>88.53</v>
      </c>
      <c r="AG27" s="30" t="s">
        <v>56</v>
      </c>
      <c r="AH27" s="53">
        <v>86.64</v>
      </c>
      <c r="AI27" s="30"/>
      <c r="AJ27" s="1"/>
      <c r="AK27" s="25" t="s">
        <v>33</v>
      </c>
      <c r="AL27" s="60">
        <v>-1.3299310452857704</v>
      </c>
      <c r="AM27" s="54">
        <v>-2.1348695357505942</v>
      </c>
      <c r="AO27" s="25" t="s">
        <v>28</v>
      </c>
      <c r="AP27" s="54">
        <v>-0.49526270456502486</v>
      </c>
      <c r="AQ27" s="54">
        <v>1.691965580585908</v>
      </c>
      <c r="AR27" s="20"/>
      <c r="AS27" s="25" t="s">
        <v>33</v>
      </c>
      <c r="AT27" s="54">
        <v>-1.3299310452857704</v>
      </c>
      <c r="AU27" s="54">
        <v>-0.347300532836714</v>
      </c>
    </row>
    <row r="28" spans="1:47" s="19" customFormat="1" ht="15">
      <c r="A28" s="25" t="s">
        <v>24</v>
      </c>
      <c r="B28" s="53">
        <v>159.43</v>
      </c>
      <c r="C28" s="27" t="s">
        <v>56</v>
      </c>
      <c r="D28" s="53">
        <v>151.26</v>
      </c>
      <c r="E28" s="27" t="s">
        <v>56</v>
      </c>
      <c r="F28" s="53">
        <v>131.02</v>
      </c>
      <c r="G28" s="27" t="s">
        <v>56</v>
      </c>
      <c r="H28" s="53">
        <v>131.63</v>
      </c>
      <c r="I28" s="27" t="s">
        <v>56</v>
      </c>
      <c r="J28" s="53">
        <v>118.35</v>
      </c>
      <c r="K28" s="27" t="s">
        <v>56</v>
      </c>
      <c r="L28" s="53">
        <v>117.88</v>
      </c>
      <c r="M28" s="27" t="s">
        <v>56</v>
      </c>
      <c r="N28" s="53">
        <v>116.23</v>
      </c>
      <c r="O28" s="27" t="s">
        <v>56</v>
      </c>
      <c r="P28" s="53">
        <v>107.74</v>
      </c>
      <c r="Q28" s="27" t="s">
        <v>56</v>
      </c>
      <c r="R28" s="53">
        <v>101.48</v>
      </c>
      <c r="S28" s="27" t="s">
        <v>56</v>
      </c>
      <c r="T28" s="53">
        <v>100</v>
      </c>
      <c r="U28" s="27" t="s">
        <v>56</v>
      </c>
      <c r="V28" s="53">
        <v>106.63</v>
      </c>
      <c r="W28" s="27" t="s">
        <v>56</v>
      </c>
      <c r="X28" s="53">
        <v>102.74</v>
      </c>
      <c r="Y28" s="27" t="s">
        <v>56</v>
      </c>
      <c r="Z28" s="53">
        <v>95.25</v>
      </c>
      <c r="AA28" s="27" t="s">
        <v>56</v>
      </c>
      <c r="AB28" s="53">
        <v>124.45</v>
      </c>
      <c r="AC28" s="27" t="s">
        <v>56</v>
      </c>
      <c r="AD28" s="53">
        <v>111.72</v>
      </c>
      <c r="AE28" s="27" t="s">
        <v>56</v>
      </c>
      <c r="AF28" s="53">
        <v>111.95</v>
      </c>
      <c r="AG28" s="27" t="s">
        <v>56</v>
      </c>
      <c r="AH28" s="53">
        <v>107.17</v>
      </c>
      <c r="AI28" s="27"/>
      <c r="AJ28" s="1"/>
      <c r="AK28" s="25" t="s">
        <v>24</v>
      </c>
      <c r="AL28" s="60">
        <v>-2.271040344273567</v>
      </c>
      <c r="AM28" s="54">
        <v>-4.2697632871817826</v>
      </c>
      <c r="AO28" s="25" t="s">
        <v>38</v>
      </c>
      <c r="AP28" s="54">
        <v>-0.8580918988743247</v>
      </c>
      <c r="AQ28" s="54">
        <v>-0.06128523901242078</v>
      </c>
      <c r="AR28" s="20"/>
      <c r="AS28" s="25" t="s">
        <v>28</v>
      </c>
      <c r="AT28" s="54">
        <v>-1.3806364860740272</v>
      </c>
      <c r="AU28" s="54">
        <v>0.36608347974071975</v>
      </c>
    </row>
    <row r="29" spans="1:47" s="19" customFormat="1" ht="15">
      <c r="A29" s="25" t="s">
        <v>34</v>
      </c>
      <c r="B29" s="53">
        <v>157.69</v>
      </c>
      <c r="C29" s="30" t="s">
        <v>56</v>
      </c>
      <c r="D29" s="53">
        <v>137.89</v>
      </c>
      <c r="E29" s="30" t="s">
        <v>56</v>
      </c>
      <c r="F29" s="53">
        <v>127.33</v>
      </c>
      <c r="G29" s="30" t="s">
        <v>56</v>
      </c>
      <c r="H29" s="53">
        <v>119.31</v>
      </c>
      <c r="I29" s="30" t="s">
        <v>56</v>
      </c>
      <c r="J29" s="53">
        <v>110.29</v>
      </c>
      <c r="K29" s="30" t="s">
        <v>56</v>
      </c>
      <c r="L29" s="53">
        <v>113.38</v>
      </c>
      <c r="M29" s="30" t="s">
        <v>56</v>
      </c>
      <c r="N29" s="53">
        <v>108.5</v>
      </c>
      <c r="O29" s="30" t="s">
        <v>56</v>
      </c>
      <c r="P29" s="53">
        <v>106.43</v>
      </c>
      <c r="Q29" s="30" t="s">
        <v>56</v>
      </c>
      <c r="R29" s="53">
        <v>98.14</v>
      </c>
      <c r="S29" s="30" t="s">
        <v>56</v>
      </c>
      <c r="T29" s="53">
        <v>100</v>
      </c>
      <c r="U29" s="30" t="s">
        <v>56</v>
      </c>
      <c r="V29" s="53">
        <v>97.92</v>
      </c>
      <c r="W29" s="30" t="s">
        <v>56</v>
      </c>
      <c r="X29" s="53">
        <v>95.94</v>
      </c>
      <c r="Y29" s="30" t="s">
        <v>56</v>
      </c>
      <c r="Z29" s="53">
        <v>90.55</v>
      </c>
      <c r="AA29" s="30" t="s">
        <v>56</v>
      </c>
      <c r="AB29" s="53">
        <v>89.9</v>
      </c>
      <c r="AC29" s="30" t="s">
        <v>56</v>
      </c>
      <c r="AD29" s="53">
        <v>86.24</v>
      </c>
      <c r="AE29" s="30" t="s">
        <v>56</v>
      </c>
      <c r="AF29" s="53">
        <v>78.53</v>
      </c>
      <c r="AG29" s="30" t="s">
        <v>56</v>
      </c>
      <c r="AH29" s="53">
        <v>80.41</v>
      </c>
      <c r="AI29" s="30"/>
      <c r="AJ29" s="1"/>
      <c r="AK29" s="25" t="s">
        <v>34</v>
      </c>
      <c r="AL29" s="60">
        <v>-3.531582848825565</v>
      </c>
      <c r="AM29" s="54">
        <v>2.393989558130638</v>
      </c>
      <c r="AO29" s="25" t="s">
        <v>94</v>
      </c>
      <c r="AP29" s="54">
        <v>-0.8846621696339874</v>
      </c>
      <c r="AQ29" s="54">
        <v>2.766844176892791</v>
      </c>
      <c r="AR29" s="20"/>
      <c r="AS29" s="25" t="s">
        <v>25</v>
      </c>
      <c r="AT29" s="54">
        <v>-1.4761551145412999</v>
      </c>
      <c r="AU29" s="54">
        <v>1.8299020241989261</v>
      </c>
    </row>
    <row r="30" spans="1:47" s="19" customFormat="1" ht="15">
      <c r="A30" s="25" t="s">
        <v>35</v>
      </c>
      <c r="B30" s="53">
        <v>109.95</v>
      </c>
      <c r="C30" s="27" t="s">
        <v>56</v>
      </c>
      <c r="D30" s="53">
        <v>104.77</v>
      </c>
      <c r="E30" s="27" t="s">
        <v>56</v>
      </c>
      <c r="F30" s="53">
        <v>100.07</v>
      </c>
      <c r="G30" s="27" t="s">
        <v>56</v>
      </c>
      <c r="H30" s="53">
        <v>97.55</v>
      </c>
      <c r="I30" s="27" t="s">
        <v>56</v>
      </c>
      <c r="J30" s="53">
        <v>95.09</v>
      </c>
      <c r="K30" s="27" t="s">
        <v>56</v>
      </c>
      <c r="L30" s="53">
        <v>94.56</v>
      </c>
      <c r="M30" s="27" t="s">
        <v>56</v>
      </c>
      <c r="N30" s="53">
        <v>96.29</v>
      </c>
      <c r="O30" s="27" t="s">
        <v>56</v>
      </c>
      <c r="P30" s="53">
        <v>96.02</v>
      </c>
      <c r="Q30" s="27" t="s">
        <v>56</v>
      </c>
      <c r="R30" s="53">
        <v>99.4</v>
      </c>
      <c r="S30" s="27" t="s">
        <v>56</v>
      </c>
      <c r="T30" s="53">
        <v>100</v>
      </c>
      <c r="U30" s="27" t="s">
        <v>56</v>
      </c>
      <c r="V30" s="53">
        <v>98.67</v>
      </c>
      <c r="W30" s="27" t="s">
        <v>56</v>
      </c>
      <c r="X30" s="53">
        <v>97.28</v>
      </c>
      <c r="Y30" s="27" t="s">
        <v>56</v>
      </c>
      <c r="Z30" s="53">
        <v>95.07</v>
      </c>
      <c r="AA30" s="27" t="s">
        <v>56</v>
      </c>
      <c r="AB30" s="53">
        <v>89.28</v>
      </c>
      <c r="AC30" s="27" t="s">
        <v>56</v>
      </c>
      <c r="AD30" s="53">
        <v>83.06</v>
      </c>
      <c r="AE30" s="27" t="s">
        <v>56</v>
      </c>
      <c r="AF30" s="53">
        <v>77.59</v>
      </c>
      <c r="AG30" s="27" t="s">
        <v>56</v>
      </c>
      <c r="AH30" s="53">
        <v>79.64</v>
      </c>
      <c r="AI30" s="27"/>
      <c r="AJ30" s="1"/>
      <c r="AK30" s="25" t="s">
        <v>35</v>
      </c>
      <c r="AL30" s="60">
        <v>-1.8117272127972317</v>
      </c>
      <c r="AM30" s="54">
        <v>2.6420930532285114</v>
      </c>
      <c r="AO30" s="25" t="s">
        <v>29</v>
      </c>
      <c r="AP30" s="54">
        <v>-0.8903020667726413</v>
      </c>
      <c r="AQ30" s="54">
        <v>0.6203101550775303</v>
      </c>
      <c r="AR30" s="20"/>
      <c r="AS30" s="25" t="s">
        <v>21</v>
      </c>
      <c r="AT30" s="54">
        <v>-1.6334912991261774</v>
      </c>
      <c r="AU30" s="54">
        <v>1.8151741690126677</v>
      </c>
    </row>
    <row r="31" spans="1:47" s="19" customFormat="1" ht="15">
      <c r="A31" s="25" t="s">
        <v>36</v>
      </c>
      <c r="B31" s="53">
        <v>109.33</v>
      </c>
      <c r="C31" s="30" t="s">
        <v>56</v>
      </c>
      <c r="D31" s="53">
        <v>107.03</v>
      </c>
      <c r="E31" s="30" t="s">
        <v>56</v>
      </c>
      <c r="F31" s="53">
        <v>104.64</v>
      </c>
      <c r="G31" s="30" t="s">
        <v>56</v>
      </c>
      <c r="H31" s="53">
        <v>102.24</v>
      </c>
      <c r="I31" s="30" t="s">
        <v>56</v>
      </c>
      <c r="J31" s="53">
        <v>105.43</v>
      </c>
      <c r="K31" s="30" t="s">
        <v>56</v>
      </c>
      <c r="L31" s="53">
        <v>103.76</v>
      </c>
      <c r="M31" s="30" t="s">
        <v>56</v>
      </c>
      <c r="N31" s="53">
        <v>107.04</v>
      </c>
      <c r="O31" s="30" t="s">
        <v>56</v>
      </c>
      <c r="P31" s="53">
        <v>100.59</v>
      </c>
      <c r="Q31" s="30" t="s">
        <v>56</v>
      </c>
      <c r="R31" s="53">
        <v>99.97</v>
      </c>
      <c r="S31" s="30" t="s">
        <v>56</v>
      </c>
      <c r="T31" s="53">
        <v>100</v>
      </c>
      <c r="U31" s="30" t="s">
        <v>56</v>
      </c>
      <c r="V31" s="53">
        <v>97.51</v>
      </c>
      <c r="W31" s="30" t="s">
        <v>56</v>
      </c>
      <c r="X31" s="53">
        <v>97.03</v>
      </c>
      <c r="Y31" s="30" t="s">
        <v>56</v>
      </c>
      <c r="Z31" s="53">
        <v>96.75</v>
      </c>
      <c r="AA31" s="30" t="s">
        <v>56</v>
      </c>
      <c r="AB31" s="53">
        <v>94.57</v>
      </c>
      <c r="AC31" s="30" t="s">
        <v>56</v>
      </c>
      <c r="AD31" s="53">
        <v>100.37</v>
      </c>
      <c r="AE31" s="30" t="s">
        <v>56</v>
      </c>
      <c r="AF31" s="53">
        <v>99.63</v>
      </c>
      <c r="AG31" s="30" t="s">
        <v>56</v>
      </c>
      <c r="AH31" s="53">
        <v>99.92</v>
      </c>
      <c r="AI31" s="30"/>
      <c r="AJ31" s="1"/>
      <c r="AK31" s="25" t="s">
        <v>36</v>
      </c>
      <c r="AL31" s="60">
        <v>-0.4572136029050933</v>
      </c>
      <c r="AM31" s="54">
        <v>0.29107698484391875</v>
      </c>
      <c r="AO31" s="25" t="s">
        <v>43</v>
      </c>
      <c r="AP31" s="54">
        <v>-0.9396418306433674</v>
      </c>
      <c r="AQ31" s="54">
        <v>2.7618095476131144</v>
      </c>
      <c r="AR31" s="20"/>
      <c r="AS31" s="25" t="s">
        <v>35</v>
      </c>
      <c r="AT31" s="54">
        <v>-1.8117272127972317</v>
      </c>
      <c r="AU31" s="54">
        <v>-1.1650231802896704</v>
      </c>
    </row>
    <row r="32" spans="1:47" s="19" customFormat="1" ht="15">
      <c r="A32" s="25" t="s">
        <v>31</v>
      </c>
      <c r="B32" s="53">
        <v>114.14</v>
      </c>
      <c r="C32" s="27" t="s">
        <v>56</v>
      </c>
      <c r="D32" s="53">
        <v>103.93</v>
      </c>
      <c r="E32" s="27" t="s">
        <v>56</v>
      </c>
      <c r="F32" s="53">
        <v>98.47</v>
      </c>
      <c r="G32" s="27" t="s">
        <v>56</v>
      </c>
      <c r="H32" s="53">
        <v>101.04</v>
      </c>
      <c r="I32" s="27" t="s">
        <v>56</v>
      </c>
      <c r="J32" s="53">
        <v>100.51</v>
      </c>
      <c r="K32" s="27" t="s">
        <v>56</v>
      </c>
      <c r="L32" s="53">
        <v>98.88</v>
      </c>
      <c r="M32" s="27" t="s">
        <v>56</v>
      </c>
      <c r="N32" s="53">
        <v>98.05</v>
      </c>
      <c r="O32" s="27" t="s">
        <v>56</v>
      </c>
      <c r="P32" s="53">
        <v>100.57</v>
      </c>
      <c r="Q32" s="27" t="s">
        <v>56</v>
      </c>
      <c r="R32" s="53">
        <v>104.76</v>
      </c>
      <c r="S32" s="27" t="s">
        <v>56</v>
      </c>
      <c r="T32" s="53">
        <v>100</v>
      </c>
      <c r="U32" s="27" t="s">
        <v>56</v>
      </c>
      <c r="V32" s="53">
        <v>98.28</v>
      </c>
      <c r="W32" s="27" t="s">
        <v>56</v>
      </c>
      <c r="X32" s="53">
        <v>95.36</v>
      </c>
      <c r="Y32" s="27" t="s">
        <v>56</v>
      </c>
      <c r="Z32" s="53">
        <v>88.62</v>
      </c>
      <c r="AA32" s="27" t="s">
        <v>56</v>
      </c>
      <c r="AB32" s="53">
        <v>81.21</v>
      </c>
      <c r="AC32" s="27" t="s">
        <v>56</v>
      </c>
      <c r="AD32" s="53">
        <v>73.98</v>
      </c>
      <c r="AE32" s="27" t="s">
        <v>56</v>
      </c>
      <c r="AF32" s="53">
        <v>72.19</v>
      </c>
      <c r="AG32" s="27" t="s">
        <v>56</v>
      </c>
      <c r="AH32" s="53">
        <v>65.52</v>
      </c>
      <c r="AI32" s="27"/>
      <c r="AJ32" s="1"/>
      <c r="AK32" s="25" t="s">
        <v>31</v>
      </c>
      <c r="AL32" s="60">
        <v>-3.0289278354477367</v>
      </c>
      <c r="AM32" s="54">
        <v>-9.239506856905388</v>
      </c>
      <c r="AO32" s="25" t="s">
        <v>20</v>
      </c>
      <c r="AP32" s="54">
        <v>-1.264798138217138</v>
      </c>
      <c r="AQ32" s="54">
        <v>-3.613952708368273</v>
      </c>
      <c r="AR32" s="20"/>
      <c r="AS32" s="25" t="s">
        <v>94</v>
      </c>
      <c r="AT32" s="54">
        <v>-1.9915806445803597</v>
      </c>
      <c r="AU32" s="54">
        <v>-2.3582862839190755</v>
      </c>
    </row>
    <row r="33" spans="1:47" s="19" customFormat="1" ht="15">
      <c r="A33" s="25" t="s">
        <v>37</v>
      </c>
      <c r="B33" s="53">
        <v>80.49</v>
      </c>
      <c r="C33" s="30" t="s">
        <v>56</v>
      </c>
      <c r="D33" s="53">
        <v>83.27</v>
      </c>
      <c r="E33" s="30" t="s">
        <v>56</v>
      </c>
      <c r="F33" s="53">
        <v>83.27</v>
      </c>
      <c r="G33" s="30" t="s">
        <v>56</v>
      </c>
      <c r="H33" s="53">
        <v>83.27</v>
      </c>
      <c r="I33" s="30" t="s">
        <v>56</v>
      </c>
      <c r="J33" s="53">
        <v>96.35</v>
      </c>
      <c r="K33" s="30" t="s">
        <v>56</v>
      </c>
      <c r="L33" s="53">
        <v>96.35</v>
      </c>
      <c r="M33" s="30" t="s">
        <v>56</v>
      </c>
      <c r="N33" s="53">
        <v>96.35</v>
      </c>
      <c r="O33" s="30" t="s">
        <v>56</v>
      </c>
      <c r="P33" s="53">
        <v>100</v>
      </c>
      <c r="Q33" s="30" t="s">
        <v>56</v>
      </c>
      <c r="R33" s="53">
        <v>100</v>
      </c>
      <c r="S33" s="30" t="s">
        <v>56</v>
      </c>
      <c r="T33" s="53">
        <v>100</v>
      </c>
      <c r="U33" s="30" t="s">
        <v>56</v>
      </c>
      <c r="V33" s="53">
        <v>100</v>
      </c>
      <c r="W33" s="30" t="s">
        <v>56</v>
      </c>
      <c r="X33" s="53">
        <v>100</v>
      </c>
      <c r="Y33" s="30" t="s">
        <v>56</v>
      </c>
      <c r="Z33" s="53">
        <v>100</v>
      </c>
      <c r="AA33" s="30" t="s">
        <v>56</v>
      </c>
      <c r="AB33" s="53">
        <v>100</v>
      </c>
      <c r="AC33" s="30" t="s">
        <v>56</v>
      </c>
      <c r="AD33" s="53">
        <v>107.06</v>
      </c>
      <c r="AE33" s="30" t="s">
        <v>56</v>
      </c>
      <c r="AF33" s="53">
        <v>107.06</v>
      </c>
      <c r="AG33" s="30" t="s">
        <v>56</v>
      </c>
      <c r="AH33" s="53">
        <v>107.06</v>
      </c>
      <c r="AI33" s="30"/>
      <c r="AJ33" s="1"/>
      <c r="AK33" s="25" t="s">
        <v>37</v>
      </c>
      <c r="AL33" s="60">
        <v>1.689453095656157</v>
      </c>
      <c r="AM33" s="54">
        <v>0</v>
      </c>
      <c r="AO33" s="25" t="s">
        <v>27</v>
      </c>
      <c r="AP33" s="54">
        <v>-1.3670771664218817</v>
      </c>
      <c r="AQ33" s="54">
        <v>-1.5023648335342754</v>
      </c>
      <c r="AR33" s="20"/>
      <c r="AS33" s="25" t="s">
        <v>24</v>
      </c>
      <c r="AT33" s="54">
        <v>-2.271040344273567</v>
      </c>
      <c r="AU33" s="54">
        <v>1.0613007966510324</v>
      </c>
    </row>
    <row r="34" spans="1:47" s="19" customFormat="1" ht="15">
      <c r="A34" s="25" t="s">
        <v>38</v>
      </c>
      <c r="B34" s="53">
        <v>110.62</v>
      </c>
      <c r="C34" s="27" t="s">
        <v>56</v>
      </c>
      <c r="D34" s="53">
        <v>109.07</v>
      </c>
      <c r="E34" s="27" t="s">
        <v>56</v>
      </c>
      <c r="F34" s="53">
        <v>107.55</v>
      </c>
      <c r="G34" s="27" t="s">
        <v>56</v>
      </c>
      <c r="H34" s="53">
        <v>106.08</v>
      </c>
      <c r="I34" s="27" t="s">
        <v>56</v>
      </c>
      <c r="J34" s="53">
        <v>104.72</v>
      </c>
      <c r="K34" s="27" t="s">
        <v>56</v>
      </c>
      <c r="L34" s="53">
        <v>103.88</v>
      </c>
      <c r="M34" s="27" t="s">
        <v>56</v>
      </c>
      <c r="N34" s="53">
        <v>101.96</v>
      </c>
      <c r="O34" s="27" t="s">
        <v>56</v>
      </c>
      <c r="P34" s="53">
        <v>103.22</v>
      </c>
      <c r="Q34" s="27" t="s">
        <v>56</v>
      </c>
      <c r="R34" s="53">
        <v>101.58</v>
      </c>
      <c r="S34" s="27" t="s">
        <v>56</v>
      </c>
      <c r="T34" s="53">
        <v>100</v>
      </c>
      <c r="U34" s="27" t="s">
        <v>56</v>
      </c>
      <c r="V34" s="53">
        <v>102.16</v>
      </c>
      <c r="W34" s="27" t="s">
        <v>56</v>
      </c>
      <c r="X34" s="53">
        <v>104.5</v>
      </c>
      <c r="Y34" s="27" t="s">
        <v>56</v>
      </c>
      <c r="Z34" s="53">
        <v>107.12</v>
      </c>
      <c r="AA34" s="27" t="s">
        <v>56</v>
      </c>
      <c r="AB34" s="53">
        <v>108.24</v>
      </c>
      <c r="AC34" s="27" t="s">
        <v>56</v>
      </c>
      <c r="AD34" s="53">
        <v>107.67</v>
      </c>
      <c r="AE34" s="27" t="s">
        <v>56</v>
      </c>
      <c r="AF34" s="53">
        <v>108.38</v>
      </c>
      <c r="AG34" s="27" t="s">
        <v>56</v>
      </c>
      <c r="AH34" s="53">
        <v>107.45</v>
      </c>
      <c r="AI34" s="27"/>
      <c r="AJ34" s="1"/>
      <c r="AK34" s="25" t="s">
        <v>38</v>
      </c>
      <c r="AL34" s="60">
        <v>-0.09971195357493245</v>
      </c>
      <c r="AM34" s="54">
        <v>-0.8580918988743247</v>
      </c>
      <c r="AO34" s="25" t="s">
        <v>21</v>
      </c>
      <c r="AP34" s="54">
        <v>-1.419523913518228</v>
      </c>
      <c r="AQ34" s="54">
        <v>2.517428350116191</v>
      </c>
      <c r="AR34" s="20"/>
      <c r="AS34" s="25" t="s">
        <v>27</v>
      </c>
      <c r="AT34" s="54">
        <v>-2.3427715948429295</v>
      </c>
      <c r="AU34" s="54">
        <v>0.6210846696323991</v>
      </c>
    </row>
    <row r="35" spans="1:47" s="19" customFormat="1" ht="15">
      <c r="A35" s="25" t="s">
        <v>20</v>
      </c>
      <c r="B35" s="53">
        <v>112.72</v>
      </c>
      <c r="C35" s="30" t="s">
        <v>56</v>
      </c>
      <c r="D35" s="53">
        <v>109.88</v>
      </c>
      <c r="E35" s="30" t="s">
        <v>56</v>
      </c>
      <c r="F35" s="53">
        <v>107.14</v>
      </c>
      <c r="G35" s="30" t="s">
        <v>56</v>
      </c>
      <c r="H35" s="53">
        <v>106.12</v>
      </c>
      <c r="I35" s="30" t="s">
        <v>56</v>
      </c>
      <c r="J35" s="53">
        <v>103.36</v>
      </c>
      <c r="K35" s="30" t="s">
        <v>56</v>
      </c>
      <c r="L35" s="53">
        <v>102.96</v>
      </c>
      <c r="M35" s="30" t="s">
        <v>56</v>
      </c>
      <c r="N35" s="53">
        <v>103.07</v>
      </c>
      <c r="O35" s="30" t="s">
        <v>56</v>
      </c>
      <c r="P35" s="53">
        <v>101.53</v>
      </c>
      <c r="Q35" s="30" t="s">
        <v>56</v>
      </c>
      <c r="R35" s="53">
        <v>100.9</v>
      </c>
      <c r="S35" s="30" t="s">
        <v>56</v>
      </c>
      <c r="T35" s="53">
        <v>100</v>
      </c>
      <c r="U35" s="30" t="s">
        <v>56</v>
      </c>
      <c r="V35" s="53">
        <v>97.82</v>
      </c>
      <c r="W35" s="30" t="s">
        <v>56</v>
      </c>
      <c r="X35" s="53">
        <v>98.42</v>
      </c>
      <c r="Y35" s="30" t="s">
        <v>56</v>
      </c>
      <c r="Z35" s="53">
        <v>98</v>
      </c>
      <c r="AA35" s="30" t="s">
        <v>56</v>
      </c>
      <c r="AB35" s="53">
        <v>97.2</v>
      </c>
      <c r="AC35" s="30" t="s">
        <v>56</v>
      </c>
      <c r="AD35" s="53">
        <v>98.27</v>
      </c>
      <c r="AE35" s="30" t="s">
        <v>56</v>
      </c>
      <c r="AF35" s="53">
        <v>98.83</v>
      </c>
      <c r="AG35" s="30" t="s">
        <v>56</v>
      </c>
      <c r="AH35" s="53">
        <v>97.58</v>
      </c>
      <c r="AI35" s="30"/>
      <c r="AJ35" s="1"/>
      <c r="AK35" s="25" t="s">
        <v>20</v>
      </c>
      <c r="AL35" s="60">
        <v>-0.7883183891139067</v>
      </c>
      <c r="AM35" s="54">
        <v>-1.264798138217138</v>
      </c>
      <c r="AO35" s="25" t="s">
        <v>40</v>
      </c>
      <c r="AP35" s="54">
        <v>-1.7317990201663358</v>
      </c>
      <c r="AQ35" s="54">
        <v>2.22576926487541</v>
      </c>
      <c r="AR35" s="20"/>
      <c r="AS35" s="25" t="s">
        <v>40</v>
      </c>
      <c r="AT35" s="54">
        <v>-2.9932601847459495</v>
      </c>
      <c r="AU35" s="54">
        <v>0.9618950675872817</v>
      </c>
    </row>
    <row r="36" spans="1:47" s="19" customFormat="1" ht="15">
      <c r="A36" s="25" t="s">
        <v>39</v>
      </c>
      <c r="B36" s="53">
        <v>118.32</v>
      </c>
      <c r="C36" s="27" t="s">
        <v>56</v>
      </c>
      <c r="D36" s="53">
        <v>118.32</v>
      </c>
      <c r="E36" s="27" t="s">
        <v>56</v>
      </c>
      <c r="F36" s="53">
        <v>118.7</v>
      </c>
      <c r="G36" s="27" t="s">
        <v>56</v>
      </c>
      <c r="H36" s="53">
        <v>118.7</v>
      </c>
      <c r="I36" s="27" t="s">
        <v>56</v>
      </c>
      <c r="J36" s="53">
        <v>114.28</v>
      </c>
      <c r="K36" s="27" t="s">
        <v>56</v>
      </c>
      <c r="L36" s="53">
        <v>98.85</v>
      </c>
      <c r="M36" s="27" t="s">
        <v>56</v>
      </c>
      <c r="N36" s="53">
        <v>98.85</v>
      </c>
      <c r="O36" s="27" t="s">
        <v>56</v>
      </c>
      <c r="P36" s="53">
        <v>98.85</v>
      </c>
      <c r="Q36" s="27" t="s">
        <v>56</v>
      </c>
      <c r="R36" s="53">
        <v>100</v>
      </c>
      <c r="S36" s="27" t="s">
        <v>56</v>
      </c>
      <c r="T36" s="53">
        <v>100</v>
      </c>
      <c r="U36" s="27" t="s">
        <v>56</v>
      </c>
      <c r="V36" s="53">
        <v>100</v>
      </c>
      <c r="W36" s="27" t="s">
        <v>56</v>
      </c>
      <c r="X36" s="53">
        <v>86.51</v>
      </c>
      <c r="Y36" s="27" t="s">
        <v>56</v>
      </c>
      <c r="Z36" s="53">
        <v>86.51</v>
      </c>
      <c r="AA36" s="27" t="s">
        <v>56</v>
      </c>
      <c r="AB36" s="53">
        <v>86.51</v>
      </c>
      <c r="AC36" s="27" t="s">
        <v>56</v>
      </c>
      <c r="AD36" s="53">
        <v>73.7</v>
      </c>
      <c r="AE36" s="27" t="s">
        <v>56</v>
      </c>
      <c r="AF36" s="53">
        <v>73.69</v>
      </c>
      <c r="AG36" s="27" t="s">
        <v>56</v>
      </c>
      <c r="AH36" s="53">
        <v>73.69</v>
      </c>
      <c r="AI36" s="27"/>
      <c r="AJ36" s="1"/>
      <c r="AK36" s="25" t="s">
        <v>39</v>
      </c>
      <c r="AL36" s="60">
        <v>-3.107530176251705</v>
      </c>
      <c r="AM36" s="54">
        <v>0</v>
      </c>
      <c r="AO36" s="25" t="s">
        <v>33</v>
      </c>
      <c r="AP36" s="54">
        <v>-2.1348695357505942</v>
      </c>
      <c r="AQ36" s="54">
        <v>-0.39525691699604515</v>
      </c>
      <c r="AR36" s="20"/>
      <c r="AS36" s="25" t="s">
        <v>31</v>
      </c>
      <c r="AT36" s="54">
        <v>-3.0289278354477367</v>
      </c>
      <c r="AU36" s="54">
        <v>-0.13545769734790714</v>
      </c>
    </row>
    <row r="37" spans="1:47" s="19" customFormat="1" ht="15">
      <c r="A37" s="25" t="s">
        <v>40</v>
      </c>
      <c r="B37" s="53">
        <v>139.52</v>
      </c>
      <c r="C37" s="30" t="s">
        <v>56</v>
      </c>
      <c r="D37" s="53">
        <v>136.06</v>
      </c>
      <c r="E37" s="30" t="s">
        <v>56</v>
      </c>
      <c r="F37" s="53">
        <v>132.95</v>
      </c>
      <c r="G37" s="30" t="s">
        <v>56</v>
      </c>
      <c r="H37" s="53">
        <v>130.86</v>
      </c>
      <c r="I37" s="30" t="s">
        <v>56</v>
      </c>
      <c r="J37" s="53">
        <v>119.84</v>
      </c>
      <c r="K37" s="30" t="s">
        <v>56</v>
      </c>
      <c r="L37" s="53">
        <v>115.82</v>
      </c>
      <c r="M37" s="30" t="s">
        <v>56</v>
      </c>
      <c r="N37" s="53">
        <v>114.69</v>
      </c>
      <c r="O37" s="30" t="s">
        <v>56</v>
      </c>
      <c r="P37" s="53">
        <v>108.99</v>
      </c>
      <c r="Q37" s="30" t="s">
        <v>56</v>
      </c>
      <c r="R37" s="53">
        <v>102.68</v>
      </c>
      <c r="S37" s="30" t="s">
        <v>56</v>
      </c>
      <c r="T37" s="53">
        <v>100</v>
      </c>
      <c r="U37" s="30" t="s">
        <v>56</v>
      </c>
      <c r="V37" s="53">
        <v>97.19</v>
      </c>
      <c r="W37" s="30" t="s">
        <v>56</v>
      </c>
      <c r="X37" s="53">
        <v>92.92</v>
      </c>
      <c r="Y37" s="30" t="s">
        <v>56</v>
      </c>
      <c r="Z37" s="53">
        <v>92.35</v>
      </c>
      <c r="AA37" s="30" t="s">
        <v>56</v>
      </c>
      <c r="AB37" s="53">
        <v>90.93</v>
      </c>
      <c r="AC37" s="30" t="s">
        <v>56</v>
      </c>
      <c r="AD37" s="53">
        <v>90.35</v>
      </c>
      <c r="AE37" s="30" t="s">
        <v>56</v>
      </c>
      <c r="AF37" s="53">
        <v>87.77</v>
      </c>
      <c r="AG37" s="30" t="s">
        <v>56</v>
      </c>
      <c r="AH37" s="53">
        <v>86.25</v>
      </c>
      <c r="AI37" s="30"/>
      <c r="AJ37" s="1"/>
      <c r="AK37" s="25" t="s">
        <v>40</v>
      </c>
      <c r="AL37" s="60">
        <v>-2.9932601847459495</v>
      </c>
      <c r="AM37" s="54">
        <v>-1.7317990201663358</v>
      </c>
      <c r="AO37" s="25" t="s">
        <v>30</v>
      </c>
      <c r="AP37" s="54">
        <v>-2.42481712273096</v>
      </c>
      <c r="AQ37" s="54">
        <v>-1.994233541566548</v>
      </c>
      <c r="AR37" s="20"/>
      <c r="AS37" s="25" t="s">
        <v>39</v>
      </c>
      <c r="AT37" s="54">
        <v>-3.107530176251705</v>
      </c>
      <c r="AU37" s="54">
        <v>0.4283791426716421</v>
      </c>
    </row>
    <row r="38" spans="1:47" s="19" customFormat="1" ht="15">
      <c r="A38" s="25" t="s">
        <v>41</v>
      </c>
      <c r="B38" s="53">
        <v>186.22</v>
      </c>
      <c r="C38" s="27" t="s">
        <v>56</v>
      </c>
      <c r="D38" s="53">
        <v>162.49</v>
      </c>
      <c r="E38" s="27" t="s">
        <v>56</v>
      </c>
      <c r="F38" s="53">
        <v>158.59</v>
      </c>
      <c r="G38" s="27" t="s">
        <v>56</v>
      </c>
      <c r="H38" s="53">
        <v>158.59</v>
      </c>
      <c r="I38" s="27" t="s">
        <v>56</v>
      </c>
      <c r="J38" s="53">
        <v>120.78</v>
      </c>
      <c r="K38" s="27" t="s">
        <v>56</v>
      </c>
      <c r="L38" s="53">
        <v>112.9</v>
      </c>
      <c r="M38" s="27" t="s">
        <v>56</v>
      </c>
      <c r="N38" s="53">
        <v>115.92</v>
      </c>
      <c r="O38" s="27" t="s">
        <v>56</v>
      </c>
      <c r="P38" s="53">
        <v>115.25</v>
      </c>
      <c r="Q38" s="27" t="s">
        <v>56</v>
      </c>
      <c r="R38" s="53">
        <v>105.6</v>
      </c>
      <c r="S38" s="27" t="s">
        <v>56</v>
      </c>
      <c r="T38" s="53">
        <v>100</v>
      </c>
      <c r="U38" s="27" t="s">
        <v>56</v>
      </c>
      <c r="V38" s="53">
        <v>116.36</v>
      </c>
      <c r="W38" s="27" t="s">
        <v>56</v>
      </c>
      <c r="X38" s="53">
        <v>110.69</v>
      </c>
      <c r="Y38" s="27" t="s">
        <v>56</v>
      </c>
      <c r="Z38" s="53">
        <v>108.62</v>
      </c>
      <c r="AA38" s="27" t="s">
        <v>56</v>
      </c>
      <c r="AB38" s="53">
        <v>103.32</v>
      </c>
      <c r="AC38" s="27" t="s">
        <v>56</v>
      </c>
      <c r="AD38" s="53">
        <v>97.94</v>
      </c>
      <c r="AE38" s="27" t="s">
        <v>56</v>
      </c>
      <c r="AF38" s="53">
        <v>77.75</v>
      </c>
      <c r="AG38" s="27" t="s">
        <v>56</v>
      </c>
      <c r="AH38" s="53">
        <v>75.61</v>
      </c>
      <c r="AI38" s="27"/>
      <c r="AJ38" s="1"/>
      <c r="AK38" s="25" t="s">
        <v>41</v>
      </c>
      <c r="AL38" s="60">
        <v>-4.9723097734627135</v>
      </c>
      <c r="AM38" s="54">
        <v>-2.7524115755626966</v>
      </c>
      <c r="AO38" s="25" t="s">
        <v>41</v>
      </c>
      <c r="AP38" s="54">
        <v>-2.7524115755626966</v>
      </c>
      <c r="AQ38" s="54">
        <v>-3.417602996254687</v>
      </c>
      <c r="AR38" s="20"/>
      <c r="AS38" s="25" t="s">
        <v>34</v>
      </c>
      <c r="AT38" s="54">
        <v>-3.531582848825565</v>
      </c>
      <c r="AU38" s="54">
        <v>0.8188953573734059</v>
      </c>
    </row>
    <row r="39" spans="1:47" s="19" customFormat="1" ht="15">
      <c r="A39" s="25" t="s">
        <v>43</v>
      </c>
      <c r="B39" s="53">
        <v>108.97</v>
      </c>
      <c r="C39" s="30" t="s">
        <v>56</v>
      </c>
      <c r="D39" s="53">
        <v>103.17</v>
      </c>
      <c r="E39" s="30" t="s">
        <v>56</v>
      </c>
      <c r="F39" s="53">
        <v>102.23</v>
      </c>
      <c r="G39" s="30" t="s">
        <v>56</v>
      </c>
      <c r="H39" s="53">
        <v>98.54</v>
      </c>
      <c r="I39" s="30" t="s">
        <v>56</v>
      </c>
      <c r="J39" s="53">
        <v>94.64</v>
      </c>
      <c r="K39" s="30" t="s">
        <v>56</v>
      </c>
      <c r="L39" s="53">
        <v>95.84</v>
      </c>
      <c r="M39" s="30" t="s">
        <v>56</v>
      </c>
      <c r="N39" s="53">
        <v>99.29</v>
      </c>
      <c r="O39" s="30" t="s">
        <v>56</v>
      </c>
      <c r="P39" s="53">
        <v>101.69</v>
      </c>
      <c r="Q39" s="30" t="s">
        <v>56</v>
      </c>
      <c r="R39" s="53">
        <v>100.53</v>
      </c>
      <c r="S39" s="30" t="s">
        <v>56</v>
      </c>
      <c r="T39" s="53">
        <v>100</v>
      </c>
      <c r="U39" s="30" t="s">
        <v>56</v>
      </c>
      <c r="V39" s="53">
        <v>98.27</v>
      </c>
      <c r="W39" s="30" t="s">
        <v>56</v>
      </c>
      <c r="X39" s="53">
        <v>96.78</v>
      </c>
      <c r="Y39" s="30" t="s">
        <v>56</v>
      </c>
      <c r="Z39" s="53">
        <v>95.88</v>
      </c>
      <c r="AA39" s="30" t="s">
        <v>56</v>
      </c>
      <c r="AB39" s="53">
        <v>93.77</v>
      </c>
      <c r="AC39" s="30" t="s">
        <v>56</v>
      </c>
      <c r="AD39" s="53">
        <v>91</v>
      </c>
      <c r="AE39" s="30" t="s">
        <v>56</v>
      </c>
      <c r="AF39" s="53">
        <v>90.46</v>
      </c>
      <c r="AG39" s="30" t="s">
        <v>56</v>
      </c>
      <c r="AH39" s="53">
        <v>89.61</v>
      </c>
      <c r="AI39" s="30"/>
      <c r="AJ39" s="1"/>
      <c r="AK39" s="25" t="s">
        <v>43</v>
      </c>
      <c r="AL39" s="60">
        <v>-0.9350092961807</v>
      </c>
      <c r="AM39" s="54">
        <v>-0.9396418306433674</v>
      </c>
      <c r="AO39" s="25" t="s">
        <v>25</v>
      </c>
      <c r="AP39" s="54">
        <v>-3.5754315175969498</v>
      </c>
      <c r="AQ39" s="54">
        <v>-1.5434380776340073</v>
      </c>
      <c r="AR39" s="20"/>
      <c r="AS39" s="25" t="s">
        <v>30</v>
      </c>
      <c r="AT39" s="54">
        <v>-3.6563013231646235</v>
      </c>
      <c r="AU39" s="54">
        <v>-3.860927715868112</v>
      </c>
    </row>
    <row r="40" spans="1:47" s="19" customFormat="1" ht="15">
      <c r="A40" s="25" t="s">
        <v>42</v>
      </c>
      <c r="B40" s="53">
        <v>186.71</v>
      </c>
      <c r="C40" s="27" t="s">
        <v>56</v>
      </c>
      <c r="D40" s="53">
        <v>186.71</v>
      </c>
      <c r="E40" s="27" t="s">
        <v>56</v>
      </c>
      <c r="F40" s="53">
        <v>184.66</v>
      </c>
      <c r="G40" s="27" t="s">
        <v>56</v>
      </c>
      <c r="H40" s="53">
        <v>175.87</v>
      </c>
      <c r="I40" s="27" t="s">
        <v>56</v>
      </c>
      <c r="J40" s="53">
        <v>114.72</v>
      </c>
      <c r="K40" s="27" t="s">
        <v>56</v>
      </c>
      <c r="L40" s="53">
        <v>117.38</v>
      </c>
      <c r="M40" s="27" t="s">
        <v>56</v>
      </c>
      <c r="N40" s="53">
        <v>116.77</v>
      </c>
      <c r="O40" s="27" t="s">
        <v>56</v>
      </c>
      <c r="P40" s="53">
        <v>110.84</v>
      </c>
      <c r="Q40" s="27" t="s">
        <v>56</v>
      </c>
      <c r="R40" s="53">
        <v>110.22</v>
      </c>
      <c r="S40" s="27" t="s">
        <v>56</v>
      </c>
      <c r="T40" s="53">
        <v>100</v>
      </c>
      <c r="U40" s="27" t="s">
        <v>56</v>
      </c>
      <c r="V40" s="53">
        <v>99.59</v>
      </c>
      <c r="W40" s="27" t="s">
        <v>56</v>
      </c>
      <c r="X40" s="53">
        <v>88.96</v>
      </c>
      <c r="Y40" s="27" t="s">
        <v>56</v>
      </c>
      <c r="Z40" s="53">
        <v>86.85</v>
      </c>
      <c r="AA40" s="27" t="s">
        <v>56</v>
      </c>
      <c r="AB40" s="53">
        <v>91</v>
      </c>
      <c r="AC40" s="27" t="s">
        <v>56</v>
      </c>
      <c r="AD40" s="53">
        <v>86.91</v>
      </c>
      <c r="AE40" s="27" t="s">
        <v>56</v>
      </c>
      <c r="AF40" s="53">
        <v>73.71</v>
      </c>
      <c r="AG40" s="27" t="s">
        <v>56</v>
      </c>
      <c r="AH40" s="53">
        <v>78.94</v>
      </c>
      <c r="AI40" s="27"/>
      <c r="AJ40" s="1"/>
      <c r="AK40" s="25" t="s">
        <v>42</v>
      </c>
      <c r="AL40" s="60">
        <v>-5.5775417602535455</v>
      </c>
      <c r="AM40" s="54">
        <v>7.095373762040436</v>
      </c>
      <c r="AO40" s="25" t="s">
        <v>24</v>
      </c>
      <c r="AP40" s="54">
        <v>-4.2697632871817826</v>
      </c>
      <c r="AQ40" s="54">
        <v>7.356927710843353</v>
      </c>
      <c r="AR40" s="20"/>
      <c r="AS40" s="25" t="s">
        <v>26</v>
      </c>
      <c r="AT40" s="54">
        <v>-4.238377620623135</v>
      </c>
      <c r="AU40" s="54">
        <v>-1.2871768263885697</v>
      </c>
    </row>
    <row r="41" spans="1:47" s="19" customFormat="1" ht="15">
      <c r="A41" s="25" t="s">
        <v>27</v>
      </c>
      <c r="B41" s="53">
        <v>127.59</v>
      </c>
      <c r="C41" s="30" t="s">
        <v>56</v>
      </c>
      <c r="D41" s="53">
        <v>124.58</v>
      </c>
      <c r="E41" s="30" t="s">
        <v>56</v>
      </c>
      <c r="F41" s="53">
        <v>121.56</v>
      </c>
      <c r="G41" s="30" t="s">
        <v>56</v>
      </c>
      <c r="H41" s="53">
        <v>119.1</v>
      </c>
      <c r="I41" s="30" t="s">
        <v>56</v>
      </c>
      <c r="J41" s="53">
        <v>112.52</v>
      </c>
      <c r="K41" s="30" t="s">
        <v>56</v>
      </c>
      <c r="L41" s="53">
        <v>109.68</v>
      </c>
      <c r="M41" s="30" t="s">
        <v>56</v>
      </c>
      <c r="N41" s="53">
        <v>106.85</v>
      </c>
      <c r="O41" s="30" t="s">
        <v>56</v>
      </c>
      <c r="P41" s="53">
        <v>104.02</v>
      </c>
      <c r="Q41" s="30" t="s">
        <v>56</v>
      </c>
      <c r="R41" s="53">
        <v>102.01</v>
      </c>
      <c r="S41" s="30" t="s">
        <v>56</v>
      </c>
      <c r="T41" s="53">
        <v>100</v>
      </c>
      <c r="U41" s="30" t="s">
        <v>56</v>
      </c>
      <c r="V41" s="53">
        <v>97.99</v>
      </c>
      <c r="W41" s="30" t="s">
        <v>56</v>
      </c>
      <c r="X41" s="53">
        <v>96.35</v>
      </c>
      <c r="Y41" s="30" t="s">
        <v>56</v>
      </c>
      <c r="Z41" s="53">
        <v>94.7</v>
      </c>
      <c r="AA41" s="30" t="s">
        <v>56</v>
      </c>
      <c r="AB41" s="53">
        <v>93.06</v>
      </c>
      <c r="AC41" s="30" t="s">
        <v>56</v>
      </c>
      <c r="AD41" s="53">
        <v>89.89</v>
      </c>
      <c r="AE41" s="30" t="s">
        <v>56</v>
      </c>
      <c r="AF41" s="53">
        <v>88.51</v>
      </c>
      <c r="AG41" s="30" t="s">
        <v>56</v>
      </c>
      <c r="AH41" s="53">
        <v>87.3</v>
      </c>
      <c r="AI41" s="30"/>
      <c r="AJ41" s="1"/>
      <c r="AK41" s="25" t="s">
        <v>27</v>
      </c>
      <c r="AL41" s="60">
        <v>-2.3427715948429295</v>
      </c>
      <c r="AM41" s="54">
        <v>-1.3670771664218817</v>
      </c>
      <c r="AO41" s="25" t="s">
        <v>44</v>
      </c>
      <c r="AP41" s="54">
        <v>-6.074807675302862</v>
      </c>
      <c r="AQ41" s="54">
        <v>-6.675749318801083</v>
      </c>
      <c r="AR41" s="20"/>
      <c r="AS41" s="25" t="s">
        <v>41</v>
      </c>
      <c r="AT41" s="54">
        <v>-4.9723097734627135</v>
      </c>
      <c r="AU41" s="54">
        <v>-1.4305946748553566</v>
      </c>
    </row>
    <row r="42" spans="1:47" s="19" customFormat="1" ht="15">
      <c r="A42" s="25" t="s">
        <v>45</v>
      </c>
      <c r="B42" s="53">
        <v>125.2</v>
      </c>
      <c r="C42" s="27" t="s">
        <v>56</v>
      </c>
      <c r="D42" s="53">
        <v>115.08</v>
      </c>
      <c r="E42" s="27" t="s">
        <v>56</v>
      </c>
      <c r="F42" s="53">
        <v>113.24</v>
      </c>
      <c r="G42" s="27" t="s">
        <v>56</v>
      </c>
      <c r="H42" s="53">
        <v>111.44</v>
      </c>
      <c r="I42" s="27" t="s">
        <v>56</v>
      </c>
      <c r="J42" s="53">
        <v>109.66</v>
      </c>
      <c r="K42" s="27" t="s">
        <v>56</v>
      </c>
      <c r="L42" s="53">
        <v>107.82</v>
      </c>
      <c r="M42" s="27" t="s">
        <v>56</v>
      </c>
      <c r="N42" s="53">
        <v>106.02</v>
      </c>
      <c r="O42" s="27" t="s">
        <v>56</v>
      </c>
      <c r="P42" s="53">
        <v>104.24</v>
      </c>
      <c r="Q42" s="27" t="s">
        <v>56</v>
      </c>
      <c r="R42" s="53">
        <v>102.1</v>
      </c>
      <c r="S42" s="27" t="s">
        <v>56</v>
      </c>
      <c r="T42" s="53">
        <v>100</v>
      </c>
      <c r="U42" s="27" t="s">
        <v>56</v>
      </c>
      <c r="V42" s="53">
        <v>97.94</v>
      </c>
      <c r="W42" s="27" t="s">
        <v>56</v>
      </c>
      <c r="X42" s="53">
        <v>97.56</v>
      </c>
      <c r="Y42" s="27" t="s">
        <v>56</v>
      </c>
      <c r="Z42" s="53">
        <v>97.17</v>
      </c>
      <c r="AA42" s="27" t="s">
        <v>56</v>
      </c>
      <c r="AB42" s="53">
        <v>96.79</v>
      </c>
      <c r="AC42" s="27" t="s">
        <v>56</v>
      </c>
      <c r="AD42" s="53">
        <v>96.41</v>
      </c>
      <c r="AE42" s="27" t="s">
        <v>56</v>
      </c>
      <c r="AF42" s="53">
        <v>96.03</v>
      </c>
      <c r="AG42" s="27" t="s">
        <v>56</v>
      </c>
      <c r="AH42" s="53">
        <v>95.65</v>
      </c>
      <c r="AI42" s="27"/>
      <c r="AJ42" s="1"/>
      <c r="AK42" s="25" t="s">
        <v>45</v>
      </c>
      <c r="AL42" s="60">
        <v>-1.225310136139257</v>
      </c>
      <c r="AM42" s="54">
        <v>-0.3957096740601851</v>
      </c>
      <c r="AO42" s="25" t="s">
        <v>22</v>
      </c>
      <c r="AP42" s="54">
        <v>-6.828451882845188</v>
      </c>
      <c r="AQ42" s="54">
        <v>-0.43089858118761093</v>
      </c>
      <c r="AR42" s="20"/>
      <c r="AS42" s="25" t="s">
        <v>42</v>
      </c>
      <c r="AT42" s="54">
        <v>-5.5775417602535455</v>
      </c>
      <c r="AU42" s="54">
        <v>-3.583973086439307</v>
      </c>
    </row>
    <row r="43" spans="1:47" s="19" customFormat="1" ht="15">
      <c r="A43" s="25" t="s">
        <v>48</v>
      </c>
      <c r="B43" s="53" t="s">
        <v>217</v>
      </c>
      <c r="C43" s="30" t="s">
        <v>56</v>
      </c>
      <c r="D43" s="53">
        <v>0</v>
      </c>
      <c r="E43" s="30" t="s">
        <v>56</v>
      </c>
      <c r="F43" s="53">
        <v>0</v>
      </c>
      <c r="G43" s="30" t="s">
        <v>82</v>
      </c>
      <c r="H43" s="53">
        <v>98.16</v>
      </c>
      <c r="I43" s="30" t="s">
        <v>82</v>
      </c>
      <c r="J43" s="53">
        <v>110.78</v>
      </c>
      <c r="K43" s="30" t="s">
        <v>56</v>
      </c>
      <c r="L43" s="53">
        <v>112.83</v>
      </c>
      <c r="M43" s="30" t="s">
        <v>56</v>
      </c>
      <c r="N43" s="53">
        <v>108.31</v>
      </c>
      <c r="O43" s="30" t="s">
        <v>56</v>
      </c>
      <c r="P43" s="53">
        <v>104.6</v>
      </c>
      <c r="Q43" s="30" t="s">
        <v>56</v>
      </c>
      <c r="R43" s="53">
        <v>92.03</v>
      </c>
      <c r="S43" s="30" t="s">
        <v>56</v>
      </c>
      <c r="T43" s="53">
        <v>100</v>
      </c>
      <c r="U43" s="30" t="s">
        <v>56</v>
      </c>
      <c r="V43" s="53">
        <v>100.55</v>
      </c>
      <c r="W43" s="30" t="s">
        <v>56</v>
      </c>
      <c r="X43" s="53">
        <v>98.92</v>
      </c>
      <c r="Y43" s="30" t="s">
        <v>56</v>
      </c>
      <c r="Z43" s="53">
        <v>98.16</v>
      </c>
      <c r="AA43" s="30" t="s">
        <v>56</v>
      </c>
      <c r="AB43" s="53">
        <v>99.03</v>
      </c>
      <c r="AC43" s="30" t="s">
        <v>56</v>
      </c>
      <c r="AD43" s="53">
        <v>95.69</v>
      </c>
      <c r="AE43" s="30" t="s">
        <v>56</v>
      </c>
      <c r="AF43" s="53">
        <v>92.8</v>
      </c>
      <c r="AG43" s="30" t="s">
        <v>56</v>
      </c>
      <c r="AH43" s="53">
        <v>82.81</v>
      </c>
      <c r="AI43" s="30"/>
      <c r="AJ43" s="1"/>
      <c r="AK43" s="25" t="s">
        <v>48</v>
      </c>
      <c r="AL43" s="61">
        <v>-1.4070897490281453</v>
      </c>
      <c r="AM43" s="54">
        <v>-10.765086206896546</v>
      </c>
      <c r="AO43" s="25" t="s">
        <v>31</v>
      </c>
      <c r="AP43" s="54">
        <v>-9.239506856905388</v>
      </c>
      <c r="AQ43" s="54">
        <v>-5.182232346241456</v>
      </c>
      <c r="AR43" s="20"/>
      <c r="AS43" s="25" t="s">
        <v>22</v>
      </c>
      <c r="AT43" s="54">
        <v>-7.533446711553959</v>
      </c>
      <c r="AU43" s="54">
        <v>-0.4597367996024948</v>
      </c>
    </row>
    <row r="44" spans="1:47" s="19" customFormat="1" ht="15">
      <c r="A44" s="25" t="s">
        <v>46</v>
      </c>
      <c r="B44" s="53">
        <v>132.74</v>
      </c>
      <c r="C44" s="27" t="s">
        <v>56</v>
      </c>
      <c r="D44" s="53">
        <v>127.39</v>
      </c>
      <c r="E44" s="27" t="s">
        <v>56</v>
      </c>
      <c r="F44" s="53">
        <v>121.6</v>
      </c>
      <c r="G44" s="27" t="s">
        <v>56</v>
      </c>
      <c r="H44" s="53">
        <v>116.48</v>
      </c>
      <c r="I44" s="27" t="s">
        <v>56</v>
      </c>
      <c r="J44" s="53">
        <v>111.14</v>
      </c>
      <c r="K44" s="27" t="s">
        <v>56</v>
      </c>
      <c r="L44" s="53">
        <v>108.69</v>
      </c>
      <c r="M44" s="27" t="s">
        <v>56</v>
      </c>
      <c r="N44" s="53">
        <v>106.01</v>
      </c>
      <c r="O44" s="27" t="s">
        <v>56</v>
      </c>
      <c r="P44" s="53">
        <v>103.34</v>
      </c>
      <c r="Q44" s="27" t="s">
        <v>56</v>
      </c>
      <c r="R44" s="53">
        <v>101.78</v>
      </c>
      <c r="S44" s="27" t="s">
        <v>56</v>
      </c>
      <c r="T44" s="53">
        <v>100</v>
      </c>
      <c r="U44" s="27" t="s">
        <v>56</v>
      </c>
      <c r="V44" s="53">
        <v>98.44</v>
      </c>
      <c r="W44" s="27" t="s">
        <v>56</v>
      </c>
      <c r="X44" s="53">
        <v>96.66</v>
      </c>
      <c r="Y44" s="27" t="s">
        <v>56</v>
      </c>
      <c r="Z44" s="53">
        <v>95.55</v>
      </c>
      <c r="AA44" s="27" t="s">
        <v>56</v>
      </c>
      <c r="AB44" s="53">
        <v>94.43</v>
      </c>
      <c r="AC44" s="27" t="s">
        <v>56</v>
      </c>
      <c r="AD44" s="53">
        <v>95.4</v>
      </c>
      <c r="AE44" s="27" t="s">
        <v>56</v>
      </c>
      <c r="AF44" s="53">
        <v>93.76</v>
      </c>
      <c r="AG44" s="27" t="s">
        <v>56</v>
      </c>
      <c r="AH44" s="53">
        <v>91.54</v>
      </c>
      <c r="AI44" s="27"/>
      <c r="AJ44" s="1"/>
      <c r="AK44" s="25" t="s">
        <v>46</v>
      </c>
      <c r="AL44" s="60">
        <v>-2.1790886312238356</v>
      </c>
      <c r="AM44" s="54">
        <v>-2.367747440273038</v>
      </c>
      <c r="AO44" s="1"/>
      <c r="AP44" s="54"/>
      <c r="AQ44" s="54"/>
      <c r="AR44" s="20"/>
      <c r="AS44" s="1"/>
      <c r="AT44" s="54"/>
      <c r="AU44" s="54"/>
    </row>
    <row r="45" spans="1:47" s="19" customFormat="1" ht="15">
      <c r="A45" s="25" t="s">
        <v>47</v>
      </c>
      <c r="B45" s="53">
        <v>115.53</v>
      </c>
      <c r="C45" s="30" t="s">
        <v>56</v>
      </c>
      <c r="D45" s="53">
        <v>112.64</v>
      </c>
      <c r="E45" s="30" t="s">
        <v>56</v>
      </c>
      <c r="F45" s="53">
        <v>111.25</v>
      </c>
      <c r="G45" s="30" t="s">
        <v>56</v>
      </c>
      <c r="H45" s="53">
        <v>105.84</v>
      </c>
      <c r="I45" s="30" t="s">
        <v>56</v>
      </c>
      <c r="J45" s="53">
        <v>105.07</v>
      </c>
      <c r="K45" s="30" t="s">
        <v>56</v>
      </c>
      <c r="L45" s="53">
        <v>103.96</v>
      </c>
      <c r="M45" s="30" t="s">
        <v>56</v>
      </c>
      <c r="N45" s="53">
        <v>102.94</v>
      </c>
      <c r="O45" s="30" t="s">
        <v>56</v>
      </c>
      <c r="P45" s="53">
        <v>101.16</v>
      </c>
      <c r="Q45" s="30" t="s">
        <v>56</v>
      </c>
      <c r="R45" s="53">
        <v>100.78</v>
      </c>
      <c r="S45" s="30" t="s">
        <v>56</v>
      </c>
      <c r="T45" s="53">
        <v>100</v>
      </c>
      <c r="U45" s="30" t="s">
        <v>56</v>
      </c>
      <c r="V45" s="53">
        <v>98.95</v>
      </c>
      <c r="W45" s="30" t="s">
        <v>56</v>
      </c>
      <c r="X45" s="53">
        <v>97.68</v>
      </c>
      <c r="Y45" s="30" t="s">
        <v>56</v>
      </c>
      <c r="Z45" s="53">
        <v>98.38</v>
      </c>
      <c r="AA45" s="30" t="s">
        <v>56</v>
      </c>
      <c r="AB45" s="53">
        <v>96.8</v>
      </c>
      <c r="AC45" s="30" t="s">
        <v>56</v>
      </c>
      <c r="AD45" s="53">
        <v>95.22</v>
      </c>
      <c r="AE45" s="30" t="s">
        <v>56</v>
      </c>
      <c r="AF45" s="53">
        <v>95.5</v>
      </c>
      <c r="AG45" s="30" t="s">
        <v>56</v>
      </c>
      <c r="AH45" s="53">
        <v>97.19</v>
      </c>
      <c r="AI45" s="30"/>
      <c r="AJ45" s="1"/>
      <c r="AK45" s="25" t="s">
        <v>47</v>
      </c>
      <c r="AL45" s="60">
        <v>-0.9787063023265263</v>
      </c>
      <c r="AM45" s="54">
        <v>1.7696335078533965</v>
      </c>
      <c r="AO45" s="25" t="s">
        <v>47</v>
      </c>
      <c r="AP45" s="54">
        <v>1.7696335078533965</v>
      </c>
      <c r="AQ45" s="54">
        <v>3.1600114909508648</v>
      </c>
      <c r="AR45" s="20"/>
      <c r="AS45" s="62" t="s">
        <v>47</v>
      </c>
      <c r="AT45" s="54">
        <v>-0.9787063023265263</v>
      </c>
      <c r="AU45" s="54">
        <v>0.15475039490615572</v>
      </c>
    </row>
    <row r="46" spans="1:47" s="19" customFormat="1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"/>
      <c r="AL46" s="60"/>
      <c r="AM46" s="54"/>
      <c r="AO46" s="25" t="s">
        <v>46</v>
      </c>
      <c r="AP46" s="54">
        <v>-2.367747440273038</v>
      </c>
      <c r="AQ46" s="54">
        <v>-1.8179873810287739</v>
      </c>
      <c r="AR46" s="20"/>
      <c r="AS46" s="25" t="s">
        <v>48</v>
      </c>
      <c r="AT46" s="54">
        <v>-1.4070897490281453</v>
      </c>
      <c r="AU46" s="54">
        <v>-1.6384087757940646</v>
      </c>
    </row>
    <row r="47" spans="1:47" s="19" customFormat="1" ht="15">
      <c r="A47" s="21" t="s">
        <v>173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O47" s="25" t="s">
        <v>48</v>
      </c>
      <c r="AP47" s="54">
        <v>-10.765086206896546</v>
      </c>
      <c r="AQ47" s="54">
        <v>-0.8399694556561532</v>
      </c>
      <c r="AR47" s="20"/>
      <c r="AS47" s="63" t="s">
        <v>46</v>
      </c>
      <c r="AT47" s="54">
        <v>-2.1790886312238356</v>
      </c>
      <c r="AU47" s="54">
        <v>-3.0394805188360463</v>
      </c>
    </row>
    <row r="48" spans="1:47" s="19" customFormat="1" ht="15">
      <c r="A48" s="21" t="s">
        <v>3</v>
      </c>
      <c r="B48" s="7" t="s">
        <v>84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O48" s="1"/>
      <c r="AP48" s="54"/>
      <c r="AQ48" s="54"/>
      <c r="AR48" s="20"/>
      <c r="AS48" s="1"/>
      <c r="AT48" s="54"/>
      <c r="AU48" s="54"/>
    </row>
    <row r="49" spans="1:35" s="19" customFormat="1" ht="15">
      <c r="A49" s="21" t="s">
        <v>79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s="19" customFormat="1" ht="15">
      <c r="A50" s="21" t="s">
        <v>54</v>
      </c>
      <c r="B50" s="7" t="s">
        <v>81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s="19" customFormat="1" ht="15">
      <c r="A51" s="21" t="s">
        <v>82</v>
      </c>
      <c r="B51" s="7" t="s">
        <v>83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="19" customFormat="1" ht="15"/>
    <row r="53" spans="1:35" s="19" customFormat="1" ht="15">
      <c r="A53" s="7" t="s">
        <v>234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s="19" customFormat="1" ht="15">
      <c r="A54" s="7" t="s">
        <v>161</v>
      </c>
      <c r="B54" s="21" t="s">
        <v>199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>
        <v>0.5851144459602851</v>
      </c>
      <c r="AB54" s="20"/>
      <c r="AC54" s="20"/>
      <c r="AD54" s="20"/>
      <c r="AE54" s="20"/>
      <c r="AF54" s="20"/>
      <c r="AG54" s="20"/>
      <c r="AH54" s="20"/>
      <c r="AI54" s="20"/>
    </row>
    <row r="55" spans="1:35" s="19" customFormat="1" ht="15">
      <c r="A55" s="7" t="s">
        <v>163</v>
      </c>
      <c r="B55" s="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>
        <v>0.9634303471274822</v>
      </c>
      <c r="AB55" s="20"/>
      <c r="AC55" s="20"/>
      <c r="AD55" s="20"/>
      <c r="AE55" s="20"/>
      <c r="AF55" s="20"/>
      <c r="AG55" s="20"/>
      <c r="AH55" s="20"/>
      <c r="AI55" s="20"/>
    </row>
    <row r="56" spans="1:36" s="19" customFormat="1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>
        <v>-3.6569652872517793</v>
      </c>
      <c r="AB56" s="20"/>
      <c r="AC56" s="20"/>
      <c r="AD56" s="20"/>
      <c r="AE56" s="20"/>
      <c r="AF56" s="20"/>
      <c r="AG56" s="20"/>
      <c r="AH56" s="20"/>
      <c r="AI56" s="20"/>
      <c r="AJ56" s="1"/>
    </row>
    <row r="57" spans="1:36" s="19" customFormat="1" ht="15">
      <c r="A57" s="21" t="s">
        <v>164</v>
      </c>
      <c r="B57" s="20"/>
      <c r="C57" s="7" t="s">
        <v>165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1"/>
    </row>
    <row r="58" spans="1:36" s="19" customFormat="1" ht="15">
      <c r="A58" s="21" t="s">
        <v>167</v>
      </c>
      <c r="B58" s="20"/>
      <c r="C58" s="7" t="s">
        <v>187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>
        <v>0.5851144459602851</v>
      </c>
      <c r="AI58" s="20"/>
      <c r="AJ58" s="1"/>
    </row>
    <row r="59" spans="1:36" s="19" customFormat="1" ht="15">
      <c r="A59" s="21" t="s">
        <v>186</v>
      </c>
      <c r="B59" s="20"/>
      <c r="C59" s="7" t="s">
        <v>10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1"/>
    </row>
    <row r="60" spans="1:36" s="19" customFormat="1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1"/>
    </row>
    <row r="61" spans="1:39" s="19" customFormat="1" ht="15">
      <c r="A61" s="23" t="s">
        <v>168</v>
      </c>
      <c r="B61" s="58">
        <v>2006</v>
      </c>
      <c r="C61" s="58" t="s">
        <v>56</v>
      </c>
      <c r="D61" s="99">
        <v>2007</v>
      </c>
      <c r="E61" s="99" t="s">
        <v>56</v>
      </c>
      <c r="F61" s="99">
        <v>2008</v>
      </c>
      <c r="G61" s="99" t="s">
        <v>56</v>
      </c>
      <c r="H61" s="99">
        <v>2009</v>
      </c>
      <c r="I61" s="99" t="s">
        <v>56</v>
      </c>
      <c r="J61" s="99">
        <v>2010</v>
      </c>
      <c r="K61" s="99" t="s">
        <v>56</v>
      </c>
      <c r="L61" s="99">
        <v>2011</v>
      </c>
      <c r="M61" s="99" t="s">
        <v>56</v>
      </c>
      <c r="N61" s="99">
        <v>2012</v>
      </c>
      <c r="O61" s="99" t="s">
        <v>56</v>
      </c>
      <c r="P61" s="99">
        <v>2013</v>
      </c>
      <c r="Q61" s="99" t="s">
        <v>56</v>
      </c>
      <c r="R61" s="99">
        <v>2014</v>
      </c>
      <c r="S61" s="99" t="s">
        <v>56</v>
      </c>
      <c r="T61" s="99">
        <v>2015</v>
      </c>
      <c r="U61" s="99" t="s">
        <v>56</v>
      </c>
      <c r="V61" s="99">
        <v>2016</v>
      </c>
      <c r="W61" s="99" t="s">
        <v>56</v>
      </c>
      <c r="X61" s="99">
        <v>2017</v>
      </c>
      <c r="Y61" s="99" t="s">
        <v>56</v>
      </c>
      <c r="Z61" s="99">
        <v>2018</v>
      </c>
      <c r="AA61" s="99" t="s">
        <v>56</v>
      </c>
      <c r="AB61" s="99">
        <v>2019</v>
      </c>
      <c r="AC61" s="99" t="s">
        <v>56</v>
      </c>
      <c r="AD61" s="99">
        <v>2020</v>
      </c>
      <c r="AE61" s="99" t="s">
        <v>56</v>
      </c>
      <c r="AF61" s="99">
        <v>2021</v>
      </c>
      <c r="AG61" s="99" t="s">
        <v>56</v>
      </c>
      <c r="AH61" s="99">
        <v>2022</v>
      </c>
      <c r="AI61" s="99" t="s">
        <v>56</v>
      </c>
      <c r="AJ61" s="1"/>
      <c r="AL61" s="18" t="s">
        <v>89</v>
      </c>
      <c r="AM61" s="18" t="s">
        <v>222</v>
      </c>
    </row>
    <row r="62" spans="1:39" s="19" customFormat="1" ht="15">
      <c r="A62" s="24" t="s">
        <v>170</v>
      </c>
      <c r="B62" s="44" t="s">
        <v>56</v>
      </c>
      <c r="C62" s="44" t="s">
        <v>56</v>
      </c>
      <c r="D62" s="44" t="s">
        <v>56</v>
      </c>
      <c r="E62" s="44" t="s">
        <v>56</v>
      </c>
      <c r="F62" s="44" t="s">
        <v>56</v>
      </c>
      <c r="G62" s="44" t="s">
        <v>56</v>
      </c>
      <c r="H62" s="44" t="s">
        <v>56</v>
      </c>
      <c r="I62" s="44" t="s">
        <v>56</v>
      </c>
      <c r="J62" s="44" t="s">
        <v>56</v>
      </c>
      <c r="K62" s="44" t="s">
        <v>56</v>
      </c>
      <c r="L62" s="44" t="s">
        <v>56</v>
      </c>
      <c r="M62" s="44" t="s">
        <v>56</v>
      </c>
      <c r="N62" s="44" t="s">
        <v>56</v>
      </c>
      <c r="O62" s="44" t="s">
        <v>56</v>
      </c>
      <c r="P62" s="44" t="s">
        <v>56</v>
      </c>
      <c r="Q62" s="44" t="s">
        <v>56</v>
      </c>
      <c r="R62" s="44" t="s">
        <v>56</v>
      </c>
      <c r="S62" s="44" t="s">
        <v>56</v>
      </c>
      <c r="T62" s="44" t="s">
        <v>56</v>
      </c>
      <c r="U62" s="44" t="s">
        <v>56</v>
      </c>
      <c r="V62" s="44" t="s">
        <v>56</v>
      </c>
      <c r="W62" s="44" t="s">
        <v>56</v>
      </c>
      <c r="X62" s="44" t="s">
        <v>56</v>
      </c>
      <c r="Y62" s="44" t="s">
        <v>56</v>
      </c>
      <c r="Z62" s="44" t="s">
        <v>56</v>
      </c>
      <c r="AA62" s="44" t="s">
        <v>56</v>
      </c>
      <c r="AB62" s="44" t="s">
        <v>56</v>
      </c>
      <c r="AC62" s="44" t="s">
        <v>56</v>
      </c>
      <c r="AD62" s="44" t="s">
        <v>56</v>
      </c>
      <c r="AE62" s="44" t="s">
        <v>56</v>
      </c>
      <c r="AF62" s="44" t="s">
        <v>56</v>
      </c>
      <c r="AG62" s="44" t="s">
        <v>56</v>
      </c>
      <c r="AH62" s="44" t="s">
        <v>56</v>
      </c>
      <c r="AI62" s="44" t="s">
        <v>56</v>
      </c>
      <c r="AJ62" s="1"/>
      <c r="AL62" s="20"/>
      <c r="AM62" s="20"/>
    </row>
    <row r="63" spans="1:39" s="19" customFormat="1" ht="15">
      <c r="A63" s="25" t="s">
        <v>129</v>
      </c>
      <c r="B63" s="53">
        <v>139.73</v>
      </c>
      <c r="C63" s="30" t="s">
        <v>56</v>
      </c>
      <c r="D63" s="53">
        <v>131.94</v>
      </c>
      <c r="E63" s="30" t="s">
        <v>56</v>
      </c>
      <c r="F63" s="53">
        <v>128.06</v>
      </c>
      <c r="G63" s="30" t="s">
        <v>56</v>
      </c>
      <c r="H63" s="53">
        <v>125.1</v>
      </c>
      <c r="I63" s="30" t="s">
        <v>56</v>
      </c>
      <c r="J63" s="53">
        <v>115.25</v>
      </c>
      <c r="K63" s="30" t="s">
        <v>56</v>
      </c>
      <c r="L63" s="53">
        <v>107.87</v>
      </c>
      <c r="M63" s="30" t="s">
        <v>56</v>
      </c>
      <c r="N63" s="53">
        <v>107.2</v>
      </c>
      <c r="O63" s="30" t="s">
        <v>56</v>
      </c>
      <c r="P63" s="53">
        <v>105.98</v>
      </c>
      <c r="Q63" s="30" t="s">
        <v>56</v>
      </c>
      <c r="R63" s="53">
        <v>102.56</v>
      </c>
      <c r="S63" s="30" t="s">
        <v>56</v>
      </c>
      <c r="T63" s="53">
        <v>100</v>
      </c>
      <c r="U63" s="30" t="s">
        <v>56</v>
      </c>
      <c r="V63" s="53">
        <v>103.22</v>
      </c>
      <c r="W63" s="30" t="s">
        <v>56</v>
      </c>
      <c r="X63" s="53">
        <v>96.13</v>
      </c>
      <c r="Y63" s="30" t="s">
        <v>56</v>
      </c>
      <c r="Z63" s="53">
        <v>94.28</v>
      </c>
      <c r="AA63" s="30" t="s">
        <v>56</v>
      </c>
      <c r="AB63" s="53">
        <v>91.77</v>
      </c>
      <c r="AC63" s="30" t="s">
        <v>56</v>
      </c>
      <c r="AD63" s="53">
        <v>84.7</v>
      </c>
      <c r="AE63" s="30" t="s">
        <v>56</v>
      </c>
      <c r="AF63" s="53">
        <v>79.12</v>
      </c>
      <c r="AG63" s="30" t="s">
        <v>56</v>
      </c>
      <c r="AH63" s="53">
        <v>77.2</v>
      </c>
      <c r="AI63" s="30"/>
      <c r="AJ63" s="1"/>
      <c r="AL63" s="60">
        <v>-3.5099078032914344</v>
      </c>
      <c r="AM63" s="54">
        <v>-2.426693629929222</v>
      </c>
    </row>
    <row r="64" spans="1:39" s="19" customFormat="1" ht="15">
      <c r="A64" s="25" t="s">
        <v>21</v>
      </c>
      <c r="B64" s="53">
        <v>128.59</v>
      </c>
      <c r="C64" s="27" t="s">
        <v>56</v>
      </c>
      <c r="D64" s="53">
        <v>125.02</v>
      </c>
      <c r="E64" s="27" t="s">
        <v>56</v>
      </c>
      <c r="F64" s="53">
        <v>122.04</v>
      </c>
      <c r="G64" s="27" t="s">
        <v>56</v>
      </c>
      <c r="H64" s="53">
        <v>117.62</v>
      </c>
      <c r="I64" s="27" t="s">
        <v>56</v>
      </c>
      <c r="J64" s="53">
        <v>115.46</v>
      </c>
      <c r="K64" s="27" t="s">
        <v>56</v>
      </c>
      <c r="L64" s="53">
        <v>105.68</v>
      </c>
      <c r="M64" s="27" t="s">
        <v>56</v>
      </c>
      <c r="N64" s="53">
        <v>105.32</v>
      </c>
      <c r="O64" s="27" t="s">
        <v>56</v>
      </c>
      <c r="P64" s="53">
        <v>104.58</v>
      </c>
      <c r="Q64" s="27" t="s">
        <v>56</v>
      </c>
      <c r="R64" s="53">
        <v>100.16</v>
      </c>
      <c r="S64" s="27" t="s">
        <v>56</v>
      </c>
      <c r="T64" s="53">
        <v>100</v>
      </c>
      <c r="U64" s="27" t="s">
        <v>56</v>
      </c>
      <c r="V64" s="53">
        <v>94.53</v>
      </c>
      <c r="W64" s="27" t="s">
        <v>56</v>
      </c>
      <c r="X64" s="53">
        <v>92.66</v>
      </c>
      <c r="Y64" s="27" t="s">
        <v>56</v>
      </c>
      <c r="Z64" s="53">
        <v>92.34</v>
      </c>
      <c r="AA64" s="27" t="s">
        <v>56</v>
      </c>
      <c r="AB64" s="53">
        <v>91.65</v>
      </c>
      <c r="AC64" s="27" t="s">
        <v>56</v>
      </c>
      <c r="AD64" s="53">
        <v>88.94</v>
      </c>
      <c r="AE64" s="27" t="s">
        <v>56</v>
      </c>
      <c r="AF64" s="53">
        <v>88.4</v>
      </c>
      <c r="AG64" s="27" t="s">
        <v>56</v>
      </c>
      <c r="AH64" s="53">
        <v>86.05</v>
      </c>
      <c r="AI64" s="27"/>
      <c r="AJ64" s="1"/>
      <c r="AL64" s="60">
        <v>-2.4595491447147677</v>
      </c>
      <c r="AM64" s="54">
        <v>-2.6583710407239947</v>
      </c>
    </row>
    <row r="65" spans="1:39" s="19" customFormat="1" ht="15">
      <c r="A65" s="25" t="s">
        <v>22</v>
      </c>
      <c r="B65" s="53">
        <v>237.51</v>
      </c>
      <c r="C65" s="30" t="s">
        <v>56</v>
      </c>
      <c r="D65" s="53">
        <v>208.36</v>
      </c>
      <c r="E65" s="30" t="s">
        <v>56</v>
      </c>
      <c r="F65" s="53">
        <v>194.46</v>
      </c>
      <c r="G65" s="30" t="s">
        <v>56</v>
      </c>
      <c r="H65" s="53">
        <v>180.55</v>
      </c>
      <c r="I65" s="30" t="s">
        <v>56</v>
      </c>
      <c r="J65" s="53">
        <v>166.65</v>
      </c>
      <c r="K65" s="30" t="s">
        <v>56</v>
      </c>
      <c r="L65" s="53">
        <v>150.02</v>
      </c>
      <c r="M65" s="30" t="s">
        <v>56</v>
      </c>
      <c r="N65" s="53">
        <v>135.03</v>
      </c>
      <c r="O65" s="30" t="s">
        <v>56</v>
      </c>
      <c r="P65" s="53">
        <v>121.52</v>
      </c>
      <c r="Q65" s="30" t="s">
        <v>56</v>
      </c>
      <c r="R65" s="53">
        <v>110.19</v>
      </c>
      <c r="S65" s="30" t="s">
        <v>56</v>
      </c>
      <c r="T65" s="53">
        <v>100</v>
      </c>
      <c r="U65" s="30" t="s">
        <v>56</v>
      </c>
      <c r="V65" s="53">
        <v>90.7</v>
      </c>
      <c r="W65" s="30" t="s">
        <v>56</v>
      </c>
      <c r="X65" s="53">
        <v>81.99</v>
      </c>
      <c r="Y65" s="30" t="s">
        <v>56</v>
      </c>
      <c r="Z65" s="53">
        <v>73.28</v>
      </c>
      <c r="AA65" s="30" t="s">
        <v>56</v>
      </c>
      <c r="AB65" s="53">
        <v>64.52</v>
      </c>
      <c r="AC65" s="30" t="s">
        <v>56</v>
      </c>
      <c r="AD65" s="53">
        <v>55.81</v>
      </c>
      <c r="AE65" s="30" t="s">
        <v>56</v>
      </c>
      <c r="AF65" s="53">
        <v>47.11</v>
      </c>
      <c r="AG65" s="30" t="s">
        <v>56</v>
      </c>
      <c r="AH65" s="53">
        <v>41.71</v>
      </c>
      <c r="AI65" s="30"/>
      <c r="AJ65" s="1"/>
      <c r="AL65" s="60">
        <v>-10.168554225200621</v>
      </c>
      <c r="AM65" s="54">
        <v>-11.462534493738053</v>
      </c>
    </row>
    <row r="66" spans="1:39" s="19" customFormat="1" ht="15">
      <c r="A66" s="25" t="s">
        <v>94</v>
      </c>
      <c r="B66" s="53">
        <v>97.76</v>
      </c>
      <c r="C66" s="27" t="s">
        <v>56</v>
      </c>
      <c r="D66" s="53">
        <v>105.17</v>
      </c>
      <c r="E66" s="27" t="s">
        <v>56</v>
      </c>
      <c r="F66" s="53">
        <v>99.92</v>
      </c>
      <c r="G66" s="27" t="s">
        <v>56</v>
      </c>
      <c r="H66" s="53">
        <v>94.92</v>
      </c>
      <c r="I66" s="27" t="s">
        <v>56</v>
      </c>
      <c r="J66" s="53">
        <v>94.4</v>
      </c>
      <c r="K66" s="27" t="s">
        <v>56</v>
      </c>
      <c r="L66" s="53">
        <v>93.53</v>
      </c>
      <c r="M66" s="27" t="s">
        <v>56</v>
      </c>
      <c r="N66" s="53">
        <v>92.81</v>
      </c>
      <c r="O66" s="27" t="s">
        <v>56</v>
      </c>
      <c r="P66" s="53">
        <v>100.36</v>
      </c>
      <c r="Q66" s="27" t="s">
        <v>56</v>
      </c>
      <c r="R66" s="53">
        <v>100</v>
      </c>
      <c r="S66" s="27" t="s">
        <v>56</v>
      </c>
      <c r="T66" s="53">
        <v>100</v>
      </c>
      <c r="U66" s="27" t="s">
        <v>56</v>
      </c>
      <c r="V66" s="53">
        <v>107.04</v>
      </c>
      <c r="W66" s="27" t="s">
        <v>56</v>
      </c>
      <c r="X66" s="53">
        <v>108.27</v>
      </c>
      <c r="Y66" s="27" t="s">
        <v>56</v>
      </c>
      <c r="Z66" s="53">
        <v>108.89</v>
      </c>
      <c r="AA66" s="27" t="s">
        <v>56</v>
      </c>
      <c r="AB66" s="53">
        <v>105.89</v>
      </c>
      <c r="AC66" s="27" t="s">
        <v>56</v>
      </c>
      <c r="AD66" s="53">
        <v>99.19</v>
      </c>
      <c r="AE66" s="27" t="s">
        <v>56</v>
      </c>
      <c r="AF66" s="53">
        <v>101.66</v>
      </c>
      <c r="AG66" s="27" t="s">
        <v>56</v>
      </c>
      <c r="AH66" s="53">
        <v>92</v>
      </c>
      <c r="AI66" s="27"/>
      <c r="AJ66" s="1"/>
      <c r="AL66" s="60">
        <v>-0.887964180012113</v>
      </c>
      <c r="AM66" s="54">
        <v>-9.502262443438914</v>
      </c>
    </row>
    <row r="67" spans="1:39" s="19" customFormat="1" ht="15">
      <c r="A67" s="25" t="s">
        <v>25</v>
      </c>
      <c r="B67" s="53">
        <v>146.71</v>
      </c>
      <c r="C67" s="30" t="s">
        <v>56</v>
      </c>
      <c r="D67" s="53">
        <v>136.7</v>
      </c>
      <c r="E67" s="30" t="s">
        <v>56</v>
      </c>
      <c r="F67" s="53">
        <v>129.77</v>
      </c>
      <c r="G67" s="30" t="s">
        <v>56</v>
      </c>
      <c r="H67" s="53">
        <v>118.98</v>
      </c>
      <c r="I67" s="30" t="s">
        <v>56</v>
      </c>
      <c r="J67" s="53">
        <v>113.59</v>
      </c>
      <c r="K67" s="30" t="s">
        <v>56</v>
      </c>
      <c r="L67" s="53">
        <v>107.55</v>
      </c>
      <c r="M67" s="30" t="s">
        <v>56</v>
      </c>
      <c r="N67" s="53">
        <v>107.12</v>
      </c>
      <c r="O67" s="30" t="s">
        <v>56</v>
      </c>
      <c r="P67" s="53">
        <v>104.04</v>
      </c>
      <c r="Q67" s="30" t="s">
        <v>56</v>
      </c>
      <c r="R67" s="53">
        <v>104.2</v>
      </c>
      <c r="S67" s="30" t="s">
        <v>56</v>
      </c>
      <c r="T67" s="53">
        <v>100</v>
      </c>
      <c r="U67" s="30" t="s">
        <v>56</v>
      </c>
      <c r="V67" s="53">
        <v>98.16</v>
      </c>
      <c r="W67" s="30" t="s">
        <v>56</v>
      </c>
      <c r="X67" s="53">
        <v>95.8</v>
      </c>
      <c r="Y67" s="30" t="s">
        <v>56</v>
      </c>
      <c r="Z67" s="53">
        <v>92.65</v>
      </c>
      <c r="AA67" s="30" t="s">
        <v>56</v>
      </c>
      <c r="AB67" s="53">
        <v>89.01</v>
      </c>
      <c r="AC67" s="30" t="s">
        <v>56</v>
      </c>
      <c r="AD67" s="53">
        <v>74.8</v>
      </c>
      <c r="AE67" s="30" t="s">
        <v>56</v>
      </c>
      <c r="AF67" s="53">
        <v>68.25</v>
      </c>
      <c r="AG67" s="30" t="s">
        <v>56</v>
      </c>
      <c r="AH67" s="53">
        <v>63.36</v>
      </c>
      <c r="AI67" s="30"/>
      <c r="AJ67" s="1"/>
      <c r="AL67" s="60">
        <v>-4.997191634423737</v>
      </c>
      <c r="AM67" s="54">
        <v>-7.1648351648351705</v>
      </c>
    </row>
    <row r="68" spans="1:39" s="19" customFormat="1" ht="15">
      <c r="A68" s="25" t="s">
        <v>52</v>
      </c>
      <c r="B68" s="53">
        <v>131.81</v>
      </c>
      <c r="C68" s="27" t="s">
        <v>56</v>
      </c>
      <c r="D68" s="53">
        <v>127.26</v>
      </c>
      <c r="E68" s="27" t="s">
        <v>56</v>
      </c>
      <c r="F68" s="53">
        <v>121.18</v>
      </c>
      <c r="G68" s="27" t="s">
        <v>56</v>
      </c>
      <c r="H68" s="53">
        <v>115.93</v>
      </c>
      <c r="I68" s="27" t="s">
        <v>56</v>
      </c>
      <c r="J68" s="53">
        <v>111.64</v>
      </c>
      <c r="K68" s="27" t="s">
        <v>56</v>
      </c>
      <c r="L68" s="53">
        <v>109.9</v>
      </c>
      <c r="M68" s="27" t="s">
        <v>56</v>
      </c>
      <c r="N68" s="53">
        <v>108.99</v>
      </c>
      <c r="O68" s="27" t="s">
        <v>56</v>
      </c>
      <c r="P68" s="53">
        <v>104.28</v>
      </c>
      <c r="Q68" s="27" t="s">
        <v>56</v>
      </c>
      <c r="R68" s="53">
        <v>103.01</v>
      </c>
      <c r="S68" s="27" t="s">
        <v>56</v>
      </c>
      <c r="T68" s="53">
        <v>100</v>
      </c>
      <c r="U68" s="27" t="s">
        <v>56</v>
      </c>
      <c r="V68" s="53">
        <v>97.1</v>
      </c>
      <c r="W68" s="27" t="s">
        <v>56</v>
      </c>
      <c r="X68" s="53">
        <v>95.96</v>
      </c>
      <c r="Y68" s="27" t="s">
        <v>56</v>
      </c>
      <c r="Z68" s="53">
        <v>94.84</v>
      </c>
      <c r="AA68" s="27" t="s">
        <v>56</v>
      </c>
      <c r="AB68" s="53">
        <v>93.12</v>
      </c>
      <c r="AC68" s="27" t="s">
        <v>56</v>
      </c>
      <c r="AD68" s="53">
        <v>90.97</v>
      </c>
      <c r="AE68" s="27" t="s">
        <v>56</v>
      </c>
      <c r="AF68" s="53">
        <v>89.89</v>
      </c>
      <c r="AG68" s="27" t="s">
        <v>56</v>
      </c>
      <c r="AH68" s="53">
        <v>87.89</v>
      </c>
      <c r="AI68" s="27"/>
      <c r="AJ68" s="1"/>
      <c r="AL68" s="60">
        <v>-2.4374439961266647</v>
      </c>
      <c r="AM68" s="54">
        <v>-2.2249415952831253</v>
      </c>
    </row>
    <row r="69" spans="1:39" s="19" customFormat="1" ht="15">
      <c r="A69" s="25" t="s">
        <v>26</v>
      </c>
      <c r="B69" s="53">
        <v>258.17</v>
      </c>
      <c r="C69" s="30" t="s">
        <v>56</v>
      </c>
      <c r="D69" s="53">
        <v>216.63</v>
      </c>
      <c r="E69" s="30" t="s">
        <v>56</v>
      </c>
      <c r="F69" s="53">
        <v>200.67</v>
      </c>
      <c r="G69" s="30" t="s">
        <v>56</v>
      </c>
      <c r="H69" s="53">
        <v>188.22</v>
      </c>
      <c r="I69" s="30" t="s">
        <v>56</v>
      </c>
      <c r="J69" s="53">
        <v>148.61</v>
      </c>
      <c r="K69" s="30" t="s">
        <v>56</v>
      </c>
      <c r="L69" s="53">
        <v>140.41</v>
      </c>
      <c r="M69" s="30" t="s">
        <v>56</v>
      </c>
      <c r="N69" s="53">
        <v>127.76</v>
      </c>
      <c r="O69" s="30" t="s">
        <v>56</v>
      </c>
      <c r="P69" s="53">
        <v>113.99</v>
      </c>
      <c r="Q69" s="30" t="s">
        <v>56</v>
      </c>
      <c r="R69" s="53">
        <v>106.57</v>
      </c>
      <c r="S69" s="30" t="s">
        <v>56</v>
      </c>
      <c r="T69" s="53">
        <v>100</v>
      </c>
      <c r="U69" s="30" t="s">
        <v>56</v>
      </c>
      <c r="V69" s="53">
        <v>92.43</v>
      </c>
      <c r="W69" s="30" t="s">
        <v>56</v>
      </c>
      <c r="X69" s="53">
        <v>87.33</v>
      </c>
      <c r="Y69" s="30" t="s">
        <v>56</v>
      </c>
      <c r="Z69" s="53">
        <v>78.14</v>
      </c>
      <c r="AA69" s="30" t="s">
        <v>56</v>
      </c>
      <c r="AB69" s="53">
        <v>67.92</v>
      </c>
      <c r="AC69" s="30" t="s">
        <v>56</v>
      </c>
      <c r="AD69" s="53">
        <v>68.33</v>
      </c>
      <c r="AE69" s="30" t="s">
        <v>56</v>
      </c>
      <c r="AF69" s="53">
        <v>66.1</v>
      </c>
      <c r="AG69" s="30" t="s">
        <v>56</v>
      </c>
      <c r="AH69" s="53">
        <v>67.99</v>
      </c>
      <c r="AI69" s="30"/>
      <c r="AJ69" s="1"/>
      <c r="AL69" s="60">
        <v>-7.434653870360652</v>
      </c>
      <c r="AM69" s="54">
        <v>2.8593040847201268</v>
      </c>
    </row>
    <row r="70" spans="1:39" s="19" customFormat="1" ht="15">
      <c r="A70" s="25" t="s">
        <v>32</v>
      </c>
      <c r="B70" s="53">
        <v>92.37</v>
      </c>
      <c r="C70" s="27" t="s">
        <v>56</v>
      </c>
      <c r="D70" s="53">
        <v>90.58</v>
      </c>
      <c r="E70" s="27" t="s">
        <v>56</v>
      </c>
      <c r="F70" s="53">
        <v>89.65</v>
      </c>
      <c r="G70" s="27" t="s">
        <v>56</v>
      </c>
      <c r="H70" s="53">
        <v>88.98</v>
      </c>
      <c r="I70" s="27" t="s">
        <v>56</v>
      </c>
      <c r="J70" s="53">
        <v>101.45</v>
      </c>
      <c r="K70" s="27" t="s">
        <v>56</v>
      </c>
      <c r="L70" s="53">
        <v>101.45</v>
      </c>
      <c r="M70" s="27" t="s">
        <v>56</v>
      </c>
      <c r="N70" s="53">
        <v>101.45</v>
      </c>
      <c r="O70" s="27" t="s">
        <v>56</v>
      </c>
      <c r="P70" s="53">
        <v>100</v>
      </c>
      <c r="Q70" s="27" t="s">
        <v>56</v>
      </c>
      <c r="R70" s="53">
        <v>100</v>
      </c>
      <c r="S70" s="27" t="s">
        <v>56</v>
      </c>
      <c r="T70" s="53">
        <v>100</v>
      </c>
      <c r="U70" s="27" t="s">
        <v>56</v>
      </c>
      <c r="V70" s="53">
        <v>98.02</v>
      </c>
      <c r="W70" s="27" t="s">
        <v>56</v>
      </c>
      <c r="X70" s="53">
        <v>96.03</v>
      </c>
      <c r="Y70" s="27" t="s">
        <v>56</v>
      </c>
      <c r="Z70" s="53">
        <v>94.7</v>
      </c>
      <c r="AA70" s="27" t="s">
        <v>56</v>
      </c>
      <c r="AB70" s="53">
        <v>93.37</v>
      </c>
      <c r="AC70" s="27" t="s">
        <v>56</v>
      </c>
      <c r="AD70" s="53">
        <v>91.71</v>
      </c>
      <c r="AE70" s="27" t="s">
        <v>56</v>
      </c>
      <c r="AF70" s="53">
        <v>91.71</v>
      </c>
      <c r="AG70" s="27" t="s">
        <v>56</v>
      </c>
      <c r="AH70" s="53">
        <v>91.71</v>
      </c>
      <c r="AI70" s="27"/>
      <c r="AJ70" s="1"/>
      <c r="AL70" s="60">
        <v>0.08268741015753367</v>
      </c>
      <c r="AM70" s="54">
        <v>0</v>
      </c>
    </row>
    <row r="71" spans="1:39" s="19" customFormat="1" ht="15">
      <c r="A71" s="25" t="s">
        <v>30</v>
      </c>
      <c r="B71" s="53">
        <v>125.09</v>
      </c>
      <c r="C71" s="30" t="s">
        <v>56</v>
      </c>
      <c r="D71" s="53">
        <v>121.88</v>
      </c>
      <c r="E71" s="30" t="s">
        <v>56</v>
      </c>
      <c r="F71" s="53">
        <v>106.15</v>
      </c>
      <c r="G71" s="30" t="s">
        <v>56</v>
      </c>
      <c r="H71" s="53">
        <v>92.45</v>
      </c>
      <c r="I71" s="30" t="s">
        <v>56</v>
      </c>
      <c r="J71" s="53">
        <v>95.37</v>
      </c>
      <c r="K71" s="30" t="s">
        <v>56</v>
      </c>
      <c r="L71" s="53">
        <v>98.37</v>
      </c>
      <c r="M71" s="30" t="s">
        <v>56</v>
      </c>
      <c r="N71" s="53">
        <v>101.47</v>
      </c>
      <c r="O71" s="30" t="s">
        <v>56</v>
      </c>
      <c r="P71" s="53">
        <v>104.67</v>
      </c>
      <c r="Q71" s="30" t="s">
        <v>56</v>
      </c>
      <c r="R71" s="53">
        <v>102.3</v>
      </c>
      <c r="S71" s="30" t="s">
        <v>56</v>
      </c>
      <c r="T71" s="53">
        <v>100</v>
      </c>
      <c r="U71" s="30" t="s">
        <v>56</v>
      </c>
      <c r="V71" s="53">
        <v>97.73</v>
      </c>
      <c r="W71" s="30" t="s">
        <v>56</v>
      </c>
      <c r="X71" s="53">
        <v>91.13</v>
      </c>
      <c r="Y71" s="30" t="s">
        <v>56</v>
      </c>
      <c r="Z71" s="53">
        <v>84.98</v>
      </c>
      <c r="AA71" s="30" t="s">
        <v>56</v>
      </c>
      <c r="AB71" s="53">
        <v>79.24</v>
      </c>
      <c r="AC71" s="30" t="s">
        <v>56</v>
      </c>
      <c r="AD71" s="53">
        <v>73.89</v>
      </c>
      <c r="AE71" s="30" t="s">
        <v>56</v>
      </c>
      <c r="AF71" s="53">
        <v>72.03</v>
      </c>
      <c r="AG71" s="30" t="s">
        <v>56</v>
      </c>
      <c r="AH71" s="53">
        <v>70.22</v>
      </c>
      <c r="AI71" s="30"/>
      <c r="AJ71" s="1"/>
      <c r="AL71" s="60">
        <v>-3.6092797744037175</v>
      </c>
      <c r="AM71" s="54">
        <v>-2.5128418714424616</v>
      </c>
    </row>
    <row r="72" spans="1:39" s="19" customFormat="1" ht="15">
      <c r="A72" s="25" t="s">
        <v>44</v>
      </c>
      <c r="B72" s="53">
        <v>152.47</v>
      </c>
      <c r="C72" s="27" t="s">
        <v>56</v>
      </c>
      <c r="D72" s="53">
        <v>144.94</v>
      </c>
      <c r="E72" s="27" t="s">
        <v>56</v>
      </c>
      <c r="F72" s="53">
        <v>147.97</v>
      </c>
      <c r="G72" s="27" t="s">
        <v>56</v>
      </c>
      <c r="H72" s="53">
        <v>133.88</v>
      </c>
      <c r="I72" s="27" t="s">
        <v>56</v>
      </c>
      <c r="J72" s="53">
        <v>133.07</v>
      </c>
      <c r="K72" s="27" t="s">
        <v>56</v>
      </c>
      <c r="L72" s="53">
        <v>120.86</v>
      </c>
      <c r="M72" s="27" t="s">
        <v>56</v>
      </c>
      <c r="N72" s="53">
        <v>123.04</v>
      </c>
      <c r="O72" s="27" t="s">
        <v>56</v>
      </c>
      <c r="P72" s="53">
        <v>111.2</v>
      </c>
      <c r="Q72" s="27" t="s">
        <v>56</v>
      </c>
      <c r="R72" s="53">
        <v>103.22</v>
      </c>
      <c r="S72" s="27" t="s">
        <v>56</v>
      </c>
      <c r="T72" s="53">
        <v>100</v>
      </c>
      <c r="U72" s="27" t="s">
        <v>56</v>
      </c>
      <c r="V72" s="53">
        <v>106.26</v>
      </c>
      <c r="W72" s="27" t="s">
        <v>56</v>
      </c>
      <c r="X72" s="53">
        <v>108.04</v>
      </c>
      <c r="Y72" s="27" t="s">
        <v>56</v>
      </c>
      <c r="Z72" s="53">
        <v>106.16</v>
      </c>
      <c r="AA72" s="27" t="s">
        <v>56</v>
      </c>
      <c r="AB72" s="53">
        <v>106.89</v>
      </c>
      <c r="AC72" s="27" t="s">
        <v>56</v>
      </c>
      <c r="AD72" s="53">
        <v>96.44</v>
      </c>
      <c r="AE72" s="27" t="s">
        <v>56</v>
      </c>
      <c r="AF72" s="53">
        <v>102.65</v>
      </c>
      <c r="AG72" s="27" t="s">
        <v>56</v>
      </c>
      <c r="AH72" s="53">
        <v>97.07</v>
      </c>
      <c r="AI72" s="27"/>
      <c r="AJ72" s="1"/>
      <c r="AL72" s="60">
        <v>-2.6371858420345284</v>
      </c>
      <c r="AM72" s="54">
        <v>-5.435947394057495</v>
      </c>
    </row>
    <row r="73" spans="1:39" s="19" customFormat="1" ht="15">
      <c r="A73" s="25" t="s">
        <v>28</v>
      </c>
      <c r="B73" s="53">
        <v>125.26</v>
      </c>
      <c r="C73" s="30" t="s">
        <v>56</v>
      </c>
      <c r="D73" s="53">
        <v>122.02</v>
      </c>
      <c r="E73" s="30" t="s">
        <v>56</v>
      </c>
      <c r="F73" s="53">
        <v>118.35</v>
      </c>
      <c r="G73" s="30" t="s">
        <v>56</v>
      </c>
      <c r="H73" s="53">
        <v>115.05</v>
      </c>
      <c r="I73" s="30" t="s">
        <v>56</v>
      </c>
      <c r="J73" s="53">
        <v>111.79</v>
      </c>
      <c r="K73" s="30" t="s">
        <v>56</v>
      </c>
      <c r="L73" s="53">
        <v>109.08</v>
      </c>
      <c r="M73" s="30" t="s">
        <v>56</v>
      </c>
      <c r="N73" s="53">
        <v>106.75</v>
      </c>
      <c r="O73" s="30" t="s">
        <v>56</v>
      </c>
      <c r="P73" s="53">
        <v>104.5</v>
      </c>
      <c r="Q73" s="30" t="s">
        <v>56</v>
      </c>
      <c r="R73" s="53">
        <v>102.41</v>
      </c>
      <c r="S73" s="30" t="s">
        <v>56</v>
      </c>
      <c r="T73" s="53">
        <v>100</v>
      </c>
      <c r="U73" s="30" t="s">
        <v>56</v>
      </c>
      <c r="V73" s="53">
        <v>97.89</v>
      </c>
      <c r="W73" s="30" t="s">
        <v>56</v>
      </c>
      <c r="X73" s="53">
        <v>95.94</v>
      </c>
      <c r="Y73" s="30" t="s">
        <v>56</v>
      </c>
      <c r="Z73" s="53">
        <v>94.29</v>
      </c>
      <c r="AA73" s="30" t="s">
        <v>56</v>
      </c>
      <c r="AB73" s="53">
        <v>92.2</v>
      </c>
      <c r="AC73" s="30" t="s">
        <v>56</v>
      </c>
      <c r="AD73" s="53">
        <v>88.48</v>
      </c>
      <c r="AE73" s="30" t="s">
        <v>56</v>
      </c>
      <c r="AF73" s="53">
        <v>86.85</v>
      </c>
      <c r="AG73" s="30" t="s">
        <v>56</v>
      </c>
      <c r="AH73" s="53">
        <v>85.13</v>
      </c>
      <c r="AI73" s="30"/>
      <c r="AJ73" s="1"/>
      <c r="AL73" s="60">
        <v>-2.3714645989326932</v>
      </c>
      <c r="AM73" s="54">
        <v>-1.9804260218768022</v>
      </c>
    </row>
    <row r="74" spans="1:39" s="19" customFormat="1" ht="15">
      <c r="A74" s="25" t="s">
        <v>23</v>
      </c>
      <c r="B74" s="53">
        <v>122.94</v>
      </c>
      <c r="C74" s="27" t="s">
        <v>56</v>
      </c>
      <c r="D74" s="53">
        <v>115.88</v>
      </c>
      <c r="E74" s="27" t="s">
        <v>56</v>
      </c>
      <c r="F74" s="53">
        <v>114.12</v>
      </c>
      <c r="G74" s="27" t="s">
        <v>56</v>
      </c>
      <c r="H74" s="53">
        <v>112.35</v>
      </c>
      <c r="I74" s="27" t="s">
        <v>56</v>
      </c>
      <c r="J74" s="53">
        <v>111.76</v>
      </c>
      <c r="K74" s="27" t="s">
        <v>56</v>
      </c>
      <c r="L74" s="53">
        <v>110.59</v>
      </c>
      <c r="M74" s="27" t="s">
        <v>56</v>
      </c>
      <c r="N74" s="53">
        <v>110.59</v>
      </c>
      <c r="O74" s="27" t="s">
        <v>56</v>
      </c>
      <c r="P74" s="53">
        <v>104.71</v>
      </c>
      <c r="Q74" s="27" t="s">
        <v>56</v>
      </c>
      <c r="R74" s="53">
        <v>104.12</v>
      </c>
      <c r="S74" s="27" t="s">
        <v>56</v>
      </c>
      <c r="T74" s="53">
        <v>100</v>
      </c>
      <c r="U74" s="27" t="s">
        <v>56</v>
      </c>
      <c r="V74" s="53">
        <v>94.71</v>
      </c>
      <c r="W74" s="27" t="s">
        <v>56</v>
      </c>
      <c r="X74" s="53">
        <v>93.53</v>
      </c>
      <c r="Y74" s="27" t="s">
        <v>56</v>
      </c>
      <c r="Z74" s="53">
        <v>93.99</v>
      </c>
      <c r="AA74" s="27" t="s">
        <v>56</v>
      </c>
      <c r="AB74" s="53">
        <v>94.93</v>
      </c>
      <c r="AC74" s="27" t="s">
        <v>56</v>
      </c>
      <c r="AD74" s="53">
        <v>92.52</v>
      </c>
      <c r="AE74" s="27" t="s">
        <v>56</v>
      </c>
      <c r="AF74" s="53">
        <v>91.93</v>
      </c>
      <c r="AG74" s="27" t="s">
        <v>56</v>
      </c>
      <c r="AH74" s="53">
        <v>93.12</v>
      </c>
      <c r="AI74" s="27"/>
      <c r="AJ74" s="1"/>
      <c r="AL74" s="60">
        <v>-1.447200503458057</v>
      </c>
      <c r="AM74" s="54">
        <v>1.2944631785053895</v>
      </c>
    </row>
    <row r="75" spans="1:39" s="19" customFormat="1" ht="15">
      <c r="A75" s="25" t="s">
        <v>33</v>
      </c>
      <c r="B75" s="53">
        <v>112.77</v>
      </c>
      <c r="C75" s="30" t="s">
        <v>56</v>
      </c>
      <c r="D75" s="53">
        <v>108.09</v>
      </c>
      <c r="E75" s="30" t="s">
        <v>56</v>
      </c>
      <c r="F75" s="53">
        <v>104.91</v>
      </c>
      <c r="G75" s="30" t="s">
        <v>56</v>
      </c>
      <c r="H75" s="53">
        <v>104.07</v>
      </c>
      <c r="I75" s="30" t="s">
        <v>56</v>
      </c>
      <c r="J75" s="53">
        <v>104.53</v>
      </c>
      <c r="K75" s="30" t="s">
        <v>56</v>
      </c>
      <c r="L75" s="53">
        <v>100.73</v>
      </c>
      <c r="M75" s="30" t="s">
        <v>56</v>
      </c>
      <c r="N75" s="53">
        <v>97.29</v>
      </c>
      <c r="O75" s="30" t="s">
        <v>56</v>
      </c>
      <c r="P75" s="53">
        <v>96.49</v>
      </c>
      <c r="Q75" s="30" t="s">
        <v>56</v>
      </c>
      <c r="R75" s="53">
        <v>98.21</v>
      </c>
      <c r="S75" s="30" t="s">
        <v>56</v>
      </c>
      <c r="T75" s="53">
        <v>100</v>
      </c>
      <c r="U75" s="30" t="s">
        <v>56</v>
      </c>
      <c r="V75" s="53">
        <v>101.41</v>
      </c>
      <c r="W75" s="30" t="s">
        <v>56</v>
      </c>
      <c r="X75" s="53">
        <v>97.55</v>
      </c>
      <c r="Y75" s="30" t="s">
        <v>56</v>
      </c>
      <c r="Z75" s="53">
        <v>98.47</v>
      </c>
      <c r="AA75" s="30" t="s">
        <v>56</v>
      </c>
      <c r="AB75" s="53">
        <v>97.24</v>
      </c>
      <c r="AC75" s="30" t="s">
        <v>56</v>
      </c>
      <c r="AD75" s="53">
        <v>91.77</v>
      </c>
      <c r="AE75" s="30" t="s">
        <v>56</v>
      </c>
      <c r="AF75" s="53">
        <v>85.22</v>
      </c>
      <c r="AG75" s="30" t="s">
        <v>56</v>
      </c>
      <c r="AH75" s="53">
        <v>82.67</v>
      </c>
      <c r="AI75" s="30"/>
      <c r="AJ75" s="1"/>
      <c r="AL75" s="60">
        <v>-1.771503952940956</v>
      </c>
      <c r="AM75" s="54">
        <v>-2.992255339122274</v>
      </c>
    </row>
    <row r="76" spans="1:39" s="19" customFormat="1" ht="15">
      <c r="A76" s="25" t="s">
        <v>24</v>
      </c>
      <c r="B76" s="53">
        <v>172.01</v>
      </c>
      <c r="C76" s="27" t="s">
        <v>56</v>
      </c>
      <c r="D76" s="53">
        <v>165.9</v>
      </c>
      <c r="E76" s="27" t="s">
        <v>56</v>
      </c>
      <c r="F76" s="53">
        <v>133.74</v>
      </c>
      <c r="G76" s="27" t="s">
        <v>56</v>
      </c>
      <c r="H76" s="53">
        <v>135.46</v>
      </c>
      <c r="I76" s="27" t="s">
        <v>56</v>
      </c>
      <c r="J76" s="53">
        <v>120.22</v>
      </c>
      <c r="K76" s="27" t="s">
        <v>56</v>
      </c>
      <c r="L76" s="53">
        <v>118.89</v>
      </c>
      <c r="M76" s="27" t="s">
        <v>56</v>
      </c>
      <c r="N76" s="53">
        <v>117.22</v>
      </c>
      <c r="O76" s="27" t="s">
        <v>56</v>
      </c>
      <c r="P76" s="53">
        <v>109.52</v>
      </c>
      <c r="Q76" s="27" t="s">
        <v>56</v>
      </c>
      <c r="R76" s="53">
        <v>105.04</v>
      </c>
      <c r="S76" s="27" t="s">
        <v>56</v>
      </c>
      <c r="T76" s="53">
        <v>100</v>
      </c>
      <c r="U76" s="27" t="s">
        <v>56</v>
      </c>
      <c r="V76" s="53">
        <v>105.24</v>
      </c>
      <c r="W76" s="27" t="s">
        <v>56</v>
      </c>
      <c r="X76" s="53">
        <v>101.41</v>
      </c>
      <c r="Y76" s="27" t="s">
        <v>56</v>
      </c>
      <c r="Z76" s="53">
        <v>90.9</v>
      </c>
      <c r="AA76" s="27" t="s">
        <v>56</v>
      </c>
      <c r="AB76" s="53">
        <v>129.83</v>
      </c>
      <c r="AC76" s="27" t="s">
        <v>56</v>
      </c>
      <c r="AD76" s="53">
        <v>101.37</v>
      </c>
      <c r="AE76" s="27" t="s">
        <v>56</v>
      </c>
      <c r="AF76" s="53">
        <v>101.63</v>
      </c>
      <c r="AG76" s="27" t="s">
        <v>56</v>
      </c>
      <c r="AH76" s="53">
        <v>89.64</v>
      </c>
      <c r="AI76" s="27"/>
      <c r="AJ76" s="1"/>
      <c r="AL76" s="60">
        <v>-4.020820976735906</v>
      </c>
      <c r="AM76" s="54">
        <v>-11.797697530256812</v>
      </c>
    </row>
    <row r="77" spans="1:39" s="19" customFormat="1" ht="15">
      <c r="A77" s="25" t="s">
        <v>34</v>
      </c>
      <c r="B77" s="53">
        <v>175.08</v>
      </c>
      <c r="C77" s="30" t="s">
        <v>56</v>
      </c>
      <c r="D77" s="53">
        <v>149.29</v>
      </c>
      <c r="E77" s="30" t="s">
        <v>56</v>
      </c>
      <c r="F77" s="53">
        <v>135.89</v>
      </c>
      <c r="G77" s="30" t="s">
        <v>56</v>
      </c>
      <c r="H77" s="53">
        <v>128.45</v>
      </c>
      <c r="I77" s="30" t="s">
        <v>56</v>
      </c>
      <c r="J77" s="53">
        <v>117.67</v>
      </c>
      <c r="K77" s="30" t="s">
        <v>56</v>
      </c>
      <c r="L77" s="53">
        <v>119.32</v>
      </c>
      <c r="M77" s="30" t="s">
        <v>56</v>
      </c>
      <c r="N77" s="53">
        <v>112.66</v>
      </c>
      <c r="O77" s="30" t="s">
        <v>56</v>
      </c>
      <c r="P77" s="53">
        <v>107.39</v>
      </c>
      <c r="Q77" s="30" t="s">
        <v>56</v>
      </c>
      <c r="R77" s="53">
        <v>97.46</v>
      </c>
      <c r="S77" s="30" t="s">
        <v>56</v>
      </c>
      <c r="T77" s="53">
        <v>100</v>
      </c>
      <c r="U77" s="30" t="s">
        <v>56</v>
      </c>
      <c r="V77" s="53">
        <v>98.17</v>
      </c>
      <c r="W77" s="30" t="s">
        <v>56</v>
      </c>
      <c r="X77" s="53">
        <v>95.72</v>
      </c>
      <c r="Y77" s="30" t="s">
        <v>56</v>
      </c>
      <c r="Z77" s="53">
        <v>87.67</v>
      </c>
      <c r="AA77" s="30" t="s">
        <v>56</v>
      </c>
      <c r="AB77" s="53">
        <v>85.33</v>
      </c>
      <c r="AC77" s="30" t="s">
        <v>56</v>
      </c>
      <c r="AD77" s="53">
        <v>74.7</v>
      </c>
      <c r="AE77" s="30" t="s">
        <v>56</v>
      </c>
      <c r="AF77" s="53">
        <v>66.54</v>
      </c>
      <c r="AG77" s="30" t="s">
        <v>56</v>
      </c>
      <c r="AH77" s="53">
        <v>69.46</v>
      </c>
      <c r="AI77" s="30"/>
      <c r="AJ77" s="1"/>
      <c r="AL77" s="60">
        <v>-4.973017815208191</v>
      </c>
      <c r="AM77" s="54">
        <v>4.388337841899581</v>
      </c>
    </row>
    <row r="78" spans="1:39" s="19" customFormat="1" ht="15">
      <c r="A78" s="25" t="s">
        <v>35</v>
      </c>
      <c r="B78" s="53">
        <v>113.24</v>
      </c>
      <c r="C78" s="27" t="s">
        <v>56</v>
      </c>
      <c r="D78" s="53">
        <v>106.44</v>
      </c>
      <c r="E78" s="27" t="s">
        <v>56</v>
      </c>
      <c r="F78" s="53">
        <v>101.54</v>
      </c>
      <c r="G78" s="27" t="s">
        <v>56</v>
      </c>
      <c r="H78" s="53">
        <v>97.64</v>
      </c>
      <c r="I78" s="27" t="s">
        <v>56</v>
      </c>
      <c r="J78" s="53">
        <v>94.74</v>
      </c>
      <c r="K78" s="27" t="s">
        <v>56</v>
      </c>
      <c r="L78" s="53">
        <v>94.11</v>
      </c>
      <c r="M78" s="27" t="s">
        <v>56</v>
      </c>
      <c r="N78" s="53">
        <v>96.1</v>
      </c>
      <c r="O78" s="27" t="s">
        <v>56</v>
      </c>
      <c r="P78" s="53">
        <v>99.18</v>
      </c>
      <c r="Q78" s="27" t="s">
        <v>56</v>
      </c>
      <c r="R78" s="53">
        <v>100.73</v>
      </c>
      <c r="S78" s="27" t="s">
        <v>56</v>
      </c>
      <c r="T78" s="53">
        <v>100</v>
      </c>
      <c r="U78" s="27" t="s">
        <v>56</v>
      </c>
      <c r="V78" s="53">
        <v>98.01</v>
      </c>
      <c r="W78" s="27" t="s">
        <v>56</v>
      </c>
      <c r="X78" s="53">
        <v>96.65</v>
      </c>
      <c r="Y78" s="27" t="s">
        <v>56</v>
      </c>
      <c r="Z78" s="53">
        <v>92.81</v>
      </c>
      <c r="AA78" s="27" t="s">
        <v>56</v>
      </c>
      <c r="AB78" s="53">
        <v>87.05</v>
      </c>
      <c r="AC78" s="27" t="s">
        <v>56</v>
      </c>
      <c r="AD78" s="53">
        <v>82.48</v>
      </c>
      <c r="AE78" s="27" t="s">
        <v>56</v>
      </c>
      <c r="AF78" s="53">
        <v>77.14</v>
      </c>
      <c r="AG78" s="27" t="s">
        <v>56</v>
      </c>
      <c r="AH78" s="53">
        <v>78.01</v>
      </c>
      <c r="AI78" s="27"/>
      <c r="AJ78" s="1"/>
      <c r="AL78" s="60">
        <v>-2.0503186539879814</v>
      </c>
      <c r="AM78" s="54">
        <v>1.1278195488721776</v>
      </c>
    </row>
    <row r="79" spans="1:39" s="19" customFormat="1" ht="15">
      <c r="A79" s="25" t="s">
        <v>36</v>
      </c>
      <c r="B79" s="53">
        <v>128.19</v>
      </c>
      <c r="C79" s="30" t="s">
        <v>56</v>
      </c>
      <c r="D79" s="53">
        <v>125.79</v>
      </c>
      <c r="E79" s="30" t="s">
        <v>56</v>
      </c>
      <c r="F79" s="53">
        <v>118.86</v>
      </c>
      <c r="G79" s="30" t="s">
        <v>56</v>
      </c>
      <c r="H79" s="53">
        <v>115.59</v>
      </c>
      <c r="I79" s="30" t="s">
        <v>56</v>
      </c>
      <c r="J79" s="53">
        <v>117.07</v>
      </c>
      <c r="K79" s="30" t="s">
        <v>56</v>
      </c>
      <c r="L79" s="53">
        <v>111.93</v>
      </c>
      <c r="M79" s="30" t="s">
        <v>56</v>
      </c>
      <c r="N79" s="53">
        <v>113.1</v>
      </c>
      <c r="O79" s="30" t="s">
        <v>56</v>
      </c>
      <c r="P79" s="53">
        <v>103.33</v>
      </c>
      <c r="Q79" s="30" t="s">
        <v>56</v>
      </c>
      <c r="R79" s="53">
        <v>101.15</v>
      </c>
      <c r="S79" s="30" t="s">
        <v>56</v>
      </c>
      <c r="T79" s="53">
        <v>100</v>
      </c>
      <c r="U79" s="30" t="s">
        <v>56</v>
      </c>
      <c r="V79" s="53">
        <v>95.1</v>
      </c>
      <c r="W79" s="30" t="s">
        <v>56</v>
      </c>
      <c r="X79" s="53">
        <v>94.42</v>
      </c>
      <c r="Y79" s="30" t="s">
        <v>56</v>
      </c>
      <c r="Z79" s="53">
        <v>92.65</v>
      </c>
      <c r="AA79" s="30" t="s">
        <v>56</v>
      </c>
      <c r="AB79" s="53">
        <v>90.08</v>
      </c>
      <c r="AC79" s="30" t="s">
        <v>56</v>
      </c>
      <c r="AD79" s="53">
        <v>95.14</v>
      </c>
      <c r="AE79" s="30" t="s">
        <v>56</v>
      </c>
      <c r="AF79" s="53">
        <v>94.58</v>
      </c>
      <c r="AG79" s="30" t="s">
        <v>56</v>
      </c>
      <c r="AH79" s="53">
        <v>95.97</v>
      </c>
      <c r="AI79" s="30"/>
      <c r="AJ79" s="1"/>
      <c r="AL79" s="60">
        <v>-1.7876826418776304</v>
      </c>
      <c r="AM79" s="54">
        <v>1.4696553182490968</v>
      </c>
    </row>
    <row r="80" spans="1:39" s="19" customFormat="1" ht="15">
      <c r="A80" s="25" t="s">
        <v>31</v>
      </c>
      <c r="B80" s="53">
        <v>125.71</v>
      </c>
      <c r="C80" s="27" t="s">
        <v>56</v>
      </c>
      <c r="D80" s="53">
        <v>111.92</v>
      </c>
      <c r="E80" s="27" t="s">
        <v>56</v>
      </c>
      <c r="F80" s="53">
        <v>104.63</v>
      </c>
      <c r="G80" s="27" t="s">
        <v>56</v>
      </c>
      <c r="H80" s="53">
        <v>108.21</v>
      </c>
      <c r="I80" s="27" t="s">
        <v>56</v>
      </c>
      <c r="J80" s="53">
        <v>107.72</v>
      </c>
      <c r="K80" s="27" t="s">
        <v>56</v>
      </c>
      <c r="L80" s="53">
        <v>105.76</v>
      </c>
      <c r="M80" s="27" t="s">
        <v>56</v>
      </c>
      <c r="N80" s="53">
        <v>102.43</v>
      </c>
      <c r="O80" s="27" t="s">
        <v>56</v>
      </c>
      <c r="P80" s="53">
        <v>104.06</v>
      </c>
      <c r="Q80" s="27" t="s">
        <v>56</v>
      </c>
      <c r="R80" s="53">
        <v>108.1</v>
      </c>
      <c r="S80" s="27" t="s">
        <v>56</v>
      </c>
      <c r="T80" s="53">
        <v>100</v>
      </c>
      <c r="U80" s="27" t="s">
        <v>56</v>
      </c>
      <c r="V80" s="53">
        <v>97.12</v>
      </c>
      <c r="W80" s="27" t="s">
        <v>56</v>
      </c>
      <c r="X80" s="53">
        <v>94.17</v>
      </c>
      <c r="Y80" s="27" t="s">
        <v>56</v>
      </c>
      <c r="Z80" s="53">
        <v>85.97</v>
      </c>
      <c r="AA80" s="27" t="s">
        <v>56</v>
      </c>
      <c r="AB80" s="53">
        <v>77.44</v>
      </c>
      <c r="AC80" s="27" t="s">
        <v>56</v>
      </c>
      <c r="AD80" s="53">
        <v>68.27</v>
      </c>
      <c r="AE80" s="27" t="s">
        <v>56</v>
      </c>
      <c r="AF80" s="53">
        <v>65.62</v>
      </c>
      <c r="AG80" s="27" t="s">
        <v>56</v>
      </c>
      <c r="AH80" s="53">
        <v>58.05</v>
      </c>
      <c r="AI80" s="27"/>
      <c r="AJ80" s="1"/>
      <c r="AL80" s="60">
        <v>-4.282142687326851</v>
      </c>
      <c r="AM80" s="54">
        <v>-11.53611703748858</v>
      </c>
    </row>
    <row r="81" spans="1:39" s="19" customFormat="1" ht="15">
      <c r="A81" s="25" t="s">
        <v>37</v>
      </c>
      <c r="B81" s="53">
        <v>80.93</v>
      </c>
      <c r="C81" s="30" t="s">
        <v>56</v>
      </c>
      <c r="D81" s="53">
        <v>83.11</v>
      </c>
      <c r="E81" s="30" t="s">
        <v>56</v>
      </c>
      <c r="F81" s="53">
        <v>83.11</v>
      </c>
      <c r="G81" s="30" t="s">
        <v>56</v>
      </c>
      <c r="H81" s="53">
        <v>83.11</v>
      </c>
      <c r="I81" s="30" t="s">
        <v>56</v>
      </c>
      <c r="J81" s="53">
        <v>96.22</v>
      </c>
      <c r="K81" s="30" t="s">
        <v>56</v>
      </c>
      <c r="L81" s="53">
        <v>96.22</v>
      </c>
      <c r="M81" s="30" t="s">
        <v>56</v>
      </c>
      <c r="N81" s="53">
        <v>96.22</v>
      </c>
      <c r="O81" s="30" t="s">
        <v>56</v>
      </c>
      <c r="P81" s="53">
        <v>100</v>
      </c>
      <c r="Q81" s="30" t="s">
        <v>56</v>
      </c>
      <c r="R81" s="53">
        <v>100</v>
      </c>
      <c r="S81" s="30" t="s">
        <v>56</v>
      </c>
      <c r="T81" s="53">
        <v>100</v>
      </c>
      <c r="U81" s="30" t="s">
        <v>56</v>
      </c>
      <c r="V81" s="53">
        <v>100</v>
      </c>
      <c r="W81" s="30" t="s">
        <v>56</v>
      </c>
      <c r="X81" s="53">
        <v>100</v>
      </c>
      <c r="Y81" s="30" t="s">
        <v>56</v>
      </c>
      <c r="Z81" s="53">
        <v>100</v>
      </c>
      <c r="AA81" s="30" t="s">
        <v>56</v>
      </c>
      <c r="AB81" s="53">
        <v>100</v>
      </c>
      <c r="AC81" s="30" t="s">
        <v>56</v>
      </c>
      <c r="AD81" s="53">
        <v>111.55</v>
      </c>
      <c r="AE81" s="30" t="s">
        <v>56</v>
      </c>
      <c r="AF81" s="53">
        <v>111.55</v>
      </c>
      <c r="AG81" s="30" t="s">
        <v>56</v>
      </c>
      <c r="AH81" s="53">
        <v>111.55</v>
      </c>
      <c r="AI81" s="30"/>
      <c r="AJ81" s="1"/>
      <c r="AL81" s="60">
        <v>1.9814273542253735</v>
      </c>
      <c r="AM81" s="54">
        <v>0</v>
      </c>
    </row>
    <row r="82" spans="1:39" s="19" customFormat="1" ht="15">
      <c r="A82" s="25" t="s">
        <v>38</v>
      </c>
      <c r="B82" s="53">
        <v>112.9</v>
      </c>
      <c r="C82" s="27" t="s">
        <v>56</v>
      </c>
      <c r="D82" s="53">
        <v>109.05</v>
      </c>
      <c r="E82" s="27" t="s">
        <v>56</v>
      </c>
      <c r="F82" s="53">
        <v>108.16</v>
      </c>
      <c r="G82" s="27" t="s">
        <v>56</v>
      </c>
      <c r="H82" s="53">
        <v>105.61</v>
      </c>
      <c r="I82" s="27" t="s">
        <v>56</v>
      </c>
      <c r="J82" s="53">
        <v>105.04</v>
      </c>
      <c r="K82" s="27" t="s">
        <v>56</v>
      </c>
      <c r="L82" s="53">
        <v>104.25</v>
      </c>
      <c r="M82" s="27" t="s">
        <v>56</v>
      </c>
      <c r="N82" s="53">
        <v>101.87</v>
      </c>
      <c r="O82" s="27" t="s">
        <v>56</v>
      </c>
      <c r="P82" s="53">
        <v>103.02</v>
      </c>
      <c r="Q82" s="27" t="s">
        <v>56</v>
      </c>
      <c r="R82" s="53">
        <v>101.59</v>
      </c>
      <c r="S82" s="27" t="s">
        <v>56</v>
      </c>
      <c r="T82" s="53">
        <v>100</v>
      </c>
      <c r="U82" s="27" t="s">
        <v>56</v>
      </c>
      <c r="V82" s="53">
        <v>102.6</v>
      </c>
      <c r="W82" s="27" t="s">
        <v>56</v>
      </c>
      <c r="X82" s="53">
        <v>104.74</v>
      </c>
      <c r="Y82" s="27" t="s">
        <v>56</v>
      </c>
      <c r="Z82" s="53">
        <v>106.74</v>
      </c>
      <c r="AA82" s="27" t="s">
        <v>56</v>
      </c>
      <c r="AB82" s="53">
        <v>106.14</v>
      </c>
      <c r="AC82" s="27" t="s">
        <v>56</v>
      </c>
      <c r="AD82" s="53">
        <v>103.01</v>
      </c>
      <c r="AE82" s="27" t="s">
        <v>56</v>
      </c>
      <c r="AF82" s="53">
        <v>103.71</v>
      </c>
      <c r="AG82" s="27" t="s">
        <v>56</v>
      </c>
      <c r="AH82" s="53">
        <v>102.08</v>
      </c>
      <c r="AI82" s="27"/>
      <c r="AJ82" s="1"/>
      <c r="AL82" s="60">
        <v>-0.4393631174261836</v>
      </c>
      <c r="AM82" s="54">
        <v>-1.5716902902323748</v>
      </c>
    </row>
    <row r="83" spans="1:39" s="19" customFormat="1" ht="15">
      <c r="A83" s="25" t="s">
        <v>20</v>
      </c>
      <c r="B83" s="53">
        <v>119.31</v>
      </c>
      <c r="C83" s="30" t="s">
        <v>56</v>
      </c>
      <c r="D83" s="53">
        <v>114.87</v>
      </c>
      <c r="E83" s="30" t="s">
        <v>56</v>
      </c>
      <c r="F83" s="53">
        <v>111.85</v>
      </c>
      <c r="G83" s="30" t="s">
        <v>56</v>
      </c>
      <c r="H83" s="53">
        <v>110.25</v>
      </c>
      <c r="I83" s="30" t="s">
        <v>56</v>
      </c>
      <c r="J83" s="53">
        <v>107.09</v>
      </c>
      <c r="K83" s="30" t="s">
        <v>56</v>
      </c>
      <c r="L83" s="53">
        <v>105.92</v>
      </c>
      <c r="M83" s="30" t="s">
        <v>56</v>
      </c>
      <c r="N83" s="53">
        <v>104.98</v>
      </c>
      <c r="O83" s="30" t="s">
        <v>56</v>
      </c>
      <c r="P83" s="53">
        <v>102.9</v>
      </c>
      <c r="Q83" s="30" t="s">
        <v>56</v>
      </c>
      <c r="R83" s="53">
        <v>101.44</v>
      </c>
      <c r="S83" s="30" t="s">
        <v>56</v>
      </c>
      <c r="T83" s="53">
        <v>100</v>
      </c>
      <c r="U83" s="30" t="s">
        <v>56</v>
      </c>
      <c r="V83" s="53">
        <v>97.17</v>
      </c>
      <c r="W83" s="30" t="s">
        <v>56</v>
      </c>
      <c r="X83" s="53">
        <v>97.07</v>
      </c>
      <c r="Y83" s="30" t="s">
        <v>56</v>
      </c>
      <c r="Z83" s="53">
        <v>96.07</v>
      </c>
      <c r="AA83" s="30" t="s">
        <v>56</v>
      </c>
      <c r="AB83" s="53">
        <v>94.5</v>
      </c>
      <c r="AC83" s="30" t="s">
        <v>56</v>
      </c>
      <c r="AD83" s="53">
        <v>96.17</v>
      </c>
      <c r="AE83" s="30" t="s">
        <v>56</v>
      </c>
      <c r="AF83" s="53">
        <v>95.34</v>
      </c>
      <c r="AG83" s="30" t="s">
        <v>56</v>
      </c>
      <c r="AH83" s="53">
        <v>94.61</v>
      </c>
      <c r="AI83" s="30"/>
      <c r="AJ83" s="1"/>
      <c r="AL83" s="60">
        <v>-1.2852549756620313</v>
      </c>
      <c r="AM83" s="54">
        <v>-0.7656807216278594</v>
      </c>
    </row>
    <row r="84" spans="1:39" s="19" customFormat="1" ht="15">
      <c r="A84" s="25" t="s">
        <v>39</v>
      </c>
      <c r="B84" s="53">
        <v>119.51</v>
      </c>
      <c r="C84" s="27" t="s">
        <v>56</v>
      </c>
      <c r="D84" s="53">
        <v>119.51</v>
      </c>
      <c r="E84" s="27" t="s">
        <v>56</v>
      </c>
      <c r="F84" s="53">
        <v>119.14</v>
      </c>
      <c r="G84" s="27" t="s">
        <v>56</v>
      </c>
      <c r="H84" s="53">
        <v>119.14</v>
      </c>
      <c r="I84" s="27" t="s">
        <v>56</v>
      </c>
      <c r="J84" s="53">
        <v>114.5</v>
      </c>
      <c r="K84" s="27" t="s">
        <v>56</v>
      </c>
      <c r="L84" s="53">
        <v>99.72</v>
      </c>
      <c r="M84" s="27" t="s">
        <v>56</v>
      </c>
      <c r="N84" s="53">
        <v>99.72</v>
      </c>
      <c r="O84" s="27" t="s">
        <v>56</v>
      </c>
      <c r="P84" s="53">
        <v>99.72</v>
      </c>
      <c r="Q84" s="27" t="s">
        <v>56</v>
      </c>
      <c r="R84" s="53">
        <v>100</v>
      </c>
      <c r="S84" s="27" t="s">
        <v>56</v>
      </c>
      <c r="T84" s="53">
        <v>100</v>
      </c>
      <c r="U84" s="27" t="s">
        <v>56</v>
      </c>
      <c r="V84" s="53">
        <v>100</v>
      </c>
      <c r="W84" s="27" t="s">
        <v>56</v>
      </c>
      <c r="X84" s="53">
        <v>83.13</v>
      </c>
      <c r="Y84" s="27" t="s">
        <v>56</v>
      </c>
      <c r="Z84" s="53">
        <v>83.13</v>
      </c>
      <c r="AA84" s="27" t="s">
        <v>56</v>
      </c>
      <c r="AB84" s="53">
        <v>83.13</v>
      </c>
      <c r="AC84" s="27" t="s">
        <v>56</v>
      </c>
      <c r="AD84" s="53">
        <v>71.25</v>
      </c>
      <c r="AE84" s="27" t="s">
        <v>56</v>
      </c>
      <c r="AF84" s="53">
        <v>71.25</v>
      </c>
      <c r="AG84" s="27" t="s">
        <v>56</v>
      </c>
      <c r="AH84" s="53">
        <v>71.25</v>
      </c>
      <c r="AI84" s="27"/>
      <c r="AJ84" s="1"/>
      <c r="AL84" s="60">
        <v>-3.3892675249994175</v>
      </c>
      <c r="AM84" s="54">
        <v>0</v>
      </c>
    </row>
    <row r="85" spans="1:39" s="19" customFormat="1" ht="15">
      <c r="A85" s="25" t="s">
        <v>40</v>
      </c>
      <c r="B85" s="53">
        <v>153.42</v>
      </c>
      <c r="C85" s="30" t="s">
        <v>56</v>
      </c>
      <c r="D85" s="53">
        <v>150.76</v>
      </c>
      <c r="E85" s="30" t="s">
        <v>56</v>
      </c>
      <c r="F85" s="53">
        <v>146.34</v>
      </c>
      <c r="G85" s="30" t="s">
        <v>56</v>
      </c>
      <c r="H85" s="53">
        <v>144.41</v>
      </c>
      <c r="I85" s="30" t="s">
        <v>56</v>
      </c>
      <c r="J85" s="53">
        <v>129.08</v>
      </c>
      <c r="K85" s="30" t="s">
        <v>56</v>
      </c>
      <c r="L85" s="53">
        <v>125.67</v>
      </c>
      <c r="M85" s="30" t="s">
        <v>56</v>
      </c>
      <c r="N85" s="53">
        <v>123.45</v>
      </c>
      <c r="O85" s="30" t="s">
        <v>56</v>
      </c>
      <c r="P85" s="53">
        <v>115.01</v>
      </c>
      <c r="Q85" s="30" t="s">
        <v>56</v>
      </c>
      <c r="R85" s="53">
        <v>105.16</v>
      </c>
      <c r="S85" s="30" t="s">
        <v>56</v>
      </c>
      <c r="T85" s="53">
        <v>100</v>
      </c>
      <c r="U85" s="30" t="s">
        <v>56</v>
      </c>
      <c r="V85" s="53">
        <v>93.98</v>
      </c>
      <c r="W85" s="30" t="s">
        <v>56</v>
      </c>
      <c r="X85" s="53">
        <v>86.19</v>
      </c>
      <c r="Y85" s="30" t="s">
        <v>56</v>
      </c>
      <c r="Z85" s="53">
        <v>84.71</v>
      </c>
      <c r="AA85" s="30" t="s">
        <v>56</v>
      </c>
      <c r="AB85" s="53">
        <v>81.65</v>
      </c>
      <c r="AC85" s="30" t="s">
        <v>56</v>
      </c>
      <c r="AD85" s="53">
        <v>80.75</v>
      </c>
      <c r="AE85" s="30" t="s">
        <v>56</v>
      </c>
      <c r="AF85" s="53">
        <v>77.61</v>
      </c>
      <c r="AG85" s="30" t="s">
        <v>56</v>
      </c>
      <c r="AH85" s="53">
        <v>74.45</v>
      </c>
      <c r="AI85" s="30"/>
      <c r="AJ85" s="1"/>
      <c r="AL85" s="60">
        <v>-4.594831064195115</v>
      </c>
      <c r="AM85" s="54">
        <v>-4.071640252544773</v>
      </c>
    </row>
    <row r="86" spans="1:39" s="19" customFormat="1" ht="15">
      <c r="A86" s="25" t="s">
        <v>41</v>
      </c>
      <c r="B86" s="53">
        <v>196.7</v>
      </c>
      <c r="C86" s="27" t="s">
        <v>56</v>
      </c>
      <c r="D86" s="53">
        <v>173.24</v>
      </c>
      <c r="E86" s="27" t="s">
        <v>56</v>
      </c>
      <c r="F86" s="53">
        <v>167.77</v>
      </c>
      <c r="G86" s="27" t="s">
        <v>56</v>
      </c>
      <c r="H86" s="53">
        <v>167.25</v>
      </c>
      <c r="I86" s="27" t="s">
        <v>56</v>
      </c>
      <c r="J86" s="53">
        <v>124.15</v>
      </c>
      <c r="K86" s="27" t="s">
        <v>56</v>
      </c>
      <c r="L86" s="53">
        <v>115.2</v>
      </c>
      <c r="M86" s="27" t="s">
        <v>56</v>
      </c>
      <c r="N86" s="53">
        <v>117.2</v>
      </c>
      <c r="O86" s="27" t="s">
        <v>56</v>
      </c>
      <c r="P86" s="53">
        <v>120.42</v>
      </c>
      <c r="Q86" s="27" t="s">
        <v>56</v>
      </c>
      <c r="R86" s="53">
        <v>106.6</v>
      </c>
      <c r="S86" s="27" t="s">
        <v>56</v>
      </c>
      <c r="T86" s="53">
        <v>100</v>
      </c>
      <c r="U86" s="27" t="s">
        <v>56</v>
      </c>
      <c r="V86" s="53">
        <v>124.07</v>
      </c>
      <c r="W86" s="27" t="s">
        <v>56</v>
      </c>
      <c r="X86" s="53">
        <v>116.85</v>
      </c>
      <c r="Y86" s="27" t="s">
        <v>56</v>
      </c>
      <c r="Z86" s="53">
        <v>114.16</v>
      </c>
      <c r="AA86" s="27" t="s">
        <v>56</v>
      </c>
      <c r="AB86" s="53">
        <v>107.99</v>
      </c>
      <c r="AC86" s="27" t="s">
        <v>56</v>
      </c>
      <c r="AD86" s="53">
        <v>102</v>
      </c>
      <c r="AE86" s="27" t="s">
        <v>56</v>
      </c>
      <c r="AF86" s="53">
        <v>76.37</v>
      </c>
      <c r="AG86" s="27" t="s">
        <v>56</v>
      </c>
      <c r="AH86" s="53">
        <v>74.37</v>
      </c>
      <c r="AI86" s="27"/>
      <c r="AJ86" s="1"/>
      <c r="AL86" s="60">
        <v>-5.481539255688473</v>
      </c>
      <c r="AM86" s="54">
        <v>-2.618829383265675</v>
      </c>
    </row>
    <row r="87" spans="1:39" s="19" customFormat="1" ht="15">
      <c r="A87" s="25" t="s">
        <v>43</v>
      </c>
      <c r="B87" s="53">
        <v>106.79</v>
      </c>
      <c r="C87" s="30" t="s">
        <v>56</v>
      </c>
      <c r="D87" s="53">
        <v>102</v>
      </c>
      <c r="E87" s="30" t="s">
        <v>56</v>
      </c>
      <c r="F87" s="53">
        <v>101.37</v>
      </c>
      <c r="G87" s="30" t="s">
        <v>56</v>
      </c>
      <c r="H87" s="53">
        <v>96.42</v>
      </c>
      <c r="I87" s="30" t="s">
        <v>56</v>
      </c>
      <c r="J87" s="53">
        <v>90.51</v>
      </c>
      <c r="K87" s="30" t="s">
        <v>56</v>
      </c>
      <c r="L87" s="53">
        <v>93.05</v>
      </c>
      <c r="M87" s="30" t="s">
        <v>56</v>
      </c>
      <c r="N87" s="53">
        <v>98.64</v>
      </c>
      <c r="O87" s="30" t="s">
        <v>56</v>
      </c>
      <c r="P87" s="53">
        <v>101.84</v>
      </c>
      <c r="Q87" s="30" t="s">
        <v>56</v>
      </c>
      <c r="R87" s="53">
        <v>100.58</v>
      </c>
      <c r="S87" s="30" t="s">
        <v>56</v>
      </c>
      <c r="T87" s="53">
        <v>100</v>
      </c>
      <c r="U87" s="30" t="s">
        <v>56</v>
      </c>
      <c r="V87" s="53">
        <v>96.97</v>
      </c>
      <c r="W87" s="30" t="s">
        <v>56</v>
      </c>
      <c r="X87" s="53">
        <v>95.33</v>
      </c>
      <c r="Y87" s="30" t="s">
        <v>56</v>
      </c>
      <c r="Z87" s="53">
        <v>94.12</v>
      </c>
      <c r="AA87" s="30" t="s">
        <v>56</v>
      </c>
      <c r="AB87" s="53">
        <v>92.42</v>
      </c>
      <c r="AC87" s="30" t="s">
        <v>56</v>
      </c>
      <c r="AD87" s="53">
        <v>91.49</v>
      </c>
      <c r="AE87" s="30" t="s">
        <v>56</v>
      </c>
      <c r="AF87" s="53">
        <v>91.21</v>
      </c>
      <c r="AG87" s="30" t="s">
        <v>56</v>
      </c>
      <c r="AH87" s="53">
        <v>90.14</v>
      </c>
      <c r="AI87" s="30"/>
      <c r="AJ87" s="1"/>
      <c r="AL87" s="60">
        <v>-0.82067258434525</v>
      </c>
      <c r="AM87" s="54">
        <v>-1.1731169827869703</v>
      </c>
    </row>
    <row r="88" spans="1:39" s="19" customFormat="1" ht="15">
      <c r="A88" s="25" t="s">
        <v>42</v>
      </c>
      <c r="B88" s="53">
        <v>378.64</v>
      </c>
      <c r="C88" s="27" t="s">
        <v>56</v>
      </c>
      <c r="D88" s="53">
        <v>391.26</v>
      </c>
      <c r="E88" s="27" t="s">
        <v>56</v>
      </c>
      <c r="F88" s="53">
        <v>384.47</v>
      </c>
      <c r="G88" s="27" t="s">
        <v>56</v>
      </c>
      <c r="H88" s="53">
        <v>369.9</v>
      </c>
      <c r="I88" s="27" t="s">
        <v>56</v>
      </c>
      <c r="J88" s="53">
        <v>153.4</v>
      </c>
      <c r="K88" s="27" t="s">
        <v>56</v>
      </c>
      <c r="L88" s="53">
        <v>151.46</v>
      </c>
      <c r="M88" s="27" t="s">
        <v>56</v>
      </c>
      <c r="N88" s="53">
        <v>157.28</v>
      </c>
      <c r="O88" s="27" t="s">
        <v>56</v>
      </c>
      <c r="P88" s="53">
        <v>146.6</v>
      </c>
      <c r="Q88" s="27" t="s">
        <v>56</v>
      </c>
      <c r="R88" s="53">
        <v>152.43</v>
      </c>
      <c r="S88" s="27" t="s">
        <v>56</v>
      </c>
      <c r="T88" s="53">
        <v>100</v>
      </c>
      <c r="U88" s="27" t="s">
        <v>56</v>
      </c>
      <c r="V88" s="53">
        <v>96.12</v>
      </c>
      <c r="W88" s="27" t="s">
        <v>56</v>
      </c>
      <c r="X88" s="53">
        <v>148.54</v>
      </c>
      <c r="Y88" s="27" t="s">
        <v>56</v>
      </c>
      <c r="Z88" s="53">
        <v>135.24</v>
      </c>
      <c r="AA88" s="27" t="s">
        <v>56</v>
      </c>
      <c r="AB88" s="53">
        <v>147.57</v>
      </c>
      <c r="AC88" s="27" t="s">
        <v>56</v>
      </c>
      <c r="AD88" s="53">
        <v>144.66</v>
      </c>
      <c r="AE88" s="27" t="s">
        <v>56</v>
      </c>
      <c r="AF88" s="53">
        <v>94.1</v>
      </c>
      <c r="AG88" s="27" t="s">
        <v>56</v>
      </c>
      <c r="AH88" s="53">
        <v>88.35</v>
      </c>
      <c r="AI88" s="27"/>
      <c r="AJ88" s="1"/>
      <c r="AL88" s="60">
        <v>-9.444241301637534</v>
      </c>
      <c r="AM88" s="54">
        <v>-6.110520722635493</v>
      </c>
    </row>
    <row r="89" spans="1:39" s="19" customFormat="1" ht="15">
      <c r="A89" s="25" t="s">
        <v>27</v>
      </c>
      <c r="B89" s="53">
        <v>135.8</v>
      </c>
      <c r="C89" s="30" t="s">
        <v>56</v>
      </c>
      <c r="D89" s="53">
        <v>132.78</v>
      </c>
      <c r="E89" s="30" t="s">
        <v>56</v>
      </c>
      <c r="F89" s="53">
        <v>129.41</v>
      </c>
      <c r="G89" s="30" t="s">
        <v>56</v>
      </c>
      <c r="H89" s="53">
        <v>126.75</v>
      </c>
      <c r="I89" s="30" t="s">
        <v>56</v>
      </c>
      <c r="J89" s="53">
        <v>117.34</v>
      </c>
      <c r="K89" s="30" t="s">
        <v>56</v>
      </c>
      <c r="L89" s="53">
        <v>113.85</v>
      </c>
      <c r="M89" s="30" t="s">
        <v>56</v>
      </c>
      <c r="N89" s="53">
        <v>110.36</v>
      </c>
      <c r="O89" s="30" t="s">
        <v>56</v>
      </c>
      <c r="P89" s="53">
        <v>106.86</v>
      </c>
      <c r="Q89" s="30" t="s">
        <v>56</v>
      </c>
      <c r="R89" s="53">
        <v>103.43</v>
      </c>
      <c r="S89" s="30" t="s">
        <v>56</v>
      </c>
      <c r="T89" s="53">
        <v>100</v>
      </c>
      <c r="U89" s="30" t="s">
        <v>56</v>
      </c>
      <c r="V89" s="53">
        <v>96.57</v>
      </c>
      <c r="W89" s="30" t="s">
        <v>56</v>
      </c>
      <c r="X89" s="53">
        <v>93.51</v>
      </c>
      <c r="Y89" s="30" t="s">
        <v>56</v>
      </c>
      <c r="Z89" s="53">
        <v>90.44</v>
      </c>
      <c r="AA89" s="30" t="s">
        <v>56</v>
      </c>
      <c r="AB89" s="53">
        <v>87.38</v>
      </c>
      <c r="AC89" s="30" t="s">
        <v>56</v>
      </c>
      <c r="AD89" s="53">
        <v>83.51</v>
      </c>
      <c r="AE89" s="30" t="s">
        <v>56</v>
      </c>
      <c r="AF89" s="53">
        <v>82.8</v>
      </c>
      <c r="AG89" s="30" t="s">
        <v>56</v>
      </c>
      <c r="AH89" s="53">
        <v>81.72</v>
      </c>
      <c r="AI89" s="30"/>
      <c r="AL89" s="60">
        <v>-3.184168535336984</v>
      </c>
      <c r="AM89" s="54">
        <v>-1.304347826086949</v>
      </c>
    </row>
    <row r="90" spans="1:39" s="19" customFormat="1" ht="15">
      <c r="A90" s="25" t="s">
        <v>45</v>
      </c>
      <c r="B90" s="53">
        <v>138.61</v>
      </c>
      <c r="C90" s="27" t="s">
        <v>56</v>
      </c>
      <c r="D90" s="53">
        <v>128.4</v>
      </c>
      <c r="E90" s="27" t="s">
        <v>56</v>
      </c>
      <c r="F90" s="53">
        <v>124.72</v>
      </c>
      <c r="G90" s="27" t="s">
        <v>56</v>
      </c>
      <c r="H90" s="53">
        <v>121.14</v>
      </c>
      <c r="I90" s="27" t="s">
        <v>56</v>
      </c>
      <c r="J90" s="53">
        <v>117.66</v>
      </c>
      <c r="K90" s="27" t="s">
        <v>56</v>
      </c>
      <c r="L90" s="53">
        <v>113.84</v>
      </c>
      <c r="M90" s="27" t="s">
        <v>56</v>
      </c>
      <c r="N90" s="53">
        <v>110.15</v>
      </c>
      <c r="O90" s="27" t="s">
        <v>56</v>
      </c>
      <c r="P90" s="53">
        <v>106.58</v>
      </c>
      <c r="Q90" s="27" t="s">
        <v>56</v>
      </c>
      <c r="R90" s="53">
        <v>103.24</v>
      </c>
      <c r="S90" s="27" t="s">
        <v>56</v>
      </c>
      <c r="T90" s="53">
        <v>100</v>
      </c>
      <c r="U90" s="27" t="s">
        <v>56</v>
      </c>
      <c r="V90" s="53">
        <v>96.87</v>
      </c>
      <c r="W90" s="27" t="s">
        <v>56</v>
      </c>
      <c r="X90" s="53">
        <v>94.82</v>
      </c>
      <c r="Y90" s="27" t="s">
        <v>56</v>
      </c>
      <c r="Z90" s="53">
        <v>92.82</v>
      </c>
      <c r="AA90" s="27" t="s">
        <v>56</v>
      </c>
      <c r="AB90" s="53">
        <v>90.86</v>
      </c>
      <c r="AC90" s="27" t="s">
        <v>56</v>
      </c>
      <c r="AD90" s="53">
        <v>88.94</v>
      </c>
      <c r="AE90" s="27" t="s">
        <v>56</v>
      </c>
      <c r="AF90" s="53">
        <v>87.07</v>
      </c>
      <c r="AG90" s="27" t="s">
        <v>56</v>
      </c>
      <c r="AH90" s="53">
        <v>85.23</v>
      </c>
      <c r="AI90" s="27"/>
      <c r="AL90" s="60">
        <v>-2.6949983581221915</v>
      </c>
      <c r="AM90" s="54">
        <v>-2.113242218904321</v>
      </c>
    </row>
    <row r="91" spans="1:39" s="19" customFormat="1" ht="15">
      <c r="A91" s="25" t="s">
        <v>48</v>
      </c>
      <c r="B91" s="53" t="s">
        <v>217</v>
      </c>
      <c r="C91" s="30" t="s">
        <v>56</v>
      </c>
      <c r="D91" s="53">
        <v>0</v>
      </c>
      <c r="E91" s="30" t="s">
        <v>56</v>
      </c>
      <c r="F91" s="53">
        <v>0</v>
      </c>
      <c r="G91" s="30" t="s">
        <v>82</v>
      </c>
      <c r="H91" s="53">
        <v>98.1</v>
      </c>
      <c r="I91" s="30" t="s">
        <v>82</v>
      </c>
      <c r="J91" s="53">
        <v>110.74</v>
      </c>
      <c r="K91" s="30" t="s">
        <v>56</v>
      </c>
      <c r="L91" s="53">
        <v>112.82</v>
      </c>
      <c r="M91" s="30" t="s">
        <v>56</v>
      </c>
      <c r="N91" s="53">
        <v>108.29</v>
      </c>
      <c r="O91" s="30" t="s">
        <v>56</v>
      </c>
      <c r="P91" s="53">
        <v>104.57</v>
      </c>
      <c r="Q91" s="30" t="s">
        <v>56</v>
      </c>
      <c r="R91" s="53">
        <v>92.01</v>
      </c>
      <c r="S91" s="30" t="s">
        <v>56</v>
      </c>
      <c r="T91" s="53">
        <v>100</v>
      </c>
      <c r="U91" s="30" t="s">
        <v>56</v>
      </c>
      <c r="V91" s="53">
        <v>100.55</v>
      </c>
      <c r="W91" s="30" t="s">
        <v>56</v>
      </c>
      <c r="X91" s="53">
        <v>98.94</v>
      </c>
      <c r="Y91" s="30" t="s">
        <v>56</v>
      </c>
      <c r="Z91" s="53">
        <v>98.18</v>
      </c>
      <c r="AA91" s="30" t="s">
        <v>56</v>
      </c>
      <c r="AB91" s="53">
        <v>99.07</v>
      </c>
      <c r="AC91" s="30" t="s">
        <v>56</v>
      </c>
      <c r="AD91" s="53">
        <v>95.6</v>
      </c>
      <c r="AE91" s="30" t="s">
        <v>56</v>
      </c>
      <c r="AF91" s="53">
        <v>93.49</v>
      </c>
      <c r="AG91" s="30" t="s">
        <v>56</v>
      </c>
      <c r="AH91" s="53">
        <v>77.92</v>
      </c>
      <c r="AI91" s="30"/>
      <c r="AL91" s="61">
        <v>-2.8867022460376757</v>
      </c>
      <c r="AM91" s="54">
        <v>-16.654187613648507</v>
      </c>
    </row>
    <row r="92" spans="1:39" s="19" customFormat="1" ht="15">
      <c r="A92" s="25" t="s">
        <v>46</v>
      </c>
      <c r="B92" s="53">
        <v>131.44</v>
      </c>
      <c r="C92" s="27" t="s">
        <v>56</v>
      </c>
      <c r="D92" s="53">
        <v>124.61</v>
      </c>
      <c r="E92" s="27" t="s">
        <v>56</v>
      </c>
      <c r="F92" s="53">
        <v>119.83</v>
      </c>
      <c r="G92" s="27" t="s">
        <v>56</v>
      </c>
      <c r="H92" s="53">
        <v>115.63</v>
      </c>
      <c r="I92" s="27" t="s">
        <v>56</v>
      </c>
      <c r="J92" s="53">
        <v>111.14</v>
      </c>
      <c r="K92" s="27" t="s">
        <v>56</v>
      </c>
      <c r="L92" s="53">
        <v>108.69</v>
      </c>
      <c r="M92" s="27" t="s">
        <v>56</v>
      </c>
      <c r="N92" s="53">
        <v>106.01</v>
      </c>
      <c r="O92" s="27" t="s">
        <v>56</v>
      </c>
      <c r="P92" s="53">
        <v>103.34</v>
      </c>
      <c r="Q92" s="27" t="s">
        <v>56</v>
      </c>
      <c r="R92" s="53">
        <v>101.78</v>
      </c>
      <c r="S92" s="27" t="s">
        <v>56</v>
      </c>
      <c r="T92" s="53">
        <v>100</v>
      </c>
      <c r="U92" s="27" t="s">
        <v>56</v>
      </c>
      <c r="V92" s="53">
        <v>98.44</v>
      </c>
      <c r="W92" s="27" t="s">
        <v>56</v>
      </c>
      <c r="X92" s="53">
        <v>96.66</v>
      </c>
      <c r="Y92" s="27" t="s">
        <v>56</v>
      </c>
      <c r="Z92" s="53">
        <v>95.55</v>
      </c>
      <c r="AA92" s="27" t="s">
        <v>56</v>
      </c>
      <c r="AB92" s="53">
        <v>94.43</v>
      </c>
      <c r="AC92" s="27" t="s">
        <v>56</v>
      </c>
      <c r="AD92" s="53">
        <v>95.34</v>
      </c>
      <c r="AE92" s="27" t="s">
        <v>56</v>
      </c>
      <c r="AF92" s="53">
        <v>93.8</v>
      </c>
      <c r="AG92" s="27" t="s">
        <v>56</v>
      </c>
      <c r="AH92" s="53">
        <v>91.5</v>
      </c>
      <c r="AI92" s="27"/>
      <c r="AL92" s="60">
        <v>-2.037946600462759</v>
      </c>
      <c r="AM92" s="54">
        <v>-2.4520255863539453</v>
      </c>
    </row>
    <row r="93" spans="1:39" s="19" customFormat="1" ht="15">
      <c r="A93" s="25" t="s">
        <v>47</v>
      </c>
      <c r="B93" s="53">
        <v>118.31</v>
      </c>
      <c r="C93" s="30" t="s">
        <v>56</v>
      </c>
      <c r="D93" s="53">
        <v>115.72</v>
      </c>
      <c r="E93" s="30" t="s">
        <v>56</v>
      </c>
      <c r="F93" s="53">
        <v>114.35</v>
      </c>
      <c r="G93" s="30" t="s">
        <v>56</v>
      </c>
      <c r="H93" s="53">
        <v>108.73</v>
      </c>
      <c r="I93" s="30" t="s">
        <v>56</v>
      </c>
      <c r="J93" s="53">
        <v>107.41</v>
      </c>
      <c r="K93" s="30" t="s">
        <v>56</v>
      </c>
      <c r="L93" s="53">
        <v>106</v>
      </c>
      <c r="M93" s="30" t="s">
        <v>56</v>
      </c>
      <c r="N93" s="53">
        <v>104.66</v>
      </c>
      <c r="O93" s="30" t="s">
        <v>56</v>
      </c>
      <c r="P93" s="53">
        <v>102.32</v>
      </c>
      <c r="Q93" s="30" t="s">
        <v>56</v>
      </c>
      <c r="R93" s="53">
        <v>101.17</v>
      </c>
      <c r="S93" s="30" t="s">
        <v>56</v>
      </c>
      <c r="T93" s="53">
        <v>100</v>
      </c>
      <c r="U93" s="30" t="s">
        <v>56</v>
      </c>
      <c r="V93" s="53">
        <v>98.56</v>
      </c>
      <c r="W93" s="30" t="s">
        <v>56</v>
      </c>
      <c r="X93" s="53">
        <v>97.27</v>
      </c>
      <c r="Y93" s="30" t="s">
        <v>56</v>
      </c>
      <c r="Z93" s="53">
        <v>97</v>
      </c>
      <c r="AA93" s="30" t="s">
        <v>56</v>
      </c>
      <c r="AB93" s="53">
        <v>94.67</v>
      </c>
      <c r="AC93" s="30" t="s">
        <v>56</v>
      </c>
      <c r="AD93" s="53">
        <v>92.31</v>
      </c>
      <c r="AE93" s="30" t="s">
        <v>56</v>
      </c>
      <c r="AF93" s="53">
        <v>91.76</v>
      </c>
      <c r="AG93" s="30" t="s">
        <v>56</v>
      </c>
      <c r="AH93" s="53">
        <v>92.78</v>
      </c>
      <c r="AI93" s="30"/>
      <c r="AL93" s="60">
        <v>-1.4621543742078358</v>
      </c>
      <c r="AM93" s="54">
        <v>1.1115954664341787</v>
      </c>
    </row>
    <row r="94" spans="1:39" s="19" customFormat="1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L94" s="60"/>
      <c r="AM94" s="54"/>
    </row>
    <row r="95" spans="1:35" s="19" customFormat="1" ht="15">
      <c r="A95" s="21" t="s">
        <v>173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s="19" customFormat="1" ht="15">
      <c r="A96" s="21" t="s">
        <v>3</v>
      </c>
      <c r="B96" s="7" t="s">
        <v>84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s="19" customFormat="1" ht="15">
      <c r="A97" s="21" t="s">
        <v>79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s="19" customFormat="1" ht="15">
      <c r="A98" s="21" t="s">
        <v>54</v>
      </c>
      <c r="B98" s="7" t="s">
        <v>81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s="19" customFormat="1" ht="15">
      <c r="A99" s="21" t="s">
        <v>82</v>
      </c>
      <c r="B99" s="7" t="s">
        <v>83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="19" customFormat="1" ht="15"/>
    <row r="101" spans="1:35" s="19" customFormat="1" ht="15">
      <c r="A101" s="7" t="s">
        <v>234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s="19" customFormat="1" ht="15">
      <c r="A102" s="7" t="s">
        <v>161</v>
      </c>
      <c r="B102" s="21" t="s">
        <v>199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s="19" customFormat="1" ht="15">
      <c r="A103" s="7" t="s">
        <v>163</v>
      </c>
      <c r="B103" s="7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6" s="19" customFormat="1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1"/>
    </row>
    <row r="105" spans="1:36" s="19" customFormat="1" ht="15">
      <c r="A105" s="21" t="s">
        <v>164</v>
      </c>
      <c r="B105" s="20"/>
      <c r="C105" s="7" t="s">
        <v>165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1"/>
    </row>
    <row r="106" spans="1:36" s="19" customFormat="1" ht="15">
      <c r="A106" s="21" t="s">
        <v>167</v>
      </c>
      <c r="B106" s="20"/>
      <c r="C106" s="7" t="s">
        <v>187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1"/>
    </row>
    <row r="107" spans="1:36" s="19" customFormat="1" ht="15">
      <c r="A107" s="21" t="s">
        <v>186</v>
      </c>
      <c r="B107" s="20"/>
      <c r="C107" s="7" t="s">
        <v>11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1"/>
    </row>
    <row r="108" spans="1:36" s="19" customFormat="1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1"/>
    </row>
    <row r="109" spans="1:39" s="19" customFormat="1" ht="15">
      <c r="A109" s="23" t="s">
        <v>168</v>
      </c>
      <c r="B109" s="58">
        <v>2006</v>
      </c>
      <c r="C109" s="58" t="s">
        <v>56</v>
      </c>
      <c r="D109" s="99">
        <v>2007</v>
      </c>
      <c r="E109" s="99" t="s">
        <v>56</v>
      </c>
      <c r="F109" s="99">
        <v>2008</v>
      </c>
      <c r="G109" s="99" t="s">
        <v>56</v>
      </c>
      <c r="H109" s="99">
        <v>2009</v>
      </c>
      <c r="I109" s="99" t="s">
        <v>56</v>
      </c>
      <c r="J109" s="99">
        <v>2010</v>
      </c>
      <c r="K109" s="99" t="s">
        <v>56</v>
      </c>
      <c r="L109" s="99">
        <v>2011</v>
      </c>
      <c r="M109" s="99" t="s">
        <v>56</v>
      </c>
      <c r="N109" s="99">
        <v>2012</v>
      </c>
      <c r="O109" s="99" t="s">
        <v>56</v>
      </c>
      <c r="P109" s="99">
        <v>2013</v>
      </c>
      <c r="Q109" s="99" t="s">
        <v>56</v>
      </c>
      <c r="R109" s="99">
        <v>2014</v>
      </c>
      <c r="S109" s="99" t="s">
        <v>56</v>
      </c>
      <c r="T109" s="99">
        <v>2015</v>
      </c>
      <c r="U109" s="99" t="s">
        <v>56</v>
      </c>
      <c r="V109" s="99">
        <v>2016</v>
      </c>
      <c r="W109" s="99" t="s">
        <v>56</v>
      </c>
      <c r="X109" s="99">
        <v>2017</v>
      </c>
      <c r="Y109" s="99" t="s">
        <v>56</v>
      </c>
      <c r="Z109" s="99">
        <v>2018</v>
      </c>
      <c r="AA109" s="99" t="s">
        <v>56</v>
      </c>
      <c r="AB109" s="99">
        <v>2019</v>
      </c>
      <c r="AC109" s="99" t="s">
        <v>56</v>
      </c>
      <c r="AD109" s="99">
        <v>2020</v>
      </c>
      <c r="AE109" s="99" t="s">
        <v>56</v>
      </c>
      <c r="AF109" s="99">
        <v>2021</v>
      </c>
      <c r="AG109" s="99" t="s">
        <v>56</v>
      </c>
      <c r="AH109" s="99">
        <v>2022</v>
      </c>
      <c r="AI109" s="99" t="s">
        <v>56</v>
      </c>
      <c r="AJ109" s="1"/>
      <c r="AL109" s="18" t="s">
        <v>89</v>
      </c>
      <c r="AM109" s="18" t="s">
        <v>222</v>
      </c>
    </row>
    <row r="110" spans="1:39" s="19" customFormat="1" ht="15">
      <c r="A110" s="24" t="s">
        <v>170</v>
      </c>
      <c r="B110" s="44" t="s">
        <v>56</v>
      </c>
      <c r="C110" s="44" t="s">
        <v>56</v>
      </c>
      <c r="D110" s="44" t="s">
        <v>56</v>
      </c>
      <c r="E110" s="44" t="s">
        <v>56</v>
      </c>
      <c r="F110" s="44" t="s">
        <v>56</v>
      </c>
      <c r="G110" s="44" t="s">
        <v>56</v>
      </c>
      <c r="H110" s="44" t="s">
        <v>56</v>
      </c>
      <c r="I110" s="44" t="s">
        <v>56</v>
      </c>
      <c r="J110" s="44" t="s">
        <v>56</v>
      </c>
      <c r="K110" s="44" t="s">
        <v>56</v>
      </c>
      <c r="L110" s="44" t="s">
        <v>56</v>
      </c>
      <c r="M110" s="44" t="s">
        <v>56</v>
      </c>
      <c r="N110" s="44" t="s">
        <v>56</v>
      </c>
      <c r="O110" s="44" t="s">
        <v>56</v>
      </c>
      <c r="P110" s="44" t="s">
        <v>56</v>
      </c>
      <c r="Q110" s="44" t="s">
        <v>56</v>
      </c>
      <c r="R110" s="44" t="s">
        <v>56</v>
      </c>
      <c r="S110" s="44" t="s">
        <v>56</v>
      </c>
      <c r="T110" s="44" t="s">
        <v>56</v>
      </c>
      <c r="U110" s="44" t="s">
        <v>56</v>
      </c>
      <c r="V110" s="44" t="s">
        <v>56</v>
      </c>
      <c r="W110" s="44" t="s">
        <v>56</v>
      </c>
      <c r="X110" s="44" t="s">
        <v>56</v>
      </c>
      <c r="Y110" s="44" t="s">
        <v>56</v>
      </c>
      <c r="Z110" s="44" t="s">
        <v>56</v>
      </c>
      <c r="AA110" s="44" t="s">
        <v>56</v>
      </c>
      <c r="AB110" s="44" t="s">
        <v>56</v>
      </c>
      <c r="AC110" s="44" t="s">
        <v>56</v>
      </c>
      <c r="AD110" s="44" t="s">
        <v>56</v>
      </c>
      <c r="AE110" s="44" t="s">
        <v>56</v>
      </c>
      <c r="AF110" s="44" t="s">
        <v>56</v>
      </c>
      <c r="AG110" s="44" t="s">
        <v>56</v>
      </c>
      <c r="AH110" s="44" t="s">
        <v>56</v>
      </c>
      <c r="AI110" s="44" t="s">
        <v>56</v>
      </c>
      <c r="AJ110" s="1"/>
      <c r="AL110" s="20"/>
      <c r="AM110" s="20"/>
    </row>
    <row r="111" spans="1:39" s="19" customFormat="1" ht="15">
      <c r="A111" s="25" t="s">
        <v>129</v>
      </c>
      <c r="B111" s="53">
        <v>105.41</v>
      </c>
      <c r="C111" s="30" t="s">
        <v>56</v>
      </c>
      <c r="D111" s="53">
        <v>102.01</v>
      </c>
      <c r="E111" s="30" t="s">
        <v>56</v>
      </c>
      <c r="F111" s="53">
        <v>101.8</v>
      </c>
      <c r="G111" s="30" t="s">
        <v>56</v>
      </c>
      <c r="H111" s="53">
        <v>99.04</v>
      </c>
      <c r="I111" s="30" t="s">
        <v>56</v>
      </c>
      <c r="J111" s="53">
        <v>99.64</v>
      </c>
      <c r="K111" s="30" t="s">
        <v>56</v>
      </c>
      <c r="L111" s="53">
        <v>97.46</v>
      </c>
      <c r="M111" s="30" t="s">
        <v>56</v>
      </c>
      <c r="N111" s="53">
        <v>97.7</v>
      </c>
      <c r="O111" s="30" t="s">
        <v>56</v>
      </c>
      <c r="P111" s="53">
        <v>95.77</v>
      </c>
      <c r="Q111" s="30" t="s">
        <v>56</v>
      </c>
      <c r="R111" s="53">
        <v>99.03</v>
      </c>
      <c r="S111" s="30" t="s">
        <v>56</v>
      </c>
      <c r="T111" s="53">
        <v>100</v>
      </c>
      <c r="U111" s="30" t="s">
        <v>56</v>
      </c>
      <c r="V111" s="53">
        <v>98.83</v>
      </c>
      <c r="W111" s="30" t="s">
        <v>56</v>
      </c>
      <c r="X111" s="53">
        <v>103.3</v>
      </c>
      <c r="Y111" s="30" t="s">
        <v>56</v>
      </c>
      <c r="Z111" s="53">
        <v>104.88</v>
      </c>
      <c r="AA111" s="30" t="s">
        <v>56</v>
      </c>
      <c r="AB111" s="53">
        <v>104.54</v>
      </c>
      <c r="AC111" s="30" t="s">
        <v>56</v>
      </c>
      <c r="AD111" s="53">
        <v>101.3</v>
      </c>
      <c r="AE111" s="30" t="s">
        <v>56</v>
      </c>
      <c r="AF111" s="53">
        <v>102.09</v>
      </c>
      <c r="AG111" s="30" t="s">
        <v>56</v>
      </c>
      <c r="AH111" s="53">
        <v>100.73</v>
      </c>
      <c r="AI111" s="30"/>
      <c r="AJ111" s="1"/>
      <c r="AK111" s="25" t="s">
        <v>156</v>
      </c>
      <c r="AL111" s="60">
        <v>-0.08414576251313255</v>
      </c>
      <c r="AM111" s="64">
        <v>-1.33215789989225</v>
      </c>
    </row>
    <row r="112" spans="1:39" s="19" customFormat="1" ht="15">
      <c r="A112" s="25" t="s">
        <v>21</v>
      </c>
      <c r="B112" s="53">
        <v>83.74</v>
      </c>
      <c r="C112" s="27" t="s">
        <v>56</v>
      </c>
      <c r="D112" s="53">
        <v>80.84</v>
      </c>
      <c r="E112" s="27" t="s">
        <v>56</v>
      </c>
      <c r="F112" s="53">
        <v>82.54</v>
      </c>
      <c r="G112" s="27" t="s">
        <v>56</v>
      </c>
      <c r="H112" s="53">
        <v>83.62</v>
      </c>
      <c r="I112" s="27" t="s">
        <v>56</v>
      </c>
      <c r="J112" s="53">
        <v>82.09</v>
      </c>
      <c r="K112" s="27" t="s">
        <v>56</v>
      </c>
      <c r="L112" s="53">
        <v>83.12</v>
      </c>
      <c r="M112" s="27" t="s">
        <v>56</v>
      </c>
      <c r="N112" s="53">
        <v>90.37</v>
      </c>
      <c r="O112" s="27" t="s">
        <v>56</v>
      </c>
      <c r="P112" s="53">
        <v>89.49</v>
      </c>
      <c r="Q112" s="27" t="s">
        <v>56</v>
      </c>
      <c r="R112" s="53">
        <v>97.13</v>
      </c>
      <c r="S112" s="27" t="s">
        <v>56</v>
      </c>
      <c r="T112" s="53">
        <v>100</v>
      </c>
      <c r="U112" s="27" t="s">
        <v>56</v>
      </c>
      <c r="V112" s="53">
        <v>105.66</v>
      </c>
      <c r="W112" s="27" t="s">
        <v>56</v>
      </c>
      <c r="X112" s="53">
        <v>103.71</v>
      </c>
      <c r="Y112" s="27" t="s">
        <v>56</v>
      </c>
      <c r="Z112" s="53">
        <v>102.65</v>
      </c>
      <c r="AA112" s="27" t="s">
        <v>56</v>
      </c>
      <c r="AB112" s="53">
        <v>99.84</v>
      </c>
      <c r="AC112" s="27" t="s">
        <v>56</v>
      </c>
      <c r="AD112" s="53">
        <v>100.53</v>
      </c>
      <c r="AE112" s="27" t="s">
        <v>56</v>
      </c>
      <c r="AF112" s="53">
        <v>103.28</v>
      </c>
      <c r="AG112" s="27" t="s">
        <v>56</v>
      </c>
      <c r="AH112" s="53">
        <v>105.88</v>
      </c>
      <c r="AI112" s="27"/>
      <c r="AJ112" s="1"/>
      <c r="AK112" s="25" t="s">
        <v>21</v>
      </c>
      <c r="AL112" s="60">
        <v>1.8151741690126677</v>
      </c>
      <c r="AM112" s="64">
        <v>2.517428350116191</v>
      </c>
    </row>
    <row r="113" spans="1:39" s="19" customFormat="1" ht="15">
      <c r="A113" s="25" t="s">
        <v>22</v>
      </c>
      <c r="B113" s="53">
        <v>115.65</v>
      </c>
      <c r="C113" s="30" t="s">
        <v>56</v>
      </c>
      <c r="D113" s="53">
        <v>101.52</v>
      </c>
      <c r="E113" s="30" t="s">
        <v>56</v>
      </c>
      <c r="F113" s="53">
        <v>99.86</v>
      </c>
      <c r="G113" s="30" t="s">
        <v>56</v>
      </c>
      <c r="H113" s="53">
        <v>98.2</v>
      </c>
      <c r="I113" s="30" t="s">
        <v>56</v>
      </c>
      <c r="J113" s="53">
        <v>96.54</v>
      </c>
      <c r="K113" s="30" t="s">
        <v>56</v>
      </c>
      <c r="L113" s="53">
        <v>100.55</v>
      </c>
      <c r="M113" s="30" t="s">
        <v>56</v>
      </c>
      <c r="N113" s="53">
        <v>103.19</v>
      </c>
      <c r="O113" s="30" t="s">
        <v>56</v>
      </c>
      <c r="P113" s="53">
        <v>104.71</v>
      </c>
      <c r="Q113" s="30" t="s">
        <v>56</v>
      </c>
      <c r="R113" s="53">
        <v>102.08</v>
      </c>
      <c r="S113" s="30" t="s">
        <v>56</v>
      </c>
      <c r="T113" s="53">
        <v>100</v>
      </c>
      <c r="U113" s="30" t="s">
        <v>56</v>
      </c>
      <c r="V113" s="53">
        <v>97.78</v>
      </c>
      <c r="W113" s="30" t="s">
        <v>56</v>
      </c>
      <c r="X113" s="53">
        <v>97.23</v>
      </c>
      <c r="Y113" s="30" t="s">
        <v>56</v>
      </c>
      <c r="Z113" s="53">
        <v>96.68</v>
      </c>
      <c r="AA113" s="30" t="s">
        <v>56</v>
      </c>
      <c r="AB113" s="53">
        <v>96.26</v>
      </c>
      <c r="AC113" s="30" t="s">
        <v>56</v>
      </c>
      <c r="AD113" s="53">
        <v>95.71</v>
      </c>
      <c r="AE113" s="30" t="s">
        <v>56</v>
      </c>
      <c r="AF113" s="53">
        <v>95.15</v>
      </c>
      <c r="AG113" s="30" t="s">
        <v>56</v>
      </c>
      <c r="AH113" s="53">
        <v>94.74</v>
      </c>
      <c r="AI113" s="30"/>
      <c r="AJ113" s="1"/>
      <c r="AK113" s="25" t="s">
        <v>22</v>
      </c>
      <c r="AL113" s="60">
        <v>-0.4597367996024948</v>
      </c>
      <c r="AM113" s="64">
        <v>-0.43089858118761093</v>
      </c>
    </row>
    <row r="114" spans="1:39" s="19" customFormat="1" ht="15">
      <c r="A114" s="25" t="s">
        <v>94</v>
      </c>
      <c r="B114" s="53">
        <v>137.6</v>
      </c>
      <c r="C114" s="27" t="s">
        <v>56</v>
      </c>
      <c r="D114" s="53">
        <v>126.98</v>
      </c>
      <c r="E114" s="27" t="s">
        <v>56</v>
      </c>
      <c r="F114" s="53">
        <v>120.63</v>
      </c>
      <c r="G114" s="27" t="s">
        <v>56</v>
      </c>
      <c r="H114" s="53">
        <v>114.6</v>
      </c>
      <c r="I114" s="27" t="s">
        <v>56</v>
      </c>
      <c r="J114" s="53">
        <v>107.23</v>
      </c>
      <c r="K114" s="27" t="s">
        <v>56</v>
      </c>
      <c r="L114" s="53">
        <v>104.16</v>
      </c>
      <c r="M114" s="27" t="s">
        <v>56</v>
      </c>
      <c r="N114" s="53">
        <v>103.9</v>
      </c>
      <c r="O114" s="27" t="s">
        <v>56</v>
      </c>
      <c r="P114" s="53">
        <v>100.26</v>
      </c>
      <c r="Q114" s="27" t="s">
        <v>56</v>
      </c>
      <c r="R114" s="53">
        <v>100.13</v>
      </c>
      <c r="S114" s="27" t="s">
        <v>56</v>
      </c>
      <c r="T114" s="53">
        <v>100</v>
      </c>
      <c r="U114" s="27" t="s">
        <v>56</v>
      </c>
      <c r="V114" s="53">
        <v>97.05</v>
      </c>
      <c r="W114" s="27" t="s">
        <v>56</v>
      </c>
      <c r="X114" s="53">
        <v>96.75</v>
      </c>
      <c r="Y114" s="27" t="s">
        <v>56</v>
      </c>
      <c r="Z114" s="53">
        <v>96.19</v>
      </c>
      <c r="AA114" s="27" t="s">
        <v>56</v>
      </c>
      <c r="AB114" s="53">
        <v>94.27</v>
      </c>
      <c r="AC114" s="27" t="s">
        <v>56</v>
      </c>
      <c r="AD114" s="53">
        <v>88.05</v>
      </c>
      <c r="AE114" s="27" t="s">
        <v>56</v>
      </c>
      <c r="AF114" s="53">
        <v>86.38</v>
      </c>
      <c r="AG114" s="27" t="s">
        <v>56</v>
      </c>
      <c r="AH114" s="53">
        <v>88.77</v>
      </c>
      <c r="AI114" s="27"/>
      <c r="AJ114" s="1"/>
      <c r="AK114" s="25" t="s">
        <v>94</v>
      </c>
      <c r="AL114" s="60">
        <v>-2.3582862839190755</v>
      </c>
      <c r="AM114" s="64">
        <v>2.766844176892791</v>
      </c>
    </row>
    <row r="115" spans="1:39" s="19" customFormat="1" ht="15">
      <c r="A115" s="25" t="s">
        <v>25</v>
      </c>
      <c r="B115" s="53">
        <v>79.41</v>
      </c>
      <c r="C115" s="30" t="s">
        <v>56</v>
      </c>
      <c r="D115" s="53">
        <v>81.16</v>
      </c>
      <c r="E115" s="30" t="s">
        <v>56</v>
      </c>
      <c r="F115" s="53">
        <v>84.99</v>
      </c>
      <c r="G115" s="30" t="s">
        <v>56</v>
      </c>
      <c r="H115" s="53">
        <v>84.29</v>
      </c>
      <c r="I115" s="30" t="s">
        <v>56</v>
      </c>
      <c r="J115" s="53">
        <v>86.03</v>
      </c>
      <c r="K115" s="30" t="s">
        <v>56</v>
      </c>
      <c r="L115" s="53">
        <v>84.05</v>
      </c>
      <c r="M115" s="30" t="s">
        <v>56</v>
      </c>
      <c r="N115" s="53">
        <v>85.82</v>
      </c>
      <c r="O115" s="30" t="s">
        <v>56</v>
      </c>
      <c r="P115" s="53">
        <v>89.48</v>
      </c>
      <c r="Q115" s="30" t="s">
        <v>56</v>
      </c>
      <c r="R115" s="53">
        <v>94.15</v>
      </c>
      <c r="S115" s="30" t="s">
        <v>56</v>
      </c>
      <c r="T115" s="53">
        <v>100</v>
      </c>
      <c r="U115" s="30" t="s">
        <v>56</v>
      </c>
      <c r="V115" s="53">
        <v>102.7</v>
      </c>
      <c r="W115" s="30" t="s">
        <v>56</v>
      </c>
      <c r="X115" s="53">
        <v>104.2</v>
      </c>
      <c r="Y115" s="30" t="s">
        <v>56</v>
      </c>
      <c r="Z115" s="53">
        <v>103.56</v>
      </c>
      <c r="AA115" s="30" t="s">
        <v>56</v>
      </c>
      <c r="AB115" s="53">
        <v>104.13</v>
      </c>
      <c r="AC115" s="30" t="s">
        <v>56</v>
      </c>
      <c r="AD115" s="53">
        <v>110.48</v>
      </c>
      <c r="AE115" s="30" t="s">
        <v>56</v>
      </c>
      <c r="AF115" s="53">
        <v>108.2</v>
      </c>
      <c r="AG115" s="30" t="s">
        <v>56</v>
      </c>
      <c r="AH115" s="53">
        <v>106.53</v>
      </c>
      <c r="AI115" s="30"/>
      <c r="AJ115" s="1"/>
      <c r="AK115" s="25" t="s">
        <v>25</v>
      </c>
      <c r="AL115" s="60">
        <v>1.8299020241989261</v>
      </c>
      <c r="AM115" s="64">
        <v>-1.5434380776340073</v>
      </c>
    </row>
    <row r="116" spans="1:39" s="19" customFormat="1" ht="15">
      <c r="A116" s="25" t="s">
        <v>52</v>
      </c>
      <c r="B116" s="53">
        <v>92.83</v>
      </c>
      <c r="C116" s="27" t="s">
        <v>56</v>
      </c>
      <c r="D116" s="53">
        <v>92.27</v>
      </c>
      <c r="E116" s="27" t="s">
        <v>56</v>
      </c>
      <c r="F116" s="53">
        <v>94.85</v>
      </c>
      <c r="G116" s="27" t="s">
        <v>56</v>
      </c>
      <c r="H116" s="53">
        <v>96.47</v>
      </c>
      <c r="I116" s="27" t="s">
        <v>56</v>
      </c>
      <c r="J116" s="53">
        <v>97.23</v>
      </c>
      <c r="K116" s="27" t="s">
        <v>56</v>
      </c>
      <c r="L116" s="53">
        <v>97.36</v>
      </c>
      <c r="M116" s="27" t="s">
        <v>56</v>
      </c>
      <c r="N116" s="53">
        <v>96.73</v>
      </c>
      <c r="O116" s="27" t="s">
        <v>56</v>
      </c>
      <c r="P116" s="53">
        <v>97.82</v>
      </c>
      <c r="Q116" s="27" t="s">
        <v>56</v>
      </c>
      <c r="R116" s="53">
        <v>99.86</v>
      </c>
      <c r="S116" s="27" t="s">
        <v>56</v>
      </c>
      <c r="T116" s="53">
        <v>100</v>
      </c>
      <c r="U116" s="27" t="s">
        <v>56</v>
      </c>
      <c r="V116" s="53">
        <v>96.36</v>
      </c>
      <c r="W116" s="27" t="s">
        <v>56</v>
      </c>
      <c r="X116" s="53">
        <v>96.7</v>
      </c>
      <c r="Y116" s="27" t="s">
        <v>56</v>
      </c>
      <c r="Z116" s="53">
        <v>96.47</v>
      </c>
      <c r="AA116" s="27" t="s">
        <v>56</v>
      </c>
      <c r="AB116" s="53">
        <v>97.26</v>
      </c>
      <c r="AC116" s="27" t="s">
        <v>56</v>
      </c>
      <c r="AD116" s="53">
        <v>99.05</v>
      </c>
      <c r="AE116" s="27" t="s">
        <v>56</v>
      </c>
      <c r="AF116" s="53">
        <v>99.95</v>
      </c>
      <c r="AG116" s="27" t="s">
        <v>56</v>
      </c>
      <c r="AH116" s="53">
        <v>100.57</v>
      </c>
      <c r="AI116" s="27"/>
      <c r="AJ116" s="1"/>
      <c r="AK116" s="25" t="s">
        <v>29</v>
      </c>
      <c r="AL116" s="60">
        <v>0.5758848168096131</v>
      </c>
      <c r="AM116" s="64">
        <v>0.6203101550775303</v>
      </c>
    </row>
    <row r="117" spans="1:39" s="19" customFormat="1" ht="15">
      <c r="A117" s="25" t="s">
        <v>26</v>
      </c>
      <c r="B117" s="53">
        <v>125.54</v>
      </c>
      <c r="C117" s="30" t="s">
        <v>56</v>
      </c>
      <c r="D117" s="53">
        <v>119.13</v>
      </c>
      <c r="E117" s="30" t="s">
        <v>56</v>
      </c>
      <c r="F117" s="53">
        <v>116.7</v>
      </c>
      <c r="G117" s="30" t="s">
        <v>56</v>
      </c>
      <c r="H117" s="53">
        <v>109.47</v>
      </c>
      <c r="I117" s="30" t="s">
        <v>56</v>
      </c>
      <c r="J117" s="53">
        <v>106.34</v>
      </c>
      <c r="K117" s="30" t="s">
        <v>56</v>
      </c>
      <c r="L117" s="53">
        <v>104.04</v>
      </c>
      <c r="M117" s="30" t="s">
        <v>56</v>
      </c>
      <c r="N117" s="53">
        <v>103.31</v>
      </c>
      <c r="O117" s="30" t="s">
        <v>56</v>
      </c>
      <c r="P117" s="53">
        <v>106.46</v>
      </c>
      <c r="Q117" s="30" t="s">
        <v>56</v>
      </c>
      <c r="R117" s="53">
        <v>109.73</v>
      </c>
      <c r="S117" s="30" t="s">
        <v>56</v>
      </c>
      <c r="T117" s="53">
        <v>100</v>
      </c>
      <c r="U117" s="30" t="s">
        <v>56</v>
      </c>
      <c r="V117" s="53">
        <v>106.19</v>
      </c>
      <c r="W117" s="30" t="s">
        <v>56</v>
      </c>
      <c r="X117" s="53">
        <v>110.53</v>
      </c>
      <c r="Y117" s="30" t="s">
        <v>56</v>
      </c>
      <c r="Z117" s="53">
        <v>115.68</v>
      </c>
      <c r="AA117" s="30" t="s">
        <v>56</v>
      </c>
      <c r="AB117" s="53">
        <v>113.18</v>
      </c>
      <c r="AC117" s="30" t="s">
        <v>56</v>
      </c>
      <c r="AD117" s="53">
        <v>98.58</v>
      </c>
      <c r="AE117" s="30" t="s">
        <v>56</v>
      </c>
      <c r="AF117" s="53">
        <v>96.56</v>
      </c>
      <c r="AG117" s="30" t="s">
        <v>56</v>
      </c>
      <c r="AH117" s="53">
        <v>98.09</v>
      </c>
      <c r="AI117" s="30"/>
      <c r="AJ117" s="1"/>
      <c r="AK117" s="25" t="s">
        <v>26</v>
      </c>
      <c r="AL117" s="60">
        <v>-1.2871768263885697</v>
      </c>
      <c r="AM117" s="64">
        <v>1.5845070422535246</v>
      </c>
    </row>
    <row r="118" spans="1:39" s="19" customFormat="1" ht="15">
      <c r="A118" s="25" t="s">
        <v>32</v>
      </c>
      <c r="B118" s="53">
        <v>105.66</v>
      </c>
      <c r="C118" s="27" t="s">
        <v>56</v>
      </c>
      <c r="D118" s="53">
        <v>105.66</v>
      </c>
      <c r="E118" s="27" t="s">
        <v>56</v>
      </c>
      <c r="F118" s="53">
        <v>98.81</v>
      </c>
      <c r="G118" s="27" t="s">
        <v>56</v>
      </c>
      <c r="H118" s="53">
        <v>95.77</v>
      </c>
      <c r="I118" s="27" t="s">
        <v>56</v>
      </c>
      <c r="J118" s="53">
        <v>97.29</v>
      </c>
      <c r="K118" s="27" t="s">
        <v>56</v>
      </c>
      <c r="L118" s="53">
        <v>97.29</v>
      </c>
      <c r="M118" s="27" t="s">
        <v>56</v>
      </c>
      <c r="N118" s="53">
        <v>97.29</v>
      </c>
      <c r="O118" s="27" t="s">
        <v>56</v>
      </c>
      <c r="P118" s="53">
        <v>100</v>
      </c>
      <c r="Q118" s="27" t="s">
        <v>56</v>
      </c>
      <c r="R118" s="53">
        <v>100</v>
      </c>
      <c r="S118" s="27" t="s">
        <v>56</v>
      </c>
      <c r="T118" s="53">
        <v>100</v>
      </c>
      <c r="U118" s="27" t="s">
        <v>56</v>
      </c>
      <c r="V118" s="53">
        <v>100.33</v>
      </c>
      <c r="W118" s="27" t="s">
        <v>56</v>
      </c>
      <c r="X118" s="53">
        <v>112.18</v>
      </c>
      <c r="Y118" s="27" t="s">
        <v>56</v>
      </c>
      <c r="Z118" s="53">
        <v>120.99</v>
      </c>
      <c r="AA118" s="27" t="s">
        <v>56</v>
      </c>
      <c r="AB118" s="53">
        <v>131.32</v>
      </c>
      <c r="AC118" s="27" t="s">
        <v>56</v>
      </c>
      <c r="AD118" s="53">
        <v>143.93</v>
      </c>
      <c r="AE118" s="27" t="s">
        <v>56</v>
      </c>
      <c r="AF118" s="53">
        <v>143.93</v>
      </c>
      <c r="AG118" s="27" t="s">
        <v>56</v>
      </c>
      <c r="AH118" s="53">
        <v>143.93</v>
      </c>
      <c r="AI118" s="27"/>
      <c r="AJ118" s="1"/>
      <c r="AK118" s="25" t="s">
        <v>32</v>
      </c>
      <c r="AL118" s="60">
        <v>2.0820496128453936</v>
      </c>
      <c r="AM118" s="64">
        <v>0</v>
      </c>
    </row>
    <row r="119" spans="1:39" s="19" customFormat="1" ht="15">
      <c r="A119" s="25" t="s">
        <v>30</v>
      </c>
      <c r="B119" s="53">
        <v>151.92</v>
      </c>
      <c r="C119" s="30" t="s">
        <v>56</v>
      </c>
      <c r="D119" s="53">
        <v>147.26</v>
      </c>
      <c r="E119" s="30" t="s">
        <v>56</v>
      </c>
      <c r="F119" s="53">
        <v>126.66</v>
      </c>
      <c r="G119" s="30" t="s">
        <v>56</v>
      </c>
      <c r="H119" s="53">
        <v>108.95</v>
      </c>
      <c r="I119" s="30" t="s">
        <v>56</v>
      </c>
      <c r="J119" s="53">
        <v>103.86</v>
      </c>
      <c r="K119" s="30" t="s">
        <v>56</v>
      </c>
      <c r="L119" s="53">
        <v>99.01</v>
      </c>
      <c r="M119" s="30" t="s">
        <v>56</v>
      </c>
      <c r="N119" s="53">
        <v>94.4</v>
      </c>
      <c r="O119" s="30" t="s">
        <v>56</v>
      </c>
      <c r="P119" s="53">
        <v>89.97</v>
      </c>
      <c r="Q119" s="30" t="s">
        <v>56</v>
      </c>
      <c r="R119" s="53">
        <v>94.79</v>
      </c>
      <c r="S119" s="30" t="s">
        <v>56</v>
      </c>
      <c r="T119" s="53">
        <v>100</v>
      </c>
      <c r="U119" s="30" t="s">
        <v>56</v>
      </c>
      <c r="V119" s="53">
        <v>105.34</v>
      </c>
      <c r="W119" s="30" t="s">
        <v>56</v>
      </c>
      <c r="X119" s="53">
        <v>99.82</v>
      </c>
      <c r="Y119" s="30" t="s">
        <v>56</v>
      </c>
      <c r="Z119" s="53">
        <v>94.59</v>
      </c>
      <c r="AA119" s="30" t="s">
        <v>56</v>
      </c>
      <c r="AB119" s="53">
        <v>89.63</v>
      </c>
      <c r="AC119" s="30" t="s">
        <v>56</v>
      </c>
      <c r="AD119" s="53">
        <v>84.93</v>
      </c>
      <c r="AE119" s="30" t="s">
        <v>56</v>
      </c>
      <c r="AF119" s="53">
        <v>83.24</v>
      </c>
      <c r="AG119" s="30" t="s">
        <v>56</v>
      </c>
      <c r="AH119" s="53">
        <v>81.58</v>
      </c>
      <c r="AI119" s="30"/>
      <c r="AJ119" s="1"/>
      <c r="AK119" s="25" t="s">
        <v>30</v>
      </c>
      <c r="AL119" s="60">
        <v>-3.860927715868112</v>
      </c>
      <c r="AM119" s="64">
        <v>-1.994233541566548</v>
      </c>
    </row>
    <row r="120" spans="1:39" s="19" customFormat="1" ht="15">
      <c r="A120" s="25" t="s">
        <v>44</v>
      </c>
      <c r="B120" s="53">
        <v>97.61</v>
      </c>
      <c r="C120" s="27" t="s">
        <v>56</v>
      </c>
      <c r="D120" s="53">
        <v>102.04</v>
      </c>
      <c r="E120" s="27" t="s">
        <v>56</v>
      </c>
      <c r="F120" s="53">
        <v>102.4</v>
      </c>
      <c r="G120" s="27" t="s">
        <v>56</v>
      </c>
      <c r="H120" s="53">
        <v>94.25</v>
      </c>
      <c r="I120" s="27" t="s">
        <v>56</v>
      </c>
      <c r="J120" s="53">
        <v>106.21</v>
      </c>
      <c r="K120" s="27" t="s">
        <v>56</v>
      </c>
      <c r="L120" s="53">
        <v>103.86</v>
      </c>
      <c r="M120" s="27" t="s">
        <v>56</v>
      </c>
      <c r="N120" s="53">
        <v>97.81</v>
      </c>
      <c r="O120" s="27" t="s">
        <v>56</v>
      </c>
      <c r="P120" s="53">
        <v>98.35</v>
      </c>
      <c r="Q120" s="27" t="s">
        <v>56</v>
      </c>
      <c r="R120" s="53">
        <v>98.9</v>
      </c>
      <c r="S120" s="27" t="s">
        <v>56</v>
      </c>
      <c r="T120" s="53">
        <v>100</v>
      </c>
      <c r="U120" s="27" t="s">
        <v>56</v>
      </c>
      <c r="V120" s="53">
        <v>100.67</v>
      </c>
      <c r="W120" s="27" t="s">
        <v>56</v>
      </c>
      <c r="X120" s="53">
        <v>114.74</v>
      </c>
      <c r="Y120" s="27" t="s">
        <v>56</v>
      </c>
      <c r="Z120" s="53">
        <v>120.08</v>
      </c>
      <c r="AA120" s="27" t="s">
        <v>56</v>
      </c>
      <c r="AB120" s="53">
        <v>121.29</v>
      </c>
      <c r="AC120" s="27" t="s">
        <v>56</v>
      </c>
      <c r="AD120" s="53">
        <v>117.45</v>
      </c>
      <c r="AE120" s="27" t="s">
        <v>56</v>
      </c>
      <c r="AF120" s="53">
        <v>124.78</v>
      </c>
      <c r="AG120" s="27" t="s">
        <v>56</v>
      </c>
      <c r="AH120" s="53">
        <v>116.45</v>
      </c>
      <c r="AI120" s="27"/>
      <c r="AJ120" s="1"/>
      <c r="AK120" s="25" t="s">
        <v>44</v>
      </c>
      <c r="AL120" s="60">
        <v>0.8845364605753581</v>
      </c>
      <c r="AM120" s="64">
        <v>-6.675749318801083</v>
      </c>
    </row>
    <row r="121" spans="1:39" s="19" customFormat="1" ht="15">
      <c r="A121" s="25" t="s">
        <v>28</v>
      </c>
      <c r="B121" s="53">
        <v>100.79</v>
      </c>
      <c r="C121" s="30" t="s">
        <v>56</v>
      </c>
      <c r="D121" s="53">
        <v>99.57</v>
      </c>
      <c r="E121" s="30" t="s">
        <v>56</v>
      </c>
      <c r="F121" s="53">
        <v>98.99</v>
      </c>
      <c r="G121" s="30" t="s">
        <v>56</v>
      </c>
      <c r="H121" s="53">
        <v>97.51</v>
      </c>
      <c r="I121" s="30" t="s">
        <v>56</v>
      </c>
      <c r="J121" s="53">
        <v>96.54</v>
      </c>
      <c r="K121" s="30" t="s">
        <v>56</v>
      </c>
      <c r="L121" s="53">
        <v>97.8</v>
      </c>
      <c r="M121" s="30" t="s">
        <v>56</v>
      </c>
      <c r="N121" s="53">
        <v>97.8</v>
      </c>
      <c r="O121" s="30" t="s">
        <v>56</v>
      </c>
      <c r="P121" s="53">
        <v>99.13</v>
      </c>
      <c r="Q121" s="30" t="s">
        <v>56</v>
      </c>
      <c r="R121" s="53">
        <v>100.43</v>
      </c>
      <c r="S121" s="30" t="s">
        <v>56</v>
      </c>
      <c r="T121" s="53">
        <v>100</v>
      </c>
      <c r="U121" s="30" t="s">
        <v>56</v>
      </c>
      <c r="V121" s="53">
        <v>100.55</v>
      </c>
      <c r="W121" s="30" t="s">
        <v>56</v>
      </c>
      <c r="X121" s="53">
        <v>101.35</v>
      </c>
      <c r="Y121" s="30" t="s">
        <v>56</v>
      </c>
      <c r="Z121" s="53">
        <v>102.57</v>
      </c>
      <c r="AA121" s="30" t="s">
        <v>56</v>
      </c>
      <c r="AB121" s="53">
        <v>104.01</v>
      </c>
      <c r="AC121" s="30" t="s">
        <v>56</v>
      </c>
      <c r="AD121" s="53">
        <v>101.6</v>
      </c>
      <c r="AE121" s="30" t="s">
        <v>56</v>
      </c>
      <c r="AF121" s="53">
        <v>103.43</v>
      </c>
      <c r="AG121" s="30" t="s">
        <v>56</v>
      </c>
      <c r="AH121" s="53">
        <v>105.18</v>
      </c>
      <c r="AI121" s="30"/>
      <c r="AJ121" s="1"/>
      <c r="AK121" s="25" t="s">
        <v>28</v>
      </c>
      <c r="AL121" s="60">
        <v>0.36608347974071975</v>
      </c>
      <c r="AM121" s="65">
        <v>1.691965580585908</v>
      </c>
    </row>
    <row r="122" spans="1:39" s="19" customFormat="1" ht="15">
      <c r="A122" s="25" t="s">
        <v>23</v>
      </c>
      <c r="B122" s="53">
        <v>108.33</v>
      </c>
      <c r="C122" s="27" t="s">
        <v>56</v>
      </c>
      <c r="D122" s="53">
        <v>100</v>
      </c>
      <c r="E122" s="27" t="s">
        <v>56</v>
      </c>
      <c r="F122" s="53">
        <v>91.67</v>
      </c>
      <c r="G122" s="27" t="s">
        <v>56</v>
      </c>
      <c r="H122" s="53">
        <v>100</v>
      </c>
      <c r="I122" s="27" t="s">
        <v>56</v>
      </c>
      <c r="J122" s="53">
        <v>100</v>
      </c>
      <c r="K122" s="27" t="s">
        <v>56</v>
      </c>
      <c r="L122" s="53">
        <v>91.67</v>
      </c>
      <c r="M122" s="27" t="s">
        <v>56</v>
      </c>
      <c r="N122" s="53">
        <v>116.67</v>
      </c>
      <c r="O122" s="27" t="s">
        <v>56</v>
      </c>
      <c r="P122" s="53">
        <v>108.33</v>
      </c>
      <c r="Q122" s="27" t="s">
        <v>56</v>
      </c>
      <c r="R122" s="53">
        <v>91.67</v>
      </c>
      <c r="S122" s="27" t="s">
        <v>56</v>
      </c>
      <c r="T122" s="53">
        <v>100</v>
      </c>
      <c r="U122" s="27" t="s">
        <v>56</v>
      </c>
      <c r="V122" s="53">
        <v>108.33</v>
      </c>
      <c r="W122" s="27" t="s">
        <v>56</v>
      </c>
      <c r="X122" s="53">
        <v>125</v>
      </c>
      <c r="Y122" s="27" t="s">
        <v>56</v>
      </c>
      <c r="Z122" s="53">
        <v>125</v>
      </c>
      <c r="AA122" s="27" t="s">
        <v>56</v>
      </c>
      <c r="AB122" s="53">
        <v>125</v>
      </c>
      <c r="AC122" s="27" t="s">
        <v>56</v>
      </c>
      <c r="AD122" s="53">
        <v>125</v>
      </c>
      <c r="AE122" s="27" t="s">
        <v>56</v>
      </c>
      <c r="AF122" s="53">
        <v>125</v>
      </c>
      <c r="AG122" s="27" t="s">
        <v>56</v>
      </c>
      <c r="AH122" s="53">
        <v>125</v>
      </c>
      <c r="AI122" s="27"/>
      <c r="AJ122" s="1"/>
      <c r="AK122" s="25" t="s">
        <v>23</v>
      </c>
      <c r="AL122" s="60">
        <v>1.498743870216579</v>
      </c>
      <c r="AM122" s="64">
        <v>0</v>
      </c>
    </row>
    <row r="123" spans="1:39" s="19" customFormat="1" ht="15">
      <c r="A123" s="25" t="s">
        <v>33</v>
      </c>
      <c r="B123" s="53">
        <v>102.09</v>
      </c>
      <c r="C123" s="30" t="s">
        <v>56</v>
      </c>
      <c r="D123" s="53">
        <v>100.89</v>
      </c>
      <c r="E123" s="30" t="s">
        <v>56</v>
      </c>
      <c r="F123" s="53">
        <v>98.88</v>
      </c>
      <c r="G123" s="30" t="s">
        <v>56</v>
      </c>
      <c r="H123" s="53">
        <v>94.79</v>
      </c>
      <c r="I123" s="30" t="s">
        <v>56</v>
      </c>
      <c r="J123" s="53">
        <v>97.22</v>
      </c>
      <c r="K123" s="30" t="s">
        <v>56</v>
      </c>
      <c r="L123" s="53">
        <v>96.71</v>
      </c>
      <c r="M123" s="30" t="s">
        <v>56</v>
      </c>
      <c r="N123" s="53">
        <v>97.45</v>
      </c>
      <c r="O123" s="30" t="s">
        <v>56</v>
      </c>
      <c r="P123" s="53">
        <v>95.94</v>
      </c>
      <c r="Q123" s="30" t="s">
        <v>56</v>
      </c>
      <c r="R123" s="53">
        <v>98.31</v>
      </c>
      <c r="S123" s="30" t="s">
        <v>56</v>
      </c>
      <c r="T123" s="53">
        <v>100</v>
      </c>
      <c r="U123" s="30" t="s">
        <v>56</v>
      </c>
      <c r="V123" s="53">
        <v>105.9</v>
      </c>
      <c r="W123" s="30" t="s">
        <v>56</v>
      </c>
      <c r="X123" s="53">
        <v>107.47</v>
      </c>
      <c r="Y123" s="30" t="s">
        <v>56</v>
      </c>
      <c r="Z123" s="53">
        <v>110.5</v>
      </c>
      <c r="AA123" s="30" t="s">
        <v>56</v>
      </c>
      <c r="AB123" s="53">
        <v>107.24</v>
      </c>
      <c r="AC123" s="30" t="s">
        <v>56</v>
      </c>
      <c r="AD123" s="53">
        <v>104.81</v>
      </c>
      <c r="AE123" s="30" t="s">
        <v>56</v>
      </c>
      <c r="AF123" s="53">
        <v>96.14</v>
      </c>
      <c r="AG123" s="30" t="s">
        <v>56</v>
      </c>
      <c r="AH123" s="53">
        <v>95.76</v>
      </c>
      <c r="AI123" s="30"/>
      <c r="AJ123" s="1"/>
      <c r="AK123" s="25" t="s">
        <v>33</v>
      </c>
      <c r="AL123" s="60">
        <v>-0.347300532836714</v>
      </c>
      <c r="AM123" s="64">
        <v>-0.39525691699604515</v>
      </c>
    </row>
    <row r="124" spans="1:39" s="19" customFormat="1" ht="15">
      <c r="A124" s="25" t="s">
        <v>24</v>
      </c>
      <c r="B124" s="53">
        <v>134.04</v>
      </c>
      <c r="C124" s="27" t="s">
        <v>56</v>
      </c>
      <c r="D124" s="53">
        <v>121.69</v>
      </c>
      <c r="E124" s="27" t="s">
        <v>56</v>
      </c>
      <c r="F124" s="53">
        <v>125.52</v>
      </c>
      <c r="G124" s="27" t="s">
        <v>56</v>
      </c>
      <c r="H124" s="53">
        <v>123.9</v>
      </c>
      <c r="I124" s="27" t="s">
        <v>56</v>
      </c>
      <c r="J124" s="53">
        <v>114.57</v>
      </c>
      <c r="K124" s="27" t="s">
        <v>56</v>
      </c>
      <c r="L124" s="53">
        <v>115.84</v>
      </c>
      <c r="M124" s="27" t="s">
        <v>56</v>
      </c>
      <c r="N124" s="53">
        <v>114.21</v>
      </c>
      <c r="O124" s="27" t="s">
        <v>56</v>
      </c>
      <c r="P124" s="53">
        <v>104.16</v>
      </c>
      <c r="Q124" s="27" t="s">
        <v>56</v>
      </c>
      <c r="R124" s="53">
        <v>94.29</v>
      </c>
      <c r="S124" s="27" t="s">
        <v>56</v>
      </c>
      <c r="T124" s="53">
        <v>100</v>
      </c>
      <c r="U124" s="27" t="s">
        <v>56</v>
      </c>
      <c r="V124" s="53">
        <v>109.45</v>
      </c>
      <c r="W124" s="27" t="s">
        <v>56</v>
      </c>
      <c r="X124" s="53">
        <v>105.45</v>
      </c>
      <c r="Y124" s="27" t="s">
        <v>56</v>
      </c>
      <c r="Z124" s="53">
        <v>104.04</v>
      </c>
      <c r="AA124" s="27" t="s">
        <v>56</v>
      </c>
      <c r="AB124" s="53">
        <v>113.58</v>
      </c>
      <c r="AC124" s="27" t="s">
        <v>56</v>
      </c>
      <c r="AD124" s="53">
        <v>132.63</v>
      </c>
      <c r="AE124" s="27" t="s">
        <v>56</v>
      </c>
      <c r="AF124" s="53">
        <v>132.8</v>
      </c>
      <c r="AG124" s="27" t="s">
        <v>56</v>
      </c>
      <c r="AH124" s="53">
        <v>142.57</v>
      </c>
      <c r="AI124" s="27"/>
      <c r="AJ124" s="1"/>
      <c r="AK124" s="25" t="s">
        <v>24</v>
      </c>
      <c r="AL124" s="60">
        <v>1.0613007966510324</v>
      </c>
      <c r="AM124" s="66">
        <v>7.356927710843353</v>
      </c>
    </row>
    <row r="125" spans="1:39" s="19" customFormat="1" ht="15">
      <c r="A125" s="25" t="s">
        <v>34</v>
      </c>
      <c r="B125" s="53">
        <v>102.67</v>
      </c>
      <c r="C125" s="30" t="s">
        <v>56</v>
      </c>
      <c r="D125" s="53">
        <v>101.82</v>
      </c>
      <c r="E125" s="30" t="s">
        <v>56</v>
      </c>
      <c r="F125" s="53">
        <v>100.27</v>
      </c>
      <c r="G125" s="30" t="s">
        <v>56</v>
      </c>
      <c r="H125" s="53">
        <v>90.37</v>
      </c>
      <c r="I125" s="30" t="s">
        <v>56</v>
      </c>
      <c r="J125" s="53">
        <v>86.94</v>
      </c>
      <c r="K125" s="30" t="s">
        <v>56</v>
      </c>
      <c r="L125" s="53">
        <v>94.61</v>
      </c>
      <c r="M125" s="30" t="s">
        <v>56</v>
      </c>
      <c r="N125" s="53">
        <v>95.32</v>
      </c>
      <c r="O125" s="30" t="s">
        <v>56</v>
      </c>
      <c r="P125" s="53">
        <v>103.37</v>
      </c>
      <c r="Q125" s="30" t="s">
        <v>56</v>
      </c>
      <c r="R125" s="53">
        <v>100.27</v>
      </c>
      <c r="S125" s="30" t="s">
        <v>56</v>
      </c>
      <c r="T125" s="53">
        <v>100</v>
      </c>
      <c r="U125" s="30" t="s">
        <v>56</v>
      </c>
      <c r="V125" s="53">
        <v>97.14</v>
      </c>
      <c r="W125" s="30" t="s">
        <v>56</v>
      </c>
      <c r="X125" s="53">
        <v>96.65</v>
      </c>
      <c r="Y125" s="30" t="s">
        <v>56</v>
      </c>
      <c r="Z125" s="53">
        <v>99.64</v>
      </c>
      <c r="AA125" s="30" t="s">
        <v>56</v>
      </c>
      <c r="AB125" s="53">
        <v>104.37</v>
      </c>
      <c r="AC125" s="30" t="s">
        <v>56</v>
      </c>
      <c r="AD125" s="53">
        <v>122.74</v>
      </c>
      <c r="AE125" s="30" t="s">
        <v>56</v>
      </c>
      <c r="AF125" s="53">
        <v>116.47</v>
      </c>
      <c r="AG125" s="30" t="s">
        <v>56</v>
      </c>
      <c r="AH125" s="53">
        <v>115.07</v>
      </c>
      <c r="AI125" s="30"/>
      <c r="AJ125" s="1"/>
      <c r="AK125" s="25" t="s">
        <v>34</v>
      </c>
      <c r="AL125" s="60">
        <v>0.8188953573734059</v>
      </c>
      <c r="AM125" s="64">
        <v>-1.2020262728599684</v>
      </c>
    </row>
    <row r="126" spans="1:39" s="19" customFormat="1" ht="15">
      <c r="A126" s="25" t="s">
        <v>35</v>
      </c>
      <c r="B126" s="53">
        <v>100.99</v>
      </c>
      <c r="C126" s="27" t="s">
        <v>56</v>
      </c>
      <c r="D126" s="53">
        <v>100.25</v>
      </c>
      <c r="E126" s="27" t="s">
        <v>56</v>
      </c>
      <c r="F126" s="53">
        <v>96.05</v>
      </c>
      <c r="G126" s="27" t="s">
        <v>56</v>
      </c>
      <c r="H126" s="53">
        <v>97.28</v>
      </c>
      <c r="I126" s="27" t="s">
        <v>56</v>
      </c>
      <c r="J126" s="53">
        <v>96.05</v>
      </c>
      <c r="K126" s="27" t="s">
        <v>56</v>
      </c>
      <c r="L126" s="53">
        <v>95.8</v>
      </c>
      <c r="M126" s="27" t="s">
        <v>56</v>
      </c>
      <c r="N126" s="53">
        <v>96.79</v>
      </c>
      <c r="O126" s="27" t="s">
        <v>56</v>
      </c>
      <c r="P126" s="53">
        <v>87.41</v>
      </c>
      <c r="Q126" s="27" t="s">
        <v>56</v>
      </c>
      <c r="R126" s="53">
        <v>95.8</v>
      </c>
      <c r="S126" s="27" t="s">
        <v>56</v>
      </c>
      <c r="T126" s="53">
        <v>100</v>
      </c>
      <c r="U126" s="27" t="s">
        <v>56</v>
      </c>
      <c r="V126" s="53">
        <v>100.49</v>
      </c>
      <c r="W126" s="27" t="s">
        <v>56</v>
      </c>
      <c r="X126" s="53">
        <v>99.01</v>
      </c>
      <c r="Y126" s="27" t="s">
        <v>56</v>
      </c>
      <c r="Z126" s="53">
        <v>101.23</v>
      </c>
      <c r="AA126" s="27" t="s">
        <v>56</v>
      </c>
      <c r="AB126" s="53">
        <v>95.33</v>
      </c>
      <c r="AC126" s="27" t="s">
        <v>56</v>
      </c>
      <c r="AD126" s="53">
        <v>84.64</v>
      </c>
      <c r="AE126" s="27" t="s">
        <v>56</v>
      </c>
      <c r="AF126" s="53">
        <v>78.84</v>
      </c>
      <c r="AG126" s="27" t="s">
        <v>56</v>
      </c>
      <c r="AH126" s="53">
        <v>84.09</v>
      </c>
      <c r="AI126" s="27"/>
      <c r="AJ126" s="1"/>
      <c r="AK126" s="25" t="s">
        <v>35</v>
      </c>
      <c r="AL126" s="60">
        <v>-1.1650231802896704</v>
      </c>
      <c r="AM126" s="66">
        <v>6.659056316590561</v>
      </c>
    </row>
    <row r="127" spans="1:39" s="19" customFormat="1" ht="15">
      <c r="A127" s="25" t="s">
        <v>36</v>
      </c>
      <c r="B127" s="53">
        <v>61.89</v>
      </c>
      <c r="C127" s="30" t="s">
        <v>56</v>
      </c>
      <c r="D127" s="53">
        <v>59.81</v>
      </c>
      <c r="E127" s="30" t="s">
        <v>56</v>
      </c>
      <c r="F127" s="53">
        <v>68.96</v>
      </c>
      <c r="G127" s="30" t="s">
        <v>56</v>
      </c>
      <c r="H127" s="53">
        <v>68.65</v>
      </c>
      <c r="I127" s="30" t="s">
        <v>56</v>
      </c>
      <c r="J127" s="53">
        <v>76.12</v>
      </c>
      <c r="K127" s="30" t="s">
        <v>56</v>
      </c>
      <c r="L127" s="53">
        <v>83.19</v>
      </c>
      <c r="M127" s="30" t="s">
        <v>56</v>
      </c>
      <c r="N127" s="53">
        <v>91.8</v>
      </c>
      <c r="O127" s="30" t="s">
        <v>56</v>
      </c>
      <c r="P127" s="53">
        <v>93.68</v>
      </c>
      <c r="Q127" s="30" t="s">
        <v>56</v>
      </c>
      <c r="R127" s="53">
        <v>97.11</v>
      </c>
      <c r="S127" s="30" t="s">
        <v>56</v>
      </c>
      <c r="T127" s="53">
        <v>100</v>
      </c>
      <c r="U127" s="30" t="s">
        <v>56</v>
      </c>
      <c r="V127" s="53">
        <v>103.58</v>
      </c>
      <c r="W127" s="30" t="s">
        <v>56</v>
      </c>
      <c r="X127" s="53">
        <v>103.58</v>
      </c>
      <c r="Y127" s="30" t="s">
        <v>56</v>
      </c>
      <c r="Z127" s="53">
        <v>107.06</v>
      </c>
      <c r="AA127" s="30" t="s">
        <v>56</v>
      </c>
      <c r="AB127" s="53">
        <v>105.87</v>
      </c>
      <c r="AC127" s="30" t="s">
        <v>56</v>
      </c>
      <c r="AD127" s="53">
        <v>113.53</v>
      </c>
      <c r="AE127" s="30" t="s">
        <v>56</v>
      </c>
      <c r="AF127" s="53">
        <v>112.34</v>
      </c>
      <c r="AG127" s="30" t="s">
        <v>56</v>
      </c>
      <c r="AH127" s="53">
        <v>109.85</v>
      </c>
      <c r="AI127" s="30"/>
      <c r="AJ127" s="1"/>
      <c r="AK127" s="25" t="s">
        <v>36</v>
      </c>
      <c r="AL127" s="60">
        <v>4.1362059127118656</v>
      </c>
      <c r="AM127" s="64">
        <v>-2.2164856685063294</v>
      </c>
    </row>
    <row r="128" spans="1:39" s="19" customFormat="1" ht="15">
      <c r="A128" s="25" t="s">
        <v>31</v>
      </c>
      <c r="B128" s="53">
        <v>86.68</v>
      </c>
      <c r="C128" s="27" t="s">
        <v>56</v>
      </c>
      <c r="D128" s="53">
        <v>84.96</v>
      </c>
      <c r="E128" s="27" t="s">
        <v>56</v>
      </c>
      <c r="F128" s="53">
        <v>83.85</v>
      </c>
      <c r="G128" s="27" t="s">
        <v>56</v>
      </c>
      <c r="H128" s="53">
        <v>84.03</v>
      </c>
      <c r="I128" s="27" t="s">
        <v>56</v>
      </c>
      <c r="J128" s="53">
        <v>83.38</v>
      </c>
      <c r="K128" s="27" t="s">
        <v>56</v>
      </c>
      <c r="L128" s="53">
        <v>82.53</v>
      </c>
      <c r="M128" s="27" t="s">
        <v>56</v>
      </c>
      <c r="N128" s="53">
        <v>87.65</v>
      </c>
      <c r="O128" s="27" t="s">
        <v>56</v>
      </c>
      <c r="P128" s="53">
        <v>92.27</v>
      </c>
      <c r="Q128" s="27" t="s">
        <v>56</v>
      </c>
      <c r="R128" s="53">
        <v>96.81</v>
      </c>
      <c r="S128" s="27" t="s">
        <v>56</v>
      </c>
      <c r="T128" s="53">
        <v>100</v>
      </c>
      <c r="U128" s="27" t="s">
        <v>56</v>
      </c>
      <c r="V128" s="53">
        <v>101.02</v>
      </c>
      <c r="W128" s="27" t="s">
        <v>56</v>
      </c>
      <c r="X128" s="53">
        <v>98.19</v>
      </c>
      <c r="Y128" s="27" t="s">
        <v>56</v>
      </c>
      <c r="Z128" s="53">
        <v>94.9</v>
      </c>
      <c r="AA128" s="27" t="s">
        <v>56</v>
      </c>
      <c r="AB128" s="53">
        <v>90.17</v>
      </c>
      <c r="AC128" s="27" t="s">
        <v>56</v>
      </c>
      <c r="AD128" s="53">
        <v>87.56</v>
      </c>
      <c r="AE128" s="27" t="s">
        <v>56</v>
      </c>
      <c r="AF128" s="53">
        <v>87.8</v>
      </c>
      <c r="AG128" s="27" t="s">
        <v>56</v>
      </c>
      <c r="AH128" s="53">
        <v>83.25</v>
      </c>
      <c r="AI128" s="27"/>
      <c r="AJ128" s="1"/>
      <c r="AK128" s="25" t="s">
        <v>31</v>
      </c>
      <c r="AL128" s="60">
        <v>-0.13545769734790714</v>
      </c>
      <c r="AM128" s="64">
        <v>-5.182232346241456</v>
      </c>
    </row>
    <row r="129" spans="1:39" s="19" customFormat="1" ht="15">
      <c r="A129" s="25" t="s">
        <v>37</v>
      </c>
      <c r="B129" s="53">
        <v>76.27</v>
      </c>
      <c r="C129" s="30" t="s">
        <v>56</v>
      </c>
      <c r="D129" s="53">
        <v>84.75</v>
      </c>
      <c r="E129" s="30" t="s">
        <v>56</v>
      </c>
      <c r="F129" s="53">
        <v>84.75</v>
      </c>
      <c r="G129" s="30" t="s">
        <v>56</v>
      </c>
      <c r="H129" s="53">
        <v>84.75</v>
      </c>
      <c r="I129" s="30" t="s">
        <v>56</v>
      </c>
      <c r="J129" s="53">
        <v>97.6</v>
      </c>
      <c r="K129" s="30" t="s">
        <v>56</v>
      </c>
      <c r="L129" s="53">
        <v>97.6</v>
      </c>
      <c r="M129" s="30" t="s">
        <v>56</v>
      </c>
      <c r="N129" s="53">
        <v>97.6</v>
      </c>
      <c r="O129" s="30" t="s">
        <v>56</v>
      </c>
      <c r="P129" s="53">
        <v>100</v>
      </c>
      <c r="Q129" s="30" t="s">
        <v>56</v>
      </c>
      <c r="R129" s="53">
        <v>100</v>
      </c>
      <c r="S129" s="30" t="s">
        <v>56</v>
      </c>
      <c r="T129" s="53">
        <v>100</v>
      </c>
      <c r="U129" s="30" t="s">
        <v>56</v>
      </c>
      <c r="V129" s="53">
        <v>100</v>
      </c>
      <c r="W129" s="30" t="s">
        <v>56</v>
      </c>
      <c r="X129" s="53">
        <v>100</v>
      </c>
      <c r="Y129" s="30" t="s">
        <v>56</v>
      </c>
      <c r="Z129" s="53">
        <v>100</v>
      </c>
      <c r="AA129" s="30" t="s">
        <v>56</v>
      </c>
      <c r="AB129" s="53">
        <v>100</v>
      </c>
      <c r="AC129" s="30" t="s">
        <v>56</v>
      </c>
      <c r="AD129" s="53">
        <v>63.56</v>
      </c>
      <c r="AE129" s="30" t="s">
        <v>56</v>
      </c>
      <c r="AF129" s="53">
        <v>63.56</v>
      </c>
      <c r="AG129" s="30" t="s">
        <v>56</v>
      </c>
      <c r="AH129" s="53">
        <v>63.56</v>
      </c>
      <c r="AI129" s="30"/>
      <c r="AJ129" s="1"/>
      <c r="AK129" s="25" t="s">
        <v>37</v>
      </c>
      <c r="AL129" s="60">
        <v>-1.899863401151336</v>
      </c>
      <c r="AM129" s="64">
        <v>0</v>
      </c>
    </row>
    <row r="130" spans="1:39" s="19" customFormat="1" ht="15">
      <c r="A130" s="25" t="s">
        <v>38</v>
      </c>
      <c r="B130" s="53">
        <v>107.77</v>
      </c>
      <c r="C130" s="27" t="s">
        <v>56</v>
      </c>
      <c r="D130" s="53">
        <v>109.1</v>
      </c>
      <c r="E130" s="27" t="s">
        <v>56</v>
      </c>
      <c r="F130" s="53">
        <v>106.8</v>
      </c>
      <c r="G130" s="27" t="s">
        <v>56</v>
      </c>
      <c r="H130" s="53">
        <v>106.65</v>
      </c>
      <c r="I130" s="27" t="s">
        <v>56</v>
      </c>
      <c r="J130" s="53">
        <v>104.32</v>
      </c>
      <c r="K130" s="27" t="s">
        <v>56</v>
      </c>
      <c r="L130" s="53">
        <v>103.42</v>
      </c>
      <c r="M130" s="27" t="s">
        <v>56</v>
      </c>
      <c r="N130" s="53">
        <v>102.09</v>
      </c>
      <c r="O130" s="27" t="s">
        <v>56</v>
      </c>
      <c r="P130" s="53">
        <v>103.47</v>
      </c>
      <c r="Q130" s="27" t="s">
        <v>56</v>
      </c>
      <c r="R130" s="53">
        <v>101.58</v>
      </c>
      <c r="S130" s="27" t="s">
        <v>56</v>
      </c>
      <c r="T130" s="53">
        <v>100</v>
      </c>
      <c r="U130" s="27" t="s">
        <v>56</v>
      </c>
      <c r="V130" s="53">
        <v>101.62</v>
      </c>
      <c r="W130" s="27" t="s">
        <v>56</v>
      </c>
      <c r="X130" s="53">
        <v>104.2</v>
      </c>
      <c r="Y130" s="27" t="s">
        <v>56</v>
      </c>
      <c r="Z130" s="53">
        <v>107.59</v>
      </c>
      <c r="AA130" s="27" t="s">
        <v>56</v>
      </c>
      <c r="AB130" s="53">
        <v>110.85</v>
      </c>
      <c r="AC130" s="27" t="s">
        <v>56</v>
      </c>
      <c r="AD130" s="53">
        <v>113.48</v>
      </c>
      <c r="AE130" s="27" t="s">
        <v>56</v>
      </c>
      <c r="AF130" s="53">
        <v>114.22</v>
      </c>
      <c r="AG130" s="27" t="s">
        <v>56</v>
      </c>
      <c r="AH130" s="53">
        <v>114.15</v>
      </c>
      <c r="AI130" s="27"/>
      <c r="AJ130" s="1"/>
      <c r="AK130" s="25" t="s">
        <v>38</v>
      </c>
      <c r="AL130" s="60">
        <v>0.3021119754093249</v>
      </c>
      <c r="AM130" s="65">
        <v>-0.06128523901242078</v>
      </c>
    </row>
    <row r="131" spans="1:39" s="19" customFormat="1" ht="15">
      <c r="A131" s="25" t="s">
        <v>20</v>
      </c>
      <c r="B131" s="53">
        <v>74.21</v>
      </c>
      <c r="C131" s="30" t="s">
        <v>56</v>
      </c>
      <c r="D131" s="53">
        <v>80.66</v>
      </c>
      <c r="E131" s="30" t="s">
        <v>56</v>
      </c>
      <c r="F131" s="53">
        <v>79.54</v>
      </c>
      <c r="G131" s="30" t="s">
        <v>56</v>
      </c>
      <c r="H131" s="53">
        <v>81.92</v>
      </c>
      <c r="I131" s="30" t="s">
        <v>56</v>
      </c>
      <c r="J131" s="53">
        <v>81.57</v>
      </c>
      <c r="K131" s="30" t="s">
        <v>56</v>
      </c>
      <c r="L131" s="53">
        <v>85.66</v>
      </c>
      <c r="M131" s="30" t="s">
        <v>56</v>
      </c>
      <c r="N131" s="53">
        <v>91.92</v>
      </c>
      <c r="O131" s="30" t="s">
        <v>56</v>
      </c>
      <c r="P131" s="53">
        <v>93.55</v>
      </c>
      <c r="Q131" s="30" t="s">
        <v>56</v>
      </c>
      <c r="R131" s="53">
        <v>97.7</v>
      </c>
      <c r="S131" s="30" t="s">
        <v>56</v>
      </c>
      <c r="T131" s="53">
        <v>100</v>
      </c>
      <c r="U131" s="30" t="s">
        <v>56</v>
      </c>
      <c r="V131" s="53">
        <v>101.62</v>
      </c>
      <c r="W131" s="30" t="s">
        <v>56</v>
      </c>
      <c r="X131" s="53">
        <v>106.32</v>
      </c>
      <c r="Y131" s="30" t="s">
        <v>56</v>
      </c>
      <c r="Z131" s="53">
        <v>109.32</v>
      </c>
      <c r="AA131" s="30" t="s">
        <v>56</v>
      </c>
      <c r="AB131" s="53">
        <v>112.97</v>
      </c>
      <c r="AC131" s="30" t="s">
        <v>56</v>
      </c>
      <c r="AD131" s="53">
        <v>110.56</v>
      </c>
      <c r="AE131" s="30" t="s">
        <v>56</v>
      </c>
      <c r="AF131" s="53">
        <v>119.26</v>
      </c>
      <c r="AG131" s="30" t="s">
        <v>56</v>
      </c>
      <c r="AH131" s="53">
        <v>114.95</v>
      </c>
      <c r="AI131" s="30"/>
      <c r="AJ131" s="1"/>
      <c r="AK131" s="25" t="s">
        <v>20</v>
      </c>
      <c r="AL131" s="60">
        <v>2.3898053075418257</v>
      </c>
      <c r="AM131" s="64">
        <v>-3.613952708368273</v>
      </c>
    </row>
    <row r="132" spans="1:39" s="19" customFormat="1" ht="15">
      <c r="A132" s="25" t="s">
        <v>39</v>
      </c>
      <c r="B132" s="53">
        <v>101.48</v>
      </c>
      <c r="C132" s="27" t="s">
        <v>56</v>
      </c>
      <c r="D132" s="53">
        <v>101.48</v>
      </c>
      <c r="E132" s="27" t="s">
        <v>56</v>
      </c>
      <c r="F132" s="53">
        <v>112.49</v>
      </c>
      <c r="G132" s="27" t="s">
        <v>56</v>
      </c>
      <c r="H132" s="53">
        <v>112.49</v>
      </c>
      <c r="I132" s="27" t="s">
        <v>56</v>
      </c>
      <c r="J132" s="53">
        <v>111.24</v>
      </c>
      <c r="K132" s="27" t="s">
        <v>56</v>
      </c>
      <c r="L132" s="53">
        <v>86.57</v>
      </c>
      <c r="M132" s="27" t="s">
        <v>56</v>
      </c>
      <c r="N132" s="53">
        <v>86.57</v>
      </c>
      <c r="O132" s="27" t="s">
        <v>56</v>
      </c>
      <c r="P132" s="53">
        <v>86.57</v>
      </c>
      <c r="Q132" s="27" t="s">
        <v>56</v>
      </c>
      <c r="R132" s="53">
        <v>100</v>
      </c>
      <c r="S132" s="27" t="s">
        <v>56</v>
      </c>
      <c r="T132" s="53">
        <v>100</v>
      </c>
      <c r="U132" s="27" t="s">
        <v>56</v>
      </c>
      <c r="V132" s="53">
        <v>100</v>
      </c>
      <c r="W132" s="27" t="s">
        <v>56</v>
      </c>
      <c r="X132" s="53">
        <v>134.27</v>
      </c>
      <c r="Y132" s="27" t="s">
        <v>56</v>
      </c>
      <c r="Z132" s="53">
        <v>134.27</v>
      </c>
      <c r="AA132" s="27" t="s">
        <v>56</v>
      </c>
      <c r="AB132" s="53">
        <v>134.27</v>
      </c>
      <c r="AC132" s="27" t="s">
        <v>56</v>
      </c>
      <c r="AD132" s="53">
        <v>108.27</v>
      </c>
      <c r="AE132" s="27" t="s">
        <v>56</v>
      </c>
      <c r="AF132" s="53">
        <v>108.2</v>
      </c>
      <c r="AG132" s="27" t="s">
        <v>56</v>
      </c>
      <c r="AH132" s="53">
        <v>108.2</v>
      </c>
      <c r="AI132" s="27"/>
      <c r="AJ132" s="1"/>
      <c r="AK132" s="25" t="s">
        <v>39</v>
      </c>
      <c r="AL132" s="60">
        <v>0.4283791426716421</v>
      </c>
      <c r="AM132" s="65">
        <v>0</v>
      </c>
    </row>
    <row r="133" spans="1:39" s="19" customFormat="1" ht="15">
      <c r="A133" s="25" t="s">
        <v>40</v>
      </c>
      <c r="B133" s="53">
        <v>105.3</v>
      </c>
      <c r="C133" s="30" t="s">
        <v>56</v>
      </c>
      <c r="D133" s="53">
        <v>99.86</v>
      </c>
      <c r="E133" s="30" t="s">
        <v>56</v>
      </c>
      <c r="F133" s="53">
        <v>99.98</v>
      </c>
      <c r="G133" s="30" t="s">
        <v>56</v>
      </c>
      <c r="H133" s="53">
        <v>97.52</v>
      </c>
      <c r="I133" s="30" t="s">
        <v>56</v>
      </c>
      <c r="J133" s="53">
        <v>97.08</v>
      </c>
      <c r="K133" s="30" t="s">
        <v>56</v>
      </c>
      <c r="L133" s="53">
        <v>91.57</v>
      </c>
      <c r="M133" s="30" t="s">
        <v>56</v>
      </c>
      <c r="N133" s="53">
        <v>93.14</v>
      </c>
      <c r="O133" s="30" t="s">
        <v>56</v>
      </c>
      <c r="P133" s="53">
        <v>94.17</v>
      </c>
      <c r="Q133" s="30" t="s">
        <v>56</v>
      </c>
      <c r="R133" s="53">
        <v>96.56</v>
      </c>
      <c r="S133" s="30" t="s">
        <v>56</v>
      </c>
      <c r="T133" s="53">
        <v>100</v>
      </c>
      <c r="U133" s="30" t="s">
        <v>56</v>
      </c>
      <c r="V133" s="53">
        <v>105.1</v>
      </c>
      <c r="W133" s="30" t="s">
        <v>56</v>
      </c>
      <c r="X133" s="53">
        <v>109.47</v>
      </c>
      <c r="Y133" s="30" t="s">
        <v>56</v>
      </c>
      <c r="Z133" s="53">
        <v>111.18</v>
      </c>
      <c r="AA133" s="30" t="s">
        <v>56</v>
      </c>
      <c r="AB133" s="53">
        <v>113.78</v>
      </c>
      <c r="AC133" s="30" t="s">
        <v>56</v>
      </c>
      <c r="AD133" s="53">
        <v>114</v>
      </c>
      <c r="AE133" s="30" t="s">
        <v>56</v>
      </c>
      <c r="AF133" s="53">
        <v>112.77</v>
      </c>
      <c r="AG133" s="30" t="s">
        <v>56</v>
      </c>
      <c r="AH133" s="53">
        <v>115.28</v>
      </c>
      <c r="AI133" s="30"/>
      <c r="AJ133" s="1"/>
      <c r="AK133" s="25" t="s">
        <v>40</v>
      </c>
      <c r="AL133" s="60">
        <v>0.9618950675872817</v>
      </c>
      <c r="AM133" s="66">
        <v>2.22576926487541</v>
      </c>
    </row>
    <row r="134" spans="1:39" s="19" customFormat="1" ht="15">
      <c r="A134" s="25" t="s">
        <v>41</v>
      </c>
      <c r="B134" s="53">
        <v>127.67</v>
      </c>
      <c r="C134" s="27" t="s">
        <v>56</v>
      </c>
      <c r="D134" s="53">
        <v>102.43</v>
      </c>
      <c r="E134" s="27" t="s">
        <v>56</v>
      </c>
      <c r="F134" s="53">
        <v>107.28</v>
      </c>
      <c r="G134" s="27" t="s">
        <v>56</v>
      </c>
      <c r="H134" s="53">
        <v>110.19</v>
      </c>
      <c r="I134" s="27" t="s">
        <v>56</v>
      </c>
      <c r="J134" s="53">
        <v>101.94</v>
      </c>
      <c r="K134" s="27" t="s">
        <v>56</v>
      </c>
      <c r="L134" s="53">
        <v>100</v>
      </c>
      <c r="M134" s="27" t="s">
        <v>56</v>
      </c>
      <c r="N134" s="53">
        <v>108.74</v>
      </c>
      <c r="O134" s="27" t="s">
        <v>56</v>
      </c>
      <c r="P134" s="53">
        <v>86.41</v>
      </c>
      <c r="Q134" s="27" t="s">
        <v>56</v>
      </c>
      <c r="R134" s="53">
        <v>100</v>
      </c>
      <c r="S134" s="27" t="s">
        <v>56</v>
      </c>
      <c r="T134" s="53">
        <v>100</v>
      </c>
      <c r="U134" s="27" t="s">
        <v>56</v>
      </c>
      <c r="V134" s="53">
        <v>73.3</v>
      </c>
      <c r="W134" s="27" t="s">
        <v>56</v>
      </c>
      <c r="X134" s="53">
        <v>76.21</v>
      </c>
      <c r="Y134" s="27" t="s">
        <v>56</v>
      </c>
      <c r="Z134" s="53">
        <v>77.67</v>
      </c>
      <c r="AA134" s="27" t="s">
        <v>56</v>
      </c>
      <c r="AB134" s="53">
        <v>77.18</v>
      </c>
      <c r="AC134" s="27" t="s">
        <v>56</v>
      </c>
      <c r="AD134" s="53">
        <v>75.24</v>
      </c>
      <c r="AE134" s="27" t="s">
        <v>56</v>
      </c>
      <c r="AF134" s="53">
        <v>85.44</v>
      </c>
      <c r="AG134" s="27" t="s">
        <v>56</v>
      </c>
      <c r="AH134" s="53">
        <v>82.52</v>
      </c>
      <c r="AI134" s="27"/>
      <c r="AJ134" s="1"/>
      <c r="AK134" s="25" t="s">
        <v>41</v>
      </c>
      <c r="AL134" s="60">
        <v>-1.4305946748553566</v>
      </c>
      <c r="AM134" s="64">
        <v>-3.417602996254687</v>
      </c>
    </row>
    <row r="135" spans="1:39" s="19" customFormat="1" ht="15">
      <c r="A135" s="25" t="s">
        <v>43</v>
      </c>
      <c r="B135" s="53">
        <v>139.15</v>
      </c>
      <c r="C135" s="30" t="s">
        <v>56</v>
      </c>
      <c r="D135" s="53">
        <v>119.45</v>
      </c>
      <c r="E135" s="30" t="s">
        <v>56</v>
      </c>
      <c r="F135" s="53">
        <v>114.11</v>
      </c>
      <c r="G135" s="30" t="s">
        <v>56</v>
      </c>
      <c r="H135" s="53">
        <v>127.9</v>
      </c>
      <c r="I135" s="30" t="s">
        <v>56</v>
      </c>
      <c r="J135" s="53">
        <v>151.86</v>
      </c>
      <c r="K135" s="30" t="s">
        <v>56</v>
      </c>
      <c r="L135" s="53">
        <v>134.41</v>
      </c>
      <c r="M135" s="30" t="s">
        <v>56</v>
      </c>
      <c r="N135" s="53">
        <v>108.33</v>
      </c>
      <c r="O135" s="30" t="s">
        <v>56</v>
      </c>
      <c r="P135" s="53">
        <v>99.53</v>
      </c>
      <c r="Q135" s="30" t="s">
        <v>56</v>
      </c>
      <c r="R135" s="53">
        <v>99.82</v>
      </c>
      <c r="S135" s="30" t="s">
        <v>56</v>
      </c>
      <c r="T135" s="53">
        <v>100</v>
      </c>
      <c r="U135" s="30" t="s">
        <v>56</v>
      </c>
      <c r="V135" s="53">
        <v>116.3</v>
      </c>
      <c r="W135" s="30" t="s">
        <v>56</v>
      </c>
      <c r="X135" s="53">
        <v>116.75</v>
      </c>
      <c r="Y135" s="30" t="s">
        <v>56</v>
      </c>
      <c r="Z135" s="53">
        <v>120.22</v>
      </c>
      <c r="AA135" s="30" t="s">
        <v>56</v>
      </c>
      <c r="AB135" s="53">
        <v>112.55</v>
      </c>
      <c r="AC135" s="30" t="s">
        <v>56</v>
      </c>
      <c r="AD135" s="53">
        <v>84.24</v>
      </c>
      <c r="AE135" s="30" t="s">
        <v>56</v>
      </c>
      <c r="AF135" s="53">
        <v>80.02</v>
      </c>
      <c r="AG135" s="30" t="s">
        <v>56</v>
      </c>
      <c r="AH135" s="53">
        <v>82.23</v>
      </c>
      <c r="AI135" s="30"/>
      <c r="AJ135" s="1"/>
      <c r="AK135" s="25" t="s">
        <v>43</v>
      </c>
      <c r="AL135" s="60">
        <v>-2.4584597609860537</v>
      </c>
      <c r="AM135" s="66">
        <v>2.7618095476131144</v>
      </c>
    </row>
    <row r="136" spans="1:39" s="19" customFormat="1" ht="15">
      <c r="A136" s="25" t="s">
        <v>42</v>
      </c>
      <c r="B136" s="53">
        <v>135.49</v>
      </c>
      <c r="C136" s="27" t="s">
        <v>56</v>
      </c>
      <c r="D136" s="53">
        <v>132.12</v>
      </c>
      <c r="E136" s="27" t="s">
        <v>56</v>
      </c>
      <c r="F136" s="53">
        <v>131.35</v>
      </c>
      <c r="G136" s="27" t="s">
        <v>56</v>
      </c>
      <c r="H136" s="53">
        <v>124.09</v>
      </c>
      <c r="I136" s="27" t="s">
        <v>56</v>
      </c>
      <c r="J136" s="53">
        <v>104.4</v>
      </c>
      <c r="K136" s="27" t="s">
        <v>56</v>
      </c>
      <c r="L136" s="53">
        <v>108.29</v>
      </c>
      <c r="M136" s="27" t="s">
        <v>56</v>
      </c>
      <c r="N136" s="53">
        <v>105.96</v>
      </c>
      <c r="O136" s="27" t="s">
        <v>56</v>
      </c>
      <c r="P136" s="53">
        <v>101.3</v>
      </c>
      <c r="Q136" s="27" t="s">
        <v>56</v>
      </c>
      <c r="R136" s="53">
        <v>98.96</v>
      </c>
      <c r="S136" s="27" t="s">
        <v>56</v>
      </c>
      <c r="T136" s="53">
        <v>100</v>
      </c>
      <c r="U136" s="27" t="s">
        <v>56</v>
      </c>
      <c r="V136" s="53">
        <v>100.52</v>
      </c>
      <c r="W136" s="27" t="s">
        <v>56</v>
      </c>
      <c r="X136" s="53">
        <v>73.06</v>
      </c>
      <c r="Y136" s="27" t="s">
        <v>56</v>
      </c>
      <c r="Z136" s="53">
        <v>73.94</v>
      </c>
      <c r="AA136" s="27" t="s">
        <v>56</v>
      </c>
      <c r="AB136" s="53">
        <v>75.91</v>
      </c>
      <c r="AC136" s="27" t="s">
        <v>56</v>
      </c>
      <c r="AD136" s="53">
        <v>71.5</v>
      </c>
      <c r="AE136" s="27" t="s">
        <v>56</v>
      </c>
      <c r="AF136" s="53">
        <v>68.27</v>
      </c>
      <c r="AG136" s="27" t="s">
        <v>56</v>
      </c>
      <c r="AH136" s="53">
        <v>76.42</v>
      </c>
      <c r="AI136" s="27"/>
      <c r="AJ136" s="1"/>
      <c r="AK136" s="25" t="s">
        <v>42</v>
      </c>
      <c r="AL136" s="60">
        <v>-3.583973086439307</v>
      </c>
      <c r="AM136" s="66">
        <v>11.937893657536257</v>
      </c>
    </row>
    <row r="137" spans="1:39" s="19" customFormat="1" ht="15">
      <c r="A137" s="25" t="s">
        <v>27</v>
      </c>
      <c r="B137" s="53">
        <v>99.8</v>
      </c>
      <c r="C137" s="30" t="s">
        <v>56</v>
      </c>
      <c r="D137" s="53">
        <v>96.79</v>
      </c>
      <c r="E137" s="30" t="s">
        <v>56</v>
      </c>
      <c r="F137" s="53">
        <v>94.99</v>
      </c>
      <c r="G137" s="30" t="s">
        <v>56</v>
      </c>
      <c r="H137" s="53">
        <v>93.19</v>
      </c>
      <c r="I137" s="30" t="s">
        <v>56</v>
      </c>
      <c r="J137" s="53">
        <v>96.19</v>
      </c>
      <c r="K137" s="30" t="s">
        <v>56</v>
      </c>
      <c r="L137" s="53">
        <v>95.59</v>
      </c>
      <c r="M137" s="30" t="s">
        <v>56</v>
      </c>
      <c r="N137" s="53">
        <v>94.99</v>
      </c>
      <c r="O137" s="30" t="s">
        <v>56</v>
      </c>
      <c r="P137" s="53">
        <v>94.39</v>
      </c>
      <c r="Q137" s="30" t="s">
        <v>56</v>
      </c>
      <c r="R137" s="53">
        <v>97.19</v>
      </c>
      <c r="S137" s="30" t="s">
        <v>56</v>
      </c>
      <c r="T137" s="53">
        <v>100</v>
      </c>
      <c r="U137" s="30" t="s">
        <v>56</v>
      </c>
      <c r="V137" s="53">
        <v>102.81</v>
      </c>
      <c r="W137" s="30" t="s">
        <v>56</v>
      </c>
      <c r="X137" s="53">
        <v>105.96</v>
      </c>
      <c r="Y137" s="30" t="s">
        <v>56</v>
      </c>
      <c r="Z137" s="53">
        <v>109.12</v>
      </c>
      <c r="AA137" s="30" t="s">
        <v>56</v>
      </c>
      <c r="AB137" s="53">
        <v>112.27</v>
      </c>
      <c r="AC137" s="30" t="s">
        <v>56</v>
      </c>
      <c r="AD137" s="53">
        <v>111.52</v>
      </c>
      <c r="AE137" s="30" t="s">
        <v>56</v>
      </c>
      <c r="AF137" s="53">
        <v>107.83</v>
      </c>
      <c r="AG137" s="30" t="s">
        <v>56</v>
      </c>
      <c r="AH137" s="53">
        <v>106.21</v>
      </c>
      <c r="AI137" s="30"/>
      <c r="AK137" s="25" t="s">
        <v>27</v>
      </c>
      <c r="AL137" s="60">
        <v>0.6210846696323991</v>
      </c>
      <c r="AM137" s="64">
        <v>-1.5023648335342754</v>
      </c>
    </row>
    <row r="138" spans="1:39" s="19" customFormat="1" ht="15">
      <c r="A138" s="25" t="s">
        <v>45</v>
      </c>
      <c r="B138" s="53">
        <v>102.88</v>
      </c>
      <c r="C138" s="27" t="s">
        <v>56</v>
      </c>
      <c r="D138" s="53">
        <v>92.91</v>
      </c>
      <c r="E138" s="27" t="s">
        <v>56</v>
      </c>
      <c r="F138" s="53">
        <v>94.16</v>
      </c>
      <c r="G138" s="27" t="s">
        <v>56</v>
      </c>
      <c r="H138" s="53">
        <v>95.3</v>
      </c>
      <c r="I138" s="27" t="s">
        <v>56</v>
      </c>
      <c r="J138" s="53">
        <v>96.35</v>
      </c>
      <c r="K138" s="27" t="s">
        <v>56</v>
      </c>
      <c r="L138" s="53">
        <v>97.8</v>
      </c>
      <c r="M138" s="27" t="s">
        <v>56</v>
      </c>
      <c r="N138" s="53">
        <v>99.14</v>
      </c>
      <c r="O138" s="27" t="s">
        <v>56</v>
      </c>
      <c r="P138" s="53">
        <v>100.35</v>
      </c>
      <c r="Q138" s="27" t="s">
        <v>56</v>
      </c>
      <c r="R138" s="53">
        <v>100.21</v>
      </c>
      <c r="S138" s="27" t="s">
        <v>56</v>
      </c>
      <c r="T138" s="53">
        <v>100</v>
      </c>
      <c r="U138" s="27" t="s">
        <v>56</v>
      </c>
      <c r="V138" s="53">
        <v>99.74</v>
      </c>
      <c r="W138" s="27" t="s">
        <v>56</v>
      </c>
      <c r="X138" s="53">
        <v>102.11</v>
      </c>
      <c r="Y138" s="27" t="s">
        <v>56</v>
      </c>
      <c r="Z138" s="53">
        <v>104.41</v>
      </c>
      <c r="AA138" s="27" t="s">
        <v>56</v>
      </c>
      <c r="AB138" s="53">
        <v>106.65</v>
      </c>
      <c r="AC138" s="27" t="s">
        <v>56</v>
      </c>
      <c r="AD138" s="53">
        <v>108.82</v>
      </c>
      <c r="AE138" s="27" t="s">
        <v>56</v>
      </c>
      <c r="AF138" s="53">
        <v>110.93</v>
      </c>
      <c r="AG138" s="27" t="s">
        <v>56</v>
      </c>
      <c r="AH138" s="53">
        <v>112.98</v>
      </c>
      <c r="AI138" s="27"/>
      <c r="AK138" s="25" t="s">
        <v>45</v>
      </c>
      <c r="AL138" s="60">
        <v>1.3124008936405973</v>
      </c>
      <c r="AM138" s="66">
        <v>1.8480122599837667</v>
      </c>
    </row>
    <row r="139" spans="1:39" s="19" customFormat="1" ht="15">
      <c r="A139" s="25" t="s">
        <v>48</v>
      </c>
      <c r="B139" s="53" t="s">
        <v>217</v>
      </c>
      <c r="C139" s="30" t="s">
        <v>56</v>
      </c>
      <c r="D139" s="53">
        <v>0</v>
      </c>
      <c r="E139" s="30" t="s">
        <v>56</v>
      </c>
      <c r="F139" s="53">
        <v>0</v>
      </c>
      <c r="G139" s="30" t="s">
        <v>82</v>
      </c>
      <c r="H139" s="53">
        <v>98.19</v>
      </c>
      <c r="I139" s="30" t="s">
        <v>82</v>
      </c>
      <c r="J139" s="53">
        <v>110.83</v>
      </c>
      <c r="K139" s="30" t="s">
        <v>56</v>
      </c>
      <c r="L139" s="53">
        <v>112.85</v>
      </c>
      <c r="M139" s="30" t="s">
        <v>56</v>
      </c>
      <c r="N139" s="53">
        <v>108.35</v>
      </c>
      <c r="O139" s="30" t="s">
        <v>56</v>
      </c>
      <c r="P139" s="53">
        <v>104.65</v>
      </c>
      <c r="Q139" s="30" t="s">
        <v>56</v>
      </c>
      <c r="R139" s="53">
        <v>92.08</v>
      </c>
      <c r="S139" s="30" t="s">
        <v>56</v>
      </c>
      <c r="T139" s="53">
        <v>100</v>
      </c>
      <c r="U139" s="30" t="s">
        <v>56</v>
      </c>
      <c r="V139" s="53">
        <v>100.56</v>
      </c>
      <c r="W139" s="30" t="s">
        <v>56</v>
      </c>
      <c r="X139" s="53">
        <v>98.89</v>
      </c>
      <c r="Y139" s="30" t="s">
        <v>56</v>
      </c>
      <c r="Z139" s="53">
        <v>98.13</v>
      </c>
      <c r="AA139" s="30" t="s">
        <v>56</v>
      </c>
      <c r="AB139" s="53">
        <v>98.96</v>
      </c>
      <c r="AC139" s="30" t="s">
        <v>56</v>
      </c>
      <c r="AD139" s="53">
        <v>95.83</v>
      </c>
      <c r="AE139" s="30" t="s">
        <v>56</v>
      </c>
      <c r="AF139" s="53">
        <v>91.67</v>
      </c>
      <c r="AG139" s="30" t="s">
        <v>56</v>
      </c>
      <c r="AH139" s="53">
        <v>90.9</v>
      </c>
      <c r="AI139" s="30"/>
      <c r="AK139" s="25" t="s">
        <v>48</v>
      </c>
      <c r="AL139" s="61">
        <v>-1.6384087757940646</v>
      </c>
      <c r="AM139" s="64">
        <v>-0.8399694556561532</v>
      </c>
    </row>
    <row r="140" spans="1:39" s="19" customFormat="1" ht="15">
      <c r="A140" s="25" t="s">
        <v>46</v>
      </c>
      <c r="B140" s="53">
        <v>141.35</v>
      </c>
      <c r="C140" s="27" t="s">
        <v>56</v>
      </c>
      <c r="D140" s="53">
        <v>145.87</v>
      </c>
      <c r="E140" s="27" t="s">
        <v>56</v>
      </c>
      <c r="F140" s="53">
        <v>133.36</v>
      </c>
      <c r="G140" s="27" t="s">
        <v>56</v>
      </c>
      <c r="H140" s="53">
        <v>122.11</v>
      </c>
      <c r="I140" s="27" t="s">
        <v>56</v>
      </c>
      <c r="J140" s="53">
        <v>111.14</v>
      </c>
      <c r="K140" s="27" t="s">
        <v>56</v>
      </c>
      <c r="L140" s="53">
        <v>108.69</v>
      </c>
      <c r="M140" s="27" t="s">
        <v>56</v>
      </c>
      <c r="N140" s="53">
        <v>106.01</v>
      </c>
      <c r="O140" s="27" t="s">
        <v>56</v>
      </c>
      <c r="P140" s="53">
        <v>103.34</v>
      </c>
      <c r="Q140" s="27" t="s">
        <v>56</v>
      </c>
      <c r="R140" s="53">
        <v>101.78</v>
      </c>
      <c r="S140" s="27" t="s">
        <v>56</v>
      </c>
      <c r="T140" s="53">
        <v>100</v>
      </c>
      <c r="U140" s="27" t="s">
        <v>56</v>
      </c>
      <c r="V140" s="53">
        <v>98.44</v>
      </c>
      <c r="W140" s="27" t="s">
        <v>56</v>
      </c>
      <c r="X140" s="53">
        <v>96.66</v>
      </c>
      <c r="Y140" s="27" t="s">
        <v>56</v>
      </c>
      <c r="Z140" s="53">
        <v>95.55</v>
      </c>
      <c r="AA140" s="27" t="s">
        <v>56</v>
      </c>
      <c r="AB140" s="53">
        <v>94.43</v>
      </c>
      <c r="AC140" s="27" t="s">
        <v>56</v>
      </c>
      <c r="AD140" s="53">
        <v>95.77</v>
      </c>
      <c r="AE140" s="27" t="s">
        <v>56</v>
      </c>
      <c r="AF140" s="53">
        <v>93.51</v>
      </c>
      <c r="AG140" s="27" t="s">
        <v>56</v>
      </c>
      <c r="AH140" s="53">
        <v>91.81</v>
      </c>
      <c r="AI140" s="27"/>
      <c r="AK140" s="25" t="s">
        <v>46</v>
      </c>
      <c r="AL140" s="60">
        <v>-3.0394805188360463</v>
      </c>
      <c r="AM140" s="64">
        <v>-1.8179873810287739</v>
      </c>
    </row>
    <row r="141" spans="1:39" s="19" customFormat="1" ht="15">
      <c r="A141" s="25" t="s">
        <v>47</v>
      </c>
      <c r="B141" s="53">
        <v>108.9</v>
      </c>
      <c r="C141" s="30" t="s">
        <v>56</v>
      </c>
      <c r="D141" s="53">
        <v>105.26</v>
      </c>
      <c r="E141" s="30" t="s">
        <v>56</v>
      </c>
      <c r="F141" s="53">
        <v>103.85</v>
      </c>
      <c r="G141" s="30" t="s">
        <v>56</v>
      </c>
      <c r="H141" s="53">
        <v>98.95</v>
      </c>
      <c r="I141" s="30" t="s">
        <v>56</v>
      </c>
      <c r="J141" s="53">
        <v>99.5</v>
      </c>
      <c r="K141" s="30" t="s">
        <v>56</v>
      </c>
      <c r="L141" s="53">
        <v>99.07</v>
      </c>
      <c r="M141" s="30" t="s">
        <v>56</v>
      </c>
      <c r="N141" s="53">
        <v>98.84</v>
      </c>
      <c r="O141" s="30" t="s">
        <v>56</v>
      </c>
      <c r="P141" s="53">
        <v>98.39</v>
      </c>
      <c r="Q141" s="30" t="s">
        <v>56</v>
      </c>
      <c r="R141" s="53">
        <v>99.82</v>
      </c>
      <c r="S141" s="30" t="s">
        <v>56</v>
      </c>
      <c r="T141" s="53">
        <v>100</v>
      </c>
      <c r="U141" s="30" t="s">
        <v>56</v>
      </c>
      <c r="V141" s="53">
        <v>99.89</v>
      </c>
      <c r="W141" s="30" t="s">
        <v>56</v>
      </c>
      <c r="X141" s="53">
        <v>98.64</v>
      </c>
      <c r="Y141" s="30" t="s">
        <v>56</v>
      </c>
      <c r="Z141" s="53">
        <v>101.67</v>
      </c>
      <c r="AA141" s="30" t="s">
        <v>56</v>
      </c>
      <c r="AB141" s="53">
        <v>101.91</v>
      </c>
      <c r="AC141" s="30" t="s">
        <v>56</v>
      </c>
      <c r="AD141" s="53">
        <v>102.15</v>
      </c>
      <c r="AE141" s="30" t="s">
        <v>56</v>
      </c>
      <c r="AF141" s="53">
        <v>104.43</v>
      </c>
      <c r="AG141" s="30" t="s">
        <v>56</v>
      </c>
      <c r="AH141" s="53">
        <v>107.73</v>
      </c>
      <c r="AI141" s="30"/>
      <c r="AK141" s="25" t="s">
        <v>47</v>
      </c>
      <c r="AL141" s="60">
        <v>0.15475039490615572</v>
      </c>
      <c r="AM141" s="64">
        <v>3.1600114909508648</v>
      </c>
    </row>
    <row r="142" spans="1:39" s="19" customFormat="1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L142" s="60"/>
      <c r="AM142" s="54"/>
    </row>
    <row r="143" spans="1:35" s="19" customFormat="1" ht="15">
      <c r="A143" s="21" t="s">
        <v>173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s="19" customFormat="1" ht="15">
      <c r="A144" s="21" t="s">
        <v>3</v>
      </c>
      <c r="B144" s="7" t="s">
        <v>84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 s="19" customFormat="1" ht="15">
      <c r="A145" s="21" t="s">
        <v>79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s="19" customFormat="1" ht="15">
      <c r="A146" s="21" t="s">
        <v>54</v>
      </c>
      <c r="B146" s="7" t="s">
        <v>81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s="19" customFormat="1" ht="15">
      <c r="A147" s="21" t="s">
        <v>82</v>
      </c>
      <c r="B147" s="7" t="s">
        <v>83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38:45" ht="15">
      <c r="AL148" s="19"/>
      <c r="AM148" s="19"/>
      <c r="AR148" s="19"/>
      <c r="AS148" s="19"/>
    </row>
    <row r="149" spans="38:45" ht="15">
      <c r="AL149" s="19"/>
      <c r="AM149" s="19"/>
      <c r="AR149" s="19"/>
      <c r="AS149" s="19"/>
    </row>
    <row r="150" spans="38:45" ht="15">
      <c r="AL150" s="19"/>
      <c r="AM150" s="19"/>
      <c r="AR150" s="19"/>
      <c r="AS150" s="19"/>
    </row>
    <row r="151" spans="38:45" ht="15">
      <c r="AL151" s="19"/>
      <c r="AM151" s="19"/>
      <c r="AR151" s="19"/>
      <c r="AS151" s="19"/>
    </row>
    <row r="152" spans="38:45" ht="15">
      <c r="AL152" s="19"/>
      <c r="AM152" s="19"/>
      <c r="AR152" s="19"/>
      <c r="AS152" s="19"/>
    </row>
    <row r="153" spans="38:45" ht="15">
      <c r="AL153" s="19"/>
      <c r="AM153" s="19"/>
      <c r="AR153" s="19"/>
      <c r="AS153" s="19"/>
    </row>
    <row r="154" spans="44:45" ht="15">
      <c r="AR154" s="19"/>
      <c r="AS154" s="19"/>
    </row>
    <row r="155" spans="44:45" ht="15">
      <c r="AR155" s="19"/>
      <c r="AS155" s="19"/>
    </row>
    <row r="156" spans="44:45" ht="15">
      <c r="AR156" s="19"/>
      <c r="AS156" s="19"/>
    </row>
    <row r="157" spans="44:45" ht="15">
      <c r="AR157" s="19"/>
      <c r="AS157" s="19"/>
    </row>
    <row r="158" spans="44:45" ht="15">
      <c r="AR158" s="19"/>
      <c r="AS158" s="19"/>
    </row>
    <row r="159" spans="44:45" ht="15">
      <c r="AR159" s="19"/>
      <c r="AS159" s="19"/>
    </row>
    <row r="160" spans="44:45" ht="15">
      <c r="AR160" s="19"/>
      <c r="AS160" s="19"/>
    </row>
    <row r="161" spans="44:45" ht="15">
      <c r="AR161" s="19"/>
      <c r="AS161" s="19"/>
    </row>
    <row r="162" spans="44:45" ht="15">
      <c r="AR162" s="19"/>
      <c r="AS162" s="19"/>
    </row>
    <row r="163" spans="44:45" ht="15">
      <c r="AR163" s="19"/>
      <c r="AS163" s="19"/>
    </row>
    <row r="164" spans="44:45" ht="15">
      <c r="AR164" s="19"/>
      <c r="AS164" s="19"/>
    </row>
    <row r="165" spans="44:45" ht="15">
      <c r="AR165" s="19"/>
      <c r="AS165" s="19"/>
    </row>
    <row r="166" spans="44:45" ht="15">
      <c r="AR166" s="19"/>
      <c r="AS166" s="19"/>
    </row>
    <row r="167" spans="44:45" ht="15">
      <c r="AR167" s="19"/>
      <c r="AS167" s="19"/>
    </row>
    <row r="168" spans="44:45" ht="15">
      <c r="AR168" s="19"/>
      <c r="AS168" s="19"/>
    </row>
    <row r="169" spans="44:45" ht="15">
      <c r="AR169" s="19"/>
      <c r="AS169" s="19"/>
    </row>
    <row r="170" spans="44:45" ht="15">
      <c r="AR170" s="19"/>
      <c r="AS170" s="19"/>
    </row>
    <row r="171" spans="44:45" ht="15">
      <c r="AR171" s="19"/>
      <c r="AS171" s="19"/>
    </row>
    <row r="172" spans="44:45" ht="15">
      <c r="AR172" s="19"/>
      <c r="AS172" s="19"/>
    </row>
    <row r="173" spans="44:45" ht="15">
      <c r="AR173" s="19"/>
      <c r="AS173" s="19"/>
    </row>
    <row r="174" spans="44:45" ht="15">
      <c r="AR174" s="19"/>
      <c r="AS174" s="19"/>
    </row>
    <row r="175" spans="44:45" ht="15">
      <c r="AR175" s="19"/>
      <c r="AS175" s="19"/>
    </row>
    <row r="176" spans="44:45" ht="15">
      <c r="AR176" s="19"/>
      <c r="AS176" s="19"/>
    </row>
    <row r="177" spans="44:45" ht="15">
      <c r="AR177" s="19"/>
      <c r="AS177" s="19"/>
    </row>
  </sheetData>
  <mergeCells count="48">
    <mergeCell ref="Z109:AA109"/>
    <mergeCell ref="AB109:AC109"/>
    <mergeCell ref="AD109:AE109"/>
    <mergeCell ref="AF109:AG109"/>
    <mergeCell ref="AH109:AI109"/>
    <mergeCell ref="X109:Y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H61:AI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Z13:AA13"/>
    <mergeCell ref="AB13:AC13"/>
    <mergeCell ref="AD13:AE13"/>
    <mergeCell ref="AF13:AG13"/>
    <mergeCell ref="AH13:AI13"/>
    <mergeCell ref="D61:E61"/>
    <mergeCell ref="F61:G61"/>
    <mergeCell ref="H61:I61"/>
    <mergeCell ref="J61:K61"/>
    <mergeCell ref="X13:Y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COOK</dc:creator>
  <cp:keywords/>
  <dc:description/>
  <cp:lastModifiedBy>ROSS Wendy (ESTAT)</cp:lastModifiedBy>
  <cp:lastPrinted>2016-12-08T10:16:13Z</cp:lastPrinted>
  <dcterms:created xsi:type="dcterms:W3CDTF">2014-10-08T22:46:50Z</dcterms:created>
  <dcterms:modified xsi:type="dcterms:W3CDTF">2023-11-14T07:27:15Z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2023-09-18T07:00:35Z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40e7fb24-03ff-49e0-9cd4-525e0cb3d7af</vt:lpwstr>
  </property>
  <property fmtid="{D5CDD505-2E9C-101B-9397-08002B2CF9AE}" pid="8" name="MSIP_Label_6bd9ddd1-4d20-43f6-abfa-fc3c07406f94_ContentBits">
    <vt:lpwstr>0</vt:lpwstr>
  </property>
</Properties>
</file>