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hidePivotFieldList="1"/>
  <bookViews>
    <workbookView xWindow="11805" yWindow="360" windowWidth="14820" windowHeight="8805" tabRatio="667" activeTab="0"/>
  </bookViews>
  <sheets>
    <sheet name="Figure 1" sheetId="14" r:id="rId1"/>
    <sheet name="Figure 2" sheetId="8" r:id="rId2"/>
    <sheet name="Figure 3" sheetId="3" r:id="rId3"/>
    <sheet name="Figure 4" sheetId="9" r:id="rId4"/>
    <sheet name="Figure 5" sheetId="4" r:id="rId5"/>
    <sheet name="Figure 6" sheetId="5" r:id="rId6"/>
    <sheet name="Figure 7" sheetId="6" r:id="rId7"/>
    <sheet name="Figure 8 " sheetId="11" r:id="rId8"/>
  </sheets>
  <definedNames/>
  <calcPr calcId="145621"/>
</workbook>
</file>

<file path=xl/sharedStrings.xml><?xml version="1.0" encoding="utf-8"?>
<sst xmlns="http://schemas.openxmlformats.org/spreadsheetml/2006/main" count="1122" uniqueCount="152">
  <si>
    <t>Gini coefficient of equivalised disposable income (source: SILC) [ilc_di12]</t>
  </si>
  <si>
    <t>Last update</t>
  </si>
  <si>
    <t>Extracted on</t>
  </si>
  <si>
    <t>Source of data</t>
  </si>
  <si>
    <t>Eurostat</t>
  </si>
  <si>
    <t>INDIC_IL</t>
  </si>
  <si>
    <t>Gini coefficient (scale from 0 to 100)</t>
  </si>
  <si>
    <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</si>
  <si>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</si>
  <si>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</si>
  <si>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</si>
  <si>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</si>
  <si>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</si>
  <si>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</si>
  <si>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</si>
  <si>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</si>
  <si>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</si>
  <si>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</si>
  <si>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</si>
  <si>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</si>
  <si>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</si>
  <si>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</si>
  <si>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</si>
  <si>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</si>
  <si>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</si>
  <si>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</si>
  <si>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</si>
  <si>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</si>
  <si>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</si>
  <si>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</si>
  <si>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</si>
  <si>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</si>
  <si>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</si>
  <si>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</si>
  <si>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</si>
  <si>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</si>
  <si>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</si>
  <si>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Distribution of income by quantiles (source: SILC) [ilc_di01]</t>
  </si>
  <si>
    <t>Share of national equivalised income</t>
  </si>
  <si>
    <t>CURRENCY</t>
  </si>
  <si>
    <t>QUANTILE</t>
  </si>
  <si>
    <t>First quintile</t>
  </si>
  <si>
    <t>Second quintile</t>
  </si>
  <si>
    <t>Third quintile</t>
  </si>
  <si>
    <t>Fourth quintile</t>
  </si>
  <si>
    <t>Fifth quintile</t>
  </si>
  <si>
    <t>Top cut-off point</t>
  </si>
  <si>
    <t>Purchasing Power Standard</t>
  </si>
  <si>
    <t>UNIT</t>
  </si>
  <si>
    <t>Percentage of total population</t>
  </si>
  <si>
    <t>Total</t>
  </si>
  <si>
    <t>Transition to 1 income decile up</t>
  </si>
  <si>
    <t>Transition to more than 1 income decile up</t>
  </si>
  <si>
    <t>Transition to 1 income decile down</t>
  </si>
  <si>
    <t>Transition to more than 1 income decile down</t>
  </si>
  <si>
    <t>No change</t>
  </si>
  <si>
    <t>S80/S20 income quintile share ratio by sex and selected age group (source: SILC) [ilc_di11]</t>
  </si>
  <si>
    <t>Inequality of income distribution (income quintile share ratio)</t>
  </si>
  <si>
    <t>AGE</t>
  </si>
  <si>
    <t>SEX</t>
  </si>
  <si>
    <t>s80/s20</t>
  </si>
  <si>
    <t>Labels</t>
  </si>
  <si>
    <t>x Values</t>
  </si>
  <si>
    <t>Y Values</t>
  </si>
  <si>
    <t>Less than 65 years</t>
  </si>
  <si>
    <t>mobility</t>
  </si>
  <si>
    <t>Same decile</t>
  </si>
  <si>
    <t>HICP (2005 = 100) - annual data (average index and rate of change) [prc_hicp_aind]</t>
  </si>
  <si>
    <t>Annual average rate of change</t>
  </si>
  <si>
    <t>COICOP</t>
  </si>
  <si>
    <t>All-items HICP</t>
  </si>
  <si>
    <t>ivalue</t>
  </si>
  <si>
    <t>impact</t>
  </si>
  <si>
    <t>EU-28</t>
  </si>
  <si>
    <t>Gini coefficient of equivalised disposable income before social transfers (pensions excluded from social transfers) [ilc_di12c]</t>
  </si>
  <si>
    <t>Up / Down</t>
  </si>
  <si>
    <t>Transitions of income within two years by decile [ilc_di30b]</t>
  </si>
  <si>
    <t>TRANS2Y</t>
  </si>
  <si>
    <t>Transitions of income within three years by decile [ilc_di30c]</t>
  </si>
  <si>
    <t>TRANS3Y</t>
  </si>
  <si>
    <t>Gini before social transfers (excluding pensions)</t>
  </si>
  <si>
    <t>2014</t>
  </si>
  <si>
    <t>Germany</t>
  </si>
  <si>
    <t>26.01.16</t>
  </si>
  <si>
    <t>22.02.16</t>
  </si>
  <si>
    <t>Bookmark</t>
  </si>
  <si>
    <t>Growth 2010-14</t>
  </si>
  <si>
    <t>Figure 2: Evolution of income inequalities (Gini coefficient after social transfers and pensions 2014, Gini growth rate 2010–14)</t>
  </si>
  <si>
    <r>
      <rPr>
        <i/>
        <sz val="9"/>
        <color theme="1"/>
        <rFont val="Arial"/>
        <family val="2"/>
      </rPr>
      <t>Source:</t>
    </r>
    <r>
      <rPr>
        <sz val="9"/>
        <color theme="1"/>
        <rFont val="Arial"/>
        <family val="2"/>
      </rPr>
      <t xml:space="preserve"> Eurostat (online data codes: ilc_di01 and ilc_di11)</t>
    </r>
  </si>
  <si>
    <t>Euro</t>
  </si>
  <si>
    <t>09.02.16</t>
  </si>
  <si>
    <t>TIME</t>
  </si>
  <si>
    <t>Difference</t>
  </si>
  <si>
    <r>
      <rPr>
        <i/>
        <sz val="9"/>
        <color theme="1"/>
        <rFont val="Arial"/>
        <family val="2"/>
      </rPr>
      <t xml:space="preserve">Source: </t>
    </r>
    <r>
      <rPr>
        <sz val="9"/>
        <color theme="1"/>
        <rFont val="Arial"/>
        <family val="2"/>
      </rPr>
      <t>Eurostat (online data code: ilc_di11)</t>
    </r>
  </si>
  <si>
    <t>(%)</t>
  </si>
  <si>
    <t>2–3 Quintile</t>
  </si>
  <si>
    <t>3–4 Quintile</t>
  </si>
  <si>
    <t>4–5 Quintile</t>
  </si>
  <si>
    <t>1–2 Quintile</t>
  </si>
  <si>
    <t>(top cut-off points in PPS)</t>
  </si>
  <si>
    <r>
      <rPr>
        <i/>
        <sz val="9"/>
        <color theme="1"/>
        <rFont val="Arial"/>
        <family val="2"/>
      </rPr>
      <t>Source:</t>
    </r>
    <r>
      <rPr>
        <sz val="9"/>
        <color theme="1"/>
        <rFont val="Arial"/>
        <family val="2"/>
      </rPr>
      <t xml:space="preserve"> Eurostat (online data code: ilc_di01)</t>
    </r>
  </si>
  <si>
    <r>
      <rPr>
        <i/>
        <sz val="9"/>
        <color theme="1"/>
        <rFont val="Arial"/>
        <family val="2"/>
      </rPr>
      <t>Source:</t>
    </r>
    <r>
      <rPr>
        <sz val="9"/>
        <color theme="1"/>
        <rFont val="Arial"/>
        <family val="2"/>
      </rPr>
      <t xml:space="preserve"> Eurostat (online data code: ilc_di12)</t>
    </r>
  </si>
  <si>
    <t>2013</t>
  </si>
  <si>
    <t>http://appsso.eurostat.ec.europa.eu/nui/show.do?query=BOOKMARK_DS-055100_QID_4C206DA1_UID_-3F171EB0&amp;layout=TIME,C,X,0;GEO,L,Y,0;UNIT,L,Z,0;COICOP,L,Z,1;INDICATORS,C,Z,2;&amp;zSelection=DS-055100COICOP,CP00;DS-055100INDICATORS,OBS_FLAG;DS-055100UNIT,INX_A_AVG;&amp;rankName1=UNIT_1_2_-1_2&amp;rankName2=INDICATORS_1_2_-1_2&amp;rankName3=COICOP_1_2_-1_2&amp;rankName4=TIME_1_0_0_0&amp;rankName5=GEO_1_2_0_1&amp;sortC=ASC_-1_FIRST&amp;rStp=&amp;cStp=&amp;rDCh=&amp;cDCh=&amp;rDM=true&amp;cDM=true&amp;footnes=false&amp;empty=false&amp;wai=false&amp;time_mode=NONE&amp;time_most_recent=false&amp;lang=EN&amp;cfo=%23%23%23%2C%23%23%23.%23%23%23</t>
  </si>
  <si>
    <r>
      <rPr>
        <i/>
        <sz val="9"/>
        <color theme="1"/>
        <rFont val="Arial"/>
        <family val="2"/>
      </rPr>
      <t>Source:</t>
    </r>
    <r>
      <rPr>
        <sz val="9"/>
        <color theme="1"/>
        <rFont val="Arial"/>
        <family val="2"/>
      </rPr>
      <t xml:space="preserve"> Eurostat (online data codes: ilc_di01 and prc_hicp_aind)</t>
    </r>
  </si>
  <si>
    <t>Transitions of income within one year  by decile [ilc_di30a]</t>
  </si>
  <si>
    <r>
      <rPr>
        <i/>
        <sz val="9"/>
        <color theme="1"/>
        <rFont val="Arial"/>
        <family val="2"/>
      </rPr>
      <t>Source:</t>
    </r>
    <r>
      <rPr>
        <sz val="9"/>
        <color theme="1"/>
        <rFont val="Arial"/>
        <family val="2"/>
      </rPr>
      <t xml:space="preserve"> Eurostat (online data code: ilc_di30a)</t>
    </r>
  </si>
  <si>
    <r>
      <rPr>
        <i/>
        <sz val="9"/>
        <color theme="1"/>
        <rFont val="Arial"/>
        <family val="2"/>
      </rPr>
      <t>Source:</t>
    </r>
    <r>
      <rPr>
        <sz val="9"/>
        <color theme="1"/>
        <rFont val="Arial"/>
        <family val="2"/>
      </rPr>
      <t xml:space="preserve"> Eurostat (online data codes: ilc_di30a, ilc_di30b and ilc_di30c)</t>
    </r>
  </si>
  <si>
    <t>Impact of social transfers in reducing Gini</t>
  </si>
  <si>
    <t>(scale from 0 to 100)</t>
  </si>
  <si>
    <t>UP</t>
  </si>
  <si>
    <t>DOWN</t>
  </si>
  <si>
    <t>Serbia</t>
  </si>
  <si>
    <t>FYR of Macedonia</t>
  </si>
  <si>
    <t>http://appsso.eurostat.ec.europa.eu/nui/show.do?query=BOOKMARK_DS-050270_QID_-2BA770BC_UID_-3F171EB0&amp;layout=TIME,C,X,0;QUANTILE,L,X,1;GEO,L,Y,0;INDIC_IL,L,Z,0;CURRENCY,L,Z,1;INDICATORS,C,Z,2;&amp;zSelection=DS-050270CURRENCY,EUR;DS-050270INDICATORS,OBS_FLAG;DS-050270INDIC_IL,TC;&amp;rankName1=INDIC-IL_1_2_-1_2&amp;rankName2=CURRENCY_1_2_-1_2&amp;rankName3=INDICATORS_1_2_-1_2&amp;rankName4=TIME_1_0_0_0&amp;rankName5=QUANTILE_1_2_1_0&amp;rankName6=GEO_1_0_0_1&amp;sortR=ASC_-1_FIRST&amp;sortC=ASC_-1_FIRST&amp;rStp=&amp;cStp=&amp;rDCh=&amp;cDCh=&amp;rDM=true&amp;cDM=true&amp;footnes=false&amp;empty=false&amp;wai=false&amp;time_mode=NONE&amp;time_most_recent=false&amp;lang=EN&amp;cfo=%23%23%23%2C%23%23%23.%23%23%23</t>
  </si>
  <si>
    <t>http://appsso.eurostat.ec.europa.eu/nui/show.do?query=BOOKMARK_DS-050270_QID_-32A00796_UID_-3F171EB0&amp;layout=TIME,C,X,0;QUANTILE,L,X,1;GEO,L,Y,0;INDIC_IL,L,Z,0;CURRENCY,L,Z,1;INDICATORS,C,Z,2;&amp;zSelection=DS-050270CURRENCY,PPS;DS-050270INDICATORS,OBS_FLAG;DS-050270INDIC_IL,TC;&amp;rankName1=INDIC-IL_1_2_-1_2&amp;rankName2=CURRENCY_1_2_-1_2&amp;rankName3=INDICATORS_1_2_-1_2&amp;rankName4=TIME_1_0_0_0&amp;rankName5=QUANTILE_1_2_1_0&amp;rankName6=GEO_1_0_0_1&amp;sortR=ASC_-1_FIRST&amp;sortC=ASC_-1_FIRST&amp;rStp=&amp;cStp=&amp;rDCh=&amp;cDCh=&amp;rDM=true&amp;cDM=true&amp;footnes=false&amp;empty=false&amp;wai=false&amp;time_mode=NONE&amp;time_most_recent=false&amp;lang=EN&amp;cfo=%23%23%23%2C%23%23%23.%23%23%23</t>
  </si>
  <si>
    <r>
      <rPr>
        <i/>
        <sz val="9"/>
        <color theme="1"/>
        <rFont val="Arial"/>
        <family val="2"/>
      </rPr>
      <t>Source:</t>
    </r>
    <r>
      <rPr>
        <sz val="9"/>
        <color theme="1"/>
        <rFont val="Arial"/>
        <family val="2"/>
      </rPr>
      <t xml:space="preserve"> Eurostat (online data codes: ilc_di12 and ilc_ di12c)</t>
    </r>
  </si>
  <si>
    <t>PPS</t>
  </si>
  <si>
    <t>http://appsso.eurostat.ec.europa.eu/nui/show.do?query=BOOKMARK_DS-393156_QID_-7A059819_UID_-3F171EB0&amp;layout=TIME,C,X,0;GEO,L,Y,0;INDIC_IL,L,Z,0;INDICATORS,C,Z,1;&amp;zSelection=DS-393156INDIC_IL,GINI_HND;DS-393156INDICATORS,OBS_FLAG;&amp;rankName1=INDIC-IL_1_2_-1_2&amp;rankName2=INDICATORS_1_2_-1_2&amp;rankName3=TIME_1_0_0_0&amp;rankName4=GEO_1_0_0_1&amp;sortR=ASC_-1_FIRST&amp;sortC=ASC_-1_FIRST&amp;rStp=&amp;cStp=&amp;rDCh=&amp;cDCh=&amp;rDM=true&amp;cDM=true&amp;footnes=false&amp;empty=false&amp;wai=false&amp;time_mode=NONE&amp;time_most_recent=false&amp;lang=EN&amp;cfo=%23%23%23%2C%23%23%23.%23%23%23</t>
  </si>
  <si>
    <t>http://appsso.eurostat.ec.europa.eu/nui/show.do?query=BOOKMARK_DS-053230_QID_22594189_UID_-3F171EB0&amp;layout=TIME,C,X,0;GEO,L,Y,0;INDIC_IL,L,Z,0;INDICATORS,C,Z,1;&amp;zSelection=DS-053230INDICATORS,OBS_FLAG;DS-053230INDIC_IL,GINI_HND;&amp;rankName1=INDIC-IL_1_2_-1_2&amp;rankName2=INDICATORS_1_2_-1_2&amp;rankName3=TIME_1_0_0_0&amp;rankName4=GEO_1_0_0_1&amp;sortR=ASC_-1_FIRST&amp;sortC=ASC_-1_FIRST&amp;rStp=&amp;cStp=&amp;rDCh=&amp;cDCh=&amp;rDM=true&amp;cDM=true&amp;footnes=false&amp;empty=false&amp;wai=false&amp;time_mode=NONE&amp;time_most_recent=false&amp;lang=EN&amp;cfo=%23%23%23%2C%23%23%23.%23%23%23</t>
  </si>
  <si>
    <t>http://appsso.eurostat.ec.europa.eu/nui/show.do?query=BOOKMARK_DS-053230_QID_6FE8F904_UID_-3F171EB0&amp;layout=TIME,C,X,0;GEO,L,Y,0;INDIC_IL,L,Z,0;INDICATORS,C,Z,1;&amp;zSelection=DS-053230INDICATORS,OBS_FLAG;DS-053230INDIC_IL,GINI_HND;&amp;rankName1=INDIC-IL_1_2_-1_2&amp;rankName2=INDICATORS_1_2_-1_2&amp;rankName3=TIME_1_0_0_0&amp;rankName4=GEO_1_0_0_1&amp;sortR=ASC_-1_FIRST&amp;sortC=ASC_-1_FIRST&amp;rStp=&amp;cStp=&amp;rDCh=&amp;cDCh=&amp;rDM=true&amp;cDM=true&amp;footnes=false&amp;empty=false&amp;wai=false&amp;time_mode=NONE&amp;time_most_recent=false&amp;lang=EN&amp;cfo=%23%23%23%2C%23%23%23.%23%23%23</t>
  </si>
  <si>
    <t>S80/S20 (right axis)</t>
  </si>
  <si>
    <t>http://appsso.eurostat.ec.europa.eu/nui/show.do?query=BOOKMARK_DS-050270_QID_-349C5431_UID_-3F171EB0&amp;layout=TIME,C,X,0;QUANTILE,L,X,1;GEO,L,Y,0;INDIC_IL,L,Z,0;CURRENCY,L,Z,1;INDICATORS,C,Z,2;&amp;zSelection=DS-050270CURRENCY,EUR;DS-050270INDICATORS,OBS_FLAG;DS-050270INDIC_IL,SHARE;&amp;rankName1=INDIC-IL_1_2_-1_2&amp;rankName2=CURRENCY_1_2_-1_2&amp;rankName3=INDICATORS_1_2_-1_2&amp;rankName4=TIME_1_0_0_0&amp;rankName5=QUANTILE_1_2_1_0&amp;rankName6=GEO_1_0_0_1&amp;sortR=ASC_-1_FIRST&amp;sortC=ASC_-1_FIRST&amp;rStp=&amp;cStp=&amp;rDCh=&amp;cDCh=&amp;rDM=true&amp;cDM=true&amp;footnes=false&amp;empty=false&amp;wai=false&amp;time_mode=NONE&amp;time_most_recent=false&amp;lang=EN&amp;cfo=%23%23%23%2C%23%23%23.%23%23%23</t>
  </si>
  <si>
    <t>http://appsso.eurostat.ec.europa.eu/nui/show.do?query=BOOKMARK_DS-053416_QID_-74DC36BC_UID_-3F171EB0&amp;layout=TIME,C,X,0;GEO,L,Y,0;INDIC_IL,L,Z,0;AGE,L,Z,1;SEX,L,Z,2;INDICATORS,C,Z,3;&amp;zSelection=DS-053416INDIC_IL,S80_S20;DS-053416SEX,T;DS-053416INDICATORS,OBS_FLAG;DS-053416AGE,TOTAL;&amp;rankName1=INDIC-IL_1_2_-1_2&amp;rankName2=AGE_1_2_-1_2&amp;rankName3=INDICATORS_1_2_-1_2&amp;rankName4=SEX_1_2_-1_2&amp;rankName5=TIME_1_0_0_0&amp;rankName6=GEO_1_0_0_1&amp;sortR=ASC_-1_FIRST&amp;sortC=ASC_-1_FIRST&amp;rStp=&amp;cStp=&amp;rDCh=&amp;cDCh=&amp;rDM=true&amp;cDM=true&amp;footnes=false&amp;empty=false&amp;wai=false&amp;time_mode=NONE&amp;time_most_recent=false&amp;lang=EN&amp;cfo=%23%23%23%2C%23%23%23.%23%23%23</t>
  </si>
  <si>
    <t>http://appsso.eurostat.ec.europa.eu/nui/show.do?query=BOOKMARK_DS-053416_QID_245EC290_UID_-3F171EB0&amp;layout=TIME,C,X,0;AGE,L,X,1;GEO,L,Y,0;INDIC_IL,L,Z,0;SEX,L,Z,1;INDICATORS,C,Z,2;&amp;zSelection=DS-053416INDIC_IL,S80_S20;DS-053416SEX,T;DS-053416INDICATORS,OBS_FLAG;&amp;rankName1=INDIC-IL_1_2_-1_2&amp;rankName2=INDICATORS_1_2_-1_2&amp;rankName3=SEX_1_2_-1_2&amp;rankName4=TIME_1_0_0_0&amp;rankName5=AGE_1_2_1_0&amp;rankName6=GEO_1_0_0_1&amp;sortR=ASC_-1_FIRST&amp;sortC=ASC_-1_FIRST&amp;rStp=&amp;cStp=&amp;rDCh=&amp;cDCh=&amp;rDM=true&amp;cDM=true&amp;footnes=false&amp;empty=false&amp;wai=false&amp;time_mode=NONE&amp;time_most_recent=false&amp;lang=EN&amp;cfo=%23%23%23%2C%23%23%23.%23%23%23</t>
  </si>
  <si>
    <t xml:space="preserve">(¹) Countries are ranked by the share of people who saw no change in income. Data for Denmark, Ireland, Croatia, Slovakia, Sweden and Iceland not available. </t>
  </si>
  <si>
    <t>(²) Estimates.</t>
  </si>
  <si>
    <t>EU-28 (²)</t>
  </si>
  <si>
    <t>http://appsso.eurostat.ec.europa.eu/nui/show.do?query=BOOKMARK_DS-383393_QID_-613774AB_UID_-3F171EB0&amp;layout=TRANS1Y,L,X,0;GEO,L,Y,0;UNIT,L,Z,0;TIME,C,Z,1;QUANTILE,L,Z,2;INDICATORS,C,Z,3;&amp;zSelection=DS-383393TIME,2014;DS-383393INDICATORS,OBS_FLAG;DS-383393QUANTILE,TOTAL;DS-383393UNIT,PC_POP;&amp;rankName1=TIME_1_0_-1_2&amp;rankName2=UNIT_1_2_-1_2&amp;rankName3=INDICATORS_1_2_-1_2&amp;rankName4=QUANTILE_1_2_-1_2&amp;rankName5=TRANS1Y_1_2_0_0&amp;rankName6=GEO_1_2_0_1&amp;rStp=&amp;cStp=&amp;rDCh=&amp;cDCh=&amp;rDM=true&amp;cDM=true&amp;footnes=false&amp;empty=false&amp;wai=false&amp;time_mode=NONE&amp;time_most_recent=false&amp;lang=EN&amp;cfo=%23%23%23%2C%23%23%23.%23%23%23</t>
  </si>
  <si>
    <t>http://appsso.eurostat.ec.europa.eu/nui/show.do?query=BOOKMARK_DS-383393_QID_44A94D09_UID_-3F171EB0&amp;layout=TRANS1Y,L,X,0;GEO,L,Y,0;UNIT,L,Z,0;TIME,C,Z,1;QUANTILE,L,Z,2;INDICATORS,C,Z,3;&amp;zSelection=DS-383393TIME,2014;DS-383393INDICATORS,OBS_FLAG;DS-383393QUANTILE,TOTAL;DS-383393UNIT,PC_POP;&amp;rankName1=TIME_1_0_-1_2&amp;rankName2=UNIT_1_2_-1_2&amp;rankName3=INDICATORS_1_2_-1_2&amp;rankName4=QUANTILE_1_2_-1_2&amp;rankName5=TRANS1Y_1_2_0_0&amp;rankName6=GEO_1_2_0_1&amp;rStp=&amp;cStp=&amp;rDCh=&amp;cDCh=&amp;rDM=true&amp;cDM=true&amp;footnes=false&amp;empty=false&amp;wai=false&amp;time_mode=NONE&amp;time_most_recent=false&amp;lang=EN&amp;cfo=%23%23%23%2C%23%23%23.%23%23%23</t>
  </si>
  <si>
    <t>http://appsso.eurostat.ec.europa.eu/nui/show.do?query=BOOKMARK_DS-387587_QID_-A9EB7B_UID_-3F171EB0&amp;layout=TIME,C,X,0;GEO,L,Y,0;UNIT,L,Z,0;TRANS2Y,L,Z,1;QUANTILE,L,Z,2;INDICATORS,C,Z,3;&amp;zSelection=DS-387587QUANTILE,TOTAL;DS-387587UNIT,PC_POP;DS-387587INDICATORS,OBS_FLAG;DS-387587TRANS2Y,NO_CHG;&amp;rankName1=UNIT_1_2_-1_2&amp;rankName2=INDICATORS_1_2_-1_2&amp;rankName3=TRANS2Y_1_2_-1_2&amp;rankName4=QUANTILE_1_2_-1_2&amp;rankName5=TIME_1_0_0_0&amp;rankName6=GEO_1_0_0_1&amp;sortR=ASC_-1_FIRST&amp;sortC=ASC_-1_FIRST&amp;rStp=&amp;cStp=&amp;rDCh=&amp;cDCh=&amp;rDM=true&amp;cDM=true&amp;footnes=false&amp;empty=false&amp;wai=false&amp;time_mode=NONE&amp;time_most_recent=false&amp;lang=EN&amp;cfo=%23%23%23%2C%23%23%23.%23%23%23</t>
  </si>
  <si>
    <t>http://appsso.eurostat.ec.europa.eu/nui/show.do?query=BOOKMARK_DS-387589_QID_3E63C8DA_UID_-3F171EB0&amp;layout=TIME,C,X,0;GEO,L,Y,0;UNIT,L,Z,0;TRANS3Y,L,Z,1;QUANTILE,L,Z,2;INDICATORS,C,Z,3;&amp;zSelection=DS-387589INDICATORS,OBS_FLAG;DS-387589UNIT,PC_POP;DS-387589TRANS3Y,NO_CHG;DS-387589QUANTILE,TOTAL;&amp;rankName1=UNIT_1_2_-1_2&amp;rankName2=TRANS3Y_1_2_-1_2&amp;rankName3=INDICATORS_1_2_-1_2&amp;rankName4=QUANTILE_1_2_-1_2&amp;rankName5=TIME_1_0_0_0&amp;rankName6=GEO_1_0_0_1&amp;sortR=ASC_-1_FIRST&amp;sortC=ASC_-1_FIRST&amp;rStp=&amp;cStp=&amp;rDCh=&amp;cDCh=&amp;rDM=true&amp;cDM=true&amp;footnes=false&amp;empty=false&amp;wai=false&amp;time_mode=NONE&amp;time_most_recent=false&amp;lang=EN&amp;cfo=%23%23%23%2C%23%23%23.%23%23%23</t>
  </si>
  <si>
    <t>2011/2014</t>
  </si>
  <si>
    <t>2012/2014</t>
  </si>
  <si>
    <t>2013/2014</t>
  </si>
  <si>
    <t>Note: ranked on the difference in the S80/S20 index between the two groups.</t>
  </si>
  <si>
    <t>Figure 4: S80/S20 index by age group, 2014</t>
  </si>
  <si>
    <t>Note: ranked on the share of income earned by people in the first quintile.</t>
  </si>
  <si>
    <t>Figure 3: Share of national equivalised disposable income, by quintile and income quintile share ratio, 2014</t>
  </si>
  <si>
    <t>Figure 1: Gini coefficient before social transfers (excluding pensions), 2014</t>
  </si>
  <si>
    <t>Note: ranked on the impact of social transfers (excluding pensions) calculated as the difference between the Gini coefficient after social transfers and the Gini coefficient before social transfers, in percentage points of the Gini coefficient before social transfers.</t>
  </si>
  <si>
    <t>Figure 5: Income gaps across quintiles, 2014</t>
  </si>
  <si>
    <t>Note: ranked on the increasing order of the fourth quintile top cut-off points.</t>
  </si>
  <si>
    <t>Note: ranked on changes in the first quintile.</t>
  </si>
  <si>
    <t>Figure 6: Changes observed for different points on the income distribution, 2010–14 in real terms (quintile top cut-off points)</t>
  </si>
  <si>
    <t xml:space="preserve">Note: ranked on the share of people who saw no change in income. Data for Denmark, Ireland, Croatia, Slovakia, Sweden and Iceland not available. </t>
  </si>
  <si>
    <t>Figure 8: Share of the population that stayed in the same decile over different time periods</t>
  </si>
  <si>
    <t>Note: ranked on the three-year transition. Data for Denmark, Ireland, Croatia, Slovakia, Sweden and Iceland not available.</t>
  </si>
  <si>
    <t xml:space="preserve">Switzerland </t>
  </si>
  <si>
    <t>More then 65 years</t>
  </si>
  <si>
    <t>Switzerland</t>
  </si>
  <si>
    <t>Figure 7: Income mobility,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</si>
</sst>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12">
    <font>
      <sz val="11"/>
      <color theme="1"/>
      <name val="Calibri"/>
      <family val="2"/>
      <scheme val="minor"/>
    </font>
    <font>
      <sz val="10"/>
      <name val="Arial"/>
      <family val="2"/>
    </font>
    <font>
      <sz val="11"/>
      <name val="Arial"/>
      <family val="2"/>
    </font>
    <font>
      <sz val="9"/>
      <name val="Arial"/>
      <family val="2"/>
    </font>
    <font>
      <sz val="9"/>
      <color theme="1"/>
      <name val="Arial"/>
      <family val="2"/>
    </font>
    <font>
      <vertAlign val="superscript"/>
      <sz val="9"/>
      <color theme="1"/>
      <name val="Arial"/>
      <family val="2"/>
    </font>
    <font>
      <b/>
      <sz val="9"/>
      <color theme="1"/>
      <name val="Arial"/>
      <family val="2"/>
    </font>
    <font>
      <i/>
      <sz val="9"/>
      <color theme="1"/>
      <name val="Arial"/>
      <family val="2"/>
    </font>
    <font>
      <b/>
      <sz val="9"/>
      <name val="Arial"/>
      <family val="2"/>
    </font>
    <font>
      <b/>
      <sz val="11"/>
      <color theme="1"/>
      <name val="Arial"/>
      <family val="2"/>
    </font>
    <font>
      <sz val="8"/>
      <name val="Calibri"/>
      <family val="2"/>
    </font>
    <font>
      <sz val="8"/>
      <name val="Arial"/>
      <family val="2"/>
    </font>
  </fonts>
  <fills count="6">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92D050"/>
        <bgColor indexed="64"/>
      </patternFill>
    </fill>
  </fills>
  <borders count="11">
    <border>
      <left/>
      <right/>
      <top/>
      <bottom/>
      <diagonal/>
    </border>
    <border>
      <left/>
      <right/>
      <top style="thin">
        <color rgb="FF000000"/>
      </top>
      <bottom/>
    </border>
    <border>
      <left/>
      <right/>
      <top style="thin">
        <color rgb="FF000000"/>
      </top>
      <bottom style="thin">
        <color rgb="FF000000"/>
      </bottom>
    </border>
    <border>
      <left/>
      <right/>
      <top style="hair">
        <color rgb="FFC0C0C0"/>
      </top>
      <bottom style="hair">
        <color rgb="FFC0C0C0"/>
      </bottom>
    </border>
    <border>
      <left/>
      <right/>
      <top/>
      <bottom style="hair">
        <color rgb="FFC0C0C0"/>
      </bottom>
    </border>
    <border>
      <left/>
      <right/>
      <top style="hair">
        <color rgb="FFC0C0C0"/>
      </top>
      <bottom/>
    </border>
    <border>
      <left/>
      <right/>
      <top style="hair">
        <color rgb="FFC0C0C0"/>
      </top>
      <bottom style="thin">
        <color rgb="FF000000"/>
      </bottom>
    </border>
    <border>
      <left/>
      <right/>
      <top style="thin">
        <color rgb="FF000000"/>
      </top>
      <bottom style="hair">
        <color rgb="FFC0C0C0"/>
      </bottom>
    </border>
    <border>
      <left/>
      <right/>
      <top/>
      <bottom style="thin">
        <color rgb="FF000000"/>
      </bottom>
    </border>
    <border>
      <left/>
      <right/>
      <top/>
      <bottom style="thin"/>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88">
    <xf numFmtId="0" fontId="0" fillId="0" borderId="0" xfId="0"/>
    <xf numFmtId="0" fontId="3" fillId="0" borderId="0" xfId="0" applyNumberFormat="1" applyFont="1" applyFill="1" applyBorder="1" applyAlignment="1">
      <alignment/>
    </xf>
    <xf numFmtId="0" fontId="4" fillId="0" borderId="0" xfId="0" applyFont="1"/>
    <xf numFmtId="164" fontId="3" fillId="0" borderId="0" xfId="0" applyNumberFormat="1" applyFont="1" applyFill="1" applyBorder="1" applyAlignment="1">
      <alignment/>
    </xf>
    <xf numFmtId="166" fontId="4" fillId="0" borderId="0" xfId="0" applyNumberFormat="1" applyFont="1"/>
    <xf numFmtId="165" fontId="3" fillId="0" borderId="0" xfId="0" applyNumberFormat="1" applyFont="1" applyFill="1" applyBorder="1" applyAlignment="1">
      <alignment/>
    </xf>
    <xf numFmtId="0" fontId="3" fillId="0" borderId="0" xfId="21" applyNumberFormat="1" applyFont="1" applyFill="1" applyBorder="1" applyAlignment="1">
      <alignment/>
      <protection/>
    </xf>
    <xf numFmtId="0" fontId="3" fillId="0" borderId="0" xfId="21" applyFont="1">
      <alignment/>
      <protection/>
    </xf>
    <xf numFmtId="9" fontId="4" fillId="0" borderId="0" xfId="15" applyFont="1"/>
    <xf numFmtId="165" fontId="4" fillId="0" borderId="0" xfId="0" applyNumberFormat="1" applyFont="1" applyFill="1" applyBorder="1"/>
    <xf numFmtId="0" fontId="4"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Border="1"/>
    <xf numFmtId="0" fontId="4" fillId="0" borderId="0" xfId="0" applyFont="1" applyBorder="1" applyAlignment="1">
      <alignment/>
    </xf>
    <xf numFmtId="0" fontId="4" fillId="2" borderId="0" xfId="0" applyFont="1" applyFill="1" applyAlignment="1">
      <alignment wrapText="1"/>
    </xf>
    <xf numFmtId="3" fontId="4" fillId="0" borderId="0" xfId="0" applyNumberFormat="1" applyFont="1"/>
    <xf numFmtId="0" fontId="3" fillId="0" borderId="0" xfId="20" applyNumberFormat="1" applyFont="1" applyFill="1" applyBorder="1" applyAlignment="1">
      <alignment/>
      <protection/>
    </xf>
    <xf numFmtId="0" fontId="3" fillId="0" borderId="0" xfId="20" applyFont="1">
      <alignment/>
      <protection/>
    </xf>
    <xf numFmtId="164" fontId="3" fillId="0" borderId="0" xfId="20" applyNumberFormat="1" applyFont="1" applyFill="1" applyBorder="1" applyAlignment="1">
      <alignment/>
      <protection/>
    </xf>
    <xf numFmtId="165" fontId="3" fillId="0" borderId="0" xfId="20" applyNumberFormat="1" applyFont="1" applyFill="1" applyBorder="1" applyAlignment="1">
      <alignment/>
      <protection/>
    </xf>
    <xf numFmtId="0" fontId="6" fillId="0" borderId="0" xfId="0" applyFont="1"/>
    <xf numFmtId="166" fontId="6" fillId="3" borderId="1" xfId="0" applyNumberFormat="1" applyFont="1" applyFill="1" applyBorder="1" applyAlignment="1">
      <alignment horizontal="center"/>
    </xf>
    <xf numFmtId="0" fontId="6" fillId="3" borderId="1" xfId="0" applyFont="1" applyFill="1" applyBorder="1" applyAlignment="1">
      <alignment horizontal="center"/>
    </xf>
    <xf numFmtId="166" fontId="4" fillId="4" borderId="2" xfId="0" applyNumberFormat="1" applyFont="1" applyFill="1" applyBorder="1"/>
    <xf numFmtId="165" fontId="3" fillId="4" borderId="2" xfId="0" applyNumberFormat="1" applyFont="1" applyFill="1" applyBorder="1" applyAlignment="1">
      <alignment/>
    </xf>
    <xf numFmtId="166" fontId="4" fillId="0" borderId="3" xfId="0" applyNumberFormat="1" applyFont="1" applyBorder="1"/>
    <xf numFmtId="0" fontId="4" fillId="0" borderId="3" xfId="0" applyFont="1" applyBorder="1"/>
    <xf numFmtId="165" fontId="3" fillId="0" borderId="4" xfId="0" applyNumberFormat="1" applyFont="1" applyFill="1" applyBorder="1" applyAlignment="1">
      <alignment/>
    </xf>
    <xf numFmtId="165" fontId="3" fillId="0" borderId="3" xfId="0" applyNumberFormat="1" applyFont="1" applyFill="1" applyBorder="1" applyAlignment="1">
      <alignment/>
    </xf>
    <xf numFmtId="166" fontId="4" fillId="0" borderId="3" xfId="0" applyNumberFormat="1" applyFont="1" applyBorder="1" applyAlignment="1">
      <alignment/>
    </xf>
    <xf numFmtId="165" fontId="3" fillId="0" borderId="5" xfId="0" applyNumberFormat="1" applyFont="1" applyFill="1" applyBorder="1" applyAlignment="1">
      <alignment/>
    </xf>
    <xf numFmtId="0" fontId="4" fillId="0" borderId="6" xfId="0" applyFont="1" applyBorder="1"/>
    <xf numFmtId="166" fontId="4" fillId="0" borderId="6" xfId="0" applyNumberFormat="1" applyFont="1" applyBorder="1"/>
    <xf numFmtId="165" fontId="3" fillId="0" borderId="6" xfId="0" applyNumberFormat="1" applyFont="1" applyFill="1" applyBorder="1" applyAlignment="1">
      <alignment/>
    </xf>
    <xf numFmtId="166" fontId="4" fillId="0" borderId="7" xfId="0" applyNumberFormat="1" applyFont="1" applyBorder="1"/>
    <xf numFmtId="0" fontId="4" fillId="0" borderId="7" xfId="0" applyFont="1" applyBorder="1"/>
    <xf numFmtId="165" fontId="3" fillId="0" borderId="7" xfId="0" applyNumberFormat="1" applyFont="1" applyFill="1" applyBorder="1" applyAlignment="1">
      <alignment/>
    </xf>
    <xf numFmtId="166" fontId="6" fillId="4" borderId="2" xfId="0" applyNumberFormat="1" applyFont="1" applyFill="1" applyBorder="1" applyAlignment="1">
      <alignment horizontal="left"/>
    </xf>
    <xf numFmtId="166" fontId="6" fillId="0" borderId="7" xfId="0" applyNumberFormat="1" applyFont="1" applyBorder="1" applyAlignment="1">
      <alignment horizontal="left"/>
    </xf>
    <xf numFmtId="166" fontId="6" fillId="0" borderId="3" xfId="0" applyNumberFormat="1" applyFont="1" applyBorder="1" applyAlignment="1">
      <alignment horizontal="left"/>
    </xf>
    <xf numFmtId="0" fontId="6" fillId="0" borderId="3"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4" fillId="0" borderId="0" xfId="0" applyFont="1" applyFill="1"/>
    <xf numFmtId="0" fontId="4" fillId="0" borderId="0" xfId="0" applyFont="1" applyFill="1" applyBorder="1"/>
    <xf numFmtId="0" fontId="8" fillId="3" borderId="1" xfId="0" applyNumberFormat="1" applyFont="1" applyFill="1" applyBorder="1" applyAlignment="1">
      <alignment horizontal="center"/>
    </xf>
    <xf numFmtId="0" fontId="8" fillId="3" borderId="2" xfId="0" applyNumberFormat="1" applyFont="1" applyFill="1" applyBorder="1" applyAlignment="1">
      <alignment horizontal="center"/>
    </xf>
    <xf numFmtId="165" fontId="3" fillId="4" borderId="2" xfId="20" applyNumberFormat="1" applyFont="1" applyFill="1" applyBorder="1" applyAlignment="1">
      <alignment/>
      <protection/>
    </xf>
    <xf numFmtId="0" fontId="8" fillId="3" borderId="1" xfId="0" applyNumberFormat="1" applyFont="1" applyFill="1" applyBorder="1" applyAlignment="1">
      <alignment horizontal="left"/>
    </xf>
    <xf numFmtId="0" fontId="8" fillId="4" borderId="2" xfId="20" applyNumberFormat="1" applyFont="1" applyFill="1" applyBorder="1" applyAlignment="1">
      <alignment horizontal="left"/>
      <protection/>
    </xf>
    <xf numFmtId="0" fontId="6" fillId="4" borderId="2" xfId="0" applyFont="1" applyFill="1" applyBorder="1" applyAlignment="1">
      <alignment horizontal="left"/>
    </xf>
    <xf numFmtId="0" fontId="8" fillId="0" borderId="1" xfId="20" applyNumberFormat="1" applyFont="1" applyFill="1" applyBorder="1" applyAlignment="1">
      <alignment horizontal="left"/>
      <protection/>
    </xf>
    <xf numFmtId="165" fontId="3" fillId="0" borderId="1" xfId="20" applyNumberFormat="1" applyFont="1" applyFill="1" applyBorder="1" applyAlignment="1">
      <alignment/>
      <protection/>
    </xf>
    <xf numFmtId="0" fontId="8" fillId="0" borderId="7" xfId="20" applyNumberFormat="1" applyFont="1" applyFill="1" applyBorder="1" applyAlignment="1">
      <alignment horizontal="left"/>
      <protection/>
    </xf>
    <xf numFmtId="165" fontId="3" fillId="0" borderId="7" xfId="20" applyNumberFormat="1" applyFont="1" applyFill="1" applyBorder="1" applyAlignment="1">
      <alignment/>
      <protection/>
    </xf>
    <xf numFmtId="0" fontId="8" fillId="0" borderId="3" xfId="20" applyNumberFormat="1" applyFont="1" applyFill="1" applyBorder="1" applyAlignment="1">
      <alignment horizontal="left"/>
      <protection/>
    </xf>
    <xf numFmtId="165" fontId="3" fillId="0" borderId="3" xfId="20" applyNumberFormat="1" applyFont="1" applyFill="1" applyBorder="1" applyAlignment="1">
      <alignment/>
      <protection/>
    </xf>
    <xf numFmtId="0" fontId="8" fillId="0" borderId="6" xfId="20" applyNumberFormat="1" applyFont="1" applyFill="1" applyBorder="1" applyAlignment="1">
      <alignment horizontal="left"/>
      <protection/>
    </xf>
    <xf numFmtId="165" fontId="3" fillId="0" borderId="6" xfId="20" applyNumberFormat="1" applyFont="1" applyFill="1" applyBorder="1" applyAlignment="1">
      <alignment/>
      <protection/>
    </xf>
    <xf numFmtId="0" fontId="6" fillId="0" borderId="1" xfId="0" applyFont="1" applyFill="1" applyBorder="1" applyAlignment="1">
      <alignment horizontal="left"/>
    </xf>
    <xf numFmtId="165" fontId="3" fillId="0" borderId="1" xfId="0" applyNumberFormat="1" applyFont="1" applyFill="1" applyBorder="1" applyAlignment="1">
      <alignment/>
    </xf>
    <xf numFmtId="0" fontId="6" fillId="0" borderId="7" xfId="0" applyFont="1" applyFill="1" applyBorder="1" applyAlignment="1">
      <alignment horizontal="left"/>
    </xf>
    <xf numFmtId="0" fontId="6" fillId="0" borderId="3" xfId="0" applyFont="1" applyFill="1" applyBorder="1" applyAlignment="1">
      <alignment horizontal="left"/>
    </xf>
    <xf numFmtId="0" fontId="6" fillId="0" borderId="6" xfId="0" applyFont="1" applyFill="1" applyBorder="1" applyAlignment="1">
      <alignment horizontal="left"/>
    </xf>
    <xf numFmtId="0" fontId="8" fillId="0" borderId="0" xfId="20" applyNumberFormat="1" applyFont="1" applyFill="1" applyBorder="1" applyAlignment="1">
      <alignment horizontal="left"/>
      <protection/>
    </xf>
    <xf numFmtId="0" fontId="6" fillId="0" borderId="0" xfId="0" applyFont="1" applyFill="1" applyBorder="1" applyAlignment="1">
      <alignment horizontal="left"/>
    </xf>
    <xf numFmtId="0" fontId="6" fillId="0" borderId="0" xfId="0" applyFont="1" applyBorder="1" applyAlignment="1">
      <alignment horizontal="left"/>
    </xf>
    <xf numFmtId="166" fontId="4" fillId="0" borderId="7" xfId="0" applyNumberFormat="1" applyFont="1" applyBorder="1" applyAlignment="1">
      <alignment horizontal="right" indent="2"/>
    </xf>
    <xf numFmtId="166" fontId="4" fillId="0" borderId="3" xfId="0" applyNumberFormat="1" applyFont="1" applyBorder="1" applyAlignment="1">
      <alignment horizontal="right" indent="2"/>
    </xf>
    <xf numFmtId="166" fontId="4" fillId="0" borderId="6" xfId="0" applyNumberFormat="1" applyFont="1" applyBorder="1" applyAlignment="1">
      <alignment horizontal="right" indent="2"/>
    </xf>
    <xf numFmtId="166" fontId="4" fillId="0" borderId="0" xfId="0" applyNumberFormat="1" applyFont="1" applyBorder="1" applyAlignment="1">
      <alignment horizontal="right" indent="2"/>
    </xf>
    <xf numFmtId="3" fontId="3" fillId="0" borderId="0" xfId="0" applyNumberFormat="1" applyFont="1" applyFill="1" applyBorder="1" applyAlignment="1">
      <alignment/>
    </xf>
    <xf numFmtId="3" fontId="3" fillId="0" borderId="0" xfId="20" applyNumberFormat="1" applyFont="1" applyFill="1" applyBorder="1" applyAlignment="1">
      <alignment/>
      <protection/>
    </xf>
    <xf numFmtId="0" fontId="8" fillId="3" borderId="1" xfId="20" applyNumberFormat="1" applyFont="1" applyFill="1" applyBorder="1" applyAlignment="1">
      <alignment horizontal="center"/>
      <protection/>
    </xf>
    <xf numFmtId="0" fontId="8" fillId="3" borderId="1" xfId="20" applyNumberFormat="1" applyFont="1" applyFill="1" applyBorder="1" applyAlignment="1">
      <alignment horizontal="left"/>
      <protection/>
    </xf>
    <xf numFmtId="3" fontId="3" fillId="0" borderId="7" xfId="20" applyNumberFormat="1" applyFont="1" applyFill="1" applyBorder="1" applyAlignment="1">
      <alignment/>
      <protection/>
    </xf>
    <xf numFmtId="0" fontId="3" fillId="0" borderId="7" xfId="20" applyNumberFormat="1" applyFont="1" applyFill="1" applyBorder="1" applyAlignment="1">
      <alignment/>
      <protection/>
    </xf>
    <xf numFmtId="3" fontId="3" fillId="0" borderId="3" xfId="20" applyNumberFormat="1" applyFont="1" applyFill="1" applyBorder="1" applyAlignment="1">
      <alignment/>
      <protection/>
    </xf>
    <xf numFmtId="0" fontId="3" fillId="0" borderId="3" xfId="20" applyNumberFormat="1" applyFont="1" applyFill="1" applyBorder="1" applyAlignment="1">
      <alignment/>
      <protection/>
    </xf>
    <xf numFmtId="3" fontId="3" fillId="0" borderId="6" xfId="20" applyNumberFormat="1" applyFont="1" applyFill="1" applyBorder="1" applyAlignment="1">
      <alignment/>
      <protection/>
    </xf>
    <xf numFmtId="0" fontId="3" fillId="0" borderId="6" xfId="20" applyNumberFormat="1" applyFont="1" applyFill="1" applyBorder="1" applyAlignment="1">
      <alignment/>
      <protection/>
    </xf>
    <xf numFmtId="0" fontId="8" fillId="0" borderId="6" xfId="0" applyNumberFormat="1" applyFont="1" applyFill="1" applyBorder="1" applyAlignment="1">
      <alignment horizontal="left"/>
    </xf>
    <xf numFmtId="0" fontId="4" fillId="0" borderId="6" xfId="0" applyFont="1" applyFill="1" applyBorder="1"/>
    <xf numFmtId="0" fontId="8" fillId="0" borderId="7"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3" xfId="0" applyNumberFormat="1" applyFont="1" applyFill="1" applyBorder="1" applyAlignment="1">
      <alignment horizontal="left"/>
    </xf>
    <xf numFmtId="0" fontId="3" fillId="0" borderId="0" xfId="21" applyFont="1" applyFill="1" applyBorder="1">
      <alignment/>
      <protection/>
    </xf>
    <xf numFmtId="9" fontId="4" fillId="0" borderId="0" xfId="15" applyFont="1" applyFill="1" applyBorder="1"/>
    <xf numFmtId="0" fontId="8" fillId="3" borderId="1" xfId="21" applyNumberFormat="1" applyFont="1" applyFill="1" applyBorder="1" applyAlignment="1">
      <alignment horizontal="center"/>
      <protection/>
    </xf>
    <xf numFmtId="0" fontId="8" fillId="3" borderId="8" xfId="20" applyNumberFormat="1" applyFont="1" applyFill="1" applyBorder="1" applyAlignment="1">
      <alignment horizontal="center"/>
      <protection/>
    </xf>
    <xf numFmtId="0" fontId="6" fillId="3" borderId="8" xfId="0" applyFont="1" applyFill="1" applyBorder="1" applyAlignment="1">
      <alignment horizontal="center"/>
    </xf>
    <xf numFmtId="9" fontId="4" fillId="0" borderId="3" xfId="15" applyFont="1" applyFill="1" applyBorder="1"/>
    <xf numFmtId="9" fontId="4" fillId="0" borderId="6" xfId="15" applyFont="1" applyFill="1" applyBorder="1"/>
    <xf numFmtId="9" fontId="4" fillId="0" borderId="7" xfId="15" applyFont="1" applyFill="1" applyBorder="1"/>
    <xf numFmtId="0" fontId="8" fillId="0" borderId="7" xfId="21" applyNumberFormat="1" applyFont="1" applyFill="1" applyBorder="1" applyAlignment="1">
      <alignment horizontal="left"/>
      <protection/>
    </xf>
    <xf numFmtId="0" fontId="8" fillId="0" borderId="3" xfId="21" applyNumberFormat="1" applyFont="1" applyFill="1" applyBorder="1" applyAlignment="1">
      <alignment horizontal="left"/>
      <protection/>
    </xf>
    <xf numFmtId="0" fontId="8" fillId="0" borderId="6" xfId="21" applyNumberFormat="1" applyFont="1" applyFill="1" applyBorder="1" applyAlignment="1">
      <alignment horizontal="left"/>
      <protection/>
    </xf>
    <xf numFmtId="0" fontId="8" fillId="0" borderId="0" xfId="21" applyNumberFormat="1" applyFont="1" applyFill="1" applyBorder="1" applyAlignment="1">
      <alignment horizontal="left"/>
      <protection/>
    </xf>
    <xf numFmtId="166" fontId="4" fillId="0" borderId="7" xfId="15" applyNumberFormat="1" applyFont="1" applyFill="1" applyBorder="1"/>
    <xf numFmtId="166" fontId="4" fillId="0" borderId="3" xfId="15" applyNumberFormat="1" applyFont="1" applyFill="1" applyBorder="1"/>
    <xf numFmtId="166" fontId="4" fillId="0" borderId="6" xfId="15" applyNumberFormat="1" applyFont="1" applyFill="1" applyBorder="1"/>
    <xf numFmtId="166" fontId="4" fillId="0" borderId="0" xfId="15" applyNumberFormat="1" applyFont="1" applyFill="1" applyBorder="1"/>
    <xf numFmtId="0" fontId="8" fillId="3" borderId="1" xfId="0" applyNumberFormat="1" applyFont="1" applyFill="1" applyBorder="1" applyAlignment="1">
      <alignment horizontal="center" wrapText="1"/>
    </xf>
    <xf numFmtId="165" fontId="4" fillId="0" borderId="4" xfId="0" applyNumberFormat="1" applyFont="1" applyFill="1" applyBorder="1"/>
    <xf numFmtId="165" fontId="4" fillId="0" borderId="3" xfId="0" applyNumberFormat="1" applyFont="1" applyFill="1" applyBorder="1"/>
    <xf numFmtId="165" fontId="4" fillId="0" borderId="5" xfId="0" applyNumberFormat="1" applyFont="1" applyFill="1" applyBorder="1"/>
    <xf numFmtId="0" fontId="8"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4" fillId="0" borderId="0" xfId="0" applyFont="1" applyFill="1" applyBorder="1" applyAlignment="1">
      <alignment wrapText="1"/>
    </xf>
    <xf numFmtId="0" fontId="4" fillId="0" borderId="0" xfId="0" applyFont="1" applyFill="1" applyAlignment="1">
      <alignment wrapText="1"/>
    </xf>
    <xf numFmtId="166" fontId="4" fillId="0" borderId="0" xfId="0" applyNumberFormat="1" applyFont="1" applyFill="1" applyBorder="1"/>
    <xf numFmtId="0" fontId="6" fillId="3" borderId="1" xfId="0" applyFont="1" applyFill="1" applyBorder="1" applyAlignment="1">
      <alignment horizontal="center" wrapText="1"/>
    </xf>
    <xf numFmtId="0" fontId="4" fillId="0" borderId="3" xfId="0" applyFont="1" applyFill="1" applyBorder="1"/>
    <xf numFmtId="166" fontId="4" fillId="0" borderId="3" xfId="0" applyNumberFormat="1" applyFont="1" applyFill="1" applyBorder="1"/>
    <xf numFmtId="166" fontId="4" fillId="0" borderId="6" xfId="0" applyNumberFormat="1" applyFont="1" applyFill="1" applyBorder="1"/>
    <xf numFmtId="166" fontId="4" fillId="0" borderId="7" xfId="0" applyNumberFormat="1" applyFont="1" applyFill="1" applyBorder="1"/>
    <xf numFmtId="165" fontId="4" fillId="0" borderId="7" xfId="0" applyNumberFormat="1" applyFont="1" applyFill="1" applyBorder="1"/>
    <xf numFmtId="0" fontId="4" fillId="0" borderId="2" xfId="0" applyFont="1" applyBorder="1"/>
    <xf numFmtId="0" fontId="4" fillId="0" borderId="1" xfId="0" applyFont="1" applyBorder="1"/>
    <xf numFmtId="0" fontId="8" fillId="0" borderId="7" xfId="20" applyNumberFormat="1" applyFont="1" applyFill="1" applyBorder="1" applyAlignment="1">
      <alignment/>
      <protection/>
    </xf>
    <xf numFmtId="0" fontId="8" fillId="0" borderId="6" xfId="20" applyNumberFormat="1" applyFont="1" applyFill="1" applyBorder="1" applyAlignment="1">
      <alignment/>
      <protection/>
    </xf>
    <xf numFmtId="0" fontId="3" fillId="0" borderId="6" xfId="20" applyFont="1" applyBorder="1">
      <alignment/>
      <protection/>
    </xf>
    <xf numFmtId="166" fontId="3" fillId="0" borderId="7" xfId="20" applyNumberFormat="1" applyFont="1" applyFill="1" applyBorder="1" applyAlignment="1">
      <alignment/>
      <protection/>
    </xf>
    <xf numFmtId="166" fontId="3" fillId="0" borderId="6" xfId="20" applyNumberFormat="1" applyFont="1" applyBorder="1">
      <alignment/>
      <protection/>
    </xf>
    <xf numFmtId="0" fontId="6" fillId="0" borderId="5" xfId="0" applyFont="1" applyBorder="1" applyAlignment="1">
      <alignment horizontal="left"/>
    </xf>
    <xf numFmtId="166" fontId="4" fillId="0" borderId="5" xfId="0" applyNumberFormat="1" applyFont="1" applyBorder="1"/>
    <xf numFmtId="0" fontId="4" fillId="0" borderId="4" xfId="0" applyFont="1" applyBorder="1"/>
    <xf numFmtId="0" fontId="8" fillId="0" borderId="5" xfId="20" applyNumberFormat="1" applyFont="1" applyFill="1" applyBorder="1" applyAlignment="1">
      <alignment horizontal="left"/>
      <protection/>
    </xf>
    <xf numFmtId="165" fontId="3" fillId="0" borderId="5" xfId="20" applyNumberFormat="1" applyFont="1" applyFill="1" applyBorder="1" applyAlignment="1">
      <alignment/>
      <protection/>
    </xf>
    <xf numFmtId="0" fontId="3" fillId="0" borderId="2" xfId="0" applyNumberFormat="1" applyFont="1" applyFill="1" applyBorder="1" applyAlignment="1">
      <alignment/>
    </xf>
    <xf numFmtId="0" fontId="6" fillId="0" borderId="4" xfId="0" applyFont="1" applyBorder="1" applyAlignment="1">
      <alignment horizontal="left"/>
    </xf>
    <xf numFmtId="166" fontId="4" fillId="0" borderId="5" xfId="0" applyNumberFormat="1" applyFont="1" applyBorder="1" applyAlignment="1">
      <alignment horizontal="right" indent="2"/>
    </xf>
    <xf numFmtId="3" fontId="3" fillId="0" borderId="5" xfId="20" applyNumberFormat="1" applyFont="1" applyFill="1" applyBorder="1" applyAlignment="1">
      <alignment/>
      <protection/>
    </xf>
    <xf numFmtId="0" fontId="4" fillId="0" borderId="5" xfId="0" applyFont="1" applyFill="1" applyBorder="1"/>
    <xf numFmtId="0" fontId="3" fillId="0" borderId="4" xfId="20" applyNumberFormat="1" applyFont="1" applyFill="1" applyBorder="1" applyAlignment="1">
      <alignment/>
      <protection/>
    </xf>
    <xf numFmtId="0" fontId="3" fillId="0" borderId="2" xfId="20" applyNumberFormat="1" applyFont="1" applyFill="1" applyBorder="1" applyAlignment="1">
      <alignment/>
      <protection/>
    </xf>
    <xf numFmtId="0" fontId="3" fillId="0" borderId="2" xfId="20" applyFont="1" applyFill="1" applyBorder="1">
      <alignment/>
      <protection/>
    </xf>
    <xf numFmtId="0" fontId="8" fillId="0" borderId="4" xfId="20" applyNumberFormat="1" applyFont="1" applyFill="1" applyBorder="1" applyAlignment="1">
      <alignment horizontal="left"/>
      <protection/>
    </xf>
    <xf numFmtId="3" fontId="3" fillId="0" borderId="4" xfId="20" applyNumberFormat="1" applyFont="1" applyFill="1" applyBorder="1" applyAlignment="1">
      <alignment/>
      <protection/>
    </xf>
    <xf numFmtId="3" fontId="3" fillId="0" borderId="6" xfId="0" applyNumberFormat="1" applyFont="1" applyFill="1" applyBorder="1" applyAlignment="1">
      <alignment/>
    </xf>
    <xf numFmtId="3" fontId="4" fillId="0" borderId="6" xfId="0" applyNumberFormat="1" applyFont="1" applyFill="1" applyBorder="1"/>
    <xf numFmtId="0" fontId="3" fillId="0" borderId="5" xfId="20" applyNumberFormat="1" applyFont="1" applyFill="1" applyBorder="1" applyAlignment="1">
      <alignment/>
      <protection/>
    </xf>
    <xf numFmtId="165" fontId="4" fillId="0" borderId="1" xfId="0" applyNumberFormat="1" applyFont="1" applyFill="1" applyBorder="1"/>
    <xf numFmtId="0" fontId="6" fillId="0" borderId="1" xfId="0" applyFont="1" applyBorder="1" applyAlignment="1">
      <alignment horizontal="left"/>
    </xf>
    <xf numFmtId="0" fontId="6" fillId="4" borderId="6" xfId="0" applyFont="1" applyFill="1" applyBorder="1" applyAlignment="1">
      <alignment horizontal="left"/>
    </xf>
    <xf numFmtId="166" fontId="4" fillId="0" borderId="1" xfId="0" applyNumberFormat="1" applyFont="1" applyBorder="1" applyAlignment="1">
      <alignment horizontal="right" indent="2"/>
    </xf>
    <xf numFmtId="166" fontId="4" fillId="4" borderId="6" xfId="0" applyNumberFormat="1" applyFont="1" applyFill="1" applyBorder="1" applyAlignment="1">
      <alignment horizontal="right" indent="2"/>
    </xf>
    <xf numFmtId="0" fontId="8" fillId="3" borderId="0" xfId="20" applyNumberFormat="1" applyFont="1" applyFill="1" applyBorder="1" applyAlignment="1">
      <alignment horizontal="center"/>
      <protection/>
    </xf>
    <xf numFmtId="0" fontId="6" fillId="3" borderId="0" xfId="0" applyFont="1" applyFill="1" applyBorder="1" applyAlignment="1">
      <alignment horizontal="center"/>
    </xf>
    <xf numFmtId="0" fontId="8" fillId="3" borderId="0" xfId="0" applyNumberFormat="1" applyFont="1" applyFill="1" applyBorder="1" applyAlignment="1">
      <alignment horizontal="center"/>
    </xf>
    <xf numFmtId="0" fontId="6" fillId="3" borderId="1" xfId="0" applyFont="1" applyFill="1" applyBorder="1" applyAlignment="1">
      <alignment horizontal="center" wrapText="1" shrinkToFit="1"/>
    </xf>
    <xf numFmtId="0" fontId="8" fillId="3" borderId="1" xfId="0" applyNumberFormat="1" applyFont="1" applyFill="1" applyBorder="1" applyAlignment="1">
      <alignment horizontal="center" wrapText="1" shrinkToFit="1"/>
    </xf>
    <xf numFmtId="0" fontId="8" fillId="3" borderId="1" xfId="20" applyNumberFormat="1" applyFont="1" applyFill="1" applyBorder="1" applyAlignment="1">
      <alignment horizontal="center" wrapText="1" shrinkToFit="1"/>
      <protection/>
    </xf>
    <xf numFmtId="0" fontId="8" fillId="3" borderId="8" xfId="0" applyNumberFormat="1" applyFont="1" applyFill="1" applyBorder="1" applyAlignment="1">
      <alignment horizontal="center" wrapText="1" shrinkToFit="1"/>
    </xf>
    <xf numFmtId="0" fontId="8" fillId="3" borderId="8" xfId="20" applyNumberFormat="1" applyFont="1" applyFill="1" applyBorder="1" applyAlignment="1">
      <alignment horizontal="center" wrapText="1" shrinkToFit="1"/>
      <protection/>
    </xf>
    <xf numFmtId="166" fontId="6" fillId="0" borderId="0" xfId="0" applyNumberFormat="1" applyFont="1"/>
    <xf numFmtId="0" fontId="3" fillId="0" borderId="0" xfId="23" applyNumberFormat="1" applyFont="1" applyFill="1" applyBorder="1" applyAlignment="1">
      <alignment/>
      <protection/>
    </xf>
    <xf numFmtId="0" fontId="3" fillId="0" borderId="0" xfId="23" applyFont="1">
      <alignment/>
      <protection/>
    </xf>
    <xf numFmtId="164" fontId="3" fillId="0" borderId="0" xfId="23" applyNumberFormat="1" applyFont="1" applyFill="1" applyBorder="1" applyAlignment="1">
      <alignment/>
      <protection/>
    </xf>
    <xf numFmtId="0" fontId="8" fillId="4" borderId="1" xfId="0" applyNumberFormat="1" applyFont="1" applyFill="1" applyBorder="1" applyAlignment="1">
      <alignment horizontal="left"/>
    </xf>
    <xf numFmtId="165" fontId="3" fillId="4" borderId="1" xfId="0" applyNumberFormat="1" applyFont="1" applyFill="1" applyBorder="1" applyAlignment="1">
      <alignment/>
    </xf>
    <xf numFmtId="165" fontId="4" fillId="4" borderId="1" xfId="0" applyNumberFormat="1" applyFont="1" applyFill="1" applyBorder="1"/>
    <xf numFmtId="0" fontId="8" fillId="0" borderId="2" xfId="0" applyNumberFormat="1" applyFont="1" applyFill="1" applyBorder="1" applyAlignment="1">
      <alignment horizontal="left"/>
    </xf>
    <xf numFmtId="165" fontId="3" fillId="0" borderId="2" xfId="0" applyNumberFormat="1" applyFont="1" applyFill="1" applyBorder="1" applyAlignment="1">
      <alignment/>
    </xf>
    <xf numFmtId="165" fontId="4" fillId="0" borderId="2" xfId="0" applyNumberFormat="1" applyFont="1" applyFill="1" applyBorder="1"/>
    <xf numFmtId="0" fontId="8" fillId="0" borderId="9" xfId="0" applyNumberFormat="1" applyFont="1" applyFill="1" applyBorder="1" applyAlignment="1">
      <alignment horizontal="left"/>
    </xf>
    <xf numFmtId="165" fontId="3" fillId="0" borderId="9" xfId="0" applyNumberFormat="1" applyFont="1" applyFill="1" applyBorder="1" applyAlignment="1">
      <alignment/>
    </xf>
    <xf numFmtId="165" fontId="4" fillId="0" borderId="9" xfId="0" applyNumberFormat="1" applyFont="1" applyFill="1" applyBorder="1"/>
    <xf numFmtId="0" fontId="8" fillId="0" borderId="8" xfId="0" applyNumberFormat="1" applyFont="1" applyFill="1" applyBorder="1" applyAlignment="1">
      <alignment horizontal="left"/>
    </xf>
    <xf numFmtId="165" fontId="3" fillId="0" borderId="8" xfId="0" applyNumberFormat="1" applyFont="1" applyFill="1" applyBorder="1" applyAlignment="1">
      <alignment/>
    </xf>
    <xf numFmtId="165" fontId="4" fillId="0" borderId="8" xfId="0" applyNumberFormat="1" applyFont="1" applyFill="1" applyBorder="1"/>
    <xf numFmtId="0" fontId="8" fillId="0" borderId="10" xfId="0" applyNumberFormat="1" applyFont="1" applyFill="1" applyBorder="1" applyAlignment="1">
      <alignment horizontal="left"/>
    </xf>
    <xf numFmtId="165" fontId="3" fillId="0" borderId="10" xfId="0" applyNumberFormat="1" applyFont="1" applyFill="1" applyBorder="1" applyAlignment="1">
      <alignment/>
    </xf>
    <xf numFmtId="165" fontId="4" fillId="0" borderId="10" xfId="0" applyNumberFormat="1" applyFont="1" applyFill="1" applyBorder="1"/>
    <xf numFmtId="0" fontId="6" fillId="4" borderId="1" xfId="0" applyFont="1" applyFill="1" applyBorder="1" applyAlignment="1">
      <alignment horizontal="left"/>
    </xf>
    <xf numFmtId="0" fontId="4" fillId="4" borderId="1" xfId="0" applyFont="1" applyFill="1" applyBorder="1"/>
    <xf numFmtId="0" fontId="8" fillId="0" borderId="1" xfId="0" applyNumberFormat="1" applyFont="1" applyFill="1" applyBorder="1" applyAlignment="1">
      <alignment horizontal="left"/>
    </xf>
    <xf numFmtId="165" fontId="4" fillId="5" borderId="4" xfId="0" applyNumberFormat="1" applyFont="1" applyFill="1" applyBorder="1"/>
    <xf numFmtId="165" fontId="4" fillId="5" borderId="3" xfId="0" applyNumberFormat="1" applyFont="1" applyFill="1" applyBorder="1"/>
    <xf numFmtId="165" fontId="4" fillId="5" borderId="8" xfId="0" applyNumberFormat="1" applyFont="1" applyFill="1" applyBorder="1"/>
    <xf numFmtId="0" fontId="9" fillId="0" borderId="0" xfId="0" applyFont="1" applyAlignment="1">
      <alignment horizontal="left" vertical="center"/>
    </xf>
    <xf numFmtId="3" fontId="3" fillId="0" borderId="7" xfId="0" applyNumberFormat="1" applyFont="1" applyFill="1" applyBorder="1" applyAlignment="1">
      <alignment/>
    </xf>
    <xf numFmtId="3" fontId="4" fillId="0" borderId="7" xfId="0" applyNumberFormat="1" applyFont="1" applyFill="1" applyBorder="1"/>
    <xf numFmtId="166" fontId="4" fillId="0" borderId="0" xfId="15" applyNumberFormat="1" applyFont="1"/>
    <xf numFmtId="0" fontId="4" fillId="0" borderId="0" xfId="0" applyFont="1" applyAlignment="1">
      <alignment wrapText="1"/>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05"/>
          <c:w val="0.94825"/>
          <c:h val="0.601"/>
        </c:manualLayout>
      </c:layout>
      <c:barChart>
        <c:barDir val="col"/>
        <c:grouping val="clustered"/>
        <c:varyColors val="0"/>
        <c:ser>
          <c:idx val="0"/>
          <c:order val="0"/>
          <c:tx>
            <c:strRef>
              <c:f>'Figure 1'!$O$68</c:f>
              <c:strCache>
                <c:ptCount val="1"/>
                <c:pt idx="0">
                  <c:v>Gini before social transfers (excluding pensions)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1'!$N$70:$N$104</c:f>
              <c:strCache/>
            </c:strRef>
          </c:cat>
          <c:val>
            <c:numRef>
              <c:f>'Figure 1'!$O$70:$O$104</c:f>
              <c:numCache/>
            </c:numRef>
          </c:val>
        </c:ser>
        <c:ser>
          <c:idx val="1"/>
          <c:order val="1"/>
          <c:tx>
            <c:strRef>
              <c:f>'Figure 1'!$P$68</c:f>
              <c:strCache>
                <c:ptCount val="1"/>
                <c:pt idx="0">
                  <c:v>Impact of social transfers in reducing Gini</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1'!$N$70:$N$104</c:f>
              <c:strCache/>
            </c:strRef>
          </c:cat>
          <c:val>
            <c:numRef>
              <c:f>'Figure 1'!$P$70:$P$104</c:f>
              <c:numCache/>
            </c:numRef>
          </c:val>
        </c:ser>
        <c:overlap val="100"/>
        <c:gapWidth val="82"/>
        <c:axId val="9599339"/>
        <c:axId val="19285188"/>
      </c:barChart>
      <c:catAx>
        <c:axId val="959933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19285188"/>
        <c:crosses val="autoZero"/>
        <c:auto val="1"/>
        <c:lblOffset val="100"/>
        <c:tickLblSkip val="1"/>
        <c:noMultiLvlLbl val="0"/>
      </c:catAx>
      <c:valAx>
        <c:axId val="19285188"/>
        <c:scaling>
          <c:orientation val="minMax"/>
          <c:min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599339"/>
        <c:crosses val="autoZero"/>
        <c:crossBetween val="between"/>
        <c:dispUnits/>
        <c:majorUnit val="2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manualLayout>
          <c:layoutTarget val="inner"/>
          <c:xMode val="edge"/>
          <c:yMode val="edge"/>
          <c:x val="0.0745"/>
          <c:y val="0.03075"/>
          <c:w val="0.89825"/>
          <c:h val="0.838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noFill/>
              </a:ln>
            </c:spPr>
          </c:marker>
          <c:dPt>
            <c:idx val="0"/>
            <c:spPr>
              <a:ln w="28575">
                <a:noFill/>
              </a:ln>
            </c:spPr>
            <c:marker>
              <c:symbol val="diamond"/>
              <c:spPr>
                <a:solidFill>
                  <a:schemeClr val="accent2"/>
                </a:solidFill>
                <a:ln>
                  <a:noFill/>
                </a:ln>
              </c:spPr>
            </c:marker>
          </c:dPt>
          <c:dLbls>
            <c:dLbl>
              <c:idx val="0"/>
              <c:layout>
                <c:manualLayout>
                  <c:x val="-0.01775"/>
                  <c:y val="-0.0255"/>
                </c:manualLayout>
              </c:layout>
              <c:tx>
                <c:rich>
                  <a:bodyPr vert="horz" rot="0" anchor="ctr"/>
                  <a:lstStyle/>
                  <a:p>
                    <a:pPr algn="ctr">
                      <a:defRPr/>
                    </a:pPr>
                    <a:r>
                      <a:rPr lang="en-US" cap="none" sz="800" u="none" baseline="0">
                        <a:latin typeface="Calibri"/>
                        <a:ea typeface="Calibri"/>
                        <a:cs typeface="Calibri"/>
                      </a:rPr>
                      <a:t> EU-28</a:t>
                    </a:r>
                  </a:p>
                </c:rich>
              </c:tx>
              <c:spPr>
                <a:noFill/>
                <a:ln w="25400">
                  <a:noFill/>
                </a:ln>
              </c:spPr>
              <c:dLblPos val="r"/>
              <c:showLegendKey val="0"/>
              <c:showVal val="1"/>
              <c:showBubbleSize val="0"/>
              <c:showCatName val="1"/>
              <c:showSerName val="0"/>
              <c:showPercent val="0"/>
            </c:dLbl>
            <c:dLbl>
              <c:idx val="1"/>
              <c:layout>
                <c:manualLayout>
                  <c:x val="-0.067"/>
                  <c:y val="0.0165"/>
                </c:manualLayout>
              </c:layout>
              <c:tx>
                <c:rich>
                  <a:bodyPr vert="horz" rot="0" anchor="ctr"/>
                  <a:lstStyle/>
                  <a:p>
                    <a:pPr algn="ctr">
                      <a:defRPr/>
                    </a:pPr>
                    <a:r>
                      <a:rPr lang="en-US" cap="none" sz="800" u="none" baseline="0">
                        <a:latin typeface="Calibri"/>
                        <a:ea typeface="Calibri"/>
                        <a:cs typeface="Calibri"/>
                      </a:rPr>
                      <a:t>Belgium</a:t>
                    </a:r>
                  </a:p>
                </c:rich>
              </c:tx>
              <c:spPr>
                <a:noFill/>
                <a:ln w="25400">
                  <a:noFill/>
                </a:ln>
              </c:spPr>
              <c:dLblPos val="r"/>
              <c:showLegendKey val="0"/>
              <c:showVal val="1"/>
              <c:showBubbleSize val="0"/>
              <c:showCatName val="1"/>
              <c:showSerName val="0"/>
              <c:showPercent val="0"/>
            </c:dLbl>
            <c:dLbl>
              <c:idx val="2"/>
              <c:layout>
                <c:manualLayout>
                  <c:x val="-0.01275"/>
                  <c:y val="-0.021"/>
                </c:manualLayout>
              </c:layout>
              <c:tx>
                <c:rich>
                  <a:bodyPr vert="horz" rot="0" anchor="ctr"/>
                  <a:lstStyle/>
                  <a:p>
                    <a:pPr algn="ctr">
                      <a:defRPr/>
                    </a:pPr>
                    <a:r>
                      <a:rPr lang="en-US" cap="none" sz="800" u="none" baseline="0">
                        <a:latin typeface="Calibri"/>
                        <a:ea typeface="Calibri"/>
                        <a:cs typeface="Calibri"/>
                      </a:rPr>
                      <a:t> Bulgaria</a:t>
                    </a:r>
                  </a:p>
                </c:rich>
              </c:tx>
              <c:spPr>
                <a:noFill/>
                <a:ln w="25400">
                  <a:noFill/>
                </a:ln>
              </c:spPr>
              <c:dLblPos val="r"/>
              <c:showLegendKey val="0"/>
              <c:showVal val="1"/>
              <c:showBubbleSize val="0"/>
              <c:showCatName val="1"/>
              <c:showSerName val="0"/>
              <c:showPercent val="0"/>
            </c:dLbl>
            <c:dLbl>
              <c:idx val="3"/>
              <c:layout>
                <c:manualLayout>
                  <c:x val="-0.11875"/>
                  <c:y val="-0.01575"/>
                </c:manualLayout>
              </c:layout>
              <c:tx>
                <c:rich>
                  <a:bodyPr vert="horz" rot="0" anchor="ctr"/>
                  <a:lstStyle/>
                  <a:p>
                    <a:pPr algn="ctr">
                      <a:defRPr/>
                    </a:pPr>
                    <a:r>
                      <a:rPr lang="en-US" cap="none" sz="800" u="none" baseline="0">
                        <a:latin typeface="Calibri"/>
                        <a:ea typeface="Calibri"/>
                        <a:cs typeface="Calibri"/>
                      </a:rPr>
                      <a:t> Czech Republic</a:t>
                    </a:r>
                  </a:p>
                </c:rich>
              </c:tx>
              <c:spPr>
                <a:noFill/>
                <a:ln w="25400">
                  <a:noFill/>
                </a:ln>
              </c:spPr>
              <c:dLblPos val="r"/>
              <c:showLegendKey val="0"/>
              <c:showVal val="1"/>
              <c:showBubbleSize val="0"/>
              <c:showCatName val="1"/>
              <c:showSerName val="0"/>
              <c:showPercent val="0"/>
            </c:dLbl>
            <c:dLbl>
              <c:idx val="4"/>
              <c:layout>
                <c:manualLayout>
                  <c:x val="-0.03125"/>
                  <c:y val="-0.0295"/>
                </c:manualLayout>
              </c:layout>
              <c:tx>
                <c:rich>
                  <a:bodyPr vert="horz" rot="0" anchor="ctr"/>
                  <a:lstStyle/>
                  <a:p>
                    <a:pPr algn="ctr">
                      <a:defRPr/>
                    </a:pPr>
                    <a:r>
                      <a:rPr lang="en-US" cap="none" sz="800" u="none" baseline="0">
                        <a:latin typeface="Calibri"/>
                        <a:ea typeface="Calibri"/>
                        <a:cs typeface="Calibri"/>
                      </a:rPr>
                      <a:t> Denmark</a:t>
                    </a:r>
                  </a:p>
                </c:rich>
              </c:tx>
              <c:spPr>
                <a:noFill/>
                <a:ln w="25400">
                  <a:noFill/>
                </a:ln>
              </c:spPr>
              <c:dLblPos val="r"/>
              <c:showLegendKey val="0"/>
              <c:showVal val="1"/>
              <c:showBubbleSize val="0"/>
              <c:showCatName val="1"/>
              <c:showSerName val="0"/>
              <c:showPercent val="0"/>
            </c:dLbl>
            <c:dLbl>
              <c:idx val="5"/>
              <c:layout>
                <c:manualLayout>
                  <c:x val="-0.016"/>
                  <c:y val="-0.028"/>
                </c:manualLayout>
              </c:layout>
              <c:tx>
                <c:rich>
                  <a:bodyPr vert="horz" rot="0" anchor="ctr"/>
                  <a:lstStyle/>
                  <a:p>
                    <a:pPr algn="ctr">
                      <a:defRPr/>
                    </a:pPr>
                    <a:r>
                      <a:rPr lang="en-US" cap="none" sz="800" u="none" baseline="0">
                        <a:latin typeface="Calibri"/>
                        <a:ea typeface="Calibri"/>
                        <a:cs typeface="Calibri"/>
                      </a:rPr>
                      <a:t>Germany</a:t>
                    </a:r>
                  </a:p>
                </c:rich>
              </c:tx>
              <c:spPr>
                <a:noFill/>
                <a:ln w="25400">
                  <a:noFill/>
                </a:ln>
              </c:spPr>
              <c:dLblPos val="r"/>
              <c:showLegendKey val="0"/>
              <c:showVal val="1"/>
              <c:showBubbleSize val="0"/>
              <c:showCatName val="1"/>
              <c:showSerName val="0"/>
              <c:showPercent val="0"/>
            </c:dLbl>
            <c:dLbl>
              <c:idx val="6"/>
              <c:layout>
                <c:manualLayout>
                  <c:x val="-0.012"/>
                  <c:y val="-0.0195"/>
                </c:manualLayout>
              </c:layout>
              <c:tx>
                <c:rich>
                  <a:bodyPr vert="horz" rot="0" anchor="ctr"/>
                  <a:lstStyle/>
                  <a:p>
                    <a:pPr algn="ctr">
                      <a:defRPr/>
                    </a:pPr>
                    <a:r>
                      <a:rPr lang="en-US" cap="none" sz="800" u="none" baseline="0">
                        <a:latin typeface="Calibri"/>
                        <a:ea typeface="Calibri"/>
                        <a:cs typeface="Calibri"/>
                      </a:rPr>
                      <a:t> Estonia</a:t>
                    </a:r>
                  </a:p>
                </c:rich>
              </c:tx>
              <c:spPr>
                <a:noFill/>
                <a:ln w="25400">
                  <a:noFill/>
                </a:ln>
              </c:spPr>
              <c:dLblPos val="r"/>
              <c:showLegendKey val="0"/>
              <c:showVal val="1"/>
              <c:showBubbleSize val="0"/>
              <c:showCatName val="1"/>
              <c:showSerName val="0"/>
              <c:showPercent val="0"/>
            </c:dLbl>
            <c:dLbl>
              <c:idx val="7"/>
              <c:layout>
                <c:manualLayout>
                  <c:x val="-0.013"/>
                  <c:y val="-0.01125"/>
                </c:manualLayout>
              </c:layout>
              <c:tx>
                <c:rich>
                  <a:bodyPr vert="horz" rot="0" anchor="ctr"/>
                  <a:lstStyle/>
                  <a:p>
                    <a:pPr algn="ctr">
                      <a:defRPr/>
                    </a:pPr>
                    <a:r>
                      <a:rPr lang="en-US" cap="none" sz="800" u="none" baseline="0">
                        <a:latin typeface="Calibri"/>
                        <a:ea typeface="Calibri"/>
                        <a:cs typeface="Calibri"/>
                      </a:rPr>
                      <a:t> Ireland</a:t>
                    </a:r>
                  </a:p>
                </c:rich>
              </c:tx>
              <c:spPr>
                <a:noFill/>
                <a:ln w="25400">
                  <a:noFill/>
                </a:ln>
              </c:spPr>
              <c:dLblPos val="r"/>
              <c:showLegendKey val="0"/>
              <c:showVal val="1"/>
              <c:showBubbleSize val="0"/>
              <c:showCatName val="1"/>
              <c:showSerName val="0"/>
              <c:showPercent val="0"/>
            </c:dLbl>
            <c:dLbl>
              <c:idx val="8"/>
              <c:layout>
                <c:manualLayout>
                  <c:x val="-0.07275"/>
                  <c:y val="-0.00525"/>
                </c:manualLayout>
              </c:layout>
              <c:tx>
                <c:rich>
                  <a:bodyPr vert="horz" rot="0" anchor="ctr"/>
                  <a:lstStyle/>
                  <a:p>
                    <a:pPr algn="ctr">
                      <a:defRPr/>
                    </a:pPr>
                    <a:r>
                      <a:rPr lang="en-US" cap="none" sz="800" u="none" baseline="0">
                        <a:latin typeface="Calibri"/>
                        <a:ea typeface="Calibri"/>
                        <a:cs typeface="Calibri"/>
                      </a:rPr>
                      <a:t> Greece</a:t>
                    </a:r>
                  </a:p>
                </c:rich>
              </c:tx>
              <c:spPr>
                <a:noFill/>
                <a:ln w="25400">
                  <a:noFill/>
                </a:ln>
              </c:spPr>
              <c:dLblPos val="r"/>
              <c:showLegendKey val="0"/>
              <c:showVal val="1"/>
              <c:showBubbleSize val="0"/>
              <c:showCatName val="1"/>
              <c:showSerName val="0"/>
              <c:showPercent val="0"/>
            </c:dLbl>
            <c:dLbl>
              <c:idx val="9"/>
              <c:layout>
                <c:manualLayout>
                  <c:x val="-0.014"/>
                  <c:y val="0.01375"/>
                </c:manualLayout>
              </c:layout>
              <c:tx>
                <c:rich>
                  <a:bodyPr vert="horz" rot="0" anchor="ctr"/>
                  <a:lstStyle/>
                  <a:p>
                    <a:pPr algn="ctr">
                      <a:defRPr/>
                    </a:pPr>
                    <a:r>
                      <a:rPr lang="en-US" cap="none" sz="800" u="none" baseline="0">
                        <a:latin typeface="Calibri"/>
                        <a:ea typeface="Calibri"/>
                        <a:cs typeface="Calibri"/>
                      </a:rPr>
                      <a:t> Spain</a:t>
                    </a:r>
                  </a:p>
                </c:rich>
              </c:tx>
              <c:spPr>
                <a:noFill/>
                <a:ln w="25400">
                  <a:noFill/>
                </a:ln>
              </c:spPr>
              <c:dLblPos val="r"/>
              <c:showLegendKey val="0"/>
              <c:showVal val="1"/>
              <c:showBubbleSize val="0"/>
              <c:showCatName val="1"/>
              <c:showSerName val="0"/>
              <c:showPercent val="0"/>
            </c:dLbl>
            <c:dLbl>
              <c:idx val="10"/>
              <c:layout>
                <c:manualLayout>
                  <c:x val="-0.01025"/>
                  <c:y val="-0.00225"/>
                </c:manualLayout>
              </c:layout>
              <c:tx>
                <c:rich>
                  <a:bodyPr vert="horz" rot="0" anchor="ctr"/>
                  <a:lstStyle/>
                  <a:p>
                    <a:pPr algn="ctr">
                      <a:defRPr/>
                    </a:pPr>
                    <a:r>
                      <a:rPr lang="en-US" cap="none" sz="800" u="none" baseline="0">
                        <a:latin typeface="Calibri"/>
                        <a:ea typeface="Calibri"/>
                        <a:cs typeface="Calibri"/>
                      </a:rPr>
                      <a:t> France</a:t>
                    </a:r>
                  </a:p>
                </c:rich>
              </c:tx>
              <c:spPr>
                <a:noFill/>
                <a:ln w="25400">
                  <a:noFill/>
                </a:ln>
              </c:spPr>
              <c:dLblPos val="r"/>
              <c:showLegendKey val="0"/>
              <c:showVal val="1"/>
              <c:showBubbleSize val="0"/>
              <c:showCatName val="1"/>
              <c:showSerName val="0"/>
              <c:showPercent val="0"/>
            </c:dLbl>
            <c:dLbl>
              <c:idx val="11"/>
              <c:layout>
                <c:manualLayout>
                  <c:x val="-0.0515"/>
                  <c:y val="0.03325"/>
                </c:manualLayout>
              </c:layout>
              <c:tx>
                <c:rich>
                  <a:bodyPr vert="horz" rot="0" anchor="ctr"/>
                  <a:lstStyle/>
                  <a:p>
                    <a:pPr algn="ctr">
                      <a:defRPr/>
                    </a:pPr>
                    <a:r>
                      <a:rPr lang="en-US" cap="none" sz="800" u="none" baseline="0">
                        <a:latin typeface="Calibri"/>
                        <a:ea typeface="Calibri"/>
                        <a:cs typeface="Calibri"/>
                      </a:rPr>
                      <a:t>Croatia</a:t>
                    </a:r>
                  </a:p>
                </c:rich>
              </c:tx>
              <c:spPr>
                <a:noFill/>
                <a:ln w="25400">
                  <a:noFill/>
                </a:ln>
              </c:spPr>
              <c:dLblPos val="r"/>
              <c:showLegendKey val="0"/>
              <c:showVal val="1"/>
              <c:showBubbleSize val="0"/>
              <c:showCatName val="1"/>
              <c:showSerName val="0"/>
              <c:showPercent val="0"/>
            </c:dLbl>
            <c:dLbl>
              <c:idx val="12"/>
              <c:layout>
                <c:manualLayout>
                  <c:x val="-0.0245"/>
                  <c:y val="0.0305"/>
                </c:manualLayout>
              </c:layout>
              <c:tx>
                <c:rich>
                  <a:bodyPr vert="horz" rot="0" anchor="ctr"/>
                  <a:lstStyle/>
                  <a:p>
                    <a:pPr algn="ctr">
                      <a:defRPr/>
                    </a:pPr>
                    <a:r>
                      <a:rPr lang="en-US" cap="none" sz="800" u="none" baseline="0">
                        <a:latin typeface="Calibri"/>
                        <a:ea typeface="Calibri"/>
                        <a:cs typeface="Calibri"/>
                      </a:rPr>
                      <a:t>Italy</a:t>
                    </a:r>
                  </a:p>
                </c:rich>
              </c:tx>
              <c:spPr>
                <a:noFill/>
                <a:ln w="25400">
                  <a:noFill/>
                </a:ln>
              </c:spPr>
              <c:dLblPos val="r"/>
              <c:showLegendKey val="0"/>
              <c:showVal val="1"/>
              <c:showBubbleSize val="0"/>
              <c:showCatName val="1"/>
              <c:showSerName val="0"/>
              <c:showPercent val="0"/>
            </c:dLbl>
            <c:dLbl>
              <c:idx val="13"/>
              <c:layout>
                <c:manualLayout>
                  <c:x val="-0.064"/>
                  <c:y val="0.0225"/>
                </c:manualLayout>
              </c:layout>
              <c:tx>
                <c:rich>
                  <a:bodyPr vert="horz" rot="0" anchor="ctr"/>
                  <a:lstStyle/>
                  <a:p>
                    <a:pPr algn="ctr">
                      <a:defRPr/>
                    </a:pPr>
                    <a:r>
                      <a:rPr lang="en-US" cap="none" sz="800" u="none" baseline="0">
                        <a:latin typeface="Calibri"/>
                        <a:ea typeface="Calibri"/>
                        <a:cs typeface="Calibri"/>
                      </a:rPr>
                      <a:t> Cyprus</a:t>
                    </a:r>
                  </a:p>
                </c:rich>
              </c:tx>
              <c:spPr>
                <a:noFill/>
                <a:ln w="25400">
                  <a:noFill/>
                </a:ln>
              </c:spPr>
              <c:dLblPos val="r"/>
              <c:showLegendKey val="0"/>
              <c:showVal val="1"/>
              <c:showBubbleSize val="0"/>
              <c:showCatName val="1"/>
              <c:showSerName val="0"/>
              <c:showPercent val="0"/>
            </c:dLbl>
            <c:dLbl>
              <c:idx val="14"/>
              <c:layout>
                <c:manualLayout>
                  <c:x val="-0.015"/>
                  <c:y val="0.02775"/>
                </c:manualLayout>
              </c:layout>
              <c:tx>
                <c:rich>
                  <a:bodyPr vert="horz" rot="0" anchor="ctr"/>
                  <a:lstStyle/>
                  <a:p>
                    <a:pPr algn="ctr">
                      <a:defRPr/>
                    </a:pPr>
                    <a:r>
                      <a:rPr lang="en-US" cap="none" sz="800" u="none" baseline="0">
                        <a:latin typeface="Calibri"/>
                        <a:ea typeface="Calibri"/>
                        <a:cs typeface="Calibri"/>
                      </a:rPr>
                      <a:t> Latvia</a:t>
                    </a:r>
                  </a:p>
                </c:rich>
              </c:tx>
              <c:spPr>
                <a:noFill/>
                <a:ln w="25400">
                  <a:noFill/>
                </a:ln>
              </c:spPr>
              <c:dLblPos val="r"/>
              <c:showLegendKey val="0"/>
              <c:showVal val="1"/>
              <c:showBubbleSize val="0"/>
              <c:showCatName val="1"/>
              <c:showSerName val="0"/>
              <c:showPercent val="0"/>
            </c:dLbl>
            <c:dLbl>
              <c:idx val="15"/>
              <c:layout>
                <c:manualLayout>
                  <c:x val="-0.007"/>
                  <c:y val="0.01"/>
                </c:manualLayout>
              </c:layout>
              <c:tx>
                <c:rich>
                  <a:bodyPr vert="horz" rot="0" anchor="ctr"/>
                  <a:lstStyle/>
                  <a:p>
                    <a:pPr algn="ctr">
                      <a:defRPr/>
                    </a:pPr>
                    <a:r>
                      <a:rPr lang="en-US" cap="none" sz="800" u="none" baseline="0">
                        <a:latin typeface="Calibri"/>
                        <a:ea typeface="Calibri"/>
                        <a:cs typeface="Calibri"/>
                      </a:rPr>
                      <a:t> Lithuania</a:t>
                    </a:r>
                  </a:p>
                </c:rich>
              </c:tx>
              <c:spPr>
                <a:noFill/>
                <a:ln w="25400">
                  <a:noFill/>
                </a:ln>
              </c:spPr>
              <c:dLblPos val="r"/>
              <c:showLegendKey val="0"/>
              <c:showVal val="1"/>
              <c:showBubbleSize val="0"/>
              <c:showCatName val="1"/>
              <c:showSerName val="0"/>
              <c:showPercent val="0"/>
            </c:dLbl>
            <c:dLbl>
              <c:idx val="16"/>
              <c:layout>
                <c:manualLayout>
                  <c:x val="-0.0135"/>
                  <c:y val="-0.0195"/>
                </c:manualLayout>
              </c:layout>
              <c:tx>
                <c:rich>
                  <a:bodyPr vert="horz" rot="0" anchor="ctr"/>
                  <a:lstStyle/>
                  <a:p>
                    <a:pPr algn="ctr">
                      <a:defRPr/>
                    </a:pPr>
                    <a:r>
                      <a:rPr lang="en-US" cap="none" sz="800" u="none" baseline="0">
                        <a:latin typeface="Calibri"/>
                        <a:ea typeface="Calibri"/>
                        <a:cs typeface="Calibri"/>
                      </a:rPr>
                      <a:t> Luxembourg</a:t>
                    </a:r>
                  </a:p>
                </c:rich>
              </c:tx>
              <c:spPr>
                <a:noFill/>
                <a:ln w="25400">
                  <a:noFill/>
                </a:ln>
              </c:spPr>
              <c:dLblPos val="r"/>
              <c:showLegendKey val="0"/>
              <c:showVal val="1"/>
              <c:showBubbleSize val="0"/>
              <c:showCatName val="1"/>
              <c:showSerName val="0"/>
              <c:showPercent val="0"/>
            </c:dLbl>
            <c:dLbl>
              <c:idx val="17"/>
              <c:layout>
                <c:manualLayout>
                  <c:x val="-0.00625"/>
                  <c:y val="0.0225"/>
                </c:manualLayout>
              </c:layout>
              <c:tx>
                <c:rich>
                  <a:bodyPr vert="horz" rot="0" anchor="ctr"/>
                  <a:lstStyle/>
                  <a:p>
                    <a:pPr algn="ctr">
                      <a:defRPr/>
                    </a:pPr>
                    <a:r>
                      <a:rPr lang="en-US" cap="none" sz="800" u="none" baseline="0">
                        <a:latin typeface="Calibri"/>
                        <a:ea typeface="Calibri"/>
                        <a:cs typeface="Calibri"/>
                      </a:rPr>
                      <a:t>Hungary</a:t>
                    </a:r>
                  </a:p>
                </c:rich>
              </c:tx>
              <c:spPr>
                <a:noFill/>
                <a:ln w="25400">
                  <a:noFill/>
                </a:ln>
              </c:spPr>
              <c:dLblPos val="r"/>
              <c:showLegendKey val="0"/>
              <c:showVal val="1"/>
              <c:showBubbleSize val="0"/>
              <c:showCatName val="1"/>
              <c:showSerName val="0"/>
              <c:showPercent val="0"/>
            </c:dLbl>
            <c:dLbl>
              <c:idx val="18"/>
              <c:layout>
                <c:manualLayout>
                  <c:x val="-0.06375"/>
                  <c:y val="-0.028"/>
                </c:manualLayout>
              </c:layout>
              <c:tx>
                <c:rich>
                  <a:bodyPr vert="horz" rot="0" anchor="ctr"/>
                  <a:lstStyle/>
                  <a:p>
                    <a:pPr algn="ctr">
                      <a:defRPr/>
                    </a:pPr>
                    <a:r>
                      <a:rPr lang="en-US" cap="none" sz="800" u="none" baseline="0">
                        <a:latin typeface="Calibri"/>
                        <a:ea typeface="Calibri"/>
                        <a:cs typeface="Calibri"/>
                      </a:rPr>
                      <a:t> Malta</a:t>
                    </a:r>
                  </a:p>
                </c:rich>
              </c:tx>
              <c:spPr>
                <a:noFill/>
                <a:ln w="25400">
                  <a:noFill/>
                </a:ln>
              </c:spPr>
              <c:dLblPos val="r"/>
              <c:showLegendKey val="0"/>
              <c:showVal val="1"/>
              <c:showBubbleSize val="0"/>
              <c:showCatName val="1"/>
              <c:showSerName val="0"/>
              <c:showPercent val="0"/>
            </c:dLbl>
            <c:dLbl>
              <c:idx val="19"/>
              <c:layout>
                <c:manualLayout>
                  <c:x val="-0.0995"/>
                  <c:y val="-0.01475"/>
                </c:manualLayout>
              </c:layout>
              <c:tx>
                <c:rich>
                  <a:bodyPr vert="horz" rot="0" anchor="ctr"/>
                  <a:lstStyle/>
                  <a:p>
                    <a:pPr algn="ctr">
                      <a:defRPr/>
                    </a:pPr>
                    <a:r>
                      <a:rPr lang="en-US" cap="none" sz="800" u="none" baseline="0">
                        <a:latin typeface="Calibri"/>
                        <a:ea typeface="Calibri"/>
                        <a:cs typeface="Calibri"/>
                      </a:rPr>
                      <a:t> Netherlands</a:t>
                    </a:r>
                  </a:p>
                </c:rich>
              </c:tx>
              <c:spPr>
                <a:noFill/>
                <a:ln w="25400">
                  <a:noFill/>
                </a:ln>
              </c:spPr>
              <c:dLblPos val="r"/>
              <c:showLegendKey val="0"/>
              <c:showVal val="1"/>
              <c:showBubbleSize val="0"/>
              <c:showCatName val="1"/>
              <c:showSerName val="0"/>
              <c:showPercent val="0"/>
            </c:dLbl>
            <c:dLbl>
              <c:idx val="20"/>
              <c:layout>
                <c:manualLayout>
                  <c:x val="-0.0575"/>
                  <c:y val="0.033"/>
                </c:manualLayout>
              </c:layout>
              <c:tx>
                <c:rich>
                  <a:bodyPr vert="horz" rot="0" anchor="ctr"/>
                  <a:lstStyle/>
                  <a:p>
                    <a:pPr algn="ctr">
                      <a:defRPr/>
                    </a:pPr>
                    <a:r>
                      <a:rPr lang="en-US" cap="none" sz="800" u="none" baseline="0">
                        <a:latin typeface="Calibri"/>
                        <a:ea typeface="Calibri"/>
                        <a:cs typeface="Calibri"/>
                      </a:rPr>
                      <a:t> Austria</a:t>
                    </a:r>
                  </a:p>
                </c:rich>
              </c:tx>
              <c:spPr>
                <a:noFill/>
                <a:ln w="25400">
                  <a:noFill/>
                </a:ln>
              </c:spPr>
              <c:dLblPos val="r"/>
              <c:showLegendKey val="0"/>
              <c:showVal val="1"/>
              <c:showBubbleSize val="0"/>
              <c:showCatName val="1"/>
              <c:showSerName val="0"/>
              <c:showPercent val="0"/>
            </c:dLbl>
            <c:dLbl>
              <c:idx val="21"/>
              <c:layout>
                <c:manualLayout>
                  <c:x val="-0.012"/>
                  <c:y val="0.013"/>
                </c:manualLayout>
              </c:layout>
              <c:tx>
                <c:rich>
                  <a:bodyPr vert="horz" rot="0" anchor="ctr"/>
                  <a:lstStyle/>
                  <a:p>
                    <a:pPr algn="ctr">
                      <a:defRPr/>
                    </a:pPr>
                    <a:r>
                      <a:rPr lang="en-US" cap="none" sz="800" u="none" baseline="0">
                        <a:latin typeface="Calibri"/>
                        <a:ea typeface="Calibri"/>
                        <a:cs typeface="Calibri"/>
                      </a:rPr>
                      <a:t> Poland</a:t>
                    </a:r>
                  </a:p>
                </c:rich>
              </c:tx>
              <c:spPr>
                <a:noFill/>
                <a:ln w="25400">
                  <a:noFill/>
                </a:ln>
              </c:spPr>
              <c:dLblPos val="r"/>
              <c:showLegendKey val="0"/>
              <c:showVal val="1"/>
              <c:showBubbleSize val="0"/>
              <c:showCatName val="1"/>
              <c:showSerName val="0"/>
              <c:showPercent val="0"/>
            </c:dLbl>
            <c:dLbl>
              <c:idx val="22"/>
              <c:layout>
                <c:manualLayout>
                  <c:x val="-0.01825"/>
                  <c:y val="0.02425"/>
                </c:manualLayout>
              </c:layout>
              <c:tx>
                <c:rich>
                  <a:bodyPr vert="horz" rot="0" anchor="ctr"/>
                  <a:lstStyle/>
                  <a:p>
                    <a:pPr algn="ctr">
                      <a:defRPr/>
                    </a:pPr>
                    <a:r>
                      <a:rPr lang="en-US" cap="none" sz="800" u="none" baseline="0">
                        <a:latin typeface="Calibri"/>
                        <a:ea typeface="Calibri"/>
                        <a:cs typeface="Calibri"/>
                      </a:rPr>
                      <a:t> Portugal</a:t>
                    </a:r>
                  </a:p>
                </c:rich>
              </c:tx>
              <c:spPr>
                <a:noFill/>
                <a:ln w="25400">
                  <a:noFill/>
                </a:ln>
              </c:spPr>
              <c:dLblPos val="r"/>
              <c:showLegendKey val="0"/>
              <c:showVal val="1"/>
              <c:showBubbleSize val="0"/>
              <c:showCatName val="1"/>
              <c:showSerName val="0"/>
              <c:showPercent val="0"/>
            </c:dLbl>
            <c:dLbl>
              <c:idx val="23"/>
              <c:layout>
                <c:manualLayout>
                  <c:x val="-0.00925"/>
                  <c:y val="-0.00175"/>
                </c:manualLayout>
              </c:layout>
              <c:tx>
                <c:rich>
                  <a:bodyPr vert="horz" rot="0" anchor="ctr"/>
                  <a:lstStyle/>
                  <a:p>
                    <a:pPr algn="ctr">
                      <a:defRPr/>
                    </a:pPr>
                    <a:r>
                      <a:rPr lang="en-US" cap="none" sz="800" u="none" baseline="0">
                        <a:latin typeface="Calibri"/>
                        <a:ea typeface="Calibri"/>
                        <a:cs typeface="Calibri"/>
                      </a:rPr>
                      <a:t> Romania</a:t>
                    </a:r>
                  </a:p>
                </c:rich>
              </c:tx>
              <c:spPr>
                <a:noFill/>
                <a:ln w="25400">
                  <a:noFill/>
                </a:ln>
              </c:spPr>
              <c:dLblPos val="r"/>
              <c:showLegendKey val="0"/>
              <c:showVal val="1"/>
              <c:showBubbleSize val="0"/>
              <c:showCatName val="1"/>
              <c:showSerName val="0"/>
              <c:showPercent val="0"/>
            </c:dLbl>
            <c:dLbl>
              <c:idx val="24"/>
              <c:layout>
                <c:manualLayout>
                  <c:x val="-0.075"/>
                  <c:y val="0.01025"/>
                </c:manualLayout>
              </c:layout>
              <c:tx>
                <c:rich>
                  <a:bodyPr vert="horz" rot="0" anchor="ctr"/>
                  <a:lstStyle/>
                  <a:p>
                    <a:pPr algn="ctr">
                      <a:defRPr/>
                    </a:pPr>
                    <a:r>
                      <a:rPr lang="en-US" cap="none" sz="800" u="none" baseline="0">
                        <a:latin typeface="Calibri"/>
                        <a:ea typeface="Calibri"/>
                        <a:cs typeface="Calibri"/>
                      </a:rPr>
                      <a:t> Slovenia</a:t>
                    </a:r>
                  </a:p>
                </c:rich>
              </c:tx>
              <c:spPr>
                <a:noFill/>
                <a:ln w="25400">
                  <a:noFill/>
                </a:ln>
              </c:spPr>
              <c:dLblPos val="r"/>
              <c:showLegendKey val="0"/>
              <c:showVal val="1"/>
              <c:showBubbleSize val="0"/>
              <c:showCatName val="1"/>
              <c:showSerName val="0"/>
              <c:showPercent val="0"/>
            </c:dLbl>
            <c:dLbl>
              <c:idx val="25"/>
              <c:layout>
                <c:manualLayout>
                  <c:x val="-0.00475"/>
                  <c:y val="0.0035"/>
                </c:manualLayout>
              </c:layout>
              <c:tx>
                <c:rich>
                  <a:bodyPr vert="horz" rot="0" anchor="ctr"/>
                  <a:lstStyle/>
                  <a:p>
                    <a:pPr algn="ctr">
                      <a:defRPr/>
                    </a:pPr>
                    <a:r>
                      <a:rPr lang="en-US" cap="none" sz="800" u="none" baseline="0">
                        <a:latin typeface="Calibri"/>
                        <a:ea typeface="Calibri"/>
                        <a:cs typeface="Calibri"/>
                      </a:rPr>
                      <a:t>Slovakia</a:t>
                    </a:r>
                  </a:p>
                </c:rich>
              </c:tx>
              <c:showLegendKey val="0"/>
              <c:showVal val="1"/>
              <c:showBubbleSize val="0"/>
              <c:showCatName val="1"/>
              <c:showSerName val="0"/>
              <c:showPercent val="0"/>
            </c:dLbl>
            <c:dLbl>
              <c:idx val="26"/>
              <c:layout>
                <c:manualLayout>
                  <c:x val="-0.188"/>
                  <c:y val="-0.108"/>
                </c:manualLayout>
              </c:layout>
              <c:tx>
                <c:rich>
                  <a:bodyPr vert="horz" rot="0" anchor="ctr"/>
                  <a:lstStyle/>
                  <a:p>
                    <a:pPr algn="ctr">
                      <a:defRPr/>
                    </a:pPr>
                    <a:r>
                      <a:rPr lang="en-US" cap="none" sz="800" u="none" baseline="0">
                        <a:latin typeface="Calibri"/>
                        <a:ea typeface="Calibri"/>
                        <a:cs typeface="Calibri"/>
                      </a:rPr>
                      <a:t> Finland</a:t>
                    </a:r>
                  </a:p>
                </c:rich>
              </c:tx>
              <c:showLegendKey val="0"/>
              <c:showVal val="1"/>
              <c:showBubbleSize val="0"/>
              <c:showCatName val="1"/>
              <c:showSerName val="0"/>
              <c:showPercent val="0"/>
            </c:dLbl>
            <c:dLbl>
              <c:idx val="27"/>
              <c:layout>
                <c:manualLayout>
                  <c:x val="-0.01375"/>
                  <c:y val="-0.01625"/>
                </c:manualLayout>
              </c:layout>
              <c:tx>
                <c:rich>
                  <a:bodyPr vert="horz" rot="0" anchor="ctr"/>
                  <a:lstStyle/>
                  <a:p>
                    <a:pPr algn="ctr">
                      <a:defRPr/>
                    </a:pPr>
                    <a:r>
                      <a:rPr lang="en-US" cap="none" sz="800" u="none" baseline="0">
                        <a:latin typeface="Calibri"/>
                        <a:ea typeface="Calibri"/>
                        <a:cs typeface="Calibri"/>
                      </a:rPr>
                      <a:t> Sweden</a:t>
                    </a:r>
                  </a:p>
                </c:rich>
              </c:tx>
              <c:showLegendKey val="0"/>
              <c:showVal val="1"/>
              <c:showBubbleSize val="0"/>
              <c:showCatName val="1"/>
              <c:showSerName val="0"/>
              <c:showPercent val="0"/>
            </c:dLbl>
            <c:dLbl>
              <c:idx val="28"/>
              <c:layout>
                <c:manualLayout>
                  <c:x val="-0.01125"/>
                  <c:y val="-0.00825"/>
                </c:manualLayout>
              </c:layout>
              <c:tx>
                <c:rich>
                  <a:bodyPr vert="horz" rot="0" anchor="ctr"/>
                  <a:lstStyle/>
                  <a:p>
                    <a:pPr algn="ctr">
                      <a:defRPr/>
                    </a:pPr>
                    <a:r>
                      <a:rPr lang="en-US" cap="none" sz="800" u="none" baseline="0">
                        <a:latin typeface="Calibri"/>
                        <a:ea typeface="Calibri"/>
                        <a:cs typeface="Calibri"/>
                      </a:rPr>
                      <a:t> United Kingdom</a:t>
                    </a:r>
                  </a:p>
                </c:rich>
              </c:tx>
              <c:showLegendKey val="0"/>
              <c:showVal val="1"/>
              <c:showBubbleSize val="0"/>
              <c:showCatName val="1"/>
              <c:showSerName val="0"/>
              <c:showPercent val="0"/>
            </c:dLbl>
            <c:dLbl>
              <c:idx val="29"/>
              <c:layout>
                <c:manualLayout>
                  <c:x val="-0.051"/>
                  <c:y val="-0.03325"/>
                </c:manualLayout>
              </c:layout>
              <c:tx>
                <c:rich>
                  <a:bodyPr vert="horz" rot="0" anchor="ctr"/>
                  <a:lstStyle/>
                  <a:p>
                    <a:pPr algn="ctr">
                      <a:defRPr/>
                    </a:pPr>
                    <a:r>
                      <a:rPr lang="en-US" cap="none" sz="800" u="none" baseline="0">
                        <a:latin typeface="Calibri"/>
                        <a:ea typeface="Calibri"/>
                        <a:cs typeface="Calibri"/>
                      </a:rPr>
                      <a:t>Iceland</a:t>
                    </a:r>
                  </a:p>
                </c:rich>
              </c:tx>
              <c:showLegendKey val="0"/>
              <c:showVal val="1"/>
              <c:showBubbleSize val="0"/>
              <c:showCatName val="1"/>
              <c:showSerName val="0"/>
              <c:showPercent val="0"/>
            </c:dLbl>
            <c:dLbl>
              <c:idx val="30"/>
              <c:layout>
                <c:manualLayout>
                  <c:x val="-0.068"/>
                  <c:y val="0.01775"/>
                </c:manualLayout>
              </c:layout>
              <c:tx>
                <c:rich>
                  <a:bodyPr vert="horz" rot="0" anchor="ctr"/>
                  <a:lstStyle/>
                  <a:p>
                    <a:pPr algn="ctr">
                      <a:defRPr/>
                    </a:pPr>
                    <a:r>
                      <a:rPr lang="en-US" cap="none" sz="800" u="none" baseline="0">
                        <a:latin typeface="Calibri"/>
                        <a:ea typeface="Calibri"/>
                        <a:cs typeface="Calibri"/>
                      </a:rPr>
                      <a:t> Norway</a:t>
                    </a:r>
                  </a:p>
                </c:rich>
              </c:tx>
              <c:showLegendKey val="0"/>
              <c:showVal val="1"/>
              <c:showBubbleSize val="0"/>
              <c:showCatName val="1"/>
              <c:showSerName val="0"/>
              <c:showPercent val="0"/>
            </c:dLbl>
            <c:dLbl>
              <c:idx val="31"/>
              <c:layout>
                <c:manualLayout>
                  <c:x val="-0.08775"/>
                  <c:y val="-0.03875"/>
                </c:manualLayout>
              </c:layout>
              <c:tx>
                <c:rich>
                  <a:bodyPr vert="horz" rot="0" anchor="ctr"/>
                  <a:lstStyle/>
                  <a:p>
                    <a:pPr algn="ctr">
                      <a:defRPr/>
                    </a:pPr>
                    <a:r>
                      <a:rPr lang="en-US" cap="none" sz="800" u="none" baseline="0">
                        <a:latin typeface="Calibri"/>
                        <a:ea typeface="Calibri"/>
                        <a:cs typeface="Calibri"/>
                      </a:rPr>
                      <a:t>Switzerland (¹)</a:t>
                    </a:r>
                  </a:p>
                </c:rich>
              </c:tx>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800" u="none" baseline="0">
                    <a:latin typeface="Arial"/>
                    <a:ea typeface="Arial"/>
                    <a:cs typeface="Arial"/>
                  </a:defRPr>
                </a:pPr>
              </a:p>
            </c:txPr>
            <c:showLegendKey val="0"/>
            <c:showVal val="1"/>
            <c:showBubbleSize val="0"/>
            <c:showCatName val="1"/>
            <c:showSerName val="0"/>
            <c:showPercent val="0"/>
          </c:dLbls>
          <c:xVal>
            <c:numRef>
              <c:f>'Figure 2'!$K$69:$K$100</c:f>
              <c:numCache/>
            </c:numRef>
          </c:xVal>
          <c:yVal>
            <c:numRef>
              <c:f>'Figure 2'!$L$69:$L$100</c:f>
              <c:numCache/>
            </c:numRef>
          </c:yVal>
          <c:smooth val="0"/>
        </c:ser>
        <c:axId val="39348965"/>
        <c:axId val="18596366"/>
      </c:scatterChart>
      <c:valAx>
        <c:axId val="39348965"/>
        <c:scaling>
          <c:orientation val="minMax"/>
          <c:min val="20"/>
        </c:scaling>
        <c:axPos val="b"/>
        <c:title>
          <c:tx>
            <c:rich>
              <a:bodyPr vert="horz" rot="0" anchor="ctr"/>
              <a:lstStyle/>
              <a:p>
                <a:pPr algn="ctr">
                  <a:defRPr/>
                </a:pPr>
                <a:r>
                  <a:rPr lang="en-US" cap="none" u="none" baseline="0"/>
                  <a:t>Gini coefficient 2014 (income 2013)</a:t>
                </a:r>
              </a:p>
            </c:rich>
          </c:tx>
          <c:layout>
            <c:manualLayout>
              <c:xMode val="edge"/>
              <c:yMode val="edge"/>
              <c:x val="0.369"/>
              <c:y val="0.93825"/>
            </c:manualLayout>
          </c:layout>
          <c:overlay val="0"/>
          <c:spPr>
            <a:noFill/>
            <a:ln w="25400">
              <a:noFill/>
            </a:ln>
          </c:spPr>
        </c:title>
        <c:delete val="0"/>
        <c:numFmt formatCode="#,##0" sourceLinked="0"/>
        <c:majorTickMark val="out"/>
        <c:minorTickMark val="none"/>
        <c:tickLblPos val="low"/>
        <c:spPr>
          <a:noFill/>
          <a:ln w="12700">
            <a:solidFill>
              <a:srgbClr val="000000"/>
            </a:solidFill>
            <a:prstDash val="solid"/>
          </a:ln>
        </c:spPr>
        <c:crossAx val="18596366"/>
        <c:crosses val="autoZero"/>
        <c:crossBetween val="midCat"/>
        <c:dispUnits/>
      </c:valAx>
      <c:valAx>
        <c:axId val="18596366"/>
        <c:scaling>
          <c:orientation val="minMax"/>
          <c:max val="16"/>
          <c:min val="-16"/>
        </c:scaling>
        <c:axPos val="l"/>
        <c:title>
          <c:tx>
            <c:rich>
              <a:bodyPr vert="horz" rot="-5400000" anchor="ctr"/>
              <a:lstStyle/>
              <a:p>
                <a:pPr algn="ctr">
                  <a:defRPr/>
                </a:pPr>
                <a:r>
                  <a:rPr lang="en-US" cap="none" u="none" baseline="0"/>
                  <a:t>Growth rate (%)</a:t>
                </a:r>
              </a:p>
            </c:rich>
          </c:tx>
          <c:layout>
            <c:manualLayout>
              <c:xMode val="edge"/>
              <c:yMode val="edge"/>
              <c:x val="0.008"/>
              <c:y val="0.32575"/>
            </c:manualLayout>
          </c:layout>
          <c:overlay val="0"/>
          <c:spPr>
            <a:noFill/>
            <a:ln w="25400">
              <a:noFill/>
            </a:ln>
          </c:spPr>
        </c:title>
        <c:majorGridlines>
          <c:spPr>
            <a:ln w="3175">
              <a:solidFill>
                <a:srgbClr val="C0C0C0"/>
              </a:solidFill>
              <a:prstDash val="sysDash"/>
            </a:ln>
          </c:spPr>
        </c:majorGridlines>
        <c:delete val="0"/>
        <c:numFmt formatCode="#,##0" sourceLinked="0"/>
        <c:majorTickMark val="out"/>
        <c:minorTickMark val="none"/>
        <c:tickLblPos val="low"/>
        <c:spPr>
          <a:ln w="25400">
            <a:noFill/>
          </a:ln>
        </c:spPr>
        <c:crossAx val="39348965"/>
        <c:crosses val="autoZero"/>
        <c:crossBetween val="midCat"/>
        <c:dispUnits/>
        <c:majorUnit val="4"/>
      </c:valAx>
    </c:plotArea>
    <c:plotVisOnly val="1"/>
    <c:dispBlanksAs val="gap"/>
    <c:showDLblsOverMax val="0"/>
  </c:chart>
  <c:spPr>
    <a:ln>
      <a:noFill/>
    </a:ln>
  </c:spPr>
  <c:txPr>
    <a:bodyPr vert="horz" rot="0"/>
    <a:lstStyle/>
    <a:p>
      <a:pPr>
        <a:defRPr lang="en-US" cap="none" sz="10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000000000000022" l="0.70000000000000018" r="0.70000000000000018" t="0.75000000000000022" header="0.3000000000000001" footer="0.3000000000000001"/>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27"/>
          <c:w val="0.911"/>
          <c:h val="0.57775"/>
        </c:manualLayout>
      </c:layout>
      <c:barChart>
        <c:barDir val="col"/>
        <c:grouping val="stacked"/>
        <c:varyColors val="0"/>
        <c:ser>
          <c:idx val="0"/>
          <c:order val="0"/>
          <c:tx>
            <c:strRef>
              <c:f>'Figure 3'!$K$70</c:f>
              <c:strCache>
                <c:ptCount val="1"/>
                <c:pt idx="0">
                  <c:v>First quintile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3'!$J$73:$J$107</c:f>
              <c:strCache/>
            </c:strRef>
          </c:cat>
          <c:val>
            <c:numRef>
              <c:f>'Figure 3'!$K$73:$K$107</c:f>
              <c:numCache/>
            </c:numRef>
          </c:val>
        </c:ser>
        <c:ser>
          <c:idx val="1"/>
          <c:order val="1"/>
          <c:tx>
            <c:strRef>
              <c:f>'Figure 3'!$L$70</c:f>
              <c:strCache>
                <c:ptCount val="1"/>
                <c:pt idx="0">
                  <c:v>Second quintile</c:v>
                </c:pt>
              </c:strCache>
            </c:strRef>
          </c:tx>
          <c:spPr>
            <a:solidFill>
              <a:schemeClr val="accent2"/>
            </a:solidFill>
            <a:effectLst>
              <a:outerShdw blurRad="317500" dist="50800" dir="5400000" algn="ctr" rotWithShape="0">
                <a:prstClr val="black">
                  <a:alpha val="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3'!$J$73:$J$107</c:f>
              <c:strCache/>
            </c:strRef>
          </c:cat>
          <c:val>
            <c:numRef>
              <c:f>'Figure 3'!$L$73:$L$107</c:f>
              <c:numCache/>
            </c:numRef>
          </c:val>
        </c:ser>
        <c:ser>
          <c:idx val="2"/>
          <c:order val="2"/>
          <c:tx>
            <c:strRef>
              <c:f>'Figure 3'!$M$70</c:f>
              <c:strCache>
                <c:ptCount val="1"/>
                <c:pt idx="0">
                  <c:v>Third quintile</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3'!$J$73:$J$107</c:f>
              <c:strCache/>
            </c:strRef>
          </c:cat>
          <c:val>
            <c:numRef>
              <c:f>'Figure 3'!$M$73:$M$107</c:f>
              <c:numCache/>
            </c:numRef>
          </c:val>
        </c:ser>
        <c:ser>
          <c:idx val="3"/>
          <c:order val="3"/>
          <c:tx>
            <c:strRef>
              <c:f>'Figure 3'!$N$70</c:f>
              <c:strCache>
                <c:ptCount val="1"/>
                <c:pt idx="0">
                  <c:v>Fourth quintile</c:v>
                </c:pt>
              </c:strCache>
            </c:strRef>
          </c:tx>
          <c:spPr>
            <a:solidFill>
              <a:schemeClr val="accent4"/>
            </a:solidFill>
            <a:effectLst>
              <a:outerShdw blurRad="279400" dist="50800" dir="5400000" algn="ctr" rotWithShape="0">
                <a:prstClr val="black">
                  <a:alpha val="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3'!$J$73:$J$107</c:f>
              <c:strCache/>
            </c:strRef>
          </c:cat>
          <c:val>
            <c:numRef>
              <c:f>'Figure 3'!$N$73:$N$107</c:f>
              <c:numCache/>
            </c:numRef>
          </c:val>
        </c:ser>
        <c:ser>
          <c:idx val="4"/>
          <c:order val="4"/>
          <c:tx>
            <c:strRef>
              <c:f>'Figure 3'!$O$70</c:f>
              <c:strCache>
                <c:ptCount val="1"/>
                <c:pt idx="0">
                  <c:v>Fifth quintile</c:v>
                </c:pt>
              </c:strCache>
            </c:strRef>
          </c:tx>
          <c:spPr>
            <a:solidFill>
              <a:schemeClr val="accent5"/>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3'!$J$73:$J$107</c:f>
              <c:strCache/>
            </c:strRef>
          </c:cat>
          <c:val>
            <c:numRef>
              <c:f>'Figure 3'!$O$73:$O$107</c:f>
              <c:numCache/>
            </c:numRef>
          </c:val>
        </c:ser>
        <c:overlap val="100"/>
        <c:gapWidth val="82"/>
        <c:axId val="33149567"/>
        <c:axId val="29910648"/>
      </c:barChart>
      <c:lineChart>
        <c:grouping val="standard"/>
        <c:varyColors val="0"/>
        <c:ser>
          <c:idx val="5"/>
          <c:order val="5"/>
          <c:tx>
            <c:strRef>
              <c:f>'Figure 3'!$P$70</c:f>
              <c:strCache>
                <c:ptCount val="1"/>
                <c:pt idx="0">
                  <c:v>S80/S20 (right axis)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chemeClr val="accent3">
                  <a:lumMod val="75000"/>
                </a:schemeClr>
              </a:solidFill>
              <a:ln>
                <a:noFill/>
              </a:ln>
            </c:spPr>
          </c:marker>
          <c:dLbls>
            <c:numFmt formatCode="General" sourceLinked="1"/>
            <c:showLegendKey val="0"/>
            <c:showVal val="0"/>
            <c:showBubbleSize val="0"/>
            <c:showCatName val="0"/>
            <c:showSerName val="0"/>
            <c:showLeaderLines val="1"/>
            <c:showPercent val="0"/>
          </c:dLbls>
          <c:cat>
            <c:strRef>
              <c:f>'Figure 3'!$J$73:$J$107</c:f>
              <c:strCache/>
            </c:strRef>
          </c:cat>
          <c:val>
            <c:numRef>
              <c:f>'Figure 3'!$P$73:$P$107</c:f>
              <c:numCache/>
            </c:numRef>
          </c:val>
          <c:smooth val="0"/>
        </c:ser>
        <c:marker val="1"/>
        <c:axId val="760377"/>
        <c:axId val="6843394"/>
      </c:lineChart>
      <c:catAx>
        <c:axId val="3314956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9910648"/>
        <c:crossesAt val="0"/>
        <c:auto val="1"/>
        <c:lblOffset val="100"/>
        <c:noMultiLvlLbl val="0"/>
      </c:catAx>
      <c:valAx>
        <c:axId val="29910648"/>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149567"/>
        <c:crosses val="autoZero"/>
        <c:crossBetween val="between"/>
        <c:dispUnits/>
        <c:majorUnit val="20"/>
      </c:valAx>
      <c:catAx>
        <c:axId val="760377"/>
        <c:scaling>
          <c:orientation val="minMax"/>
        </c:scaling>
        <c:axPos val="b"/>
        <c:delete val="1"/>
        <c:majorTickMark val="out"/>
        <c:minorTickMark val="none"/>
        <c:tickLblPos val="none"/>
        <c:crossAx val="6843394"/>
        <c:crosses val="autoZero"/>
        <c:auto val="1"/>
        <c:lblOffset val="100"/>
        <c:noMultiLvlLbl val="0"/>
      </c:catAx>
      <c:valAx>
        <c:axId val="6843394"/>
        <c:scaling>
          <c:orientation val="minMax"/>
          <c:max val="10"/>
        </c:scaling>
        <c:axPos val="l"/>
        <c:delete val="0"/>
        <c:numFmt formatCode="#,##0" sourceLinked="0"/>
        <c:majorTickMark val="none"/>
        <c:minorTickMark val="none"/>
        <c:tickLblPos val="nextTo"/>
        <c:spPr>
          <a:ln>
            <a:noFill/>
          </a:ln>
        </c:spPr>
        <c:crossAx val="760377"/>
        <c:crosses val="max"/>
        <c:crossBetween val="between"/>
        <c:dispUnits/>
        <c:majorUnit val="2"/>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022" l="0.70000000000000018" r="0.70000000000000018" t="0.75000000000000022" header="0.3000000000000001" footer="0.3000000000000001"/>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4'!$C$69</c:f>
              <c:strCache>
                <c:ptCount val="1"/>
                <c:pt idx="0">
                  <c:v>Less than 65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4'!$B$71:$B$105</c:f>
              <c:strCache/>
            </c:strRef>
          </c:cat>
          <c:val>
            <c:numRef>
              <c:f>'Figure 4'!$C$71:$C$105</c:f>
              <c:numCache/>
            </c:numRef>
          </c:val>
        </c:ser>
        <c:ser>
          <c:idx val="1"/>
          <c:order val="1"/>
          <c:tx>
            <c:strRef>
              <c:f>'Figure 4'!$D$69</c:f>
              <c:strCache>
                <c:ptCount val="1"/>
                <c:pt idx="0">
                  <c:v>More then 65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4'!$B$71:$B$105</c:f>
              <c:strCache/>
            </c:strRef>
          </c:cat>
          <c:val>
            <c:numRef>
              <c:f>'Figure 4'!$D$71:$D$105</c:f>
              <c:numCache/>
            </c:numRef>
          </c:val>
        </c:ser>
        <c:ser>
          <c:idx val="2"/>
          <c:order val="2"/>
          <c:tx>
            <c:strRef>
              <c:f>'Figure 4'!$E$69</c:f>
              <c:strCache>
                <c:ptCount val="1"/>
                <c:pt idx="0">
                  <c:v>Difference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4'!$E$71:$E$105</c:f>
              <c:numCache/>
            </c:numRef>
          </c:val>
        </c:ser>
        <c:overlap val="45"/>
        <c:gapWidth val="82"/>
        <c:axId val="61590547"/>
        <c:axId val="17444012"/>
      </c:barChart>
      <c:catAx>
        <c:axId val="6159054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7444012"/>
        <c:crosses val="autoZero"/>
        <c:auto val="1"/>
        <c:lblOffset val="100"/>
        <c:noMultiLvlLbl val="0"/>
      </c:catAx>
      <c:valAx>
        <c:axId val="17444012"/>
        <c:scaling>
          <c:orientation val="minMax"/>
          <c:max val="12"/>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1590547"/>
        <c:crosses val="autoZero"/>
        <c:crossBetween val="between"/>
        <c:dispUnits/>
        <c:majorUnit val="2"/>
        <c:minorUnit val="0.2"/>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5'!$C$69</c:f>
              <c:strCache>
                <c:ptCount val="1"/>
                <c:pt idx="0">
                  <c:v>1–2 Quintile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marker>
          <c:dLbls>
            <c:numFmt formatCode="General" sourceLinked="1"/>
            <c:showLegendKey val="0"/>
            <c:showVal val="0"/>
            <c:showBubbleSize val="0"/>
            <c:showCatName val="0"/>
            <c:showSerName val="0"/>
            <c:showLeaderLines val="1"/>
            <c:showPercent val="0"/>
          </c:dLbls>
          <c:cat>
            <c:strRef>
              <c:f>'Figure 5'!$B$70:$B$104</c:f>
              <c:strCache/>
            </c:strRef>
          </c:cat>
          <c:val>
            <c:numRef>
              <c:f>'Figure 5'!$C$70:$C$104</c:f>
              <c:numCache/>
            </c:numRef>
          </c:val>
          <c:smooth val="0"/>
        </c:ser>
        <c:ser>
          <c:idx val="1"/>
          <c:order val="1"/>
          <c:tx>
            <c:strRef>
              <c:f>'Figure 5'!$D$69</c:f>
              <c:strCache>
                <c:ptCount val="1"/>
                <c:pt idx="0">
                  <c:v>2–3 Quintile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marker>
          <c:dLbls>
            <c:numFmt formatCode="General" sourceLinked="1"/>
            <c:showLegendKey val="0"/>
            <c:showVal val="0"/>
            <c:showBubbleSize val="0"/>
            <c:showCatName val="0"/>
            <c:showSerName val="0"/>
            <c:showLeaderLines val="1"/>
            <c:showPercent val="0"/>
          </c:dLbls>
          <c:cat>
            <c:strRef>
              <c:f>'Figure 5'!$B$70:$B$104</c:f>
              <c:strCache/>
            </c:strRef>
          </c:cat>
          <c:val>
            <c:numRef>
              <c:f>'Figure 5'!$D$70:$D$104</c:f>
              <c:numCache/>
            </c:numRef>
          </c:val>
          <c:smooth val="0"/>
        </c:ser>
        <c:ser>
          <c:idx val="2"/>
          <c:order val="2"/>
          <c:tx>
            <c:strRef>
              <c:f>'Figure 5'!$E$69</c:f>
              <c:strCache>
                <c:ptCount val="1"/>
                <c:pt idx="0">
                  <c:v>3–4 Quintile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marker>
          <c:dLbls>
            <c:numFmt formatCode="General" sourceLinked="1"/>
            <c:showLegendKey val="0"/>
            <c:showVal val="0"/>
            <c:showBubbleSize val="0"/>
            <c:showCatName val="0"/>
            <c:showSerName val="0"/>
            <c:showLeaderLines val="1"/>
            <c:showPercent val="0"/>
          </c:dLbls>
          <c:cat>
            <c:strRef>
              <c:f>'Figure 5'!$B$70:$B$104</c:f>
              <c:strCache/>
            </c:strRef>
          </c:cat>
          <c:val>
            <c:numRef>
              <c:f>'Figure 5'!$E$70:$E$104</c:f>
              <c:numCache/>
            </c:numRef>
          </c:val>
          <c:smooth val="0"/>
        </c:ser>
        <c:ser>
          <c:idx val="3"/>
          <c:order val="3"/>
          <c:tx>
            <c:strRef>
              <c:f>'Figure 5'!$F$69</c:f>
              <c:strCache>
                <c:ptCount val="1"/>
                <c:pt idx="0">
                  <c:v>4–5 Quintile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marker>
          <c:dLbls>
            <c:numFmt formatCode="General" sourceLinked="1"/>
            <c:showLegendKey val="0"/>
            <c:showVal val="0"/>
            <c:showBubbleSize val="0"/>
            <c:showCatName val="0"/>
            <c:showSerName val="0"/>
            <c:showLeaderLines val="1"/>
            <c:showPercent val="0"/>
          </c:dLbls>
          <c:cat>
            <c:strRef>
              <c:f>'Figure 5'!$B$70:$B$104</c:f>
              <c:strCache/>
            </c:strRef>
          </c:cat>
          <c:val>
            <c:numRef>
              <c:f>'Figure 5'!$F$70:$F$104</c:f>
              <c:numCache/>
            </c:numRef>
          </c:val>
          <c:smooth val="0"/>
        </c:ser>
        <c:marker val="1"/>
        <c:axId val="22778381"/>
        <c:axId val="3678838"/>
      </c:lineChart>
      <c:catAx>
        <c:axId val="2277838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678838"/>
        <c:crosses val="autoZero"/>
        <c:auto val="1"/>
        <c:lblOffset val="100"/>
        <c:noMultiLvlLbl val="0"/>
      </c:catAx>
      <c:valAx>
        <c:axId val="3678838"/>
        <c:scaling>
          <c:orientation val="minMax"/>
        </c:scaling>
        <c:axPos val="l"/>
        <c:majorGridlines>
          <c:spPr>
            <a:ln w="3175">
              <a:solidFill>
                <a:srgbClr val="C0C0C0"/>
              </a:solidFill>
              <a:prstDash val="sysDash"/>
            </a:ln>
          </c:spPr>
        </c:majorGridlines>
        <c:delete val="0"/>
        <c:numFmt formatCode="#\ ###" sourceLinked="0"/>
        <c:majorTickMark val="out"/>
        <c:minorTickMark val="none"/>
        <c:tickLblPos val="nextTo"/>
        <c:spPr>
          <a:noFill/>
          <a:ln w="9525">
            <a:noFill/>
            <a:prstDash val="solid"/>
            <a:round/>
          </a:ln>
        </c:spPr>
        <c:crossAx val="22778381"/>
        <c:crosses val="autoZero"/>
        <c:crossBetween val="between"/>
        <c:dispUnits/>
        <c:majorUnit val="1000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
          <c:y val="0.03"/>
          <c:w val="0.9525"/>
          <c:h val="0.60575"/>
        </c:manualLayout>
      </c:layout>
      <c:barChart>
        <c:barDir val="col"/>
        <c:grouping val="clustered"/>
        <c:varyColors val="0"/>
        <c:ser>
          <c:idx val="0"/>
          <c:order val="0"/>
          <c:tx>
            <c:strRef>
              <c:f>'Figure 6'!$Y$70</c:f>
              <c:strCache>
                <c:ptCount val="1"/>
                <c:pt idx="0">
                  <c:v>1–2 Quintile</c:v>
                </c:pt>
              </c:strCache>
            </c:strRef>
          </c:tx>
          <c:spPr>
            <a:solidFill>
              <a:srgbClr val="FCB71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6'!$X$72:$X$103</c:f>
              <c:strCache/>
            </c:strRef>
          </c:cat>
          <c:val>
            <c:numRef>
              <c:f>'Figure 6'!$Y$72:$Y$103</c:f>
              <c:numCache/>
            </c:numRef>
          </c:val>
        </c:ser>
        <c:ser>
          <c:idx val="1"/>
          <c:order val="1"/>
          <c:tx>
            <c:strRef>
              <c:f>'Figure 6'!$Z$70</c:f>
              <c:strCache>
                <c:ptCount val="1"/>
                <c:pt idx="0">
                  <c:v>2–3 Quintile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6'!$X$72:$X$103</c:f>
              <c:strCache/>
            </c:strRef>
          </c:cat>
          <c:val>
            <c:numRef>
              <c:f>'Figure 6'!$Z$72:$Z$103</c:f>
              <c:numCache/>
            </c:numRef>
          </c:val>
        </c:ser>
        <c:ser>
          <c:idx val="2"/>
          <c:order val="2"/>
          <c:tx>
            <c:strRef>
              <c:f>'Figure 6'!$AA$70</c:f>
              <c:strCache>
                <c:ptCount val="1"/>
                <c:pt idx="0">
                  <c:v>3–4 Quintile</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6'!$X$72:$X$103</c:f>
              <c:strCache/>
            </c:strRef>
          </c:cat>
          <c:val>
            <c:numRef>
              <c:f>'Figure 6'!$AA$72:$AA$103</c:f>
              <c:numCache/>
            </c:numRef>
          </c:val>
        </c:ser>
        <c:ser>
          <c:idx val="3"/>
          <c:order val="3"/>
          <c:tx>
            <c:strRef>
              <c:f>'Figure 6'!$AB$70</c:f>
              <c:strCache>
                <c:ptCount val="1"/>
                <c:pt idx="0">
                  <c:v>4–5 Quintile</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6'!$X$72:$X$103</c:f>
              <c:strCache/>
            </c:strRef>
          </c:cat>
          <c:val>
            <c:numRef>
              <c:f>'Figure 6'!$AB$72:$AB$103</c:f>
              <c:numCache/>
            </c:numRef>
          </c:val>
        </c:ser>
        <c:gapWidth val="82"/>
        <c:axId val="33109543"/>
        <c:axId val="29550432"/>
      </c:barChart>
      <c:catAx>
        <c:axId val="3310954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29550432"/>
        <c:crosses val="autoZero"/>
        <c:auto val="1"/>
        <c:lblOffset val="100"/>
        <c:tickLblSkip val="1"/>
        <c:noMultiLvlLbl val="0"/>
      </c:catAx>
      <c:valAx>
        <c:axId val="2955043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109543"/>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0305"/>
          <c:w val="0.94525"/>
          <c:h val="0.6035"/>
        </c:manualLayout>
      </c:layout>
      <c:barChart>
        <c:barDir val="col"/>
        <c:grouping val="stacked"/>
        <c:varyColors val="0"/>
        <c:ser>
          <c:idx val="0"/>
          <c:order val="0"/>
          <c:tx>
            <c:strRef>
              <c:f>'Figure 7'!$L$70</c:f>
              <c:strCache>
                <c:ptCount val="1"/>
                <c:pt idx="0">
                  <c:v>Same decile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7'!$K$73:$K$99</c:f>
              <c:strCache/>
            </c:strRef>
          </c:cat>
          <c:val>
            <c:numRef>
              <c:f>'Figure 7'!$L$73:$L$99</c:f>
              <c:numCache/>
            </c:numRef>
          </c:val>
        </c:ser>
        <c:ser>
          <c:idx val="1"/>
          <c:order val="1"/>
          <c:tx>
            <c:strRef>
              <c:f>'Figure 7'!$M$70</c:f>
              <c:strCache>
                <c:ptCount val="1"/>
                <c:pt idx="0">
                  <c:v>Up / Down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7'!$K$73:$K$99</c:f>
              <c:strCache/>
            </c:strRef>
          </c:cat>
          <c:val>
            <c:numRef>
              <c:f>'Figure 7'!$M$73:$M$99</c:f>
              <c:numCache/>
            </c:numRef>
          </c:val>
        </c:ser>
        <c:overlap val="100"/>
        <c:gapWidth val="82"/>
        <c:axId val="64627297"/>
        <c:axId val="44774762"/>
      </c:barChart>
      <c:catAx>
        <c:axId val="6462729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4774762"/>
        <c:crosses val="autoZero"/>
        <c:auto val="1"/>
        <c:lblOffset val="100"/>
        <c:noMultiLvlLbl val="0"/>
      </c:catAx>
      <c:valAx>
        <c:axId val="4477476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627297"/>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'Figure 8 '!$Q$70</c:f>
              <c:strCache>
                <c:ptCount val="1"/>
                <c:pt idx="0">
                  <c:v>2011/2014</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'!$P$71:$P$95</c:f>
              <c:strCache/>
            </c:strRef>
          </c:cat>
          <c:val>
            <c:numRef>
              <c:f>'Figure 8 '!$Q$71:$Q$95</c:f>
              <c:numCache/>
            </c:numRef>
          </c:val>
        </c:ser>
        <c:ser>
          <c:idx val="1"/>
          <c:order val="1"/>
          <c:tx>
            <c:strRef>
              <c:f>'Figure 8 '!$R$70</c:f>
              <c:strCache>
                <c:ptCount val="1"/>
                <c:pt idx="0">
                  <c:v>2012/2014</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'!$P$71:$P$95</c:f>
              <c:strCache/>
            </c:strRef>
          </c:cat>
          <c:val>
            <c:numRef>
              <c:f>'Figure 8 '!$R$71:$R$95</c:f>
              <c:numCache/>
            </c:numRef>
          </c:val>
        </c:ser>
        <c:ser>
          <c:idx val="0"/>
          <c:order val="2"/>
          <c:tx>
            <c:strRef>
              <c:f>'Figure 8 '!$S$70</c:f>
              <c:strCache>
                <c:ptCount val="1"/>
                <c:pt idx="0">
                  <c:v>2013/2014</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'!$P$71:$P$95</c:f>
              <c:strCache/>
            </c:strRef>
          </c:cat>
          <c:val>
            <c:numRef>
              <c:f>'Figure 8 '!$S$71:$S$95</c:f>
              <c:numCache/>
            </c:numRef>
          </c:val>
        </c:ser>
        <c:gapWidth val="82"/>
        <c:axId val="319675"/>
        <c:axId val="2877076"/>
      </c:barChart>
      <c:catAx>
        <c:axId val="31967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877076"/>
        <c:crosses val="autoZero"/>
        <c:auto val="1"/>
        <c:lblOffset val="100"/>
        <c:tickLblSkip val="1"/>
        <c:noMultiLvlLbl val="0"/>
      </c:catAx>
      <c:valAx>
        <c:axId val="287707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967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104775</xdr:rowOff>
    </xdr:from>
    <xdr:to>
      <xdr:col>12</xdr:col>
      <xdr:colOff>85725</xdr:colOff>
      <xdr:row>27</xdr:row>
      <xdr:rowOff>76200</xdr:rowOff>
    </xdr:to>
    <xdr:graphicFrame macro="">
      <xdr:nvGraphicFramePr>
        <xdr:cNvPr id="2" name="Chart 1"/>
        <xdr:cNvGraphicFramePr/>
      </xdr:nvGraphicFramePr>
      <xdr:xfrm>
        <a:off x="609600" y="657225"/>
        <a:ext cx="7620000" cy="4505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0.61725</cdr:x>
      <cdr:y>0.033</cdr:y>
    </cdr:from>
    <cdr:to>
      <cdr:x>0.61875</cdr:x>
      <cdr:y>0.872</cdr:y>
    </cdr:to>
    <cdr:cxnSp macro="">
      <cdr:nvCxnSpPr>
        <cdr:cNvPr id="3" name="Straight Connector 2"/>
        <cdr:cNvCxnSpPr/>
      </cdr:nvCxnSpPr>
      <cdr:spPr>
        <a:xfrm flipV="1">
          <a:off x="4695825" y="114300"/>
          <a:ext cx="9525" cy="3048000"/>
        </a:xfrm>
        <a:prstGeom prst="straightConnector1">
          <a:avLst/>
        </a:prstGeom>
        <a:ln w="15875">
          <a:noFill/>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0.23</cdr:x>
      <cdr:y>0.33025</cdr:y>
    </cdr:from>
    <cdr:to>
      <cdr:x>0.34925</cdr:x>
      <cdr:y>0.41475</cdr:y>
    </cdr:to>
    <cdr:cxnSp macro="">
      <cdr:nvCxnSpPr>
        <cdr:cNvPr id="9" name="Straight Connector 8"/>
        <cdr:cNvCxnSpPr/>
      </cdr:nvCxnSpPr>
      <cdr:spPr>
        <a:xfrm flipH="1" flipV="1">
          <a:off x="1752600" y="1200150"/>
          <a:ext cx="904875" cy="304800"/>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38100</xdr:rowOff>
    </xdr:from>
    <xdr:to>
      <xdr:col>13</xdr:col>
      <xdr:colOff>114300</xdr:colOff>
      <xdr:row>27</xdr:row>
      <xdr:rowOff>19050</xdr:rowOff>
    </xdr:to>
    <xdr:graphicFrame macro="">
      <xdr:nvGraphicFramePr>
        <xdr:cNvPr id="2" name="Chart 1"/>
        <xdr:cNvGraphicFramePr/>
      </xdr:nvGraphicFramePr>
      <xdr:xfrm>
        <a:off x="628650" y="57150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19050</xdr:rowOff>
    </xdr:from>
    <xdr:to>
      <xdr:col>13</xdr:col>
      <xdr:colOff>104775</xdr:colOff>
      <xdr:row>26</xdr:row>
      <xdr:rowOff>142875</xdr:rowOff>
    </xdr:to>
    <xdr:graphicFrame macro="">
      <xdr:nvGraphicFramePr>
        <xdr:cNvPr id="2" name="Chart 1"/>
        <xdr:cNvGraphicFramePr/>
      </xdr:nvGraphicFramePr>
      <xdr:xfrm>
        <a:off x="638175" y="552450"/>
        <a:ext cx="7620000" cy="4438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85725</xdr:rowOff>
    </xdr:from>
    <xdr:to>
      <xdr:col>13</xdr:col>
      <xdr:colOff>76200</xdr:colOff>
      <xdr:row>27</xdr:row>
      <xdr:rowOff>57150</xdr:rowOff>
    </xdr:to>
    <xdr:graphicFrame macro="">
      <xdr:nvGraphicFramePr>
        <xdr:cNvPr id="2" name="Chart 5"/>
        <xdr:cNvGraphicFramePr/>
      </xdr:nvGraphicFramePr>
      <xdr:xfrm>
        <a:off x="619125" y="600075"/>
        <a:ext cx="7620000" cy="4514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104775</xdr:rowOff>
    </xdr:from>
    <xdr:to>
      <xdr:col>13</xdr:col>
      <xdr:colOff>76200</xdr:colOff>
      <xdr:row>27</xdr:row>
      <xdr:rowOff>76200</xdr:rowOff>
    </xdr:to>
    <xdr:graphicFrame macro="">
      <xdr:nvGraphicFramePr>
        <xdr:cNvPr id="3" name="Chart 2"/>
        <xdr:cNvGraphicFramePr/>
      </xdr:nvGraphicFramePr>
      <xdr:xfrm>
        <a:off x="638175" y="619125"/>
        <a:ext cx="7620000" cy="4524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76200</xdr:rowOff>
    </xdr:from>
    <xdr:to>
      <xdr:col>13</xdr:col>
      <xdr:colOff>361950</xdr:colOff>
      <xdr:row>27</xdr:row>
      <xdr:rowOff>47625</xdr:rowOff>
    </xdr:to>
    <xdr:graphicFrame macro="">
      <xdr:nvGraphicFramePr>
        <xdr:cNvPr id="4" name="Chart 3"/>
        <xdr:cNvGraphicFramePr/>
      </xdr:nvGraphicFramePr>
      <xdr:xfrm>
        <a:off x="666750" y="53340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114300</xdr:rowOff>
    </xdr:from>
    <xdr:to>
      <xdr:col>13</xdr:col>
      <xdr:colOff>314325</xdr:colOff>
      <xdr:row>27</xdr:row>
      <xdr:rowOff>85725</xdr:rowOff>
    </xdr:to>
    <xdr:graphicFrame macro="">
      <xdr:nvGraphicFramePr>
        <xdr:cNvPr id="2" name="Chart 1"/>
        <xdr:cNvGraphicFramePr/>
      </xdr:nvGraphicFramePr>
      <xdr:xfrm>
        <a:off x="619125" y="628650"/>
        <a:ext cx="7620000" cy="4505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28575</xdr:rowOff>
    </xdr:from>
    <xdr:to>
      <xdr:col>13</xdr:col>
      <xdr:colOff>333375</xdr:colOff>
      <xdr:row>27</xdr:row>
      <xdr:rowOff>0</xdr:rowOff>
    </xdr:to>
    <xdr:graphicFrame macro="">
      <xdr:nvGraphicFramePr>
        <xdr:cNvPr id="2" name="Chart 1"/>
        <xdr:cNvGraphicFramePr/>
      </xdr:nvGraphicFramePr>
      <xdr:xfrm>
        <a:off x="638175" y="600075"/>
        <a:ext cx="7620000"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4"/>
  <sheetViews>
    <sheetView showGridLines="0" tabSelected="1" workbookViewId="0" topLeftCell="A1"/>
  </sheetViews>
  <sheetFormatPr defaultColWidth="9.140625" defaultRowHeight="15"/>
  <cols>
    <col min="1" max="1" width="9.140625" style="2" customWidth="1"/>
    <col min="2" max="2" width="13.57421875" style="2" customWidth="1"/>
    <col min="3" max="3" width="9.140625" style="2" customWidth="1"/>
    <col min="4" max="5" width="9.140625" style="15" customWidth="1"/>
    <col min="6" max="6" width="11.57421875" style="2" customWidth="1"/>
    <col min="7" max="7" width="14.7109375" style="2" customWidth="1"/>
    <col min="8" max="16384" width="9.140625" style="2" customWidth="1"/>
  </cols>
  <sheetData>
    <row r="1" s="17" customFormat="1" ht="15"/>
    <row r="2" ht="15">
      <c r="B2" s="183" t="s">
        <v>139</v>
      </c>
    </row>
    <row r="3" ht="15">
      <c r="B3" s="2" t="s">
        <v>109</v>
      </c>
    </row>
    <row r="29" spans="2:13" ht="24" customHeight="1">
      <c r="B29" s="187" t="s">
        <v>140</v>
      </c>
      <c r="C29" s="187"/>
      <c r="D29" s="187"/>
      <c r="E29" s="187"/>
      <c r="F29" s="187"/>
      <c r="G29" s="187"/>
      <c r="H29" s="187"/>
      <c r="I29" s="187"/>
      <c r="J29" s="187"/>
      <c r="K29" s="187"/>
      <c r="L29" s="187"/>
      <c r="M29" s="10"/>
    </row>
    <row r="30" spans="2:5" ht="15">
      <c r="B30" s="11" t="s">
        <v>116</v>
      </c>
      <c r="D30" s="2"/>
      <c r="E30" s="2"/>
    </row>
    <row r="32" ht="15">
      <c r="B32" s="22"/>
    </row>
    <row r="33" spans="2:6" ht="15">
      <c r="B33" s="22"/>
      <c r="C33" s="15"/>
      <c r="F33" s="15"/>
    </row>
    <row r="55" ht="15">
      <c r="B55" s="23" t="s">
        <v>85</v>
      </c>
    </row>
    <row r="56" ht="15">
      <c r="B56" s="2" t="s">
        <v>118</v>
      </c>
    </row>
    <row r="57" ht="15">
      <c r="B57" s="2" t="s">
        <v>119</v>
      </c>
    </row>
    <row r="60" spans="2:17" s="46" customFormat="1" ht="15">
      <c r="B60" s="19" t="s">
        <v>74</v>
      </c>
      <c r="C60" s="20"/>
      <c r="D60" s="19"/>
      <c r="E60" s="19"/>
      <c r="F60" s="111"/>
      <c r="G60" s="1" t="s">
        <v>0</v>
      </c>
      <c r="H60" s="1"/>
      <c r="I60" s="1"/>
      <c r="J60" s="1"/>
      <c r="K60" s="112"/>
      <c r="L60" s="112"/>
      <c r="M60" s="112"/>
      <c r="N60" s="112"/>
      <c r="O60" s="112"/>
      <c r="P60" s="112"/>
      <c r="Q60" s="112"/>
    </row>
    <row r="61" spans="2:6" ht="15">
      <c r="B61" s="15"/>
      <c r="C61" s="15"/>
      <c r="F61" s="15"/>
    </row>
    <row r="62" spans="2:8" ht="15">
      <c r="B62" s="19" t="s">
        <v>1</v>
      </c>
      <c r="C62" s="21">
        <v>42395.59788194444</v>
      </c>
      <c r="D62" s="2"/>
      <c r="F62" s="15"/>
      <c r="G62" s="1" t="s">
        <v>1</v>
      </c>
      <c r="H62" s="3" t="s">
        <v>83</v>
      </c>
    </row>
    <row r="63" spans="2:8" ht="15">
      <c r="B63" s="19" t="s">
        <v>2</v>
      </c>
      <c r="C63" s="21">
        <v>42422.656027233796</v>
      </c>
      <c r="D63" s="2"/>
      <c r="F63" s="15"/>
      <c r="G63" s="1" t="s">
        <v>2</v>
      </c>
      <c r="H63" s="3" t="s">
        <v>84</v>
      </c>
    </row>
    <row r="64" spans="2:8" ht="15">
      <c r="B64" s="19" t="s">
        <v>3</v>
      </c>
      <c r="C64" s="19" t="s">
        <v>4</v>
      </c>
      <c r="D64" s="2"/>
      <c r="F64" s="15"/>
      <c r="G64" s="1" t="s">
        <v>3</v>
      </c>
      <c r="H64" s="1" t="s">
        <v>4</v>
      </c>
    </row>
    <row r="65" spans="4:6" ht="15">
      <c r="D65" s="2"/>
      <c r="F65" s="15"/>
    </row>
    <row r="66" spans="2:8" ht="15">
      <c r="B66" s="19" t="s">
        <v>5</v>
      </c>
      <c r="C66" s="19" t="s">
        <v>6</v>
      </c>
      <c r="D66" s="2"/>
      <c r="F66" s="15"/>
      <c r="G66" s="1" t="s">
        <v>5</v>
      </c>
      <c r="H66" s="1" t="s">
        <v>6</v>
      </c>
    </row>
    <row r="67" spans="4:6" ht="15">
      <c r="D67" s="2"/>
      <c r="F67" s="15"/>
    </row>
    <row r="68" spans="2:16" ht="84">
      <c r="B68" s="76"/>
      <c r="C68" s="76" t="s">
        <v>81</v>
      </c>
      <c r="D68" s="47"/>
      <c r="E68" s="47"/>
      <c r="F68" s="47"/>
      <c r="G68" s="48"/>
      <c r="H68" s="48">
        <v>2014</v>
      </c>
      <c r="I68" s="47"/>
      <c r="J68" s="25"/>
      <c r="K68" s="25" t="s">
        <v>71</v>
      </c>
      <c r="L68" s="25" t="s">
        <v>72</v>
      </c>
      <c r="M68" s="47"/>
      <c r="N68" s="25"/>
      <c r="O68" s="114" t="s">
        <v>80</v>
      </c>
      <c r="P68" s="114" t="s">
        <v>108</v>
      </c>
    </row>
    <row r="69" spans="2:16" ht="15">
      <c r="B69" s="76"/>
      <c r="C69" s="76"/>
      <c r="D69" s="47"/>
      <c r="E69" s="47"/>
      <c r="F69" s="47"/>
      <c r="G69" s="48"/>
      <c r="H69" s="48"/>
      <c r="I69" s="47"/>
      <c r="J69" s="25"/>
      <c r="K69" s="25"/>
      <c r="L69" s="25"/>
      <c r="M69" s="47"/>
      <c r="N69" s="62"/>
      <c r="O69" s="55"/>
      <c r="P69" s="145"/>
    </row>
    <row r="70" spans="2:16" ht="15">
      <c r="B70" s="56" t="s">
        <v>8</v>
      </c>
      <c r="C70" s="57">
        <v>34.5</v>
      </c>
      <c r="D70" s="47"/>
      <c r="E70" s="47"/>
      <c r="F70" s="47"/>
      <c r="G70" s="86" t="s">
        <v>8</v>
      </c>
      <c r="H70" s="39">
        <v>25.9</v>
      </c>
      <c r="I70" s="47"/>
      <c r="J70" s="64" t="s">
        <v>8</v>
      </c>
      <c r="K70" s="57">
        <v>34.5</v>
      </c>
      <c r="L70" s="118">
        <f aca="true" t="shared" si="0" ref="L70:L101">(H70-K70)/K70*100</f>
        <v>-24.927536231884062</v>
      </c>
      <c r="M70" s="47"/>
      <c r="N70" s="62" t="s">
        <v>13</v>
      </c>
      <c r="O70" s="55">
        <v>45.6</v>
      </c>
      <c r="P70" s="145">
        <v>-32.67543859649123</v>
      </c>
    </row>
    <row r="71" spans="2:16" ht="15">
      <c r="B71" s="58" t="s">
        <v>9</v>
      </c>
      <c r="C71" s="59">
        <v>38</v>
      </c>
      <c r="D71" s="47"/>
      <c r="E71" s="47"/>
      <c r="F71" s="47"/>
      <c r="G71" s="88" t="s">
        <v>9</v>
      </c>
      <c r="H71" s="31">
        <v>35.4</v>
      </c>
      <c r="I71" s="47"/>
      <c r="J71" s="65" t="s">
        <v>9</v>
      </c>
      <c r="K71" s="59">
        <v>38</v>
      </c>
      <c r="L71" s="116">
        <f t="shared" si="0"/>
        <v>-6.842105263157898</v>
      </c>
      <c r="M71" s="47"/>
      <c r="N71" s="64" t="s">
        <v>11</v>
      </c>
      <c r="O71" s="57">
        <v>38.2</v>
      </c>
      <c r="P71" s="119">
        <v>-27.486910994764408</v>
      </c>
    </row>
    <row r="72" spans="2:16" ht="15">
      <c r="B72" s="58" t="s">
        <v>10</v>
      </c>
      <c r="C72" s="59">
        <v>29.6</v>
      </c>
      <c r="D72" s="47"/>
      <c r="E72" s="47"/>
      <c r="F72" s="47"/>
      <c r="G72" s="88" t="s">
        <v>10</v>
      </c>
      <c r="H72" s="31">
        <v>25.1</v>
      </c>
      <c r="I72" s="47"/>
      <c r="J72" s="65" t="s">
        <v>10</v>
      </c>
      <c r="K72" s="59">
        <v>29.6</v>
      </c>
      <c r="L72" s="116">
        <f t="shared" si="0"/>
        <v>-15.202702702702704</v>
      </c>
      <c r="M72" s="47"/>
      <c r="N72" s="65" t="s">
        <v>8</v>
      </c>
      <c r="O72" s="59">
        <v>34.5</v>
      </c>
      <c r="P72" s="107">
        <v>-24.927536231884062</v>
      </c>
    </row>
    <row r="73" spans="2:16" ht="15">
      <c r="B73" s="58" t="s">
        <v>11</v>
      </c>
      <c r="C73" s="59">
        <v>38.2</v>
      </c>
      <c r="D73" s="47"/>
      <c r="E73" s="47"/>
      <c r="F73" s="47"/>
      <c r="G73" s="88" t="s">
        <v>11</v>
      </c>
      <c r="H73" s="31">
        <v>27.7</v>
      </c>
      <c r="I73" s="47"/>
      <c r="J73" s="65" t="s">
        <v>11</v>
      </c>
      <c r="K73" s="59">
        <v>38.2</v>
      </c>
      <c r="L73" s="116">
        <f t="shared" si="0"/>
        <v>-27.486910994764408</v>
      </c>
      <c r="M73" s="47"/>
      <c r="N73" s="65" t="s">
        <v>32</v>
      </c>
      <c r="O73" s="59">
        <v>34.1</v>
      </c>
      <c r="P73" s="107">
        <v>-24.926686217008797</v>
      </c>
    </row>
    <row r="74" spans="2:16" ht="15">
      <c r="B74" s="58" t="s">
        <v>82</v>
      </c>
      <c r="C74" s="59">
        <v>37.1</v>
      </c>
      <c r="D74" s="47"/>
      <c r="E74" s="47"/>
      <c r="F74" s="47"/>
      <c r="G74" s="88" t="s">
        <v>82</v>
      </c>
      <c r="H74" s="31">
        <v>30.7</v>
      </c>
      <c r="I74" s="47"/>
      <c r="J74" s="65" t="s">
        <v>82</v>
      </c>
      <c r="K74" s="59">
        <v>37.1</v>
      </c>
      <c r="L74" s="116">
        <f t="shared" si="0"/>
        <v>-17.25067385444744</v>
      </c>
      <c r="M74" s="47"/>
      <c r="N74" s="65" t="s">
        <v>33</v>
      </c>
      <c r="O74" s="59">
        <v>33.4</v>
      </c>
      <c r="P74" s="107">
        <v>-23.952095808383234</v>
      </c>
    </row>
    <row r="75" spans="2:16" ht="15">
      <c r="B75" s="58" t="s">
        <v>12</v>
      </c>
      <c r="C75" s="59">
        <v>39.2</v>
      </c>
      <c r="D75" s="47"/>
      <c r="E75" s="47"/>
      <c r="F75" s="47"/>
      <c r="G75" s="88" t="s">
        <v>12</v>
      </c>
      <c r="H75" s="31">
        <v>35.6</v>
      </c>
      <c r="I75" s="47"/>
      <c r="J75" s="65" t="s">
        <v>12</v>
      </c>
      <c r="K75" s="59">
        <v>39.2</v>
      </c>
      <c r="L75" s="116">
        <f t="shared" si="0"/>
        <v>-9.183673469387758</v>
      </c>
      <c r="M75" s="47"/>
      <c r="N75" s="65" t="s">
        <v>34</v>
      </c>
      <c r="O75" s="59">
        <v>40.1</v>
      </c>
      <c r="P75" s="107">
        <v>-21.197007481296755</v>
      </c>
    </row>
    <row r="76" spans="2:16" ht="15">
      <c r="B76" s="58" t="s">
        <v>13</v>
      </c>
      <c r="C76" s="59">
        <v>45.6</v>
      </c>
      <c r="D76" s="47"/>
      <c r="E76" s="47"/>
      <c r="F76" s="47"/>
      <c r="G76" s="88" t="s">
        <v>13</v>
      </c>
      <c r="H76" s="31">
        <v>30.7</v>
      </c>
      <c r="I76" s="47"/>
      <c r="J76" s="65" t="s">
        <v>13</v>
      </c>
      <c r="K76" s="59">
        <v>45.6</v>
      </c>
      <c r="L76" s="116">
        <f t="shared" si="0"/>
        <v>-32.67543859649123</v>
      </c>
      <c r="M76" s="47"/>
      <c r="N76" s="65" t="s">
        <v>23</v>
      </c>
      <c r="O76" s="59">
        <v>34.6</v>
      </c>
      <c r="P76" s="107">
        <v>-19.36416184971099</v>
      </c>
    </row>
    <row r="77" spans="2:16" ht="15">
      <c r="B77" s="58" t="s">
        <v>14</v>
      </c>
      <c r="C77" s="59">
        <v>37</v>
      </c>
      <c r="D77" s="47"/>
      <c r="E77" s="47"/>
      <c r="F77" s="47"/>
      <c r="G77" s="88" t="s">
        <v>14</v>
      </c>
      <c r="H77" s="31">
        <v>34.5</v>
      </c>
      <c r="I77" s="47"/>
      <c r="J77" s="65" t="s">
        <v>14</v>
      </c>
      <c r="K77" s="59">
        <v>37</v>
      </c>
      <c r="L77" s="116">
        <f t="shared" si="0"/>
        <v>-6.756756756756757</v>
      </c>
      <c r="M77" s="47"/>
      <c r="N77" s="65" t="s">
        <v>30</v>
      </c>
      <c r="O77" s="59">
        <v>31</v>
      </c>
      <c r="P77" s="107">
        <v>-19.35483870967742</v>
      </c>
    </row>
    <row r="78" spans="2:16" ht="15">
      <c r="B78" s="58" t="s">
        <v>15</v>
      </c>
      <c r="C78" s="59">
        <v>39.9</v>
      </c>
      <c r="D78" s="47"/>
      <c r="E78" s="47"/>
      <c r="F78" s="47"/>
      <c r="G78" s="88" t="s">
        <v>15</v>
      </c>
      <c r="H78" s="31">
        <v>34.7</v>
      </c>
      <c r="I78" s="47"/>
      <c r="J78" s="65" t="s">
        <v>15</v>
      </c>
      <c r="K78" s="59">
        <v>39.9</v>
      </c>
      <c r="L78" s="116">
        <f t="shared" si="0"/>
        <v>-13.032581453634076</v>
      </c>
      <c r="M78" s="47"/>
      <c r="N78" s="65" t="s">
        <v>22</v>
      </c>
      <c r="O78" s="59">
        <v>35.5</v>
      </c>
      <c r="P78" s="107">
        <v>-19.15492957746479</v>
      </c>
    </row>
    <row r="79" spans="2:16" ht="15">
      <c r="B79" s="58" t="s">
        <v>16</v>
      </c>
      <c r="C79" s="59">
        <v>35.1</v>
      </c>
      <c r="D79" s="47"/>
      <c r="E79" s="47"/>
      <c r="F79" s="47"/>
      <c r="G79" s="88" t="s">
        <v>16</v>
      </c>
      <c r="H79" s="31">
        <v>29.2</v>
      </c>
      <c r="I79" s="47"/>
      <c r="J79" s="65" t="s">
        <v>16</v>
      </c>
      <c r="K79" s="59">
        <v>35.1</v>
      </c>
      <c r="L79" s="116">
        <f t="shared" si="0"/>
        <v>-16.809116809116816</v>
      </c>
      <c r="M79" s="47"/>
      <c r="N79" s="65" t="s">
        <v>25</v>
      </c>
      <c r="O79" s="59">
        <v>32.3</v>
      </c>
      <c r="P79" s="107">
        <v>-18.885448916408663</v>
      </c>
    </row>
    <row r="80" spans="2:16" ht="15">
      <c r="B80" s="58" t="s">
        <v>17</v>
      </c>
      <c r="C80" s="59">
        <v>36.5</v>
      </c>
      <c r="D80" s="47"/>
      <c r="E80" s="47"/>
      <c r="F80" s="47"/>
      <c r="G80" s="88" t="s">
        <v>17</v>
      </c>
      <c r="H80" s="31">
        <v>30.2</v>
      </c>
      <c r="I80" s="47"/>
      <c r="J80" s="65" t="s">
        <v>17</v>
      </c>
      <c r="K80" s="59">
        <v>36.5</v>
      </c>
      <c r="L80" s="116">
        <f t="shared" si="0"/>
        <v>-17.26027397260274</v>
      </c>
      <c r="M80" s="47"/>
      <c r="N80" s="65" t="s">
        <v>26</v>
      </c>
      <c r="O80" s="59">
        <v>33.9</v>
      </c>
      <c r="P80" s="107">
        <v>-18.58407079646017</v>
      </c>
    </row>
    <row r="81" spans="2:16" ht="15">
      <c r="B81" s="58" t="s">
        <v>18</v>
      </c>
      <c r="C81" s="59">
        <v>34.8</v>
      </c>
      <c r="D81" s="47"/>
      <c r="E81" s="47"/>
      <c r="F81" s="47"/>
      <c r="G81" s="88" t="s">
        <v>18</v>
      </c>
      <c r="H81" s="31">
        <v>32.4</v>
      </c>
      <c r="I81" s="47"/>
      <c r="J81" s="65" t="s">
        <v>18</v>
      </c>
      <c r="K81" s="59">
        <v>34.8</v>
      </c>
      <c r="L81" s="116">
        <f t="shared" si="0"/>
        <v>-6.896551724137928</v>
      </c>
      <c r="M81" s="47"/>
      <c r="N81" s="65" t="s">
        <v>17</v>
      </c>
      <c r="O81" s="59">
        <v>36.5</v>
      </c>
      <c r="P81" s="107">
        <v>-17.26027397260274</v>
      </c>
    </row>
    <row r="82" spans="2:16" ht="15">
      <c r="B82" s="58" t="s">
        <v>19</v>
      </c>
      <c r="C82" s="59">
        <v>37.5</v>
      </c>
      <c r="D82" s="47"/>
      <c r="E82" s="47"/>
      <c r="F82" s="47"/>
      <c r="G82" s="88" t="s">
        <v>19</v>
      </c>
      <c r="H82" s="31">
        <v>34.8</v>
      </c>
      <c r="I82" s="47"/>
      <c r="J82" s="65" t="s">
        <v>19</v>
      </c>
      <c r="K82" s="59">
        <v>37.5</v>
      </c>
      <c r="L82" s="116">
        <f t="shared" si="0"/>
        <v>-7.200000000000008</v>
      </c>
      <c r="M82" s="47"/>
      <c r="N82" s="65" t="s">
        <v>82</v>
      </c>
      <c r="O82" s="59">
        <v>37.1</v>
      </c>
      <c r="P82" s="107">
        <v>-17.25067385444744</v>
      </c>
    </row>
    <row r="83" spans="2:16" ht="15">
      <c r="B83" s="58" t="s">
        <v>20</v>
      </c>
      <c r="C83" s="59">
        <v>38.5</v>
      </c>
      <c r="D83" s="47"/>
      <c r="E83" s="47"/>
      <c r="F83" s="47"/>
      <c r="G83" s="88" t="s">
        <v>20</v>
      </c>
      <c r="H83" s="31">
        <v>35.5</v>
      </c>
      <c r="I83" s="47"/>
      <c r="J83" s="65" t="s">
        <v>20</v>
      </c>
      <c r="K83" s="59">
        <v>38.5</v>
      </c>
      <c r="L83" s="116">
        <f t="shared" si="0"/>
        <v>-7.792207792207792</v>
      </c>
      <c r="M83" s="47"/>
      <c r="N83" s="65" t="s">
        <v>16</v>
      </c>
      <c r="O83" s="59">
        <v>35.1</v>
      </c>
      <c r="P83" s="107">
        <v>-16.809116809116816</v>
      </c>
    </row>
    <row r="84" spans="2:16" ht="15">
      <c r="B84" s="58" t="s">
        <v>21</v>
      </c>
      <c r="C84" s="59">
        <v>39.4</v>
      </c>
      <c r="D84" s="47"/>
      <c r="E84" s="47"/>
      <c r="F84" s="47"/>
      <c r="G84" s="88" t="s">
        <v>21</v>
      </c>
      <c r="H84" s="31">
        <v>35</v>
      </c>
      <c r="I84" s="47"/>
      <c r="J84" s="65" t="s">
        <v>21</v>
      </c>
      <c r="K84" s="59">
        <v>39.4</v>
      </c>
      <c r="L84" s="116">
        <f t="shared" si="0"/>
        <v>-11.167512690355327</v>
      </c>
      <c r="M84" s="47"/>
      <c r="N84" s="65" t="s">
        <v>10</v>
      </c>
      <c r="O84" s="59">
        <v>29.6</v>
      </c>
      <c r="P84" s="107">
        <v>-15.202702702702704</v>
      </c>
    </row>
    <row r="85" spans="2:16" ht="15">
      <c r="B85" s="58" t="s">
        <v>22</v>
      </c>
      <c r="C85" s="59">
        <v>35.5</v>
      </c>
      <c r="D85" s="47"/>
      <c r="E85" s="47"/>
      <c r="F85" s="47"/>
      <c r="G85" s="88" t="s">
        <v>22</v>
      </c>
      <c r="H85" s="31">
        <v>28.7</v>
      </c>
      <c r="I85" s="47"/>
      <c r="J85" s="65" t="s">
        <v>22</v>
      </c>
      <c r="K85" s="59">
        <v>35.5</v>
      </c>
      <c r="L85" s="116">
        <f t="shared" si="0"/>
        <v>-19.15492957746479</v>
      </c>
      <c r="M85" s="47"/>
      <c r="N85" s="65" t="s">
        <v>24</v>
      </c>
      <c r="O85" s="59">
        <v>32.4</v>
      </c>
      <c r="P85" s="107">
        <v>-14.50617283950617</v>
      </c>
    </row>
    <row r="86" spans="2:16" ht="15">
      <c r="B86" s="58" t="s">
        <v>23</v>
      </c>
      <c r="C86" s="59">
        <v>34.6</v>
      </c>
      <c r="D86" s="47"/>
      <c r="E86" s="47"/>
      <c r="F86" s="47"/>
      <c r="G86" s="88" t="s">
        <v>23</v>
      </c>
      <c r="H86" s="31">
        <v>27.9</v>
      </c>
      <c r="I86" s="47"/>
      <c r="J86" s="65" t="s">
        <v>23</v>
      </c>
      <c r="K86" s="59">
        <v>34.6</v>
      </c>
      <c r="L86" s="116">
        <f t="shared" si="0"/>
        <v>-19.36416184971099</v>
      </c>
      <c r="M86" s="47"/>
      <c r="N86" s="65" t="s">
        <v>15</v>
      </c>
      <c r="O86" s="59">
        <v>39.9</v>
      </c>
      <c r="P86" s="107">
        <v>-13.032581453634076</v>
      </c>
    </row>
    <row r="87" spans="2:16" ht="15">
      <c r="B87" s="58" t="s">
        <v>24</v>
      </c>
      <c r="C87" s="59">
        <v>32.4</v>
      </c>
      <c r="D87" s="47"/>
      <c r="E87" s="47"/>
      <c r="F87" s="47"/>
      <c r="G87" s="88" t="s">
        <v>24</v>
      </c>
      <c r="H87" s="31">
        <v>27.7</v>
      </c>
      <c r="I87" s="47"/>
      <c r="J87" s="65" t="s">
        <v>24</v>
      </c>
      <c r="K87" s="59">
        <v>32.4</v>
      </c>
      <c r="L87" s="116">
        <f t="shared" si="0"/>
        <v>-14.50617283950617</v>
      </c>
      <c r="M87" s="47"/>
      <c r="N87" s="65" t="s">
        <v>31</v>
      </c>
      <c r="O87" s="59">
        <v>30</v>
      </c>
      <c r="P87" s="107">
        <v>-12.999999999999995</v>
      </c>
    </row>
    <row r="88" spans="2:16" ht="15">
      <c r="B88" s="58" t="s">
        <v>25</v>
      </c>
      <c r="C88" s="59">
        <v>32.3</v>
      </c>
      <c r="D88" s="47"/>
      <c r="E88" s="47"/>
      <c r="F88" s="47"/>
      <c r="G88" s="88" t="s">
        <v>25</v>
      </c>
      <c r="H88" s="31">
        <v>26.2</v>
      </c>
      <c r="I88" s="47"/>
      <c r="J88" s="65" t="s">
        <v>25</v>
      </c>
      <c r="K88" s="59">
        <v>32.3</v>
      </c>
      <c r="L88" s="116">
        <f t="shared" si="0"/>
        <v>-18.885448916408663</v>
      </c>
      <c r="M88" s="47"/>
      <c r="N88" s="65" t="s">
        <v>21</v>
      </c>
      <c r="O88" s="59">
        <v>39.4</v>
      </c>
      <c r="P88" s="107">
        <v>-11.167512690355327</v>
      </c>
    </row>
    <row r="89" spans="2:16" ht="15">
      <c r="B89" s="58" t="s">
        <v>26</v>
      </c>
      <c r="C89" s="59">
        <v>33.9</v>
      </c>
      <c r="D89" s="47"/>
      <c r="E89" s="47"/>
      <c r="F89" s="47"/>
      <c r="G89" s="88" t="s">
        <v>26</v>
      </c>
      <c r="H89" s="31">
        <v>27.6</v>
      </c>
      <c r="I89" s="47"/>
      <c r="J89" s="65" t="s">
        <v>26</v>
      </c>
      <c r="K89" s="59">
        <v>33.9</v>
      </c>
      <c r="L89" s="116">
        <f t="shared" si="0"/>
        <v>-18.58407079646017</v>
      </c>
      <c r="M89" s="47"/>
      <c r="N89" s="65" t="s">
        <v>28</v>
      </c>
      <c r="O89" s="59">
        <v>38.7</v>
      </c>
      <c r="P89" s="107">
        <v>-10.85271317829458</v>
      </c>
    </row>
    <row r="90" spans="2:16" ht="15">
      <c r="B90" s="58" t="s">
        <v>27</v>
      </c>
      <c r="C90" s="59">
        <v>34</v>
      </c>
      <c r="D90" s="47"/>
      <c r="E90" s="47"/>
      <c r="F90" s="47"/>
      <c r="G90" s="88" t="s">
        <v>27</v>
      </c>
      <c r="H90" s="31">
        <v>30.8</v>
      </c>
      <c r="I90" s="47"/>
      <c r="J90" s="65" t="s">
        <v>27</v>
      </c>
      <c r="K90" s="59">
        <v>34</v>
      </c>
      <c r="L90" s="116">
        <f t="shared" si="0"/>
        <v>-9.411764705882351</v>
      </c>
      <c r="M90" s="47"/>
      <c r="N90" s="65" t="s">
        <v>27</v>
      </c>
      <c r="O90" s="59">
        <v>34</v>
      </c>
      <c r="P90" s="107">
        <v>-9.411764705882351</v>
      </c>
    </row>
    <row r="91" spans="2:16" ht="15">
      <c r="B91" s="58" t="s">
        <v>28</v>
      </c>
      <c r="C91" s="59">
        <v>38.7</v>
      </c>
      <c r="D91" s="47"/>
      <c r="E91" s="47"/>
      <c r="F91" s="47"/>
      <c r="G91" s="88" t="s">
        <v>28</v>
      </c>
      <c r="H91" s="31">
        <v>34.5</v>
      </c>
      <c r="I91" s="47"/>
      <c r="J91" s="65" t="s">
        <v>28</v>
      </c>
      <c r="K91" s="59">
        <v>38.7</v>
      </c>
      <c r="L91" s="116">
        <f t="shared" si="0"/>
        <v>-10.85271317829458</v>
      </c>
      <c r="M91" s="47"/>
      <c r="N91" s="65" t="s">
        <v>12</v>
      </c>
      <c r="O91" s="59">
        <v>39.2</v>
      </c>
      <c r="P91" s="107">
        <v>-9.183673469387758</v>
      </c>
    </row>
    <row r="92" spans="2:16" ht="15">
      <c r="B92" s="58" t="s">
        <v>29</v>
      </c>
      <c r="C92" s="59">
        <v>37.7</v>
      </c>
      <c r="D92" s="47"/>
      <c r="E92" s="47"/>
      <c r="F92" s="47"/>
      <c r="G92" s="88" t="s">
        <v>29</v>
      </c>
      <c r="H92" s="31">
        <v>34.7</v>
      </c>
      <c r="I92" s="47"/>
      <c r="J92" s="65" t="s">
        <v>29</v>
      </c>
      <c r="K92" s="59">
        <v>37.7</v>
      </c>
      <c r="L92" s="116">
        <f t="shared" si="0"/>
        <v>-7.957559681697612</v>
      </c>
      <c r="M92" s="47"/>
      <c r="N92" s="65" t="s">
        <v>29</v>
      </c>
      <c r="O92" s="59">
        <v>37.7</v>
      </c>
      <c r="P92" s="107">
        <v>-7.957559681697612</v>
      </c>
    </row>
    <row r="93" spans="2:16" ht="15">
      <c r="B93" s="58" t="s">
        <v>30</v>
      </c>
      <c r="C93" s="59">
        <v>31</v>
      </c>
      <c r="D93" s="47"/>
      <c r="E93" s="47"/>
      <c r="F93" s="47"/>
      <c r="G93" s="88" t="s">
        <v>30</v>
      </c>
      <c r="H93" s="31">
        <v>25</v>
      </c>
      <c r="I93" s="47"/>
      <c r="J93" s="65" t="s">
        <v>30</v>
      </c>
      <c r="K93" s="59">
        <v>31</v>
      </c>
      <c r="L93" s="116">
        <f t="shared" si="0"/>
        <v>-19.35483870967742</v>
      </c>
      <c r="M93" s="47"/>
      <c r="N93" s="65" t="s">
        <v>20</v>
      </c>
      <c r="O93" s="59">
        <v>38.5</v>
      </c>
      <c r="P93" s="107">
        <v>-7.792207792207792</v>
      </c>
    </row>
    <row r="94" spans="2:16" ht="15">
      <c r="B94" s="58" t="s">
        <v>31</v>
      </c>
      <c r="C94" s="59">
        <v>30</v>
      </c>
      <c r="D94" s="47"/>
      <c r="E94" s="47"/>
      <c r="F94" s="47"/>
      <c r="G94" s="88" t="s">
        <v>31</v>
      </c>
      <c r="H94" s="31">
        <v>26.1</v>
      </c>
      <c r="I94" s="47"/>
      <c r="J94" s="65" t="s">
        <v>31</v>
      </c>
      <c r="K94" s="59">
        <v>30</v>
      </c>
      <c r="L94" s="116">
        <f t="shared" si="0"/>
        <v>-12.999999999999995</v>
      </c>
      <c r="M94" s="47"/>
      <c r="N94" s="65" t="s">
        <v>19</v>
      </c>
      <c r="O94" s="115">
        <v>37.5</v>
      </c>
      <c r="P94" s="107">
        <v>-7.200000000000008</v>
      </c>
    </row>
    <row r="95" spans="2:16" ht="15">
      <c r="B95" s="58" t="s">
        <v>32</v>
      </c>
      <c r="C95" s="59">
        <v>34.1</v>
      </c>
      <c r="D95" s="47"/>
      <c r="E95" s="47"/>
      <c r="F95" s="47"/>
      <c r="G95" s="88" t="s">
        <v>32</v>
      </c>
      <c r="H95" s="31">
        <v>25.6</v>
      </c>
      <c r="I95" s="47"/>
      <c r="J95" s="65" t="s">
        <v>32</v>
      </c>
      <c r="K95" s="59">
        <v>34.1</v>
      </c>
      <c r="L95" s="116">
        <f t="shared" si="0"/>
        <v>-24.926686217008797</v>
      </c>
      <c r="M95" s="47"/>
      <c r="N95" s="65" t="s">
        <v>18</v>
      </c>
      <c r="O95" s="59">
        <v>34.8</v>
      </c>
      <c r="P95" s="107">
        <v>-6.896551724137928</v>
      </c>
    </row>
    <row r="96" spans="2:16" ht="15">
      <c r="B96" s="58" t="s">
        <v>33</v>
      </c>
      <c r="C96" s="59">
        <v>33.4</v>
      </c>
      <c r="D96" s="47"/>
      <c r="E96" s="47"/>
      <c r="F96" s="47"/>
      <c r="G96" s="88" t="s">
        <v>33</v>
      </c>
      <c r="H96" s="31">
        <v>25.4</v>
      </c>
      <c r="I96" s="47"/>
      <c r="J96" s="65" t="s">
        <v>33</v>
      </c>
      <c r="K96" s="59">
        <v>33.4</v>
      </c>
      <c r="L96" s="116">
        <f t="shared" si="0"/>
        <v>-23.952095808383234</v>
      </c>
      <c r="M96" s="47"/>
      <c r="N96" s="65" t="s">
        <v>9</v>
      </c>
      <c r="O96" s="59">
        <v>38</v>
      </c>
      <c r="P96" s="107">
        <v>-6.842105263157898</v>
      </c>
    </row>
    <row r="97" spans="2:16" ht="15">
      <c r="B97" s="60" t="s">
        <v>34</v>
      </c>
      <c r="C97" s="61">
        <v>40.1</v>
      </c>
      <c r="D97" s="47"/>
      <c r="E97" s="47"/>
      <c r="F97" s="47"/>
      <c r="G97" s="84" t="s">
        <v>34</v>
      </c>
      <c r="H97" s="36">
        <v>31.6</v>
      </c>
      <c r="I97" s="47"/>
      <c r="J97" s="66" t="s">
        <v>34</v>
      </c>
      <c r="K97" s="61">
        <v>40.1</v>
      </c>
      <c r="L97" s="117">
        <f t="shared" si="0"/>
        <v>-21.197007481296755</v>
      </c>
      <c r="M97" s="47"/>
      <c r="N97" s="65" t="s">
        <v>14</v>
      </c>
      <c r="O97" s="59">
        <v>37</v>
      </c>
      <c r="P97" s="107">
        <v>-6.756756756756757</v>
      </c>
    </row>
    <row r="98" spans="2:16" ht="15">
      <c r="B98" s="67"/>
      <c r="C98" s="22"/>
      <c r="D98" s="47"/>
      <c r="E98" s="47"/>
      <c r="F98" s="47"/>
      <c r="G98" s="87"/>
      <c r="H98" s="5"/>
      <c r="I98" s="47"/>
      <c r="J98" s="68"/>
      <c r="K98" s="22"/>
      <c r="L98" s="113"/>
      <c r="M98" s="47"/>
      <c r="N98" s="68"/>
      <c r="O98" s="22"/>
      <c r="P98" s="9"/>
    </row>
    <row r="99" spans="2:16" ht="15">
      <c r="B99" s="56" t="s">
        <v>35</v>
      </c>
      <c r="C99" s="57">
        <v>29.4</v>
      </c>
      <c r="D99" s="47"/>
      <c r="E99" s="47"/>
      <c r="F99" s="47"/>
      <c r="G99" s="86" t="s">
        <v>35</v>
      </c>
      <c r="H99" s="39">
        <v>22.7</v>
      </c>
      <c r="I99" s="47"/>
      <c r="J99" s="64" t="s">
        <v>35</v>
      </c>
      <c r="K99" s="57">
        <v>29.4</v>
      </c>
      <c r="L99" s="118">
        <f t="shared" si="0"/>
        <v>-22.7891156462585</v>
      </c>
      <c r="M99" s="47"/>
      <c r="N99" s="64" t="s">
        <v>36</v>
      </c>
      <c r="O99" s="57">
        <v>31.2</v>
      </c>
      <c r="P99" s="119">
        <v>-24.67948717948718</v>
      </c>
    </row>
    <row r="100" spans="2:16" ht="15">
      <c r="B100" s="58" t="s">
        <v>36</v>
      </c>
      <c r="C100" s="59">
        <v>31.2</v>
      </c>
      <c r="D100" s="47"/>
      <c r="E100" s="47"/>
      <c r="F100" s="47"/>
      <c r="G100" s="88" t="s">
        <v>36</v>
      </c>
      <c r="H100" s="31">
        <v>23.5</v>
      </c>
      <c r="I100" s="47"/>
      <c r="J100" s="65" t="s">
        <v>36</v>
      </c>
      <c r="K100" s="59">
        <v>31.2</v>
      </c>
      <c r="L100" s="116">
        <f t="shared" si="0"/>
        <v>-24.67948717948718</v>
      </c>
      <c r="M100" s="47"/>
      <c r="N100" s="65" t="s">
        <v>35</v>
      </c>
      <c r="O100" s="59">
        <v>29.4</v>
      </c>
      <c r="P100" s="107">
        <v>-22.7891156462585</v>
      </c>
    </row>
    <row r="101" spans="2:16" ht="15">
      <c r="B101" s="60" t="s">
        <v>148</v>
      </c>
      <c r="C101" s="61">
        <v>35.1</v>
      </c>
      <c r="D101" s="47"/>
      <c r="E101" s="47"/>
      <c r="F101" s="47"/>
      <c r="G101" s="60" t="s">
        <v>148</v>
      </c>
      <c r="H101" s="36">
        <v>29.5</v>
      </c>
      <c r="I101" s="47"/>
      <c r="J101" s="60" t="s">
        <v>150</v>
      </c>
      <c r="K101" s="61">
        <v>35.1</v>
      </c>
      <c r="L101" s="117">
        <f t="shared" si="0"/>
        <v>-15.954415954415957</v>
      </c>
      <c r="M101" s="47"/>
      <c r="N101" s="60" t="s">
        <v>150</v>
      </c>
      <c r="O101" s="61">
        <v>35.1</v>
      </c>
      <c r="P101" s="117">
        <v>-13.897280966767376</v>
      </c>
    </row>
    <row r="102" spans="2:16" ht="15">
      <c r="B102" s="121"/>
      <c r="C102" s="121"/>
      <c r="D102" s="2"/>
      <c r="F102" s="15"/>
      <c r="G102" s="15"/>
      <c r="H102" s="15"/>
      <c r="J102" s="15"/>
      <c r="K102" s="15"/>
      <c r="L102" s="15"/>
      <c r="N102" s="15"/>
      <c r="O102" s="15"/>
      <c r="P102" s="15"/>
    </row>
    <row r="103" spans="2:17" ht="15">
      <c r="B103" s="122" t="s">
        <v>113</v>
      </c>
      <c r="C103" s="79">
        <v>37.1</v>
      </c>
      <c r="D103" s="2"/>
      <c r="F103" s="15"/>
      <c r="G103" s="122" t="s">
        <v>113</v>
      </c>
      <c r="H103" s="79">
        <v>35.2</v>
      </c>
      <c r="J103" s="122" t="s">
        <v>113</v>
      </c>
      <c r="K103" s="79">
        <v>37.1</v>
      </c>
      <c r="L103" s="125">
        <f>(H103-K103)/K103*100</f>
        <v>-5.12129380053908</v>
      </c>
      <c r="N103" s="122" t="s">
        <v>112</v>
      </c>
      <c r="O103" s="79">
        <v>43.3</v>
      </c>
      <c r="P103" s="125">
        <v>-10.854503464203225</v>
      </c>
      <c r="Q103" s="4"/>
    </row>
    <row r="104" spans="2:17" ht="15">
      <c r="B104" s="123" t="s">
        <v>112</v>
      </c>
      <c r="C104" s="124">
        <v>43.3</v>
      </c>
      <c r="D104" s="2"/>
      <c r="F104" s="15"/>
      <c r="G104" s="123" t="s">
        <v>112</v>
      </c>
      <c r="H104" s="124">
        <v>38.6</v>
      </c>
      <c r="J104" s="123" t="s">
        <v>112</v>
      </c>
      <c r="K104" s="124">
        <v>43.3</v>
      </c>
      <c r="L104" s="126">
        <f>(H104-K104)/K104*100</f>
        <v>-10.854503464203225</v>
      </c>
      <c r="N104" s="123" t="s">
        <v>113</v>
      </c>
      <c r="O104" s="124">
        <v>37.1</v>
      </c>
      <c r="P104" s="126">
        <v>-5.12129380053908</v>
      </c>
      <c r="Q104" s="4"/>
    </row>
  </sheetData>
  <mergeCells count="1">
    <mergeCell ref="B29:L2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2"/>
  <sheetViews>
    <sheetView showGridLines="0" workbookViewId="0" topLeftCell="A1"/>
  </sheetViews>
  <sheetFormatPr defaultColWidth="9.140625" defaultRowHeight="15"/>
  <cols>
    <col min="1" max="1" width="9.140625" style="2" customWidth="1"/>
    <col min="2" max="2" width="12.28125" style="2" customWidth="1"/>
    <col min="3" max="16384" width="9.140625" style="2" customWidth="1"/>
  </cols>
  <sheetData>
    <row r="2" spans="2:4" ht="15">
      <c r="B2" s="183" t="s">
        <v>87</v>
      </c>
      <c r="D2" s="15"/>
    </row>
    <row r="3" ht="15">
      <c r="D3" s="15"/>
    </row>
    <row r="4" ht="12">
      <c r="D4" s="15"/>
    </row>
    <row r="5" ht="12">
      <c r="D5" s="15"/>
    </row>
    <row r="6" ht="12">
      <c r="D6" s="15"/>
    </row>
    <row r="7" ht="12">
      <c r="D7" s="15"/>
    </row>
    <row r="8" ht="12">
      <c r="D8" s="15"/>
    </row>
    <row r="9" ht="12">
      <c r="D9" s="15"/>
    </row>
    <row r="10" ht="12">
      <c r="D10" s="15"/>
    </row>
    <row r="11" ht="12">
      <c r="D11" s="15"/>
    </row>
    <row r="12" ht="12">
      <c r="D12" s="15"/>
    </row>
    <row r="13" ht="12">
      <c r="D13" s="15"/>
    </row>
    <row r="14" ht="12">
      <c r="D14" s="15"/>
    </row>
    <row r="15" ht="12">
      <c r="D15" s="15"/>
    </row>
    <row r="16" ht="12">
      <c r="D16" s="15"/>
    </row>
    <row r="17" ht="12">
      <c r="D17" s="15"/>
    </row>
    <row r="18" ht="12">
      <c r="D18" s="15"/>
    </row>
    <row r="19" ht="12">
      <c r="D19" s="15"/>
    </row>
    <row r="20" ht="12">
      <c r="D20" s="15"/>
    </row>
    <row r="21" ht="12">
      <c r="D21" s="15"/>
    </row>
    <row r="22" ht="12">
      <c r="D22" s="15"/>
    </row>
    <row r="23" ht="12">
      <c r="D23" s="15"/>
    </row>
    <row r="24" ht="12">
      <c r="D24" s="15"/>
    </row>
    <row r="25" ht="12">
      <c r="D25" s="15"/>
    </row>
    <row r="26" ht="12">
      <c r="D26" s="15"/>
    </row>
    <row r="27" ht="12">
      <c r="D27" s="15"/>
    </row>
    <row r="28" ht="12">
      <c r="D28" s="15"/>
    </row>
    <row r="29" spans="2:4" s="10" customFormat="1" ht="15">
      <c r="B29" s="13" t="s">
        <v>101</v>
      </c>
      <c r="D29" s="16"/>
    </row>
    <row r="30" spans="4:6" ht="15">
      <c r="D30" s="15"/>
      <c r="F30" s="14"/>
    </row>
    <row r="31" spans="1:4" ht="15">
      <c r="A31" s="4"/>
      <c r="B31" s="4"/>
      <c r="D31" s="4"/>
    </row>
    <row r="55" ht="15">
      <c r="B55" s="158" t="s">
        <v>85</v>
      </c>
    </row>
    <row r="56" ht="15">
      <c r="B56" s="4" t="s">
        <v>120</v>
      </c>
    </row>
    <row r="60" spans="1:4" ht="15">
      <c r="A60" s="4"/>
      <c r="B60" s="4" t="s">
        <v>0</v>
      </c>
      <c r="D60" s="4"/>
    </row>
    <row r="61" spans="1:4" ht="15">
      <c r="A61" s="4"/>
      <c r="B61" s="4"/>
      <c r="D61" s="4"/>
    </row>
    <row r="62" spans="1:4" ht="15">
      <c r="A62" s="4"/>
      <c r="B62" s="4" t="s">
        <v>1</v>
      </c>
      <c r="C62" s="2" t="s">
        <v>83</v>
      </c>
      <c r="D62" s="4"/>
    </row>
    <row r="63" spans="1:4" ht="15">
      <c r="A63" s="4"/>
      <c r="B63" s="4" t="s">
        <v>2</v>
      </c>
      <c r="C63" s="2" t="s">
        <v>84</v>
      </c>
      <c r="D63" s="4"/>
    </row>
    <row r="64" spans="1:4" ht="15">
      <c r="A64" s="4"/>
      <c r="B64" s="4" t="s">
        <v>3</v>
      </c>
      <c r="C64" s="2" t="s">
        <v>4</v>
      </c>
      <c r="D64" s="4"/>
    </row>
    <row r="65" spans="2:4" ht="15">
      <c r="B65" s="4"/>
      <c r="D65" s="4"/>
    </row>
    <row r="66" spans="2:3" ht="15">
      <c r="B66" s="4" t="s">
        <v>5</v>
      </c>
      <c r="C66" s="2" t="s">
        <v>6</v>
      </c>
    </row>
    <row r="67" ht="15">
      <c r="B67" s="4"/>
    </row>
    <row r="68" spans="2:12" ht="24">
      <c r="B68" s="24"/>
      <c r="C68" s="153">
        <v>2010</v>
      </c>
      <c r="D68" s="153">
        <v>2014</v>
      </c>
      <c r="E68" s="153" t="s">
        <v>86</v>
      </c>
      <c r="J68" s="25" t="s">
        <v>61</v>
      </c>
      <c r="K68" s="25" t="s">
        <v>62</v>
      </c>
      <c r="L68" s="25" t="s">
        <v>63</v>
      </c>
    </row>
    <row r="69" spans="2:12" ht="15">
      <c r="B69" s="40"/>
      <c r="C69" s="26"/>
      <c r="D69" s="26"/>
      <c r="E69" s="26"/>
      <c r="J69" s="40"/>
      <c r="K69" s="27"/>
      <c r="L69" s="26"/>
    </row>
    <row r="70" spans="2:12" ht="15">
      <c r="B70" s="41" t="s">
        <v>8</v>
      </c>
      <c r="C70" s="37">
        <v>26.6</v>
      </c>
      <c r="D70" s="37">
        <v>25.9</v>
      </c>
      <c r="E70" s="37">
        <f aca="true" t="shared" si="0" ref="E70:E100">((D70-C70)/C70)*100</f>
        <v>-2.6315789473684315</v>
      </c>
      <c r="J70" s="41" t="s">
        <v>8</v>
      </c>
      <c r="K70" s="39">
        <v>25.9</v>
      </c>
      <c r="L70" s="37">
        <v>-2.6315789473684315</v>
      </c>
    </row>
    <row r="71" spans="2:12" ht="15">
      <c r="B71" s="42" t="s">
        <v>9</v>
      </c>
      <c r="C71" s="28">
        <v>33.2</v>
      </c>
      <c r="D71" s="28">
        <v>35.4</v>
      </c>
      <c r="E71" s="28">
        <f t="shared" si="0"/>
        <v>6.626506024096372</v>
      </c>
      <c r="J71" s="42" t="s">
        <v>9</v>
      </c>
      <c r="K71" s="31">
        <v>35.4</v>
      </c>
      <c r="L71" s="28">
        <v>6.626506024096372</v>
      </c>
    </row>
    <row r="72" spans="2:12" ht="15">
      <c r="B72" s="42" t="s">
        <v>10</v>
      </c>
      <c r="C72" s="28">
        <v>24.9</v>
      </c>
      <c r="D72" s="28">
        <v>25.1</v>
      </c>
      <c r="E72" s="28">
        <f t="shared" si="0"/>
        <v>0.8032128514056338</v>
      </c>
      <c r="J72" s="42" t="s">
        <v>10</v>
      </c>
      <c r="K72" s="31">
        <v>25.1</v>
      </c>
      <c r="L72" s="28">
        <v>0.8032128514056338</v>
      </c>
    </row>
    <row r="73" spans="2:12" ht="15">
      <c r="B73" s="43" t="s">
        <v>11</v>
      </c>
      <c r="C73" s="28">
        <v>26.9</v>
      </c>
      <c r="D73" s="28">
        <v>27.7</v>
      </c>
      <c r="E73" s="28">
        <f t="shared" si="0"/>
        <v>2.9739776951672887</v>
      </c>
      <c r="J73" s="43" t="s">
        <v>11</v>
      </c>
      <c r="K73" s="31">
        <v>27.7</v>
      </c>
      <c r="L73" s="28">
        <v>2.9739776951672887</v>
      </c>
    </row>
    <row r="74" spans="2:12" ht="15">
      <c r="B74" s="43" t="s">
        <v>82</v>
      </c>
      <c r="C74" s="28">
        <v>29.3</v>
      </c>
      <c r="D74" s="28">
        <v>30.7</v>
      </c>
      <c r="E74" s="28">
        <f t="shared" si="0"/>
        <v>4.778156996587025</v>
      </c>
      <c r="J74" s="43" t="s">
        <v>82</v>
      </c>
      <c r="K74" s="31">
        <v>30.7</v>
      </c>
      <c r="L74" s="28">
        <v>4.778156996587025</v>
      </c>
    </row>
    <row r="75" spans="2:12" ht="15">
      <c r="B75" s="43" t="s">
        <v>12</v>
      </c>
      <c r="C75" s="28">
        <v>31.3</v>
      </c>
      <c r="D75" s="28">
        <v>35.6</v>
      </c>
      <c r="E75" s="28">
        <f t="shared" si="0"/>
        <v>13.738019169329075</v>
      </c>
      <c r="J75" s="43" t="s">
        <v>12</v>
      </c>
      <c r="K75" s="31">
        <v>35.6</v>
      </c>
      <c r="L75" s="28">
        <v>13.738019169329075</v>
      </c>
    </row>
    <row r="76" spans="2:12" ht="15">
      <c r="B76" s="43" t="s">
        <v>13</v>
      </c>
      <c r="C76" s="28">
        <v>30.7</v>
      </c>
      <c r="D76" s="28">
        <v>30.7</v>
      </c>
      <c r="E76" s="28">
        <f t="shared" si="0"/>
        <v>0</v>
      </c>
      <c r="J76" s="43" t="s">
        <v>13</v>
      </c>
      <c r="K76" s="31">
        <v>30.7</v>
      </c>
      <c r="L76" s="28">
        <v>0</v>
      </c>
    </row>
    <row r="77" spans="2:12" ht="15">
      <c r="B77" s="43" t="s">
        <v>14</v>
      </c>
      <c r="C77" s="28">
        <v>32.9</v>
      </c>
      <c r="D77" s="28">
        <v>34.5</v>
      </c>
      <c r="E77" s="28">
        <f t="shared" si="0"/>
        <v>4.863221884498485</v>
      </c>
      <c r="J77" s="43" t="s">
        <v>14</v>
      </c>
      <c r="K77" s="31">
        <v>34.5</v>
      </c>
      <c r="L77" s="28">
        <v>4.863221884498485</v>
      </c>
    </row>
    <row r="78" spans="2:12" ht="15">
      <c r="B78" s="43" t="s">
        <v>15</v>
      </c>
      <c r="C78" s="28">
        <v>33.5</v>
      </c>
      <c r="D78" s="28">
        <v>34.7</v>
      </c>
      <c r="E78" s="28">
        <f t="shared" si="0"/>
        <v>3.5820895522388145</v>
      </c>
      <c r="J78" s="43" t="s">
        <v>15</v>
      </c>
      <c r="K78" s="31">
        <v>34.7</v>
      </c>
      <c r="L78" s="28">
        <v>3.5820895522388145</v>
      </c>
    </row>
    <row r="79" spans="2:12" ht="15">
      <c r="B79" s="43" t="s">
        <v>16</v>
      </c>
      <c r="C79" s="28">
        <v>29.8</v>
      </c>
      <c r="D79" s="28">
        <v>29.2</v>
      </c>
      <c r="E79" s="28">
        <f t="shared" si="0"/>
        <v>-2.013422818791951</v>
      </c>
      <c r="J79" s="43" t="s">
        <v>16</v>
      </c>
      <c r="K79" s="31">
        <v>29.2</v>
      </c>
      <c r="L79" s="28">
        <v>-2.013422818791951</v>
      </c>
    </row>
    <row r="80" spans="2:12" ht="15">
      <c r="B80" s="43" t="s">
        <v>17</v>
      </c>
      <c r="C80" s="28">
        <v>31.6</v>
      </c>
      <c r="D80" s="28">
        <v>30.2</v>
      </c>
      <c r="E80" s="28">
        <f t="shared" si="0"/>
        <v>-4.430379746835449</v>
      </c>
      <c r="J80" s="43" t="s">
        <v>17</v>
      </c>
      <c r="K80" s="31">
        <v>30.2</v>
      </c>
      <c r="L80" s="28">
        <v>-4.430379746835449</v>
      </c>
    </row>
    <row r="81" spans="2:12" ht="15">
      <c r="B81" s="43" t="s">
        <v>18</v>
      </c>
      <c r="C81" s="28">
        <v>31.7</v>
      </c>
      <c r="D81" s="28">
        <v>32.4</v>
      </c>
      <c r="E81" s="28">
        <f t="shared" si="0"/>
        <v>2.2082018927444773</v>
      </c>
      <c r="J81" s="43" t="s">
        <v>18</v>
      </c>
      <c r="K81" s="31">
        <v>32.4</v>
      </c>
      <c r="L81" s="28">
        <v>2.2082018927444773</v>
      </c>
    </row>
    <row r="82" spans="2:12" ht="15">
      <c r="B82" s="43" t="s">
        <v>19</v>
      </c>
      <c r="C82" s="28">
        <v>30.1</v>
      </c>
      <c r="D82" s="28">
        <v>34.8</v>
      </c>
      <c r="E82" s="28">
        <f t="shared" si="0"/>
        <v>15.614617940199322</v>
      </c>
      <c r="J82" s="43" t="s">
        <v>19</v>
      </c>
      <c r="K82" s="31">
        <v>34.8</v>
      </c>
      <c r="L82" s="28">
        <v>15.614617940199322</v>
      </c>
    </row>
    <row r="83" spans="2:12" ht="15">
      <c r="B83" s="43" t="s">
        <v>20</v>
      </c>
      <c r="C83" s="28">
        <v>35.9</v>
      </c>
      <c r="D83" s="28">
        <v>35.5</v>
      </c>
      <c r="E83" s="28">
        <f t="shared" si="0"/>
        <v>-1.1142061281337008</v>
      </c>
      <c r="J83" s="43" t="s">
        <v>20</v>
      </c>
      <c r="K83" s="31">
        <v>35.5</v>
      </c>
      <c r="L83" s="28">
        <v>-1.1142061281337008</v>
      </c>
    </row>
    <row r="84" spans="2:12" ht="15">
      <c r="B84" s="43" t="s">
        <v>21</v>
      </c>
      <c r="C84" s="28">
        <v>37</v>
      </c>
      <c r="D84" s="28">
        <v>35</v>
      </c>
      <c r="E84" s="28">
        <f t="shared" si="0"/>
        <v>-5.405405405405405</v>
      </c>
      <c r="J84" s="43" t="s">
        <v>21</v>
      </c>
      <c r="K84" s="31">
        <v>35</v>
      </c>
      <c r="L84" s="28">
        <v>-5.405405405405405</v>
      </c>
    </row>
    <row r="85" spans="2:12" ht="15">
      <c r="B85" s="43" t="s">
        <v>22</v>
      </c>
      <c r="C85" s="28">
        <v>27.9</v>
      </c>
      <c r="D85" s="28">
        <v>28.7</v>
      </c>
      <c r="E85" s="28">
        <f t="shared" si="0"/>
        <v>2.8673835125448055</v>
      </c>
      <c r="J85" s="43" t="s">
        <v>22</v>
      </c>
      <c r="K85" s="31">
        <v>28.7</v>
      </c>
      <c r="L85" s="28">
        <v>2.8673835125448055</v>
      </c>
    </row>
    <row r="86" spans="2:12" ht="15">
      <c r="B86" s="43" t="s">
        <v>23</v>
      </c>
      <c r="C86" s="28">
        <v>24.1</v>
      </c>
      <c r="D86" s="28">
        <v>27.9</v>
      </c>
      <c r="E86" s="28">
        <f t="shared" si="0"/>
        <v>15.767634854771773</v>
      </c>
      <c r="J86" s="43" t="s">
        <v>23</v>
      </c>
      <c r="K86" s="31">
        <v>27.9</v>
      </c>
      <c r="L86" s="28">
        <v>15.767634854771773</v>
      </c>
    </row>
    <row r="87" spans="2:12" ht="15">
      <c r="B87" s="43" t="s">
        <v>24</v>
      </c>
      <c r="C87" s="28">
        <v>28.6</v>
      </c>
      <c r="D87" s="28">
        <v>27.7</v>
      </c>
      <c r="E87" s="28">
        <f t="shared" si="0"/>
        <v>-3.146853146853154</v>
      </c>
      <c r="J87" s="43" t="s">
        <v>24</v>
      </c>
      <c r="K87" s="31">
        <v>27.7</v>
      </c>
      <c r="L87" s="28">
        <v>-3.146853146853154</v>
      </c>
    </row>
    <row r="88" spans="2:12" ht="15">
      <c r="B88" s="43" t="s">
        <v>25</v>
      </c>
      <c r="C88" s="28">
        <v>25.5</v>
      </c>
      <c r="D88" s="28">
        <v>26.2</v>
      </c>
      <c r="E88" s="28">
        <f t="shared" si="0"/>
        <v>2.7450980392156836</v>
      </c>
      <c r="J88" s="43" t="s">
        <v>25</v>
      </c>
      <c r="K88" s="31">
        <v>26.2</v>
      </c>
      <c r="L88" s="28">
        <v>2.7450980392156836</v>
      </c>
    </row>
    <row r="89" spans="2:12" ht="15">
      <c r="B89" s="43" t="s">
        <v>26</v>
      </c>
      <c r="C89" s="28">
        <v>28.3</v>
      </c>
      <c r="D89" s="28">
        <v>27.6</v>
      </c>
      <c r="E89" s="28">
        <f t="shared" si="0"/>
        <v>-2.4734982332155453</v>
      </c>
      <c r="J89" s="43" t="s">
        <v>26</v>
      </c>
      <c r="K89" s="31">
        <v>27.6</v>
      </c>
      <c r="L89" s="28">
        <v>-2.4734982332155453</v>
      </c>
    </row>
    <row r="90" spans="2:12" ht="15">
      <c r="B90" s="43" t="s">
        <v>27</v>
      </c>
      <c r="C90" s="28">
        <v>31.1</v>
      </c>
      <c r="D90" s="28">
        <v>30.8</v>
      </c>
      <c r="E90" s="28">
        <f t="shared" si="0"/>
        <v>-0.964630225080388</v>
      </c>
      <c r="J90" s="43" t="s">
        <v>27</v>
      </c>
      <c r="K90" s="31">
        <v>30.8</v>
      </c>
      <c r="L90" s="28">
        <v>-0.964630225080388</v>
      </c>
    </row>
    <row r="91" spans="2:12" ht="15">
      <c r="B91" s="43" t="s">
        <v>28</v>
      </c>
      <c r="C91" s="28">
        <v>33.7</v>
      </c>
      <c r="D91" s="28">
        <v>34.5</v>
      </c>
      <c r="E91" s="28">
        <f t="shared" si="0"/>
        <v>2.3738872403560745</v>
      </c>
      <c r="J91" s="43" t="s">
        <v>28</v>
      </c>
      <c r="K91" s="31">
        <v>34.5</v>
      </c>
      <c r="L91" s="28">
        <v>2.3738872403560745</v>
      </c>
    </row>
    <row r="92" spans="2:12" ht="15">
      <c r="B92" s="43" t="s">
        <v>29</v>
      </c>
      <c r="C92" s="28">
        <v>33.3</v>
      </c>
      <c r="D92" s="28">
        <v>34.7</v>
      </c>
      <c r="E92" s="28">
        <f t="shared" si="0"/>
        <v>4.204204204204222</v>
      </c>
      <c r="J92" s="43" t="s">
        <v>29</v>
      </c>
      <c r="K92" s="31">
        <v>34.7</v>
      </c>
      <c r="L92" s="28">
        <v>4.204204204204222</v>
      </c>
    </row>
    <row r="93" spans="2:12" ht="15">
      <c r="B93" s="43" t="s">
        <v>30</v>
      </c>
      <c r="C93" s="28">
        <v>23.8</v>
      </c>
      <c r="D93" s="28">
        <v>25</v>
      </c>
      <c r="E93" s="28">
        <f t="shared" si="0"/>
        <v>5.042016806722685</v>
      </c>
      <c r="J93" s="43" t="s">
        <v>30</v>
      </c>
      <c r="K93" s="31">
        <v>25</v>
      </c>
      <c r="L93" s="28">
        <v>5.042016806722685</v>
      </c>
    </row>
    <row r="94" spans="2:12" ht="15">
      <c r="B94" s="43" t="s">
        <v>31</v>
      </c>
      <c r="C94" s="28">
        <v>25.9</v>
      </c>
      <c r="D94" s="28">
        <v>26.1</v>
      </c>
      <c r="E94" s="28">
        <f t="shared" si="0"/>
        <v>0.7722007722007832</v>
      </c>
      <c r="J94" s="43" t="s">
        <v>31</v>
      </c>
      <c r="K94" s="31">
        <v>26.1</v>
      </c>
      <c r="L94" s="28">
        <v>0.7722007722007832</v>
      </c>
    </row>
    <row r="95" spans="2:12" ht="15">
      <c r="B95" s="43" t="s">
        <v>32</v>
      </c>
      <c r="C95" s="28">
        <v>25.4</v>
      </c>
      <c r="D95" s="28">
        <v>25.6</v>
      </c>
      <c r="E95" s="28">
        <f t="shared" si="0"/>
        <v>0.7874015748031609</v>
      </c>
      <c r="J95" s="43" t="s">
        <v>32</v>
      </c>
      <c r="K95" s="31">
        <v>25.6</v>
      </c>
      <c r="L95" s="28">
        <v>0.7874015748031609</v>
      </c>
    </row>
    <row r="96" spans="2:12" ht="15">
      <c r="B96" s="43" t="s">
        <v>33</v>
      </c>
      <c r="C96" s="28">
        <v>24.1</v>
      </c>
      <c r="D96" s="28">
        <v>25.4</v>
      </c>
      <c r="E96" s="28">
        <f t="shared" si="0"/>
        <v>5.3941908713692825</v>
      </c>
      <c r="J96" s="43" t="s">
        <v>33</v>
      </c>
      <c r="K96" s="31">
        <v>25.4</v>
      </c>
      <c r="L96" s="32">
        <v>5.3941908713692825</v>
      </c>
    </row>
    <row r="97" spans="2:12" ht="15">
      <c r="B97" s="44" t="s">
        <v>34</v>
      </c>
      <c r="C97" s="35">
        <v>32.9</v>
      </c>
      <c r="D97" s="35">
        <v>31.6</v>
      </c>
      <c r="E97" s="35">
        <f t="shared" si="0"/>
        <v>-3.9513677811550068</v>
      </c>
      <c r="J97" s="44" t="s">
        <v>34</v>
      </c>
      <c r="K97" s="36">
        <v>31.6</v>
      </c>
      <c r="L97" s="35">
        <v>-3.9513677811550068</v>
      </c>
    </row>
    <row r="98" spans="2:12" ht="15">
      <c r="B98" s="45" t="s">
        <v>35</v>
      </c>
      <c r="C98" s="37">
        <v>25.7</v>
      </c>
      <c r="D98" s="37">
        <v>22.7</v>
      </c>
      <c r="E98" s="37">
        <f t="shared" si="0"/>
        <v>-11.673151750972762</v>
      </c>
      <c r="J98" s="45" t="s">
        <v>35</v>
      </c>
      <c r="K98" s="39">
        <v>22.7</v>
      </c>
      <c r="L98" s="37">
        <v>-11.673151750972762</v>
      </c>
    </row>
    <row r="99" spans="2:12" ht="15">
      <c r="B99" s="43" t="s">
        <v>36</v>
      </c>
      <c r="C99" s="28">
        <v>23.6</v>
      </c>
      <c r="D99" s="28">
        <v>23.5</v>
      </c>
      <c r="E99" s="28">
        <f t="shared" si="0"/>
        <v>-0.423728813559328</v>
      </c>
      <c r="J99" s="43" t="s">
        <v>36</v>
      </c>
      <c r="K99" s="31">
        <v>23.5</v>
      </c>
      <c r="L99" s="28">
        <v>-0.423728813559328</v>
      </c>
    </row>
    <row r="100" spans="2:12" ht="15">
      <c r="B100" s="127" t="s">
        <v>150</v>
      </c>
      <c r="C100" s="128">
        <v>29.6</v>
      </c>
      <c r="D100" s="128">
        <v>29.5</v>
      </c>
      <c r="E100" s="128">
        <f t="shared" si="0"/>
        <v>-0.3378378378378426</v>
      </c>
      <c r="J100" s="44" t="s">
        <v>150</v>
      </c>
      <c r="K100" s="35">
        <v>29.5</v>
      </c>
      <c r="L100" s="35">
        <v>-0.3378378378378426</v>
      </c>
    </row>
    <row r="101" spans="2:12" ht="15">
      <c r="B101" s="122" t="s">
        <v>113</v>
      </c>
      <c r="C101" s="37" t="s">
        <v>7</v>
      </c>
      <c r="D101" s="39">
        <v>35.2</v>
      </c>
      <c r="E101" s="37" t="e">
        <f aca="true" t="shared" si="1" ref="E101:E102">((D101-C101)/C101)*100</f>
        <v>#VALUE!</v>
      </c>
      <c r="J101" s="122" t="s">
        <v>113</v>
      </c>
      <c r="K101" s="39">
        <v>35.2</v>
      </c>
      <c r="L101" s="37" t="e">
        <f aca="true" t="shared" si="2" ref="L101:L102">((K101-J101)/J101)*100</f>
        <v>#VALUE!</v>
      </c>
    </row>
    <row r="102" spans="2:12" ht="15">
      <c r="B102" s="123" t="s">
        <v>112</v>
      </c>
      <c r="C102" s="35" t="s">
        <v>7</v>
      </c>
      <c r="D102" s="36">
        <v>38.6</v>
      </c>
      <c r="E102" s="35" t="e">
        <f t="shared" si="1"/>
        <v>#VALUE!</v>
      </c>
      <c r="J102" s="123" t="s">
        <v>112</v>
      </c>
      <c r="K102" s="36">
        <v>38.6</v>
      </c>
      <c r="L102" s="35" t="e">
        <f t="shared" si="2"/>
        <v>#VALUE!</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7"/>
  <sheetViews>
    <sheetView showGridLines="0" workbookViewId="0" topLeftCell="A1"/>
  </sheetViews>
  <sheetFormatPr defaultColWidth="9.140625" defaultRowHeight="15"/>
  <cols>
    <col min="1" max="1" width="9.140625" style="2" customWidth="1"/>
    <col min="2" max="2" width="12.57421875" style="2" customWidth="1"/>
    <col min="3" max="16384" width="9.140625" style="2" customWidth="1"/>
  </cols>
  <sheetData>
    <row r="2" ht="15">
      <c r="B2" s="183" t="s">
        <v>138</v>
      </c>
    </row>
    <row r="3" ht="15">
      <c r="B3" s="2" t="s">
        <v>94</v>
      </c>
    </row>
    <row r="29" ht="15">
      <c r="B29" s="11" t="s">
        <v>137</v>
      </c>
    </row>
    <row r="30" ht="15">
      <c r="B30" s="11" t="s">
        <v>88</v>
      </c>
    </row>
    <row r="55" ht="15">
      <c r="B55" s="23" t="s">
        <v>85</v>
      </c>
    </row>
    <row r="56" ht="15">
      <c r="B56" s="2" t="s">
        <v>122</v>
      </c>
    </row>
    <row r="57" ht="15">
      <c r="B57" s="2" t="s">
        <v>123</v>
      </c>
    </row>
    <row r="60" spans="2:8" s="46" customFormat="1" ht="15">
      <c r="B60" s="1" t="s">
        <v>37</v>
      </c>
      <c r="H60" s="46" t="s">
        <v>56</v>
      </c>
    </row>
    <row r="62" spans="2:9" ht="15">
      <c r="B62" s="1" t="s">
        <v>1</v>
      </c>
      <c r="C62" s="3" t="s">
        <v>90</v>
      </c>
      <c r="H62" s="2" t="s">
        <v>1</v>
      </c>
      <c r="I62" s="2" t="s">
        <v>83</v>
      </c>
    </row>
    <row r="63" spans="2:9" ht="15">
      <c r="B63" s="1" t="s">
        <v>2</v>
      </c>
      <c r="C63" s="3" t="s">
        <v>84</v>
      </c>
      <c r="H63" s="2" t="s">
        <v>2</v>
      </c>
      <c r="I63" s="2" t="s">
        <v>84</v>
      </c>
    </row>
    <row r="64" spans="2:9" ht="15">
      <c r="B64" s="1" t="s">
        <v>3</v>
      </c>
      <c r="C64" s="1" t="s">
        <v>4</v>
      </c>
      <c r="H64" s="2" t="s">
        <v>3</v>
      </c>
      <c r="I64" s="2" t="s">
        <v>4</v>
      </c>
    </row>
    <row r="66" spans="2:9" ht="15">
      <c r="B66" s="1" t="s">
        <v>5</v>
      </c>
      <c r="C66" s="1" t="s">
        <v>38</v>
      </c>
      <c r="H66" s="2" t="s">
        <v>5</v>
      </c>
      <c r="I66" s="2" t="s">
        <v>57</v>
      </c>
    </row>
    <row r="67" spans="2:9" ht="15">
      <c r="B67" s="1" t="s">
        <v>39</v>
      </c>
      <c r="C67" s="1" t="s">
        <v>89</v>
      </c>
      <c r="H67" s="2" t="s">
        <v>58</v>
      </c>
      <c r="I67" s="2" t="s">
        <v>50</v>
      </c>
    </row>
    <row r="68" spans="8:9" ht="15">
      <c r="H68" s="2" t="s">
        <v>59</v>
      </c>
      <c r="I68" s="2" t="s">
        <v>50</v>
      </c>
    </row>
    <row r="70" spans="2:16" ht="36">
      <c r="B70" s="51"/>
      <c r="C70" s="154" t="s">
        <v>41</v>
      </c>
      <c r="D70" s="154" t="s">
        <v>42</v>
      </c>
      <c r="E70" s="154" t="s">
        <v>43</v>
      </c>
      <c r="F70" s="154" t="s">
        <v>44</v>
      </c>
      <c r="G70" s="154" t="s">
        <v>45</v>
      </c>
      <c r="H70" s="154" t="s">
        <v>60</v>
      </c>
      <c r="I70" s="47"/>
      <c r="J70" s="51"/>
      <c r="K70" s="154" t="s">
        <v>41</v>
      </c>
      <c r="L70" s="154" t="s">
        <v>42</v>
      </c>
      <c r="M70" s="154" t="s">
        <v>43</v>
      </c>
      <c r="N70" s="154" t="s">
        <v>44</v>
      </c>
      <c r="O70" s="154" t="s">
        <v>45</v>
      </c>
      <c r="P70" s="154" t="s">
        <v>121</v>
      </c>
    </row>
    <row r="71" spans="2:16" ht="15">
      <c r="B71" s="52"/>
      <c r="C71" s="50"/>
      <c r="D71" s="50"/>
      <c r="E71" s="50"/>
      <c r="F71" s="50"/>
      <c r="G71" s="50"/>
      <c r="H71" s="50"/>
      <c r="I71" s="47"/>
      <c r="J71" s="53"/>
      <c r="K71" s="27"/>
      <c r="L71" s="27"/>
      <c r="M71" s="27"/>
      <c r="N71" s="27"/>
      <c r="O71" s="27"/>
      <c r="P71" s="27"/>
    </row>
    <row r="72" spans="2:16" ht="15">
      <c r="B72" s="54"/>
      <c r="C72" s="55"/>
      <c r="D72" s="55"/>
      <c r="E72" s="55"/>
      <c r="F72" s="55"/>
      <c r="G72" s="55"/>
      <c r="H72" s="55"/>
      <c r="I72" s="47"/>
      <c r="J72" s="62"/>
      <c r="K72" s="63"/>
      <c r="L72" s="63"/>
      <c r="M72" s="63"/>
      <c r="N72" s="63"/>
      <c r="O72" s="63"/>
      <c r="P72" s="63"/>
    </row>
    <row r="73" spans="2:16" ht="15">
      <c r="B73" s="56" t="s">
        <v>8</v>
      </c>
      <c r="C73" s="57">
        <v>9.1</v>
      </c>
      <c r="D73" s="57">
        <v>14.1</v>
      </c>
      <c r="E73" s="57">
        <v>18.5</v>
      </c>
      <c r="F73" s="57">
        <v>23.5</v>
      </c>
      <c r="G73" s="57">
        <v>34.8</v>
      </c>
      <c r="H73" s="57">
        <v>3.8</v>
      </c>
      <c r="I73" s="47"/>
      <c r="J73" s="64" t="s">
        <v>10</v>
      </c>
      <c r="K73" s="39">
        <v>10.2</v>
      </c>
      <c r="L73" s="39">
        <v>14.6</v>
      </c>
      <c r="M73" s="39">
        <v>17.8</v>
      </c>
      <c r="N73" s="39">
        <v>21.8</v>
      </c>
      <c r="O73" s="39">
        <v>35.7</v>
      </c>
      <c r="P73" s="39">
        <v>3.5</v>
      </c>
    </row>
    <row r="74" spans="2:16" ht="15">
      <c r="B74" s="58" t="s">
        <v>9</v>
      </c>
      <c r="C74" s="59">
        <v>6.2</v>
      </c>
      <c r="D74" s="59">
        <v>12.2</v>
      </c>
      <c r="E74" s="59">
        <v>17</v>
      </c>
      <c r="F74" s="59">
        <v>22.6</v>
      </c>
      <c r="G74" s="59">
        <v>42</v>
      </c>
      <c r="H74" s="59">
        <v>6.8</v>
      </c>
      <c r="I74" s="47"/>
      <c r="J74" s="65" t="s">
        <v>32</v>
      </c>
      <c r="K74" s="31">
        <v>9.8</v>
      </c>
      <c r="L74" s="31">
        <v>14.2</v>
      </c>
      <c r="M74" s="31">
        <v>18.1</v>
      </c>
      <c r="N74" s="31">
        <v>22.6</v>
      </c>
      <c r="O74" s="31">
        <v>35.3</v>
      </c>
      <c r="P74" s="31">
        <v>3.6</v>
      </c>
    </row>
    <row r="75" spans="2:16" ht="15">
      <c r="B75" s="58" t="s">
        <v>10</v>
      </c>
      <c r="C75" s="59">
        <v>10.2</v>
      </c>
      <c r="D75" s="59">
        <v>14.6</v>
      </c>
      <c r="E75" s="59">
        <v>17.8</v>
      </c>
      <c r="F75" s="59">
        <v>21.8</v>
      </c>
      <c r="G75" s="59">
        <v>35.7</v>
      </c>
      <c r="H75" s="59">
        <v>3.5</v>
      </c>
      <c r="I75" s="47"/>
      <c r="J75" s="65" t="s">
        <v>25</v>
      </c>
      <c r="K75" s="31">
        <v>9.3</v>
      </c>
      <c r="L75" s="31">
        <v>14.5</v>
      </c>
      <c r="M75" s="31">
        <v>18</v>
      </c>
      <c r="N75" s="31">
        <v>22.5</v>
      </c>
      <c r="O75" s="31">
        <v>35.7</v>
      </c>
      <c r="P75" s="31">
        <v>3.8</v>
      </c>
    </row>
    <row r="76" spans="2:16" ht="15">
      <c r="B76" s="58" t="s">
        <v>11</v>
      </c>
      <c r="C76" s="59">
        <v>8.9</v>
      </c>
      <c r="D76" s="59">
        <v>14.3</v>
      </c>
      <c r="E76" s="59">
        <v>17.9</v>
      </c>
      <c r="F76" s="59">
        <v>22.3</v>
      </c>
      <c r="G76" s="59">
        <v>36.6</v>
      </c>
      <c r="H76" s="59">
        <v>4.1</v>
      </c>
      <c r="I76" s="47"/>
      <c r="J76" s="65" t="s">
        <v>30</v>
      </c>
      <c r="K76" s="31">
        <v>9.3</v>
      </c>
      <c r="L76" s="31">
        <v>14.8</v>
      </c>
      <c r="M76" s="31">
        <v>18.6</v>
      </c>
      <c r="N76" s="31">
        <v>22.9</v>
      </c>
      <c r="O76" s="31">
        <v>34.4</v>
      </c>
      <c r="P76" s="31">
        <v>3.7</v>
      </c>
    </row>
    <row r="77" spans="2:16" ht="15">
      <c r="B77" s="58" t="s">
        <v>82</v>
      </c>
      <c r="C77" s="59">
        <v>7.5</v>
      </c>
      <c r="D77" s="59">
        <v>13.5</v>
      </c>
      <c r="E77" s="59">
        <v>17.6</v>
      </c>
      <c r="F77" s="59">
        <v>23</v>
      </c>
      <c r="G77" s="59">
        <v>38.3</v>
      </c>
      <c r="H77" s="59">
        <v>5.1</v>
      </c>
      <c r="I77" s="47"/>
      <c r="J77" s="65" t="s">
        <v>8</v>
      </c>
      <c r="K77" s="31">
        <v>9.1</v>
      </c>
      <c r="L77" s="31">
        <v>14.1</v>
      </c>
      <c r="M77" s="31">
        <v>18.5</v>
      </c>
      <c r="N77" s="31">
        <v>23.5</v>
      </c>
      <c r="O77" s="31">
        <v>34.8</v>
      </c>
      <c r="P77" s="31">
        <v>3.8</v>
      </c>
    </row>
    <row r="78" spans="2:16" ht="15">
      <c r="B78" s="58" t="s">
        <v>12</v>
      </c>
      <c r="C78" s="59">
        <v>6.5</v>
      </c>
      <c r="D78" s="59">
        <v>11.5</v>
      </c>
      <c r="E78" s="59">
        <v>16.4</v>
      </c>
      <c r="F78" s="59">
        <v>23.4</v>
      </c>
      <c r="G78" s="59">
        <v>42.1</v>
      </c>
      <c r="H78" s="59">
        <v>6.5</v>
      </c>
      <c r="I78" s="47"/>
      <c r="J78" s="65" t="s">
        <v>24</v>
      </c>
      <c r="K78" s="31">
        <v>9.1</v>
      </c>
      <c r="L78" s="31">
        <v>13.5</v>
      </c>
      <c r="M78" s="31">
        <v>17.8</v>
      </c>
      <c r="N78" s="31">
        <v>22.8</v>
      </c>
      <c r="O78" s="31">
        <v>36.8</v>
      </c>
      <c r="P78" s="31">
        <v>4</v>
      </c>
    </row>
    <row r="79" spans="2:16" ht="15">
      <c r="B79" s="58" t="s">
        <v>13</v>
      </c>
      <c r="C79" s="59">
        <v>8.3</v>
      </c>
      <c r="D79" s="59">
        <v>13.1</v>
      </c>
      <c r="E79" s="59">
        <v>17</v>
      </c>
      <c r="F79" s="59">
        <v>22.5</v>
      </c>
      <c r="G79" s="59">
        <v>39.1</v>
      </c>
      <c r="H79" s="59">
        <v>4.7</v>
      </c>
      <c r="I79" s="47"/>
      <c r="J79" s="65" t="s">
        <v>16</v>
      </c>
      <c r="K79" s="31">
        <v>9</v>
      </c>
      <c r="L79" s="31">
        <v>13.6</v>
      </c>
      <c r="M79" s="31">
        <v>17.2</v>
      </c>
      <c r="N79" s="31">
        <v>21.7</v>
      </c>
      <c r="O79" s="31">
        <v>38.5</v>
      </c>
      <c r="P79" s="31">
        <v>4.3</v>
      </c>
    </row>
    <row r="80" spans="2:16" ht="15">
      <c r="B80" s="58" t="s">
        <v>14</v>
      </c>
      <c r="C80" s="59">
        <v>6.4</v>
      </c>
      <c r="D80" s="59">
        <v>12.3</v>
      </c>
      <c r="E80" s="59">
        <v>17.2</v>
      </c>
      <c r="F80" s="59">
        <v>23.1</v>
      </c>
      <c r="G80" s="59">
        <v>41.1</v>
      </c>
      <c r="H80" s="59">
        <v>6.5</v>
      </c>
      <c r="I80" s="47"/>
      <c r="J80" s="65" t="s">
        <v>31</v>
      </c>
      <c r="K80" s="31">
        <v>9</v>
      </c>
      <c r="L80" s="31">
        <v>14.8</v>
      </c>
      <c r="M80" s="31">
        <v>18.2</v>
      </c>
      <c r="N80" s="31">
        <v>22.5</v>
      </c>
      <c r="O80" s="31">
        <v>35.5</v>
      </c>
      <c r="P80" s="31">
        <v>3.9</v>
      </c>
    </row>
    <row r="81" spans="2:16" ht="15">
      <c r="B81" s="58" t="s">
        <v>15</v>
      </c>
      <c r="C81" s="59">
        <v>6</v>
      </c>
      <c r="D81" s="59">
        <v>12.2</v>
      </c>
      <c r="E81" s="59">
        <v>17.3</v>
      </c>
      <c r="F81" s="59">
        <v>24</v>
      </c>
      <c r="G81" s="59">
        <v>40.6</v>
      </c>
      <c r="H81" s="59">
        <v>6.8</v>
      </c>
      <c r="I81" s="47"/>
      <c r="J81" s="65" t="s">
        <v>11</v>
      </c>
      <c r="K81" s="31">
        <v>8.9</v>
      </c>
      <c r="L81" s="31">
        <v>14.3</v>
      </c>
      <c r="M81" s="31">
        <v>17.9</v>
      </c>
      <c r="N81" s="31">
        <v>22.3</v>
      </c>
      <c r="O81" s="31">
        <v>36.6</v>
      </c>
      <c r="P81" s="31">
        <v>4.1</v>
      </c>
    </row>
    <row r="82" spans="2:16" ht="15">
      <c r="B82" s="58" t="s">
        <v>16</v>
      </c>
      <c r="C82" s="59">
        <v>9</v>
      </c>
      <c r="D82" s="59">
        <v>13.6</v>
      </c>
      <c r="E82" s="59">
        <v>17.2</v>
      </c>
      <c r="F82" s="59">
        <v>21.7</v>
      </c>
      <c r="G82" s="59">
        <v>38.5</v>
      </c>
      <c r="H82" s="59">
        <v>4.3</v>
      </c>
      <c r="I82" s="47"/>
      <c r="J82" s="65" t="s">
        <v>23</v>
      </c>
      <c r="K82" s="31">
        <v>8.9</v>
      </c>
      <c r="L82" s="31">
        <v>14</v>
      </c>
      <c r="M82" s="31">
        <v>17.8</v>
      </c>
      <c r="N82" s="31">
        <v>22.3</v>
      </c>
      <c r="O82" s="31">
        <v>37</v>
      </c>
      <c r="P82" s="31">
        <v>4.2</v>
      </c>
    </row>
    <row r="83" spans="2:16" ht="15">
      <c r="B83" s="58" t="s">
        <v>17</v>
      </c>
      <c r="C83" s="59">
        <v>7.3</v>
      </c>
      <c r="D83" s="59">
        <v>13.3</v>
      </c>
      <c r="E83" s="59">
        <v>18</v>
      </c>
      <c r="F83" s="59">
        <v>23.8</v>
      </c>
      <c r="G83" s="59">
        <v>37.5</v>
      </c>
      <c r="H83" s="59">
        <v>5.1</v>
      </c>
      <c r="I83" s="47"/>
      <c r="J83" s="65" t="s">
        <v>26</v>
      </c>
      <c r="K83" s="31">
        <v>8.9</v>
      </c>
      <c r="L83" s="31">
        <v>14.1</v>
      </c>
      <c r="M83" s="31">
        <v>17.8</v>
      </c>
      <c r="N83" s="31">
        <v>22.4</v>
      </c>
      <c r="O83" s="31">
        <v>36.8</v>
      </c>
      <c r="P83" s="31">
        <v>4.1</v>
      </c>
    </row>
    <row r="84" spans="2:16" ht="15">
      <c r="B84" s="58" t="s">
        <v>18</v>
      </c>
      <c r="C84" s="59">
        <v>6.8</v>
      </c>
      <c r="D84" s="59">
        <v>13</v>
      </c>
      <c r="E84" s="59">
        <v>17.6</v>
      </c>
      <c r="F84" s="59">
        <v>23.2</v>
      </c>
      <c r="G84" s="59">
        <v>39.3</v>
      </c>
      <c r="H84" s="59">
        <v>5.8</v>
      </c>
      <c r="I84" s="47"/>
      <c r="J84" s="65" t="s">
        <v>33</v>
      </c>
      <c r="K84" s="31">
        <v>8.9</v>
      </c>
      <c r="L84" s="31">
        <v>14.8</v>
      </c>
      <c r="M84" s="31">
        <v>18.7</v>
      </c>
      <c r="N84" s="31">
        <v>23.2</v>
      </c>
      <c r="O84" s="31">
        <v>34.4</v>
      </c>
      <c r="P84" s="31">
        <v>3.9</v>
      </c>
    </row>
    <row r="85" spans="2:16" ht="15">
      <c r="B85" s="58" t="s">
        <v>19</v>
      </c>
      <c r="C85" s="59">
        <v>8</v>
      </c>
      <c r="D85" s="59">
        <v>11.9</v>
      </c>
      <c r="E85" s="59">
        <v>15.7</v>
      </c>
      <c r="F85" s="59">
        <v>21.3</v>
      </c>
      <c r="G85" s="59">
        <v>43.1</v>
      </c>
      <c r="H85" s="59">
        <v>5.4</v>
      </c>
      <c r="I85" s="47"/>
      <c r="J85" s="65" t="s">
        <v>22</v>
      </c>
      <c r="K85" s="31">
        <v>8.4</v>
      </c>
      <c r="L85" s="31">
        <v>13.7</v>
      </c>
      <c r="M85" s="31">
        <v>17.8</v>
      </c>
      <c r="N85" s="31">
        <v>23.2</v>
      </c>
      <c r="O85" s="31">
        <v>37</v>
      </c>
      <c r="P85" s="31">
        <v>4.4</v>
      </c>
    </row>
    <row r="86" spans="2:16" ht="15">
      <c r="B86" s="58" t="s">
        <v>20</v>
      </c>
      <c r="C86" s="59">
        <v>6.5</v>
      </c>
      <c r="D86" s="59">
        <v>11.8</v>
      </c>
      <c r="E86" s="59">
        <v>16.4</v>
      </c>
      <c r="F86" s="59">
        <v>23</v>
      </c>
      <c r="G86" s="59">
        <v>42.2</v>
      </c>
      <c r="H86" s="59">
        <v>6.5</v>
      </c>
      <c r="I86" s="47"/>
      <c r="J86" s="65" t="s">
        <v>13</v>
      </c>
      <c r="K86" s="31">
        <v>8.3</v>
      </c>
      <c r="L86" s="31">
        <v>13.1</v>
      </c>
      <c r="M86" s="31">
        <v>17</v>
      </c>
      <c r="N86" s="31">
        <v>22.5</v>
      </c>
      <c r="O86" s="31">
        <v>39.1</v>
      </c>
      <c r="P86" s="31">
        <v>4.7</v>
      </c>
    </row>
    <row r="87" spans="2:16" ht="15">
      <c r="B87" s="58" t="s">
        <v>21</v>
      </c>
      <c r="C87" s="59">
        <v>6.9</v>
      </c>
      <c r="D87" s="59">
        <v>12</v>
      </c>
      <c r="E87" s="59">
        <v>16.3</v>
      </c>
      <c r="F87" s="59">
        <v>22.7</v>
      </c>
      <c r="G87" s="59">
        <v>42.1</v>
      </c>
      <c r="H87" s="59">
        <v>6.1</v>
      </c>
      <c r="I87" s="47"/>
      <c r="J87" s="65" t="s">
        <v>19</v>
      </c>
      <c r="K87" s="31">
        <v>8</v>
      </c>
      <c r="L87" s="31">
        <v>11.9</v>
      </c>
      <c r="M87" s="31">
        <v>15.7</v>
      </c>
      <c r="N87" s="31">
        <v>21.3</v>
      </c>
      <c r="O87" s="31">
        <v>43.1</v>
      </c>
      <c r="P87" s="31">
        <v>5.4</v>
      </c>
    </row>
    <row r="88" spans="2:16" ht="15">
      <c r="B88" s="58" t="s">
        <v>22</v>
      </c>
      <c r="C88" s="59">
        <v>8.4</v>
      </c>
      <c r="D88" s="59">
        <v>13.7</v>
      </c>
      <c r="E88" s="59">
        <v>17.8</v>
      </c>
      <c r="F88" s="59">
        <v>23.2</v>
      </c>
      <c r="G88" s="59">
        <v>37</v>
      </c>
      <c r="H88" s="59">
        <v>4.4</v>
      </c>
      <c r="I88" s="47"/>
      <c r="J88" s="65" t="s">
        <v>27</v>
      </c>
      <c r="K88" s="31">
        <v>7.9</v>
      </c>
      <c r="L88" s="31">
        <v>13.1</v>
      </c>
      <c r="M88" s="31">
        <v>17.3</v>
      </c>
      <c r="N88" s="31">
        <v>22.8</v>
      </c>
      <c r="O88" s="31">
        <v>38.9</v>
      </c>
      <c r="P88" s="31">
        <v>4.9</v>
      </c>
    </row>
    <row r="89" spans="2:16" ht="15">
      <c r="B89" s="58" t="s">
        <v>23</v>
      </c>
      <c r="C89" s="59">
        <v>8.9</v>
      </c>
      <c r="D89" s="59">
        <v>14</v>
      </c>
      <c r="E89" s="59">
        <v>17.8</v>
      </c>
      <c r="F89" s="59">
        <v>22.3</v>
      </c>
      <c r="G89" s="59">
        <v>37</v>
      </c>
      <c r="H89" s="59">
        <v>4.2</v>
      </c>
      <c r="I89" s="47"/>
      <c r="J89" s="65" t="s">
        <v>34</v>
      </c>
      <c r="K89" s="31">
        <v>7.8</v>
      </c>
      <c r="L89" s="31">
        <v>12.8</v>
      </c>
      <c r="M89" s="31">
        <v>17.1</v>
      </c>
      <c r="N89" s="31">
        <v>23</v>
      </c>
      <c r="O89" s="31">
        <v>39.3</v>
      </c>
      <c r="P89" s="31">
        <v>5.1</v>
      </c>
    </row>
    <row r="90" spans="2:16" ht="15">
      <c r="B90" s="58" t="s">
        <v>24</v>
      </c>
      <c r="C90" s="59">
        <v>9.1</v>
      </c>
      <c r="D90" s="59">
        <v>13.5</v>
      </c>
      <c r="E90" s="59">
        <v>17.8</v>
      </c>
      <c r="F90" s="59">
        <v>22.8</v>
      </c>
      <c r="G90" s="59">
        <v>36.8</v>
      </c>
      <c r="H90" s="59">
        <v>4</v>
      </c>
      <c r="I90" s="47"/>
      <c r="J90" s="65" t="s">
        <v>82</v>
      </c>
      <c r="K90" s="31">
        <v>7.5</v>
      </c>
      <c r="L90" s="31">
        <v>13.5</v>
      </c>
      <c r="M90" s="31">
        <v>17.6</v>
      </c>
      <c r="N90" s="31">
        <v>23</v>
      </c>
      <c r="O90" s="31">
        <v>38.3</v>
      </c>
      <c r="P90" s="31">
        <v>5.1</v>
      </c>
    </row>
    <row r="91" spans="2:16" ht="15">
      <c r="B91" s="58" t="s">
        <v>25</v>
      </c>
      <c r="C91" s="59">
        <v>9.3</v>
      </c>
      <c r="D91" s="59">
        <v>14.5</v>
      </c>
      <c r="E91" s="59">
        <v>18</v>
      </c>
      <c r="F91" s="59">
        <v>22.5</v>
      </c>
      <c r="G91" s="59">
        <v>35.7</v>
      </c>
      <c r="H91" s="59">
        <v>3.8</v>
      </c>
      <c r="I91" s="47"/>
      <c r="J91" s="65" t="s">
        <v>17</v>
      </c>
      <c r="K91" s="31">
        <v>7.3</v>
      </c>
      <c r="L91" s="31">
        <v>13.3</v>
      </c>
      <c r="M91" s="31">
        <v>18</v>
      </c>
      <c r="N91" s="31">
        <v>23.8</v>
      </c>
      <c r="O91" s="31">
        <v>37.5</v>
      </c>
      <c r="P91" s="31">
        <v>5.1</v>
      </c>
    </row>
    <row r="92" spans="2:16" ht="15">
      <c r="B92" s="58" t="s">
        <v>26</v>
      </c>
      <c r="C92" s="59">
        <v>8.9</v>
      </c>
      <c r="D92" s="59">
        <v>14.1</v>
      </c>
      <c r="E92" s="59">
        <v>17.8</v>
      </c>
      <c r="F92" s="59">
        <v>22.4</v>
      </c>
      <c r="G92" s="59">
        <v>36.8</v>
      </c>
      <c r="H92" s="59">
        <v>4.1</v>
      </c>
      <c r="I92" s="47"/>
      <c r="J92" s="58" t="s">
        <v>21</v>
      </c>
      <c r="K92" s="59">
        <v>6.9</v>
      </c>
      <c r="L92" s="59">
        <v>12</v>
      </c>
      <c r="M92" s="59">
        <v>16.3</v>
      </c>
      <c r="N92" s="59">
        <v>22.7</v>
      </c>
      <c r="O92" s="59">
        <v>42.1</v>
      </c>
      <c r="P92" s="59">
        <v>6.1</v>
      </c>
    </row>
    <row r="93" spans="2:16" ht="15">
      <c r="B93" s="58" t="s">
        <v>27</v>
      </c>
      <c r="C93" s="59">
        <v>7.9</v>
      </c>
      <c r="D93" s="59">
        <v>13.1</v>
      </c>
      <c r="E93" s="59">
        <v>17.3</v>
      </c>
      <c r="F93" s="59">
        <v>22.8</v>
      </c>
      <c r="G93" s="59">
        <v>38.9</v>
      </c>
      <c r="H93" s="59">
        <v>4.9</v>
      </c>
      <c r="I93" s="47"/>
      <c r="J93" s="65" t="s">
        <v>18</v>
      </c>
      <c r="K93" s="31">
        <v>6.8</v>
      </c>
      <c r="L93" s="31">
        <v>13</v>
      </c>
      <c r="M93" s="31">
        <v>17.6</v>
      </c>
      <c r="N93" s="31">
        <v>23.2</v>
      </c>
      <c r="O93" s="31">
        <v>39.3</v>
      </c>
      <c r="P93" s="31">
        <v>5.8</v>
      </c>
    </row>
    <row r="94" spans="2:16" ht="15">
      <c r="B94" s="58" t="s">
        <v>28</v>
      </c>
      <c r="C94" s="59">
        <v>6.7</v>
      </c>
      <c r="D94" s="59">
        <v>12.3</v>
      </c>
      <c r="E94" s="59">
        <v>16.8</v>
      </c>
      <c r="F94" s="59">
        <v>22.6</v>
      </c>
      <c r="G94" s="59">
        <v>41.7</v>
      </c>
      <c r="H94" s="59">
        <v>6.2</v>
      </c>
      <c r="I94" s="47"/>
      <c r="J94" s="65" t="s">
        <v>28</v>
      </c>
      <c r="K94" s="31">
        <v>6.7</v>
      </c>
      <c r="L94" s="31">
        <v>12.3</v>
      </c>
      <c r="M94" s="31">
        <v>16.8</v>
      </c>
      <c r="N94" s="31">
        <v>22.6</v>
      </c>
      <c r="O94" s="31">
        <v>41.7</v>
      </c>
      <c r="P94" s="31">
        <v>6.2</v>
      </c>
    </row>
    <row r="95" spans="2:16" ht="15">
      <c r="B95" s="58" t="s">
        <v>29</v>
      </c>
      <c r="C95" s="59">
        <v>5.6</v>
      </c>
      <c r="D95" s="59">
        <v>12.2</v>
      </c>
      <c r="E95" s="59">
        <v>17.7</v>
      </c>
      <c r="F95" s="59">
        <v>24.1</v>
      </c>
      <c r="G95" s="59">
        <v>40.4</v>
      </c>
      <c r="H95" s="59">
        <v>7.2</v>
      </c>
      <c r="I95" s="47"/>
      <c r="J95" s="65" t="s">
        <v>12</v>
      </c>
      <c r="K95" s="31">
        <v>6.5</v>
      </c>
      <c r="L95" s="31">
        <v>11.5</v>
      </c>
      <c r="M95" s="31">
        <v>16.4</v>
      </c>
      <c r="N95" s="31">
        <v>23.4</v>
      </c>
      <c r="O95" s="31">
        <v>42.1</v>
      </c>
      <c r="P95" s="31">
        <v>6.5</v>
      </c>
    </row>
    <row r="96" spans="2:16" ht="15">
      <c r="B96" s="58" t="s">
        <v>30</v>
      </c>
      <c r="C96" s="59">
        <v>9.3</v>
      </c>
      <c r="D96" s="59">
        <v>14.8</v>
      </c>
      <c r="E96" s="59">
        <v>18.6</v>
      </c>
      <c r="F96" s="59">
        <v>22.9</v>
      </c>
      <c r="G96" s="59">
        <v>34.4</v>
      </c>
      <c r="H96" s="59">
        <v>3.7</v>
      </c>
      <c r="I96" s="47"/>
      <c r="J96" s="65" t="s">
        <v>20</v>
      </c>
      <c r="K96" s="31">
        <v>6.5</v>
      </c>
      <c r="L96" s="31">
        <v>11.8</v>
      </c>
      <c r="M96" s="31">
        <v>16.4</v>
      </c>
      <c r="N96" s="31">
        <v>23</v>
      </c>
      <c r="O96" s="31">
        <v>42.2</v>
      </c>
      <c r="P96" s="31">
        <v>6.5</v>
      </c>
    </row>
    <row r="97" spans="2:16" ht="15">
      <c r="B97" s="58" t="s">
        <v>31</v>
      </c>
      <c r="C97" s="59">
        <v>9</v>
      </c>
      <c r="D97" s="59">
        <v>14.8</v>
      </c>
      <c r="E97" s="59">
        <v>18.2</v>
      </c>
      <c r="F97" s="59">
        <v>22.5</v>
      </c>
      <c r="G97" s="59">
        <v>35.5</v>
      </c>
      <c r="H97" s="59">
        <v>3.9</v>
      </c>
      <c r="I97" s="47"/>
      <c r="J97" s="65" t="s">
        <v>14</v>
      </c>
      <c r="K97" s="31">
        <v>6.4</v>
      </c>
      <c r="L97" s="31">
        <v>12.3</v>
      </c>
      <c r="M97" s="31">
        <v>17.2</v>
      </c>
      <c r="N97" s="31">
        <v>23.1</v>
      </c>
      <c r="O97" s="31">
        <v>41.1</v>
      </c>
      <c r="P97" s="31">
        <v>6.5</v>
      </c>
    </row>
    <row r="98" spans="2:16" ht="15">
      <c r="B98" s="58" t="s">
        <v>32</v>
      </c>
      <c r="C98" s="59">
        <v>9.8</v>
      </c>
      <c r="D98" s="59">
        <v>14.2</v>
      </c>
      <c r="E98" s="59">
        <v>18.1</v>
      </c>
      <c r="F98" s="59">
        <v>22.6</v>
      </c>
      <c r="G98" s="59">
        <v>35.3</v>
      </c>
      <c r="H98" s="59">
        <v>3.6</v>
      </c>
      <c r="I98" s="47"/>
      <c r="J98" s="65" t="s">
        <v>9</v>
      </c>
      <c r="K98" s="31">
        <v>6.2</v>
      </c>
      <c r="L98" s="31">
        <v>12.2</v>
      </c>
      <c r="M98" s="31">
        <v>17</v>
      </c>
      <c r="N98" s="31">
        <v>22.6</v>
      </c>
      <c r="O98" s="31">
        <v>42</v>
      </c>
      <c r="P98" s="31">
        <v>6.8</v>
      </c>
    </row>
    <row r="99" spans="2:16" ht="15">
      <c r="B99" s="58" t="s">
        <v>33</v>
      </c>
      <c r="C99" s="59">
        <v>8.9</v>
      </c>
      <c r="D99" s="59">
        <v>14.8</v>
      </c>
      <c r="E99" s="59">
        <v>18.7</v>
      </c>
      <c r="F99" s="59">
        <v>23.2</v>
      </c>
      <c r="G99" s="59">
        <v>34.4</v>
      </c>
      <c r="H99" s="59">
        <v>3.9</v>
      </c>
      <c r="I99" s="47"/>
      <c r="J99" s="65" t="s">
        <v>15</v>
      </c>
      <c r="K99" s="31">
        <v>6</v>
      </c>
      <c r="L99" s="31">
        <v>12.2</v>
      </c>
      <c r="M99" s="31">
        <v>17.3</v>
      </c>
      <c r="N99" s="31">
        <v>24</v>
      </c>
      <c r="O99" s="31">
        <v>40.6</v>
      </c>
      <c r="P99" s="31">
        <v>6.8</v>
      </c>
    </row>
    <row r="100" spans="2:16" ht="15">
      <c r="B100" s="60" t="s">
        <v>34</v>
      </c>
      <c r="C100" s="61">
        <v>7.8</v>
      </c>
      <c r="D100" s="61">
        <v>12.8</v>
      </c>
      <c r="E100" s="61">
        <v>17.1</v>
      </c>
      <c r="F100" s="61">
        <v>23</v>
      </c>
      <c r="G100" s="61">
        <v>39.3</v>
      </c>
      <c r="H100" s="61">
        <v>5.1</v>
      </c>
      <c r="I100" s="47"/>
      <c r="J100" s="66" t="s">
        <v>29</v>
      </c>
      <c r="K100" s="36">
        <v>5.6</v>
      </c>
      <c r="L100" s="36">
        <v>12.2</v>
      </c>
      <c r="M100" s="36">
        <v>17.7</v>
      </c>
      <c r="N100" s="36">
        <v>24.1</v>
      </c>
      <c r="O100" s="36">
        <v>40.4</v>
      </c>
      <c r="P100" s="36">
        <v>7.2</v>
      </c>
    </row>
    <row r="101" spans="2:16" ht="15">
      <c r="B101" s="67"/>
      <c r="C101" s="22"/>
      <c r="D101" s="22"/>
      <c r="E101" s="22"/>
      <c r="F101" s="22"/>
      <c r="G101" s="22"/>
      <c r="H101" s="22"/>
      <c r="I101" s="47"/>
      <c r="J101" s="68"/>
      <c r="K101" s="5"/>
      <c r="L101" s="5"/>
      <c r="M101" s="5"/>
      <c r="N101" s="5"/>
      <c r="O101" s="5"/>
      <c r="P101" s="5"/>
    </row>
    <row r="102" spans="2:16" ht="15">
      <c r="B102" s="56" t="s">
        <v>35</v>
      </c>
      <c r="C102" s="57">
        <v>10.7</v>
      </c>
      <c r="D102" s="57">
        <v>15.1</v>
      </c>
      <c r="E102" s="57">
        <v>18.3</v>
      </c>
      <c r="F102" s="57">
        <v>22.3</v>
      </c>
      <c r="G102" s="57">
        <v>33.5</v>
      </c>
      <c r="H102" s="57">
        <v>3.1</v>
      </c>
      <c r="I102" s="47"/>
      <c r="J102" s="64" t="s">
        <v>35</v>
      </c>
      <c r="K102" s="39">
        <v>10.7</v>
      </c>
      <c r="L102" s="39">
        <v>15.1</v>
      </c>
      <c r="M102" s="39">
        <v>18.3</v>
      </c>
      <c r="N102" s="39">
        <v>22.3</v>
      </c>
      <c r="O102" s="39">
        <v>33.5</v>
      </c>
      <c r="P102" s="39">
        <v>3.1</v>
      </c>
    </row>
    <row r="103" spans="2:16" ht="15">
      <c r="B103" s="58" t="s">
        <v>36</v>
      </c>
      <c r="C103" s="59">
        <v>9.9</v>
      </c>
      <c r="D103" s="59">
        <v>15.4</v>
      </c>
      <c r="E103" s="59">
        <v>18.7</v>
      </c>
      <c r="F103" s="59">
        <v>22.5</v>
      </c>
      <c r="G103" s="59">
        <v>33.6</v>
      </c>
      <c r="H103" s="59">
        <v>3.4</v>
      </c>
      <c r="I103" s="47"/>
      <c r="J103" s="65" t="s">
        <v>36</v>
      </c>
      <c r="K103" s="31">
        <v>9.9</v>
      </c>
      <c r="L103" s="31">
        <v>15.4</v>
      </c>
      <c r="M103" s="31">
        <v>18.7</v>
      </c>
      <c r="N103" s="31">
        <v>22.5</v>
      </c>
      <c r="O103" s="31">
        <v>33.6</v>
      </c>
      <c r="P103" s="31">
        <v>3.4</v>
      </c>
    </row>
    <row r="104" spans="2:16" ht="15">
      <c r="B104" s="130" t="s">
        <v>150</v>
      </c>
      <c r="C104" s="131">
        <v>8.7</v>
      </c>
      <c r="D104" s="131">
        <v>13.5</v>
      </c>
      <c r="E104" s="131">
        <v>17.2</v>
      </c>
      <c r="F104" s="131">
        <v>22.2</v>
      </c>
      <c r="G104" s="131">
        <v>38.5</v>
      </c>
      <c r="H104" s="131">
        <v>4.4</v>
      </c>
      <c r="I104" s="47"/>
      <c r="J104" s="66" t="s">
        <v>150</v>
      </c>
      <c r="K104" s="36">
        <v>8.7</v>
      </c>
      <c r="L104" s="36">
        <v>13.5</v>
      </c>
      <c r="M104" s="36">
        <v>17.2</v>
      </c>
      <c r="N104" s="36">
        <v>22.2</v>
      </c>
      <c r="O104" s="36">
        <v>38.5</v>
      </c>
      <c r="P104" s="36">
        <v>4.4</v>
      </c>
    </row>
    <row r="105" spans="2:16" ht="15">
      <c r="B105" s="132"/>
      <c r="C105" s="120"/>
      <c r="D105" s="120"/>
      <c r="E105" s="120"/>
      <c r="F105" s="120"/>
      <c r="G105" s="120"/>
      <c r="H105" s="120"/>
      <c r="J105" s="132"/>
      <c r="K105" s="120"/>
      <c r="L105" s="120"/>
      <c r="M105" s="120"/>
      <c r="N105" s="120"/>
      <c r="O105" s="120"/>
      <c r="P105" s="120"/>
    </row>
    <row r="106" spans="2:16" ht="15">
      <c r="B106" s="133" t="s">
        <v>113</v>
      </c>
      <c r="C106" s="129">
        <v>5.7</v>
      </c>
      <c r="D106" s="129">
        <v>12.1</v>
      </c>
      <c r="E106" s="129">
        <v>17.1</v>
      </c>
      <c r="F106" s="129">
        <v>24.2</v>
      </c>
      <c r="G106" s="129">
        <v>40.9</v>
      </c>
      <c r="H106" s="129">
        <v>7.2</v>
      </c>
      <c r="J106" s="133" t="s">
        <v>113</v>
      </c>
      <c r="K106" s="129">
        <v>5.7</v>
      </c>
      <c r="L106" s="129">
        <v>12.1</v>
      </c>
      <c r="M106" s="129">
        <v>17.1</v>
      </c>
      <c r="N106" s="129">
        <v>24.2</v>
      </c>
      <c r="O106" s="129">
        <v>40.9</v>
      </c>
      <c r="P106" s="129">
        <v>7.2</v>
      </c>
    </row>
    <row r="107" spans="2:16" ht="15">
      <c r="B107" s="44" t="s">
        <v>112</v>
      </c>
      <c r="C107" s="34">
        <v>4.4</v>
      </c>
      <c r="D107" s="34">
        <v>11.4</v>
      </c>
      <c r="E107" s="34">
        <v>17.1</v>
      </c>
      <c r="F107" s="34">
        <v>24.1</v>
      </c>
      <c r="G107" s="34">
        <v>43</v>
      </c>
      <c r="H107" s="34">
        <v>9.8</v>
      </c>
      <c r="J107" s="44" t="s">
        <v>112</v>
      </c>
      <c r="K107" s="34">
        <v>4.4</v>
      </c>
      <c r="L107" s="34">
        <v>11.4</v>
      </c>
      <c r="M107" s="34">
        <v>17.1</v>
      </c>
      <c r="N107" s="34">
        <v>24.1</v>
      </c>
      <c r="O107" s="34">
        <v>43</v>
      </c>
      <c r="P107" s="34">
        <v>9.8</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5"/>
  <sheetViews>
    <sheetView showGridLines="0" workbookViewId="0" topLeftCell="A1"/>
  </sheetViews>
  <sheetFormatPr defaultColWidth="9.140625" defaultRowHeight="15"/>
  <cols>
    <col min="1" max="1" width="9.140625" style="2" customWidth="1"/>
    <col min="2" max="2" width="12.7109375" style="2" customWidth="1"/>
    <col min="3" max="16384" width="9.140625" style="2" customWidth="1"/>
  </cols>
  <sheetData>
    <row r="2" ht="15">
      <c r="B2" s="183" t="s">
        <v>136</v>
      </c>
    </row>
    <row r="3" ht="15">
      <c r="B3" s="2" t="s">
        <v>94</v>
      </c>
    </row>
    <row r="29" ht="15">
      <c r="B29" s="2" t="s">
        <v>135</v>
      </c>
    </row>
    <row r="30" ht="15">
      <c r="B30" s="13" t="s">
        <v>93</v>
      </c>
    </row>
    <row r="55" ht="15">
      <c r="B55" s="23" t="s">
        <v>85</v>
      </c>
    </row>
    <row r="56" ht="15">
      <c r="B56" s="2" t="s">
        <v>124</v>
      </c>
    </row>
    <row r="60" spans="2:5" ht="15">
      <c r="B60" s="19" t="s">
        <v>56</v>
      </c>
      <c r="C60" s="20"/>
      <c r="D60" s="20"/>
      <c r="E60" s="20"/>
    </row>
    <row r="62" spans="2:5" ht="15">
      <c r="B62" s="19" t="s">
        <v>1</v>
      </c>
      <c r="C62" s="21" t="s">
        <v>83</v>
      </c>
      <c r="D62" s="20"/>
      <c r="E62" s="20"/>
    </row>
    <row r="63" spans="2:5" ht="15">
      <c r="B63" s="19" t="s">
        <v>2</v>
      </c>
      <c r="C63" s="21" t="s">
        <v>84</v>
      </c>
      <c r="D63" s="20"/>
      <c r="E63" s="20"/>
    </row>
    <row r="64" spans="2:5" ht="15">
      <c r="B64" s="19" t="s">
        <v>3</v>
      </c>
      <c r="C64" s="19" t="s">
        <v>4</v>
      </c>
      <c r="D64" s="20"/>
      <c r="E64" s="20"/>
    </row>
    <row r="66" spans="2:5" ht="15">
      <c r="B66" s="19" t="s">
        <v>5</v>
      </c>
      <c r="C66" s="19" t="s">
        <v>57</v>
      </c>
      <c r="D66" s="20"/>
      <c r="E66" s="20"/>
    </row>
    <row r="67" spans="2:5" ht="15">
      <c r="B67" s="19" t="s">
        <v>59</v>
      </c>
      <c r="C67" s="19" t="s">
        <v>50</v>
      </c>
      <c r="D67" s="20"/>
      <c r="E67" s="20"/>
    </row>
    <row r="69" spans="2:5" ht="24">
      <c r="B69" s="25"/>
      <c r="C69" s="153" t="s">
        <v>64</v>
      </c>
      <c r="D69" s="153" t="s">
        <v>149</v>
      </c>
      <c r="E69" s="153" t="s">
        <v>92</v>
      </c>
    </row>
    <row r="70" spans="2:5" ht="15">
      <c r="B70" s="146" t="s">
        <v>12</v>
      </c>
      <c r="C70" s="148">
        <v>7.1</v>
      </c>
      <c r="D70" s="148">
        <v>3.3</v>
      </c>
      <c r="E70" s="148">
        <f aca="true" t="shared" si="0" ref="E70:E97">C70-D70</f>
        <v>3.8</v>
      </c>
    </row>
    <row r="71" spans="2:5" ht="15">
      <c r="B71" s="146" t="s">
        <v>9</v>
      </c>
      <c r="C71" s="148">
        <v>7.6</v>
      </c>
      <c r="D71" s="148">
        <v>4.2</v>
      </c>
      <c r="E71" s="148">
        <f t="shared" si="0"/>
        <v>3.3999999999999995</v>
      </c>
    </row>
    <row r="72" spans="2:5" ht="15">
      <c r="B72" s="45" t="s">
        <v>14</v>
      </c>
      <c r="C72" s="70">
        <v>7.3</v>
      </c>
      <c r="D72" s="70">
        <v>4.1</v>
      </c>
      <c r="E72" s="70">
        <f t="shared" si="0"/>
        <v>3.2</v>
      </c>
    </row>
    <row r="73" spans="2:5" ht="15">
      <c r="B73" s="43" t="s">
        <v>15</v>
      </c>
      <c r="C73" s="71">
        <v>7.5</v>
      </c>
      <c r="D73" s="71">
        <v>4.3</v>
      </c>
      <c r="E73" s="71">
        <f t="shared" si="0"/>
        <v>3.2</v>
      </c>
    </row>
    <row r="74" spans="2:5" ht="15">
      <c r="B74" s="43" t="s">
        <v>29</v>
      </c>
      <c r="C74" s="71">
        <v>7.7</v>
      </c>
      <c r="D74" s="71">
        <v>4.8</v>
      </c>
      <c r="E74" s="71">
        <f t="shared" si="0"/>
        <v>2.9000000000000004</v>
      </c>
    </row>
    <row r="75" spans="2:5" ht="15">
      <c r="B75" s="43" t="s">
        <v>20</v>
      </c>
      <c r="C75" s="71">
        <v>6.9</v>
      </c>
      <c r="D75" s="71">
        <v>4.3</v>
      </c>
      <c r="E75" s="71">
        <f t="shared" si="0"/>
        <v>2.6000000000000005</v>
      </c>
    </row>
    <row r="76" spans="2:5" ht="15">
      <c r="B76" s="43" t="s">
        <v>21</v>
      </c>
      <c r="C76" s="71">
        <v>6.6</v>
      </c>
      <c r="D76" s="71">
        <v>4</v>
      </c>
      <c r="E76" s="71">
        <f t="shared" si="0"/>
        <v>2.5999999999999996</v>
      </c>
    </row>
    <row r="77" spans="2:5" ht="15">
      <c r="B77" s="43" t="s">
        <v>31</v>
      </c>
      <c r="C77" s="71">
        <v>4.2</v>
      </c>
      <c r="D77" s="71">
        <v>2.3</v>
      </c>
      <c r="E77" s="71">
        <f t="shared" si="0"/>
        <v>1.9000000000000004</v>
      </c>
    </row>
    <row r="78" spans="2:5" ht="15">
      <c r="B78" s="43" t="s">
        <v>18</v>
      </c>
      <c r="C78" s="71">
        <v>6.3</v>
      </c>
      <c r="D78" s="71">
        <v>4.4</v>
      </c>
      <c r="E78" s="71">
        <f t="shared" si="0"/>
        <v>1.8999999999999995</v>
      </c>
    </row>
    <row r="79" spans="2:5" ht="15">
      <c r="B79" s="43" t="s">
        <v>27</v>
      </c>
      <c r="C79" s="71">
        <v>5.2</v>
      </c>
      <c r="D79" s="71">
        <v>3.4</v>
      </c>
      <c r="E79" s="71">
        <f t="shared" si="0"/>
        <v>1.8000000000000003</v>
      </c>
    </row>
    <row r="80" spans="2:5" ht="15">
      <c r="B80" s="43" t="s">
        <v>23</v>
      </c>
      <c r="C80" s="71">
        <v>4.5</v>
      </c>
      <c r="D80" s="71">
        <v>2.7</v>
      </c>
      <c r="E80" s="71">
        <f t="shared" si="0"/>
        <v>1.7999999999999998</v>
      </c>
    </row>
    <row r="81" spans="2:5" ht="15">
      <c r="B81" s="43" t="s">
        <v>28</v>
      </c>
      <c r="C81" s="71">
        <v>6.6</v>
      </c>
      <c r="D81" s="71">
        <v>4.9</v>
      </c>
      <c r="E81" s="71">
        <f t="shared" si="0"/>
        <v>1.6999999999999993</v>
      </c>
    </row>
    <row r="82" spans="2:5" ht="15">
      <c r="B82" s="43" t="s">
        <v>10</v>
      </c>
      <c r="C82" s="71">
        <v>3.7</v>
      </c>
      <c r="D82" s="71">
        <v>2.4</v>
      </c>
      <c r="E82" s="71">
        <f t="shared" si="0"/>
        <v>1.3000000000000003</v>
      </c>
    </row>
    <row r="83" spans="2:5" ht="15">
      <c r="B83" s="43" t="s">
        <v>82</v>
      </c>
      <c r="C83" s="71">
        <v>5.4</v>
      </c>
      <c r="D83" s="71">
        <v>4.2</v>
      </c>
      <c r="E83" s="71">
        <f t="shared" si="0"/>
        <v>1.2000000000000002</v>
      </c>
    </row>
    <row r="84" spans="2:5" ht="15">
      <c r="B84" s="43" t="s">
        <v>24</v>
      </c>
      <c r="C84" s="71">
        <v>4.2</v>
      </c>
      <c r="D84" s="71">
        <v>3.2</v>
      </c>
      <c r="E84" s="71">
        <f t="shared" si="0"/>
        <v>1</v>
      </c>
    </row>
    <row r="85" spans="2:5" ht="15">
      <c r="B85" s="43" t="s">
        <v>34</v>
      </c>
      <c r="C85" s="71">
        <v>5.2</v>
      </c>
      <c r="D85" s="71">
        <v>4.2</v>
      </c>
      <c r="E85" s="71">
        <f t="shared" si="0"/>
        <v>1</v>
      </c>
    </row>
    <row r="86" spans="2:5" ht="15">
      <c r="B86" s="43" t="s">
        <v>8</v>
      </c>
      <c r="C86" s="71">
        <v>3.9</v>
      </c>
      <c r="D86" s="71">
        <v>3</v>
      </c>
      <c r="E86" s="71">
        <f t="shared" si="0"/>
        <v>0.8999999999999999</v>
      </c>
    </row>
    <row r="87" spans="2:5" ht="15">
      <c r="B87" s="43" t="s">
        <v>22</v>
      </c>
      <c r="C87" s="71">
        <v>4.5</v>
      </c>
      <c r="D87" s="71">
        <v>3.7</v>
      </c>
      <c r="E87" s="71">
        <f t="shared" si="0"/>
        <v>0.7999999999999998</v>
      </c>
    </row>
    <row r="88" spans="2:5" ht="15">
      <c r="B88" s="43" t="s">
        <v>13</v>
      </c>
      <c r="C88" s="71">
        <v>4.8</v>
      </c>
      <c r="D88" s="71">
        <v>4.1</v>
      </c>
      <c r="E88" s="71">
        <f t="shared" si="0"/>
        <v>0.7000000000000002</v>
      </c>
    </row>
    <row r="89" spans="2:5" ht="15">
      <c r="B89" s="43" t="s">
        <v>17</v>
      </c>
      <c r="C89" s="71">
        <v>5.2</v>
      </c>
      <c r="D89" s="71">
        <v>4.5</v>
      </c>
      <c r="E89" s="71">
        <f t="shared" si="0"/>
        <v>0.7000000000000002</v>
      </c>
    </row>
    <row r="90" spans="2:5" ht="15">
      <c r="B90" s="43" t="s">
        <v>19</v>
      </c>
      <c r="C90" s="71">
        <v>5.4</v>
      </c>
      <c r="D90" s="71">
        <v>4.8</v>
      </c>
      <c r="E90" s="71">
        <f t="shared" si="0"/>
        <v>0.6000000000000005</v>
      </c>
    </row>
    <row r="91" spans="2:5" ht="15">
      <c r="B91" s="43" t="s">
        <v>25</v>
      </c>
      <c r="C91" s="71">
        <v>3.9</v>
      </c>
      <c r="D91" s="71">
        <v>3.4</v>
      </c>
      <c r="E91" s="71">
        <f t="shared" si="0"/>
        <v>0.5</v>
      </c>
    </row>
    <row r="92" spans="2:5" ht="15">
      <c r="B92" s="43" t="s">
        <v>32</v>
      </c>
      <c r="C92" s="71">
        <v>3.7</v>
      </c>
      <c r="D92" s="71">
        <v>3.2</v>
      </c>
      <c r="E92" s="71">
        <f t="shared" si="0"/>
        <v>0.5</v>
      </c>
    </row>
    <row r="93" spans="2:5" ht="15">
      <c r="B93" s="43" t="s">
        <v>11</v>
      </c>
      <c r="C93" s="71">
        <v>4.2</v>
      </c>
      <c r="D93" s="71">
        <v>3.8</v>
      </c>
      <c r="E93" s="71">
        <f t="shared" si="0"/>
        <v>0.40000000000000036</v>
      </c>
    </row>
    <row r="94" spans="2:5" ht="15">
      <c r="B94" s="43" t="s">
        <v>33</v>
      </c>
      <c r="C94" s="71">
        <v>3.9</v>
      </c>
      <c r="D94" s="71">
        <v>3.5</v>
      </c>
      <c r="E94" s="71">
        <f t="shared" si="0"/>
        <v>0.3999999999999999</v>
      </c>
    </row>
    <row r="95" spans="2:5" ht="15">
      <c r="B95" s="43" t="s">
        <v>26</v>
      </c>
      <c r="C95" s="71">
        <v>4.2</v>
      </c>
      <c r="D95" s="71">
        <v>4</v>
      </c>
      <c r="E95" s="71">
        <f t="shared" si="0"/>
        <v>0.20000000000000018</v>
      </c>
    </row>
    <row r="96" spans="2:5" ht="15">
      <c r="B96" s="43" t="s">
        <v>30</v>
      </c>
      <c r="C96" s="71">
        <v>3.7</v>
      </c>
      <c r="D96" s="71">
        <v>3.5</v>
      </c>
      <c r="E96" s="71">
        <f t="shared" si="0"/>
        <v>0.20000000000000018</v>
      </c>
    </row>
    <row r="97" spans="2:5" ht="15">
      <c r="B97" s="43" t="s">
        <v>16</v>
      </c>
      <c r="C97" s="71">
        <v>4.2</v>
      </c>
      <c r="D97" s="71">
        <v>4.5</v>
      </c>
      <c r="E97" s="71">
        <f t="shared" si="0"/>
        <v>-0.2999999999999998</v>
      </c>
    </row>
    <row r="98" spans="2:5" ht="15" hidden="1">
      <c r="B98" s="147"/>
      <c r="C98" s="149"/>
      <c r="D98" s="149"/>
      <c r="E98" s="149"/>
    </row>
    <row r="99" spans="2:5" ht="15">
      <c r="B99" s="69"/>
      <c r="C99" s="73"/>
      <c r="D99" s="73"/>
      <c r="E99" s="73"/>
    </row>
    <row r="100" spans="2:5" ht="15">
      <c r="B100" s="45" t="s">
        <v>36</v>
      </c>
      <c r="C100" s="70">
        <v>3.5</v>
      </c>
      <c r="D100" s="70">
        <v>2.9</v>
      </c>
      <c r="E100" s="70">
        <f>C100-D100</f>
        <v>0.6000000000000001</v>
      </c>
    </row>
    <row r="101" spans="2:5" ht="15">
      <c r="B101" s="43" t="s">
        <v>35</v>
      </c>
      <c r="C101" s="71">
        <v>3.1</v>
      </c>
      <c r="D101" s="71">
        <v>2.9</v>
      </c>
      <c r="E101" s="71">
        <f>C101-D101</f>
        <v>0.20000000000000018</v>
      </c>
    </row>
    <row r="102" spans="2:5" ht="15">
      <c r="B102" s="127" t="s">
        <v>150</v>
      </c>
      <c r="C102" s="134">
        <v>4.3</v>
      </c>
      <c r="D102" s="134">
        <v>4.7</v>
      </c>
      <c r="E102" s="134">
        <f>C102-D102</f>
        <v>-0.40000000000000036</v>
      </c>
    </row>
    <row r="103" spans="2:5" ht="15">
      <c r="B103" s="120"/>
      <c r="C103" s="120"/>
      <c r="D103" s="120"/>
      <c r="E103" s="120"/>
    </row>
    <row r="104" spans="2:5" ht="15">
      <c r="B104" s="69" t="s">
        <v>112</v>
      </c>
      <c r="C104" s="134">
        <v>10.9</v>
      </c>
      <c r="D104" s="134">
        <v>6.7</v>
      </c>
      <c r="E104" s="134">
        <f>C104-D104</f>
        <v>4.2</v>
      </c>
    </row>
    <row r="105" spans="2:5" ht="15">
      <c r="B105" s="44" t="s">
        <v>113</v>
      </c>
      <c r="C105" s="72">
        <v>7.6</v>
      </c>
      <c r="D105" s="72">
        <v>5.1</v>
      </c>
      <c r="E105" s="72">
        <f>C105-D105</f>
        <v>2.5</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4"/>
  <sheetViews>
    <sheetView showGridLines="0" workbookViewId="0" topLeftCell="A1"/>
  </sheetViews>
  <sheetFormatPr defaultColWidth="9.140625" defaultRowHeight="15"/>
  <cols>
    <col min="1" max="1" width="9.140625" style="2" customWidth="1"/>
    <col min="2" max="2" width="13.00390625" style="2" customWidth="1"/>
    <col min="3" max="16384" width="9.140625" style="2" customWidth="1"/>
  </cols>
  <sheetData>
    <row r="2" ht="15">
      <c r="B2" s="183" t="s">
        <v>141</v>
      </c>
    </row>
    <row r="3" ht="15">
      <c r="B3" s="2" t="s">
        <v>99</v>
      </c>
    </row>
    <row r="13" ht="15">
      <c r="M13" s="18"/>
    </row>
    <row r="14" ht="15">
      <c r="M14" s="18"/>
    </row>
    <row r="15" ht="15">
      <c r="M15" s="18"/>
    </row>
    <row r="16" ht="15">
      <c r="M16" s="18"/>
    </row>
    <row r="17" ht="15">
      <c r="M17" s="18"/>
    </row>
    <row r="18" ht="15">
      <c r="M18" s="18"/>
    </row>
    <row r="19" ht="15">
      <c r="M19" s="18"/>
    </row>
    <row r="20" ht="15">
      <c r="M20" s="18"/>
    </row>
    <row r="21" ht="15">
      <c r="M21" s="18"/>
    </row>
    <row r="22" ht="15">
      <c r="M22" s="18"/>
    </row>
    <row r="23" ht="15">
      <c r="M23" s="18"/>
    </row>
    <row r="24" ht="15">
      <c r="M24" s="18"/>
    </row>
    <row r="25" ht="15">
      <c r="M25" s="18"/>
    </row>
    <row r="26" ht="15">
      <c r="M26" s="18"/>
    </row>
    <row r="27" ht="15">
      <c r="M27" s="18"/>
    </row>
    <row r="28" ht="15">
      <c r="M28" s="18"/>
    </row>
    <row r="29" spans="2:13" ht="15">
      <c r="B29" s="2" t="s">
        <v>142</v>
      </c>
      <c r="M29" s="18"/>
    </row>
    <row r="30" spans="2:13" ht="15">
      <c r="B30" s="11" t="s">
        <v>100</v>
      </c>
      <c r="M30" s="18"/>
    </row>
    <row r="31" ht="15">
      <c r="M31" s="18"/>
    </row>
    <row r="32" ht="15">
      <c r="M32" s="18"/>
    </row>
    <row r="33" ht="15">
      <c r="M33" s="18"/>
    </row>
    <row r="34" ht="15">
      <c r="M34" s="18"/>
    </row>
    <row r="35" ht="15">
      <c r="M35" s="18"/>
    </row>
    <row r="36" ht="15">
      <c r="M36" s="18"/>
    </row>
    <row r="37" ht="15">
      <c r="M37" s="18"/>
    </row>
    <row r="38" ht="15">
      <c r="M38" s="18"/>
    </row>
    <row r="39" ht="15">
      <c r="M39" s="18"/>
    </row>
    <row r="40" ht="15">
      <c r="M40" s="18"/>
    </row>
    <row r="41" ht="15">
      <c r="M41" s="18"/>
    </row>
    <row r="42" ht="15">
      <c r="M42" s="18"/>
    </row>
    <row r="43" ht="15">
      <c r="M43" s="18"/>
    </row>
    <row r="44" ht="15">
      <c r="M44" s="18"/>
    </row>
    <row r="55" ht="15">
      <c r="A55" s="23" t="s">
        <v>85</v>
      </c>
    </row>
    <row r="56" ht="15">
      <c r="A56" s="2" t="s">
        <v>114</v>
      </c>
    </row>
    <row r="60" spans="2:7" ht="15">
      <c r="B60" s="19" t="s">
        <v>37</v>
      </c>
      <c r="C60" s="20"/>
      <c r="D60" s="20"/>
      <c r="E60" s="20"/>
      <c r="F60" s="20"/>
      <c r="G60" s="20"/>
    </row>
    <row r="62" spans="2:7" ht="15">
      <c r="B62" s="19" t="s">
        <v>1</v>
      </c>
      <c r="C62" s="21" t="s">
        <v>90</v>
      </c>
      <c r="D62" s="20"/>
      <c r="E62" s="20"/>
      <c r="F62" s="20"/>
      <c r="G62" s="20"/>
    </row>
    <row r="63" spans="2:7" ht="15">
      <c r="B63" s="19" t="s">
        <v>2</v>
      </c>
      <c r="C63" s="21" t="s">
        <v>84</v>
      </c>
      <c r="D63" s="20"/>
      <c r="E63" s="20"/>
      <c r="F63" s="20"/>
      <c r="G63" s="20"/>
    </row>
    <row r="64" spans="2:7" ht="15">
      <c r="B64" s="19" t="s">
        <v>3</v>
      </c>
      <c r="C64" s="19" t="s">
        <v>4</v>
      </c>
      <c r="D64" s="20"/>
      <c r="E64" s="20"/>
      <c r="F64" s="20"/>
      <c r="G64" s="20"/>
    </row>
    <row r="66" spans="2:7" ht="15">
      <c r="B66" s="19" t="s">
        <v>5</v>
      </c>
      <c r="C66" s="19" t="s">
        <v>46</v>
      </c>
      <c r="D66" s="20"/>
      <c r="E66" s="20"/>
      <c r="F66" s="20"/>
      <c r="G66" s="20"/>
    </row>
    <row r="67" spans="2:7" ht="15">
      <c r="B67" s="19" t="s">
        <v>39</v>
      </c>
      <c r="C67" s="19" t="s">
        <v>117</v>
      </c>
      <c r="D67" s="20"/>
      <c r="E67" s="20"/>
      <c r="F67" s="20"/>
      <c r="G67" s="20"/>
    </row>
    <row r="69" spans="2:12" ht="24">
      <c r="B69" s="77"/>
      <c r="C69" s="155" t="s">
        <v>98</v>
      </c>
      <c r="D69" s="155" t="s">
        <v>95</v>
      </c>
      <c r="E69" s="155" t="s">
        <v>96</v>
      </c>
      <c r="F69" s="155" t="s">
        <v>97</v>
      </c>
      <c r="G69" s="76" t="s">
        <v>45</v>
      </c>
      <c r="H69" s="47"/>
      <c r="I69" s="1"/>
      <c r="J69" s="1"/>
      <c r="K69" s="1"/>
      <c r="L69" s="1"/>
    </row>
    <row r="70" spans="2:12" ht="15">
      <c r="B70" s="56" t="s">
        <v>22</v>
      </c>
      <c r="C70" s="78">
        <v>18220</v>
      </c>
      <c r="D70" s="78">
        <v>25013</v>
      </c>
      <c r="E70" s="78">
        <v>31864</v>
      </c>
      <c r="F70" s="78">
        <v>42703</v>
      </c>
      <c r="G70" s="79" t="s">
        <v>7</v>
      </c>
      <c r="H70" s="47"/>
      <c r="I70" s="74"/>
      <c r="J70" s="74"/>
      <c r="K70" s="74"/>
      <c r="L70" s="74"/>
    </row>
    <row r="71" spans="2:12" ht="15">
      <c r="B71" s="58" t="s">
        <v>26</v>
      </c>
      <c r="C71" s="80">
        <v>14747</v>
      </c>
      <c r="D71" s="80">
        <v>19429</v>
      </c>
      <c r="E71" s="80">
        <v>24165</v>
      </c>
      <c r="F71" s="80">
        <v>31162</v>
      </c>
      <c r="G71" s="81" t="s">
        <v>7</v>
      </c>
      <c r="H71" s="47"/>
      <c r="I71" s="74"/>
      <c r="J71" s="74"/>
      <c r="K71" s="74"/>
      <c r="L71" s="74"/>
    </row>
    <row r="72" spans="2:12" ht="15">
      <c r="B72" s="58" t="s">
        <v>82</v>
      </c>
      <c r="C72" s="80">
        <v>12537</v>
      </c>
      <c r="D72" s="80">
        <v>17165</v>
      </c>
      <c r="E72" s="80">
        <v>22028</v>
      </c>
      <c r="F72" s="80">
        <v>29313</v>
      </c>
      <c r="G72" s="81" t="s">
        <v>7</v>
      </c>
      <c r="H72" s="47"/>
      <c r="I72" s="74"/>
      <c r="J72" s="74"/>
      <c r="K72" s="74"/>
      <c r="L72" s="74"/>
    </row>
    <row r="73" spans="2:12" ht="15">
      <c r="B73" s="58" t="s">
        <v>33</v>
      </c>
      <c r="C73" s="80">
        <v>13769</v>
      </c>
      <c r="D73" s="80">
        <v>18419</v>
      </c>
      <c r="E73" s="80">
        <v>22757</v>
      </c>
      <c r="F73" s="80">
        <v>28744</v>
      </c>
      <c r="G73" s="81" t="s">
        <v>7</v>
      </c>
      <c r="H73" s="47"/>
      <c r="I73" s="74"/>
      <c r="J73" s="74"/>
      <c r="K73" s="74"/>
      <c r="L73" s="74"/>
    </row>
    <row r="74" spans="2:12" ht="15">
      <c r="B74" s="58" t="s">
        <v>11</v>
      </c>
      <c r="C74" s="80">
        <v>13867</v>
      </c>
      <c r="D74" s="80">
        <v>17935</v>
      </c>
      <c r="E74" s="80">
        <v>22217</v>
      </c>
      <c r="F74" s="80">
        <v>28168</v>
      </c>
      <c r="G74" s="81" t="s">
        <v>7</v>
      </c>
      <c r="H74" s="47"/>
      <c r="I74" s="74"/>
      <c r="J74" s="74"/>
      <c r="K74" s="74"/>
      <c r="L74" s="74"/>
    </row>
    <row r="75" spans="2:12" ht="15">
      <c r="B75" s="58" t="s">
        <v>8</v>
      </c>
      <c r="C75" s="80">
        <v>12709</v>
      </c>
      <c r="D75" s="80">
        <v>17136</v>
      </c>
      <c r="E75" s="80">
        <v>21983</v>
      </c>
      <c r="F75" s="80">
        <v>28052</v>
      </c>
      <c r="G75" s="81" t="s">
        <v>7</v>
      </c>
      <c r="H75" s="47"/>
      <c r="I75" s="74"/>
      <c r="J75" s="74"/>
      <c r="K75" s="74"/>
      <c r="L75" s="74"/>
    </row>
    <row r="76" spans="2:12" ht="15">
      <c r="B76" s="58" t="s">
        <v>16</v>
      </c>
      <c r="C76" s="80">
        <v>13113</v>
      </c>
      <c r="D76" s="80">
        <v>17223</v>
      </c>
      <c r="E76" s="80">
        <v>21344</v>
      </c>
      <c r="F76" s="80">
        <v>27894</v>
      </c>
      <c r="G76" s="81" t="s">
        <v>7</v>
      </c>
      <c r="H76" s="47"/>
      <c r="I76" s="74"/>
      <c r="J76" s="74"/>
      <c r="K76" s="74"/>
      <c r="L76" s="74"/>
    </row>
    <row r="77" spans="2:12" ht="15">
      <c r="B77" s="58" t="s">
        <v>32</v>
      </c>
      <c r="C77" s="80">
        <v>13111</v>
      </c>
      <c r="D77" s="80">
        <v>17083</v>
      </c>
      <c r="E77" s="80">
        <v>21375</v>
      </c>
      <c r="F77" s="80">
        <v>27141</v>
      </c>
      <c r="G77" s="81" t="s">
        <v>7</v>
      </c>
      <c r="H77" s="47"/>
      <c r="I77" s="74"/>
      <c r="J77" s="74"/>
      <c r="K77" s="74"/>
      <c r="L77" s="74"/>
    </row>
    <row r="78" spans="2:12" ht="15">
      <c r="B78" s="58" t="s">
        <v>34</v>
      </c>
      <c r="C78" s="80">
        <v>10766</v>
      </c>
      <c r="D78" s="80">
        <v>14659</v>
      </c>
      <c r="E78" s="80">
        <v>19608</v>
      </c>
      <c r="F78" s="80">
        <v>26720</v>
      </c>
      <c r="G78" s="81" t="s">
        <v>7</v>
      </c>
      <c r="H78" s="47"/>
      <c r="I78" s="74"/>
      <c r="J78" s="74"/>
      <c r="K78" s="74"/>
      <c r="L78" s="74"/>
    </row>
    <row r="79" spans="2:12" ht="15">
      <c r="B79" s="58" t="s">
        <v>25</v>
      </c>
      <c r="C79" s="80">
        <v>13289</v>
      </c>
      <c r="D79" s="80">
        <v>16957</v>
      </c>
      <c r="E79" s="80">
        <v>20878</v>
      </c>
      <c r="F79" s="80">
        <v>26675</v>
      </c>
      <c r="G79" s="81" t="s">
        <v>7</v>
      </c>
      <c r="H79" s="47"/>
      <c r="I79" s="74"/>
      <c r="J79" s="74"/>
      <c r="K79" s="74"/>
      <c r="L79" s="74"/>
    </row>
    <row r="80" spans="2:12" ht="15">
      <c r="B80" s="58" t="s">
        <v>13</v>
      </c>
      <c r="C80" s="80">
        <v>10879</v>
      </c>
      <c r="D80" s="80">
        <v>14237</v>
      </c>
      <c r="E80" s="80">
        <v>18656</v>
      </c>
      <c r="F80" s="80">
        <v>25463</v>
      </c>
      <c r="G80" s="81" t="s">
        <v>7</v>
      </c>
      <c r="H80" s="47"/>
      <c r="I80" s="74"/>
      <c r="J80" s="74"/>
      <c r="K80" s="74"/>
      <c r="L80" s="74"/>
    </row>
    <row r="81" spans="2:12" ht="15">
      <c r="B81" s="58" t="s">
        <v>19</v>
      </c>
      <c r="C81" s="80">
        <v>10377</v>
      </c>
      <c r="D81" s="80">
        <v>13843</v>
      </c>
      <c r="E81" s="80">
        <v>18242</v>
      </c>
      <c r="F81" s="80">
        <v>25451</v>
      </c>
      <c r="G81" s="81" t="s">
        <v>7</v>
      </c>
      <c r="H81" s="47"/>
      <c r="I81" s="74"/>
      <c r="J81" s="74"/>
      <c r="K81" s="74"/>
      <c r="L81" s="74"/>
    </row>
    <row r="82" spans="2:12" ht="15">
      <c r="B82" s="58" t="s">
        <v>15</v>
      </c>
      <c r="C82" s="80">
        <v>7945</v>
      </c>
      <c r="D82" s="80">
        <v>12011</v>
      </c>
      <c r="E82" s="80">
        <v>16537</v>
      </c>
      <c r="F82" s="80">
        <v>23624</v>
      </c>
      <c r="G82" s="81" t="s">
        <v>7</v>
      </c>
      <c r="H82" s="47"/>
      <c r="I82" s="74"/>
      <c r="J82" s="74"/>
      <c r="K82" s="74"/>
      <c r="L82" s="74"/>
    </row>
    <row r="83" spans="2:12" ht="15">
      <c r="B83" s="58" t="s">
        <v>18</v>
      </c>
      <c r="C83" s="80">
        <v>9290</v>
      </c>
      <c r="D83" s="80">
        <v>13245</v>
      </c>
      <c r="E83" s="80">
        <v>17445</v>
      </c>
      <c r="F83" s="80">
        <v>23300</v>
      </c>
      <c r="G83" s="81" t="s">
        <v>7</v>
      </c>
      <c r="H83" s="47"/>
      <c r="I83" s="74"/>
      <c r="J83" s="74"/>
      <c r="K83" s="74"/>
      <c r="L83" s="74"/>
    </row>
    <row r="84" spans="2:12" ht="15">
      <c r="B84" s="58" t="s">
        <v>24</v>
      </c>
      <c r="C84" s="80">
        <v>10009</v>
      </c>
      <c r="D84" s="80">
        <v>13613</v>
      </c>
      <c r="E84" s="80">
        <v>17311</v>
      </c>
      <c r="F84" s="80">
        <v>22699</v>
      </c>
      <c r="G84" s="81" t="s">
        <v>7</v>
      </c>
      <c r="H84" s="47"/>
      <c r="I84" s="74"/>
      <c r="J84" s="74"/>
      <c r="K84" s="74"/>
      <c r="L84" s="74"/>
    </row>
    <row r="85" spans="2:12" ht="15">
      <c r="B85" s="58" t="s">
        <v>30</v>
      </c>
      <c r="C85" s="80">
        <v>9723</v>
      </c>
      <c r="D85" s="80">
        <v>12879</v>
      </c>
      <c r="E85" s="80">
        <v>15859</v>
      </c>
      <c r="F85" s="80">
        <v>20071</v>
      </c>
      <c r="G85" s="81" t="s">
        <v>7</v>
      </c>
      <c r="H85" s="19"/>
      <c r="I85" s="75"/>
      <c r="J85" s="75"/>
      <c r="K85" s="75"/>
      <c r="L85" s="75"/>
    </row>
    <row r="86" spans="2:12" ht="15">
      <c r="B86" s="58" t="s">
        <v>28</v>
      </c>
      <c r="C86" s="80">
        <v>6133</v>
      </c>
      <c r="D86" s="80">
        <v>8768</v>
      </c>
      <c r="E86" s="80">
        <v>11574</v>
      </c>
      <c r="F86" s="80">
        <v>16324</v>
      </c>
      <c r="G86" s="81" t="s">
        <v>7</v>
      </c>
      <c r="H86" s="47"/>
      <c r="I86" s="74"/>
      <c r="J86" s="74"/>
      <c r="K86" s="74"/>
      <c r="L86" s="74"/>
    </row>
    <row r="87" spans="2:12" ht="15">
      <c r="B87" s="58" t="s">
        <v>12</v>
      </c>
      <c r="C87" s="80">
        <v>5340</v>
      </c>
      <c r="D87" s="80">
        <v>7658</v>
      </c>
      <c r="E87" s="80">
        <v>11091</v>
      </c>
      <c r="F87" s="80">
        <v>16031</v>
      </c>
      <c r="G87" s="81" t="s">
        <v>7</v>
      </c>
      <c r="H87" s="47"/>
      <c r="I87" s="74"/>
      <c r="J87" s="74"/>
      <c r="K87" s="74"/>
      <c r="L87" s="74"/>
    </row>
    <row r="88" spans="2:12" ht="15">
      <c r="B88" s="58" t="s">
        <v>10</v>
      </c>
      <c r="C88" s="80">
        <v>8141</v>
      </c>
      <c r="D88" s="80">
        <v>10081</v>
      </c>
      <c r="E88" s="80">
        <v>12133</v>
      </c>
      <c r="F88" s="80">
        <v>15631</v>
      </c>
      <c r="G88" s="81" t="s">
        <v>7</v>
      </c>
      <c r="H88" s="47"/>
      <c r="I88" s="74"/>
      <c r="J88" s="74"/>
      <c r="K88" s="74"/>
      <c r="L88" s="74"/>
    </row>
    <row r="89" spans="2:12" ht="15">
      <c r="B89" s="58" t="s">
        <v>27</v>
      </c>
      <c r="C89" s="80">
        <v>6087</v>
      </c>
      <c r="D89" s="80">
        <v>8327</v>
      </c>
      <c r="E89" s="80">
        <v>10867</v>
      </c>
      <c r="F89" s="80">
        <v>14710</v>
      </c>
      <c r="G89" s="81" t="s">
        <v>7</v>
      </c>
      <c r="H89" s="47"/>
      <c r="I89" s="74"/>
      <c r="J89" s="74"/>
      <c r="K89" s="74"/>
      <c r="L89" s="74"/>
    </row>
    <row r="90" spans="2:12" ht="15">
      <c r="B90" s="58" t="s">
        <v>31</v>
      </c>
      <c r="C90" s="80">
        <v>6912</v>
      </c>
      <c r="D90" s="80">
        <v>8824</v>
      </c>
      <c r="E90" s="80">
        <v>10867</v>
      </c>
      <c r="F90" s="80">
        <v>13679</v>
      </c>
      <c r="G90" s="81" t="s">
        <v>7</v>
      </c>
      <c r="H90" s="47"/>
      <c r="I90" s="74"/>
      <c r="J90" s="74"/>
      <c r="K90" s="74"/>
      <c r="L90" s="74"/>
    </row>
    <row r="91" spans="2:12" ht="15">
      <c r="B91" s="58" t="s">
        <v>14</v>
      </c>
      <c r="C91" s="80">
        <v>4884</v>
      </c>
      <c r="D91" s="80">
        <v>7206</v>
      </c>
      <c r="E91" s="80">
        <v>9859</v>
      </c>
      <c r="F91" s="80">
        <v>13646</v>
      </c>
      <c r="G91" s="81" t="s">
        <v>7</v>
      </c>
      <c r="H91" s="47"/>
      <c r="I91" s="74"/>
      <c r="J91" s="74"/>
      <c r="K91" s="74"/>
      <c r="L91" s="74"/>
    </row>
    <row r="92" spans="2:12" ht="15">
      <c r="B92" s="58" t="s">
        <v>21</v>
      </c>
      <c r="C92" s="80">
        <v>4627</v>
      </c>
      <c r="D92" s="80">
        <v>6554</v>
      </c>
      <c r="E92" s="80">
        <v>8917</v>
      </c>
      <c r="F92" s="80">
        <v>12800</v>
      </c>
      <c r="G92" s="81" t="s">
        <v>7</v>
      </c>
      <c r="H92" s="47"/>
      <c r="I92" s="74"/>
      <c r="J92" s="74"/>
      <c r="K92" s="74"/>
      <c r="L92" s="74"/>
    </row>
    <row r="93" spans="2:12" ht="15">
      <c r="B93" s="58" t="s">
        <v>20</v>
      </c>
      <c r="C93" s="80">
        <v>4299</v>
      </c>
      <c r="D93" s="80">
        <v>6214</v>
      </c>
      <c r="E93" s="80">
        <v>8528</v>
      </c>
      <c r="F93" s="80">
        <v>12356</v>
      </c>
      <c r="G93" s="81" t="s">
        <v>7</v>
      </c>
      <c r="H93" s="47"/>
      <c r="I93" s="74"/>
      <c r="J93" s="74"/>
      <c r="K93" s="74"/>
      <c r="L93" s="74"/>
    </row>
    <row r="94" spans="2:12" ht="15">
      <c r="B94" s="58" t="s">
        <v>17</v>
      </c>
      <c r="C94" s="80">
        <v>4691</v>
      </c>
      <c r="D94" s="80">
        <v>6681</v>
      </c>
      <c r="E94" s="80">
        <v>8797</v>
      </c>
      <c r="F94" s="80">
        <v>11883</v>
      </c>
      <c r="G94" s="81" t="s">
        <v>7</v>
      </c>
      <c r="H94" s="47"/>
      <c r="I94" s="74"/>
      <c r="J94" s="74"/>
      <c r="K94" s="74"/>
      <c r="L94" s="74"/>
    </row>
    <row r="95" spans="2:12" ht="15">
      <c r="B95" s="58" t="s">
        <v>23</v>
      </c>
      <c r="C95" s="80">
        <v>5140</v>
      </c>
      <c r="D95" s="80">
        <v>6824</v>
      </c>
      <c r="E95" s="80">
        <v>8502</v>
      </c>
      <c r="F95" s="80">
        <v>10940</v>
      </c>
      <c r="G95" s="81" t="s">
        <v>7</v>
      </c>
      <c r="H95" s="47"/>
      <c r="I95" s="74"/>
      <c r="J95" s="74"/>
      <c r="K95" s="74"/>
      <c r="L95" s="74"/>
    </row>
    <row r="96" spans="2:12" ht="15">
      <c r="B96" s="58" t="s">
        <v>9</v>
      </c>
      <c r="C96" s="80">
        <v>3871</v>
      </c>
      <c r="D96" s="80">
        <v>5812</v>
      </c>
      <c r="E96" s="80">
        <v>7721</v>
      </c>
      <c r="F96" s="80">
        <v>10634</v>
      </c>
      <c r="G96" s="81" t="s">
        <v>7</v>
      </c>
      <c r="H96" s="47"/>
      <c r="I96" s="74"/>
      <c r="J96" s="74"/>
      <c r="K96" s="74"/>
      <c r="L96" s="74"/>
    </row>
    <row r="97" spans="2:12" ht="15">
      <c r="B97" s="60" t="s">
        <v>29</v>
      </c>
      <c r="C97" s="82">
        <v>2096</v>
      </c>
      <c r="D97" s="82">
        <v>3459</v>
      </c>
      <c r="E97" s="82">
        <v>4746</v>
      </c>
      <c r="F97" s="82">
        <v>6670</v>
      </c>
      <c r="G97" s="83" t="s">
        <v>7</v>
      </c>
      <c r="H97" s="47"/>
      <c r="I97" s="74"/>
      <c r="J97" s="74"/>
      <c r="K97" s="74"/>
      <c r="L97" s="74"/>
    </row>
    <row r="98" spans="2:12" ht="15">
      <c r="B98" s="67"/>
      <c r="C98" s="75"/>
      <c r="D98" s="75"/>
      <c r="E98" s="75"/>
      <c r="F98" s="75"/>
      <c r="G98" s="19"/>
      <c r="H98" s="47"/>
      <c r="I98" s="74"/>
      <c r="J98" s="74"/>
      <c r="K98" s="74"/>
      <c r="L98" s="74"/>
    </row>
    <row r="99" spans="2:12" ht="15">
      <c r="B99" s="86" t="s">
        <v>150</v>
      </c>
      <c r="C99" s="184">
        <v>17294</v>
      </c>
      <c r="D99" s="185">
        <v>22844</v>
      </c>
      <c r="E99" s="185">
        <v>28850</v>
      </c>
      <c r="F99" s="185">
        <v>38288</v>
      </c>
      <c r="G99" s="79" t="s">
        <v>7</v>
      </c>
      <c r="H99" s="47"/>
      <c r="I99" s="74"/>
      <c r="J99" s="74"/>
      <c r="K99" s="74"/>
      <c r="L99" s="74"/>
    </row>
    <row r="100" spans="2:12" ht="15">
      <c r="B100" s="58" t="s">
        <v>36</v>
      </c>
      <c r="C100" s="80">
        <v>20316</v>
      </c>
      <c r="D100" s="80">
        <v>25496</v>
      </c>
      <c r="E100" s="80">
        <v>30288</v>
      </c>
      <c r="F100" s="80">
        <v>37597</v>
      </c>
      <c r="G100" s="81" t="s">
        <v>7</v>
      </c>
      <c r="H100" s="47"/>
      <c r="I100" s="74"/>
      <c r="J100" s="74"/>
      <c r="K100" s="74"/>
      <c r="L100" s="74"/>
    </row>
    <row r="101" spans="2:12" ht="15">
      <c r="B101" s="130" t="s">
        <v>35</v>
      </c>
      <c r="C101" s="135">
        <v>15144</v>
      </c>
      <c r="D101" s="135">
        <v>18647</v>
      </c>
      <c r="E101" s="135">
        <v>22395</v>
      </c>
      <c r="F101" s="135">
        <v>27714</v>
      </c>
      <c r="G101" s="136" t="s">
        <v>7</v>
      </c>
      <c r="H101" s="47"/>
      <c r="I101" s="47"/>
      <c r="J101" s="47"/>
      <c r="K101" s="47"/>
      <c r="L101" s="47"/>
    </row>
    <row r="102" spans="2:7" ht="15">
      <c r="B102" s="138"/>
      <c r="C102" s="139"/>
      <c r="D102" s="139"/>
      <c r="E102" s="139"/>
      <c r="F102" s="139"/>
      <c r="G102" s="139"/>
    </row>
    <row r="103" spans="2:7" ht="15">
      <c r="B103" s="140" t="s">
        <v>112</v>
      </c>
      <c r="C103" s="141">
        <v>2254</v>
      </c>
      <c r="D103" s="141">
        <v>3634</v>
      </c>
      <c r="E103" s="141">
        <v>5246</v>
      </c>
      <c r="F103" s="141">
        <v>7456</v>
      </c>
      <c r="G103" s="137" t="s">
        <v>7</v>
      </c>
    </row>
    <row r="104" spans="2:7" ht="15">
      <c r="B104" s="84" t="s">
        <v>113</v>
      </c>
      <c r="C104" s="142">
        <v>2355</v>
      </c>
      <c r="D104" s="143">
        <v>3522</v>
      </c>
      <c r="E104" s="143">
        <v>4950</v>
      </c>
      <c r="F104" s="143">
        <v>6927</v>
      </c>
      <c r="G104" s="85" t="s">
        <v>7</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7"/>
  <sheetViews>
    <sheetView showGridLines="0" workbookViewId="0" topLeftCell="A1"/>
  </sheetViews>
  <sheetFormatPr defaultColWidth="9.140625" defaultRowHeight="12" customHeight="1"/>
  <cols>
    <col min="1" max="15" width="9.140625" style="2" customWidth="1"/>
    <col min="16" max="16" width="9.140625" style="7" customWidth="1"/>
    <col min="17" max="16384" width="9.140625" style="2" customWidth="1"/>
  </cols>
  <sheetData>
    <row r="1" spans="2:16" ht="12" customHeight="1">
      <c r="B1" s="12"/>
      <c r="C1" s="12"/>
      <c r="D1" s="12"/>
      <c r="E1" s="12"/>
      <c r="F1" s="12"/>
      <c r="G1" s="12"/>
      <c r="H1" s="12"/>
      <c r="I1" s="12"/>
      <c r="J1" s="12"/>
      <c r="K1" s="12"/>
      <c r="L1" s="12"/>
      <c r="O1" s="7"/>
      <c r="P1" s="2"/>
    </row>
    <row r="2" spans="2:16" ht="12" customHeight="1">
      <c r="B2" s="183" t="s">
        <v>144</v>
      </c>
      <c r="O2" s="7"/>
      <c r="P2" s="2"/>
    </row>
    <row r="3" spans="2:16" ht="12" customHeight="1">
      <c r="B3" s="2" t="s">
        <v>94</v>
      </c>
      <c r="O3" s="7"/>
      <c r="P3" s="2"/>
    </row>
    <row r="4" spans="15:16" ht="12" customHeight="1">
      <c r="O4" s="7"/>
      <c r="P4" s="2"/>
    </row>
    <row r="5" spans="15:16" ht="12" customHeight="1">
      <c r="O5" s="7"/>
      <c r="P5" s="2"/>
    </row>
    <row r="6" spans="15:16" ht="12" customHeight="1">
      <c r="O6" s="7"/>
      <c r="P6" s="2"/>
    </row>
    <row r="7" spans="15:16" ht="12" customHeight="1">
      <c r="O7" s="7"/>
      <c r="P7" s="2"/>
    </row>
    <row r="8" spans="15:16" ht="12" customHeight="1">
      <c r="O8" s="7"/>
      <c r="P8" s="2"/>
    </row>
    <row r="9" spans="15:16" ht="12" customHeight="1">
      <c r="O9" s="7"/>
      <c r="P9" s="2"/>
    </row>
    <row r="10" spans="15:16" ht="12" customHeight="1">
      <c r="O10" s="7"/>
      <c r="P10" s="2"/>
    </row>
    <row r="11" spans="15:16" ht="12" customHeight="1">
      <c r="O11" s="7"/>
      <c r="P11" s="2"/>
    </row>
    <row r="12" spans="15:16" ht="12" customHeight="1">
      <c r="O12" s="7"/>
      <c r="P12" s="2"/>
    </row>
    <row r="13" spans="15:16" ht="12" customHeight="1">
      <c r="O13" s="7"/>
      <c r="P13" s="2"/>
    </row>
    <row r="14" spans="15:16" ht="12" customHeight="1">
      <c r="O14" s="7"/>
      <c r="P14" s="2"/>
    </row>
    <row r="15" spans="15:16" ht="12" customHeight="1">
      <c r="O15" s="7"/>
      <c r="P15" s="2"/>
    </row>
    <row r="16" spans="15:16" ht="12" customHeight="1">
      <c r="O16" s="7"/>
      <c r="P16" s="2"/>
    </row>
    <row r="17" spans="15:16" ht="12" customHeight="1">
      <c r="O17" s="7"/>
      <c r="P17" s="2"/>
    </row>
    <row r="18" spans="15:16" ht="12" customHeight="1">
      <c r="O18" s="7"/>
      <c r="P18" s="2"/>
    </row>
    <row r="19" spans="15:16" ht="12" customHeight="1">
      <c r="O19" s="7"/>
      <c r="P19" s="2"/>
    </row>
    <row r="20" spans="15:16" ht="12" customHeight="1">
      <c r="O20" s="7"/>
      <c r="P20" s="2"/>
    </row>
    <row r="21" spans="15:16" ht="12" customHeight="1">
      <c r="O21" s="7"/>
      <c r="P21" s="2"/>
    </row>
    <row r="22" spans="15:16" ht="12" customHeight="1">
      <c r="O22" s="7"/>
      <c r="P22" s="2"/>
    </row>
    <row r="23" spans="15:16" ht="12" customHeight="1">
      <c r="O23" s="7"/>
      <c r="P23" s="2"/>
    </row>
    <row r="24" spans="15:16" ht="12" customHeight="1">
      <c r="O24" s="7"/>
      <c r="P24" s="2"/>
    </row>
    <row r="25" spans="15:16" ht="12" customHeight="1">
      <c r="O25" s="7"/>
      <c r="P25" s="2"/>
    </row>
    <row r="26" spans="15:16" ht="12" customHeight="1">
      <c r="O26" s="7"/>
      <c r="P26" s="2"/>
    </row>
    <row r="27" spans="15:16" ht="12" customHeight="1">
      <c r="O27" s="7"/>
      <c r="P27" s="2"/>
    </row>
    <row r="28" spans="15:16" ht="12" customHeight="1">
      <c r="O28" s="7"/>
      <c r="P28" s="2"/>
    </row>
    <row r="29" spans="2:16" ht="12" customHeight="1">
      <c r="B29" s="11" t="s">
        <v>143</v>
      </c>
      <c r="C29" s="12"/>
      <c r="D29" s="12"/>
      <c r="E29" s="12"/>
      <c r="F29" s="12"/>
      <c r="G29" s="12"/>
      <c r="H29" s="12"/>
      <c r="I29" s="12"/>
      <c r="J29" s="12"/>
      <c r="K29" s="12"/>
      <c r="L29" s="12"/>
      <c r="M29" s="12"/>
      <c r="O29" s="7"/>
      <c r="P29" s="2"/>
    </row>
    <row r="30" spans="2:16" ht="12" customHeight="1">
      <c r="B30" s="11" t="s">
        <v>104</v>
      </c>
      <c r="O30" s="7"/>
      <c r="P30" s="2"/>
    </row>
    <row r="31" spans="15:16" ht="12" customHeight="1">
      <c r="O31" s="7"/>
      <c r="P31" s="2"/>
    </row>
    <row r="55" ht="12" customHeight="1">
      <c r="B55" s="23" t="s">
        <v>85</v>
      </c>
    </row>
    <row r="56" ht="12" customHeight="1">
      <c r="B56" s="2" t="s">
        <v>115</v>
      </c>
    </row>
    <row r="57" ht="12" customHeight="1">
      <c r="B57" s="15" t="s">
        <v>103</v>
      </c>
    </row>
    <row r="60" spans="2:15" ht="12" customHeight="1">
      <c r="B60" s="19" t="s">
        <v>37</v>
      </c>
      <c r="C60" s="20"/>
      <c r="D60" s="20"/>
      <c r="E60" s="20"/>
      <c r="F60" s="20"/>
      <c r="G60" s="20"/>
      <c r="H60" s="20"/>
      <c r="I60" s="20"/>
      <c r="J60" s="20"/>
      <c r="K60" s="20"/>
      <c r="L60" s="20"/>
      <c r="N60" s="19" t="s">
        <v>67</v>
      </c>
      <c r="O60" s="20"/>
    </row>
    <row r="61" spans="14:15" ht="12" customHeight="1">
      <c r="N61" s="15"/>
      <c r="O61" s="15"/>
    </row>
    <row r="62" spans="2:15" ht="12" customHeight="1">
      <c r="B62" s="19" t="s">
        <v>1</v>
      </c>
      <c r="C62" s="21" t="s">
        <v>90</v>
      </c>
      <c r="D62" s="20"/>
      <c r="E62" s="20"/>
      <c r="F62" s="20"/>
      <c r="G62" s="20"/>
      <c r="H62" s="20"/>
      <c r="I62" s="20"/>
      <c r="J62" s="20"/>
      <c r="K62" s="20"/>
      <c r="L62" s="20"/>
      <c r="N62" s="19" t="s">
        <v>1</v>
      </c>
      <c r="O62" s="21">
        <v>42388.47524305555</v>
      </c>
    </row>
    <row r="63" spans="2:15" ht="12" customHeight="1">
      <c r="B63" s="19" t="s">
        <v>2</v>
      </c>
      <c r="C63" s="21" t="s">
        <v>84</v>
      </c>
      <c r="D63" s="20"/>
      <c r="E63" s="20"/>
      <c r="F63" s="20"/>
      <c r="G63" s="20"/>
      <c r="H63" s="20"/>
      <c r="I63" s="20"/>
      <c r="J63" s="20"/>
      <c r="K63" s="20"/>
      <c r="L63" s="20"/>
      <c r="N63" s="19" t="s">
        <v>2</v>
      </c>
      <c r="O63" s="21">
        <v>42422.578612916666</v>
      </c>
    </row>
    <row r="64" spans="2:15" ht="12" customHeight="1">
      <c r="B64" s="19" t="s">
        <v>3</v>
      </c>
      <c r="C64" s="19" t="s">
        <v>4</v>
      </c>
      <c r="D64" s="20"/>
      <c r="E64" s="20"/>
      <c r="F64" s="20"/>
      <c r="G64" s="20"/>
      <c r="H64" s="20"/>
      <c r="I64" s="20"/>
      <c r="J64" s="20"/>
      <c r="K64" s="20"/>
      <c r="L64" s="20"/>
      <c r="N64" s="19" t="s">
        <v>3</v>
      </c>
      <c r="O64" s="19" t="s">
        <v>4</v>
      </c>
    </row>
    <row r="65" spans="14:15" ht="12" customHeight="1">
      <c r="N65" s="15"/>
      <c r="O65" s="15"/>
    </row>
    <row r="66" spans="2:15" ht="12" customHeight="1">
      <c r="B66" s="19" t="s">
        <v>5</v>
      </c>
      <c r="C66" s="19" t="s">
        <v>46</v>
      </c>
      <c r="D66" s="20"/>
      <c r="E66" s="20"/>
      <c r="F66" s="20"/>
      <c r="G66" s="20"/>
      <c r="H66" s="20"/>
      <c r="I66" s="20"/>
      <c r="J66" s="20"/>
      <c r="K66" s="20"/>
      <c r="L66" s="20"/>
      <c r="N66" s="19" t="s">
        <v>48</v>
      </c>
      <c r="O66" s="19" t="s">
        <v>68</v>
      </c>
    </row>
    <row r="67" spans="2:15" ht="12" customHeight="1">
      <c r="B67" s="19" t="s">
        <v>39</v>
      </c>
      <c r="C67" s="19" t="s">
        <v>47</v>
      </c>
      <c r="D67" s="20"/>
      <c r="E67" s="20"/>
      <c r="F67" s="20"/>
      <c r="G67" s="20"/>
      <c r="H67" s="20"/>
      <c r="I67" s="20"/>
      <c r="J67" s="20"/>
      <c r="K67" s="20"/>
      <c r="L67" s="20"/>
      <c r="N67" s="19" t="s">
        <v>69</v>
      </c>
      <c r="O67" s="19" t="s">
        <v>70</v>
      </c>
    </row>
    <row r="68" ht="12" customHeight="1">
      <c r="O68" s="7"/>
    </row>
    <row r="69" spans="2:29" ht="12" customHeight="1">
      <c r="B69" s="76"/>
      <c r="C69" s="155">
        <v>2010</v>
      </c>
      <c r="D69" s="155">
        <v>2014</v>
      </c>
      <c r="E69" s="155">
        <v>2010</v>
      </c>
      <c r="F69" s="155">
        <v>2014</v>
      </c>
      <c r="G69" s="155">
        <v>2010</v>
      </c>
      <c r="H69" s="155">
        <v>2014</v>
      </c>
      <c r="I69" s="155">
        <v>2010</v>
      </c>
      <c r="J69" s="155">
        <v>2014</v>
      </c>
      <c r="K69" s="155">
        <v>2010</v>
      </c>
      <c r="L69" s="155">
        <v>2014</v>
      </c>
      <c r="M69" s="47"/>
      <c r="N69" s="91"/>
      <c r="O69" s="76" t="s">
        <v>102</v>
      </c>
      <c r="P69" s="89"/>
      <c r="Q69" s="25"/>
      <c r="R69" s="25"/>
      <c r="S69" s="25"/>
      <c r="T69" s="25"/>
      <c r="U69" s="25"/>
      <c r="V69" s="25"/>
      <c r="X69" s="25"/>
      <c r="Y69" s="25"/>
      <c r="Z69" s="25"/>
      <c r="AA69" s="25"/>
      <c r="AB69" s="25"/>
      <c r="AC69" s="25"/>
    </row>
    <row r="70" spans="2:29" ht="36.75" customHeight="1">
      <c r="B70" s="92"/>
      <c r="C70" s="157" t="s">
        <v>41</v>
      </c>
      <c r="D70" s="157" t="s">
        <v>41</v>
      </c>
      <c r="E70" s="157" t="s">
        <v>42</v>
      </c>
      <c r="F70" s="157" t="s">
        <v>42</v>
      </c>
      <c r="G70" s="157" t="s">
        <v>43</v>
      </c>
      <c r="H70" s="157" t="s">
        <v>43</v>
      </c>
      <c r="I70" s="157" t="s">
        <v>44</v>
      </c>
      <c r="J70" s="157" t="s">
        <v>44</v>
      </c>
      <c r="K70" s="157" t="s">
        <v>45</v>
      </c>
      <c r="L70" s="157" t="s">
        <v>45</v>
      </c>
      <c r="M70" s="47"/>
      <c r="N70" s="93"/>
      <c r="O70" s="93"/>
      <c r="P70" s="89"/>
      <c r="Q70" s="93"/>
      <c r="R70" s="156" t="s">
        <v>98</v>
      </c>
      <c r="S70" s="156" t="s">
        <v>95</v>
      </c>
      <c r="T70" s="156" t="s">
        <v>96</v>
      </c>
      <c r="U70" s="156" t="s">
        <v>97</v>
      </c>
      <c r="V70" s="93"/>
      <c r="X70" s="93"/>
      <c r="Y70" s="156" t="s">
        <v>98</v>
      </c>
      <c r="Z70" s="156" t="s">
        <v>95</v>
      </c>
      <c r="AA70" s="156" t="s">
        <v>96</v>
      </c>
      <c r="AB70" s="156" t="s">
        <v>97</v>
      </c>
      <c r="AC70" s="93"/>
    </row>
    <row r="71" spans="2:29" ht="12" customHeight="1">
      <c r="B71" s="150"/>
      <c r="C71" s="150"/>
      <c r="D71" s="150"/>
      <c r="E71" s="150"/>
      <c r="F71" s="150"/>
      <c r="G71" s="150"/>
      <c r="H71" s="150"/>
      <c r="I71" s="150"/>
      <c r="J71" s="150"/>
      <c r="K71" s="150"/>
      <c r="L71" s="150"/>
      <c r="M71" s="47"/>
      <c r="N71" s="151"/>
      <c r="O71" s="151"/>
      <c r="P71" s="89"/>
      <c r="Q71" s="151"/>
      <c r="R71" s="152"/>
      <c r="S71" s="152"/>
      <c r="T71" s="152"/>
      <c r="U71" s="152"/>
      <c r="V71" s="151"/>
      <c r="X71" s="151"/>
      <c r="Y71" s="151"/>
      <c r="Z71" s="151"/>
      <c r="AA71" s="151"/>
      <c r="AB71" s="151"/>
      <c r="AC71" s="151"/>
    </row>
    <row r="72" spans="2:29" ht="12" customHeight="1">
      <c r="B72" s="56" t="s">
        <v>8</v>
      </c>
      <c r="C72" s="78">
        <v>11406</v>
      </c>
      <c r="D72" s="78">
        <v>12709</v>
      </c>
      <c r="E72" s="78">
        <v>15336</v>
      </c>
      <c r="F72" s="78">
        <v>17136</v>
      </c>
      <c r="G72" s="78">
        <v>19425</v>
      </c>
      <c r="H72" s="78">
        <v>21983</v>
      </c>
      <c r="I72" s="78">
        <v>24824</v>
      </c>
      <c r="J72" s="78">
        <v>28052</v>
      </c>
      <c r="K72" s="78" t="s">
        <v>7</v>
      </c>
      <c r="L72" s="79" t="s">
        <v>7</v>
      </c>
      <c r="M72" s="47"/>
      <c r="N72" s="97" t="s">
        <v>8</v>
      </c>
      <c r="O72" s="57">
        <v>1.2</v>
      </c>
      <c r="P72" s="89"/>
      <c r="Q72" s="97" t="s">
        <v>8</v>
      </c>
      <c r="R72" s="96">
        <f aca="true" t="shared" si="0" ref="R72:R99">D72/(C72*(1+$O72/100))-1</f>
        <v>0.10102581056083793</v>
      </c>
      <c r="S72" s="96">
        <f aca="true" t="shared" si="1" ref="S72:S99">F72/(E72*(1+$O72/100))-1</f>
        <v>0.1041214348011652</v>
      </c>
      <c r="T72" s="96">
        <f aca="true" t="shared" si="2" ref="T72:T99">H72/(G72*(1+$O72/100))-1</f>
        <v>0.11826677044068368</v>
      </c>
      <c r="U72" s="96">
        <f aca="true" t="shared" si="3" ref="U72:U99">J72/(I72*(1+$O72/100))-1</f>
        <v>0.11663581972819892</v>
      </c>
      <c r="V72" s="38"/>
      <c r="X72" s="100" t="s">
        <v>14</v>
      </c>
      <c r="Y72" s="104">
        <v>-34.5330074817888</v>
      </c>
      <c r="Z72" s="104">
        <v>-33.185307480640105</v>
      </c>
      <c r="AA72" s="104">
        <v>-32.082626764859704</v>
      </c>
      <c r="AB72" s="104">
        <v>-29.71298369517378</v>
      </c>
      <c r="AC72" s="38"/>
    </row>
    <row r="73" spans="2:29" ht="12" customHeight="1">
      <c r="B73" s="58" t="s">
        <v>9</v>
      </c>
      <c r="C73" s="80">
        <v>3444</v>
      </c>
      <c r="D73" s="80">
        <v>3871</v>
      </c>
      <c r="E73" s="80">
        <v>5086</v>
      </c>
      <c r="F73" s="80">
        <v>5812</v>
      </c>
      <c r="G73" s="80">
        <v>6747</v>
      </c>
      <c r="H73" s="80">
        <v>7721</v>
      </c>
      <c r="I73" s="80">
        <v>9251</v>
      </c>
      <c r="J73" s="80">
        <v>10634</v>
      </c>
      <c r="K73" s="80" t="s">
        <v>7</v>
      </c>
      <c r="L73" s="81" t="s">
        <v>7</v>
      </c>
      <c r="M73" s="47"/>
      <c r="N73" s="98" t="s">
        <v>9</v>
      </c>
      <c r="O73" s="59">
        <v>0.4</v>
      </c>
      <c r="P73" s="89"/>
      <c r="Q73" s="98" t="s">
        <v>9</v>
      </c>
      <c r="R73" s="94">
        <f t="shared" si="0"/>
        <v>0.11950571696952039</v>
      </c>
      <c r="S73" s="94">
        <f t="shared" si="1"/>
        <v>0.13819202153243104</v>
      </c>
      <c r="T73" s="94">
        <f t="shared" si="2"/>
        <v>0.13980125149321188</v>
      </c>
      <c r="U73" s="94">
        <f t="shared" si="3"/>
        <v>0.1449176809140047</v>
      </c>
      <c r="V73" s="29"/>
      <c r="X73" s="97" t="s">
        <v>19</v>
      </c>
      <c r="Y73" s="101">
        <v>-12.4764385594214</v>
      </c>
      <c r="Z73" s="101">
        <v>-14.12650345305375</v>
      </c>
      <c r="AA73" s="101">
        <v>-10.641210302644232</v>
      </c>
      <c r="AB73" s="101">
        <v>-6.8543024301837345</v>
      </c>
      <c r="AC73" s="29"/>
    </row>
    <row r="74" spans="2:29" ht="12" customHeight="1">
      <c r="B74" s="58" t="s">
        <v>10</v>
      </c>
      <c r="C74" s="80">
        <v>7242</v>
      </c>
      <c r="D74" s="80">
        <v>8141</v>
      </c>
      <c r="E74" s="80">
        <v>8833</v>
      </c>
      <c r="F74" s="80">
        <v>10081</v>
      </c>
      <c r="G74" s="80">
        <v>10613</v>
      </c>
      <c r="H74" s="80">
        <v>12133</v>
      </c>
      <c r="I74" s="80">
        <v>13608</v>
      </c>
      <c r="J74" s="80">
        <v>15631</v>
      </c>
      <c r="K74" s="80" t="s">
        <v>7</v>
      </c>
      <c r="L74" s="81" t="s">
        <v>7</v>
      </c>
      <c r="M74" s="47"/>
      <c r="N74" s="98" t="s">
        <v>10</v>
      </c>
      <c r="O74" s="59">
        <v>1.4</v>
      </c>
      <c r="P74" s="89"/>
      <c r="Q74" s="98" t="s">
        <v>10</v>
      </c>
      <c r="R74" s="94">
        <f t="shared" si="0"/>
        <v>0.10861634983743196</v>
      </c>
      <c r="S74" s="94">
        <f t="shared" si="1"/>
        <v>0.12553091765660018</v>
      </c>
      <c r="T74" s="94">
        <f t="shared" si="2"/>
        <v>0.12743646798398234</v>
      </c>
      <c r="U74" s="94">
        <f t="shared" si="3"/>
        <v>0.13280330516797756</v>
      </c>
      <c r="V74" s="29"/>
      <c r="X74" s="98" t="s">
        <v>15</v>
      </c>
      <c r="Y74" s="102">
        <v>-11.070368019807397</v>
      </c>
      <c r="Z74" s="102">
        <v>-8.572220219842276</v>
      </c>
      <c r="AA74" s="102">
        <v>-5.730423899563586</v>
      </c>
      <c r="AB74" s="102">
        <v>-1.9633678139478472</v>
      </c>
      <c r="AC74" s="29"/>
    </row>
    <row r="75" spans="2:29" ht="12" customHeight="1">
      <c r="B75" s="58" t="s">
        <v>11</v>
      </c>
      <c r="C75" s="80">
        <v>12321</v>
      </c>
      <c r="D75" s="80">
        <v>13867</v>
      </c>
      <c r="E75" s="80">
        <v>16077</v>
      </c>
      <c r="F75" s="80">
        <v>17935</v>
      </c>
      <c r="G75" s="80">
        <v>19799</v>
      </c>
      <c r="H75" s="80">
        <v>22217</v>
      </c>
      <c r="I75" s="80">
        <v>24449</v>
      </c>
      <c r="J75" s="80">
        <v>28168</v>
      </c>
      <c r="K75" s="80" t="s">
        <v>7</v>
      </c>
      <c r="L75" s="81" t="s">
        <v>7</v>
      </c>
      <c r="M75" s="47"/>
      <c r="N75" s="98" t="s">
        <v>11</v>
      </c>
      <c r="O75" s="59">
        <v>0.5</v>
      </c>
      <c r="P75" s="89"/>
      <c r="Q75" s="98" t="s">
        <v>11</v>
      </c>
      <c r="R75" s="94">
        <f t="shared" si="0"/>
        <v>0.11987744097465769</v>
      </c>
      <c r="S75" s="94">
        <f t="shared" si="1"/>
        <v>0.11001873137268192</v>
      </c>
      <c r="T75" s="94">
        <f t="shared" si="2"/>
        <v>0.11654465688628424</v>
      </c>
      <c r="U75" s="94">
        <f t="shared" si="3"/>
        <v>0.14638065755316831</v>
      </c>
      <c r="V75" s="29"/>
      <c r="X75" s="98" t="s">
        <v>25</v>
      </c>
      <c r="Y75" s="102">
        <v>-3.693644766156523</v>
      </c>
      <c r="Z75" s="102">
        <v>-2.929105789127917</v>
      </c>
      <c r="AA75" s="102">
        <v>-2.748385226325445</v>
      </c>
      <c r="AB75" s="102">
        <v>-2.9452540647655567</v>
      </c>
      <c r="AC75" s="29"/>
    </row>
    <row r="76" spans="2:29" ht="12" customHeight="1">
      <c r="B76" s="58" t="s">
        <v>82</v>
      </c>
      <c r="C76" s="80">
        <v>11634</v>
      </c>
      <c r="D76" s="80">
        <v>12483</v>
      </c>
      <c r="E76" s="80">
        <v>15655</v>
      </c>
      <c r="F76" s="80">
        <v>17091</v>
      </c>
      <c r="G76" s="80">
        <v>19765</v>
      </c>
      <c r="H76" s="80">
        <v>21933</v>
      </c>
      <c r="I76" s="80">
        <v>26206</v>
      </c>
      <c r="J76" s="80">
        <v>29187</v>
      </c>
      <c r="K76" s="80" t="s">
        <v>7</v>
      </c>
      <c r="L76" s="81" t="s">
        <v>7</v>
      </c>
      <c r="M76" s="47"/>
      <c r="N76" s="58" t="s">
        <v>82</v>
      </c>
      <c r="O76" s="59">
        <v>1.6</v>
      </c>
      <c r="P76" s="89"/>
      <c r="Q76" s="58" t="s">
        <v>82</v>
      </c>
      <c r="R76" s="94">
        <f t="shared" si="0"/>
        <v>0.056078504627354864</v>
      </c>
      <c r="S76" s="94">
        <f t="shared" si="1"/>
        <v>0.07453531738746655</v>
      </c>
      <c r="T76" s="94">
        <f t="shared" si="2"/>
        <v>0.092213429051194</v>
      </c>
      <c r="U76" s="94">
        <f t="shared" si="3"/>
        <v>0.09621316510434275</v>
      </c>
      <c r="V76" s="29"/>
      <c r="X76" s="98" t="s">
        <v>18</v>
      </c>
      <c r="Y76" s="102">
        <v>-2.313806329392376</v>
      </c>
      <c r="Z76" s="102">
        <v>-0.8566524175706691</v>
      </c>
      <c r="AA76" s="102">
        <v>-1.249352771445822</v>
      </c>
      <c r="AB76" s="102">
        <v>-1.1263071537153557</v>
      </c>
      <c r="AC76" s="29"/>
    </row>
    <row r="77" spans="2:29" ht="12" customHeight="1">
      <c r="B77" s="58" t="s">
        <v>12</v>
      </c>
      <c r="C77" s="80">
        <v>4801</v>
      </c>
      <c r="D77" s="80">
        <v>5340</v>
      </c>
      <c r="E77" s="80">
        <v>6437</v>
      </c>
      <c r="F77" s="80">
        <v>7658</v>
      </c>
      <c r="G77" s="80">
        <v>8608</v>
      </c>
      <c r="H77" s="80">
        <v>11091</v>
      </c>
      <c r="I77" s="80">
        <v>12123</v>
      </c>
      <c r="J77" s="80">
        <v>16031</v>
      </c>
      <c r="K77" s="80" t="s">
        <v>7</v>
      </c>
      <c r="L77" s="81" t="s">
        <v>7</v>
      </c>
      <c r="M77" s="47"/>
      <c r="N77" s="98" t="s">
        <v>12</v>
      </c>
      <c r="O77" s="59">
        <v>3.2</v>
      </c>
      <c r="P77" s="89"/>
      <c r="Q77" s="98" t="s">
        <v>12</v>
      </c>
      <c r="R77" s="94">
        <f t="shared" si="0"/>
        <v>0.07777933860678243</v>
      </c>
      <c r="S77" s="94">
        <f t="shared" si="1"/>
        <v>0.1527951896316473</v>
      </c>
      <c r="T77" s="94">
        <f t="shared" si="2"/>
        <v>0.24850058355666982</v>
      </c>
      <c r="U77" s="94">
        <f t="shared" si="3"/>
        <v>0.28135896466899046</v>
      </c>
      <c r="V77" s="29"/>
      <c r="X77" s="98" t="s">
        <v>29</v>
      </c>
      <c r="Y77" s="102">
        <v>-1.875991603637417</v>
      </c>
      <c r="Z77" s="102">
        <v>10.361902417384039</v>
      </c>
      <c r="AA77" s="102">
        <v>10.886376373326701</v>
      </c>
      <c r="AB77" s="102">
        <v>11.308156328510188</v>
      </c>
      <c r="AC77" s="29"/>
    </row>
    <row r="78" spans="2:29" ht="12" customHeight="1">
      <c r="B78" s="58" t="s">
        <v>13</v>
      </c>
      <c r="C78" s="80">
        <v>10995</v>
      </c>
      <c r="D78" s="80">
        <v>10584</v>
      </c>
      <c r="E78" s="80">
        <v>14541</v>
      </c>
      <c r="F78" s="80">
        <v>13976</v>
      </c>
      <c r="G78" s="80">
        <v>19196</v>
      </c>
      <c r="H78" s="80">
        <v>19308</v>
      </c>
      <c r="I78" s="80">
        <v>26259</v>
      </c>
      <c r="J78" s="80">
        <v>25025</v>
      </c>
      <c r="K78" s="80" t="s">
        <v>7</v>
      </c>
      <c r="L78" s="81" t="s">
        <v>7</v>
      </c>
      <c r="M78" s="47"/>
      <c r="N78" s="98" t="s">
        <v>13</v>
      </c>
      <c r="O78" s="59">
        <v>0.5</v>
      </c>
      <c r="P78" s="89"/>
      <c r="Q78" s="98" t="s">
        <v>13</v>
      </c>
      <c r="R78" s="94">
        <f t="shared" si="0"/>
        <v>-0.04216977866465743</v>
      </c>
      <c r="S78" s="94">
        <f t="shared" si="1"/>
        <v>-0.04363746223151477</v>
      </c>
      <c r="T78" s="94">
        <f t="shared" si="2"/>
        <v>0.0008303968799470152</v>
      </c>
      <c r="U78" s="94">
        <f t="shared" si="3"/>
        <v>-0.051734738092166</v>
      </c>
      <c r="V78" s="29"/>
      <c r="W78" s="15"/>
      <c r="X78" s="98" t="s">
        <v>13</v>
      </c>
      <c r="Y78" s="102">
        <v>-1.5472885685261617</v>
      </c>
      <c r="Z78" s="102">
        <v>-2.5777515010738106</v>
      </c>
      <c r="AA78" s="102">
        <v>-3.2966030443738803</v>
      </c>
      <c r="AB78" s="102">
        <v>-3.5137727713918987</v>
      </c>
      <c r="AC78" s="29"/>
    </row>
    <row r="79" spans="2:29" ht="12" customHeight="1">
      <c r="B79" s="58" t="s">
        <v>14</v>
      </c>
      <c r="C79" s="80">
        <v>7528</v>
      </c>
      <c r="D79" s="80">
        <v>4884</v>
      </c>
      <c r="E79" s="80">
        <v>10883</v>
      </c>
      <c r="F79" s="80">
        <v>7206</v>
      </c>
      <c r="G79" s="80">
        <v>14648</v>
      </c>
      <c r="H79" s="80">
        <v>9859</v>
      </c>
      <c r="I79" s="80">
        <v>19591</v>
      </c>
      <c r="J79" s="80">
        <v>13646</v>
      </c>
      <c r="K79" s="80" t="s">
        <v>7</v>
      </c>
      <c r="L79" s="81" t="s">
        <v>7</v>
      </c>
      <c r="M79" s="47"/>
      <c r="N79" s="98" t="s">
        <v>14</v>
      </c>
      <c r="O79" s="59">
        <v>-0.9</v>
      </c>
      <c r="P79" s="89"/>
      <c r="Q79" s="98" t="s">
        <v>14</v>
      </c>
      <c r="R79" s="94">
        <f t="shared" si="0"/>
        <v>-0.345330074817888</v>
      </c>
      <c r="S79" s="94">
        <f t="shared" si="1"/>
        <v>-0.331853074806401</v>
      </c>
      <c r="T79" s="94">
        <f t="shared" si="2"/>
        <v>-0.320826267648597</v>
      </c>
      <c r="U79" s="94">
        <f t="shared" si="3"/>
        <v>-0.2971298369517378</v>
      </c>
      <c r="V79" s="29"/>
      <c r="W79" s="15"/>
      <c r="X79" s="98" t="s">
        <v>28</v>
      </c>
      <c r="Y79" s="102">
        <v>-0.4633251254392512</v>
      </c>
      <c r="Z79" s="102">
        <v>3.866171849234834</v>
      </c>
      <c r="AA79" s="102">
        <v>2.397303661530814</v>
      </c>
      <c r="AB79" s="102">
        <v>4.532365587156328</v>
      </c>
      <c r="AC79" s="29"/>
    </row>
    <row r="80" spans="2:29" ht="12" customHeight="1">
      <c r="B80" s="58" t="s">
        <v>15</v>
      </c>
      <c r="C80" s="80">
        <v>8802</v>
      </c>
      <c r="D80" s="80">
        <v>7945</v>
      </c>
      <c r="E80" s="80">
        <v>12943</v>
      </c>
      <c r="F80" s="80">
        <v>12011</v>
      </c>
      <c r="G80" s="80">
        <v>17283</v>
      </c>
      <c r="H80" s="80">
        <v>16537</v>
      </c>
      <c r="I80" s="80">
        <v>23741</v>
      </c>
      <c r="J80" s="80">
        <v>23624</v>
      </c>
      <c r="K80" s="80" t="s">
        <v>7</v>
      </c>
      <c r="L80" s="81" t="s">
        <v>7</v>
      </c>
      <c r="M80" s="47"/>
      <c r="N80" s="98" t="s">
        <v>15</v>
      </c>
      <c r="O80" s="59">
        <v>1.5</v>
      </c>
      <c r="P80" s="89"/>
      <c r="Q80" s="98" t="s">
        <v>15</v>
      </c>
      <c r="R80" s="94">
        <f t="shared" si="0"/>
        <v>-0.11070368019807397</v>
      </c>
      <c r="S80" s="94">
        <f t="shared" si="1"/>
        <v>-0.08572220219842275</v>
      </c>
      <c r="T80" s="94">
        <f t="shared" si="2"/>
        <v>-0.05730423899563586</v>
      </c>
      <c r="U80" s="94">
        <f t="shared" si="3"/>
        <v>-0.019633678139478472</v>
      </c>
      <c r="V80" s="29"/>
      <c r="W80" s="15"/>
      <c r="X80" s="98" t="s">
        <v>30</v>
      </c>
      <c r="Y80" s="102">
        <v>1.5183270180643804</v>
      </c>
      <c r="Z80" s="102">
        <v>5.279980250296434</v>
      </c>
      <c r="AA80" s="102">
        <v>5.585463706536453</v>
      </c>
      <c r="AB80" s="102">
        <v>6.262200749420921</v>
      </c>
      <c r="AC80" s="29"/>
    </row>
    <row r="81" spans="2:29" ht="12" customHeight="1">
      <c r="B81" s="58" t="s">
        <v>16</v>
      </c>
      <c r="C81" s="80">
        <v>12183</v>
      </c>
      <c r="D81" s="80">
        <v>13113</v>
      </c>
      <c r="E81" s="80">
        <v>15854</v>
      </c>
      <c r="F81" s="80">
        <v>17223</v>
      </c>
      <c r="G81" s="80">
        <v>19884</v>
      </c>
      <c r="H81" s="80">
        <v>21344</v>
      </c>
      <c r="I81" s="80">
        <v>26419</v>
      </c>
      <c r="J81" s="80">
        <v>27894</v>
      </c>
      <c r="K81" s="80" t="s">
        <v>7</v>
      </c>
      <c r="L81" s="81" t="s">
        <v>7</v>
      </c>
      <c r="M81" s="47"/>
      <c r="N81" s="98" t="s">
        <v>16</v>
      </c>
      <c r="O81" s="59">
        <v>1</v>
      </c>
      <c r="P81" s="89"/>
      <c r="Q81" s="98" t="s">
        <v>16</v>
      </c>
      <c r="R81" s="94">
        <f t="shared" si="0"/>
        <v>0.06567908699266867</v>
      </c>
      <c r="S81" s="94">
        <f t="shared" si="1"/>
        <v>0.07559450280842395</v>
      </c>
      <c r="T81" s="94">
        <f t="shared" si="2"/>
        <v>0.06279789113491918</v>
      </c>
      <c r="U81" s="94">
        <f t="shared" si="3"/>
        <v>0.045377258116439556</v>
      </c>
      <c r="V81" s="29"/>
      <c r="W81" s="15"/>
      <c r="X81" s="58" t="s">
        <v>17</v>
      </c>
      <c r="Y81" s="102">
        <v>1.9460370569824192</v>
      </c>
      <c r="Z81" s="102">
        <v>-2.858964913635198</v>
      </c>
      <c r="AA81" s="102">
        <v>-1.599519552411477</v>
      </c>
      <c r="AB81" s="102">
        <v>-2.942548653692345</v>
      </c>
      <c r="AC81" s="29"/>
    </row>
    <row r="82" spans="2:29" ht="12" customHeight="1">
      <c r="B82" s="58" t="s">
        <v>17</v>
      </c>
      <c r="C82" s="80">
        <v>4498</v>
      </c>
      <c r="D82" s="80">
        <v>4691</v>
      </c>
      <c r="E82" s="80">
        <v>6723</v>
      </c>
      <c r="F82" s="80">
        <v>6681</v>
      </c>
      <c r="G82" s="80">
        <v>8739</v>
      </c>
      <c r="H82" s="80">
        <v>8797</v>
      </c>
      <c r="I82" s="80">
        <v>11968</v>
      </c>
      <c r="J82" s="80">
        <v>11883</v>
      </c>
      <c r="K82" s="80" t="s">
        <v>7</v>
      </c>
      <c r="L82" s="81" t="s">
        <v>7</v>
      </c>
      <c r="M82" s="47"/>
      <c r="N82" s="58" t="s">
        <v>17</v>
      </c>
      <c r="O82" s="59">
        <v>2.3</v>
      </c>
      <c r="P82" s="89"/>
      <c r="Q82" s="58" t="s">
        <v>17</v>
      </c>
      <c r="R82" s="94">
        <f t="shared" si="0"/>
        <v>0.019460370569824192</v>
      </c>
      <c r="S82" s="94">
        <f t="shared" si="1"/>
        <v>-0.02858964913635198</v>
      </c>
      <c r="T82" s="94">
        <f t="shared" si="2"/>
        <v>-0.01599519552411477</v>
      </c>
      <c r="U82" s="94">
        <f t="shared" si="3"/>
        <v>-0.02942548653692345</v>
      </c>
      <c r="V82" s="29"/>
      <c r="W82" s="15"/>
      <c r="X82" s="98" t="s">
        <v>22</v>
      </c>
      <c r="Y82" s="102">
        <v>3.1579291844029633</v>
      </c>
      <c r="Z82" s="102">
        <v>6.03072479013862</v>
      </c>
      <c r="AA82" s="102">
        <v>4.542431648298595</v>
      </c>
      <c r="AB82" s="102">
        <v>5.795519852199926</v>
      </c>
      <c r="AC82" s="29"/>
    </row>
    <row r="83" spans="2:29" ht="12" customHeight="1">
      <c r="B83" s="58" t="s">
        <v>18</v>
      </c>
      <c r="C83" s="80">
        <v>9388</v>
      </c>
      <c r="D83" s="80">
        <v>9290</v>
      </c>
      <c r="E83" s="80">
        <v>13188</v>
      </c>
      <c r="F83" s="80">
        <v>13245</v>
      </c>
      <c r="G83" s="80">
        <v>17439</v>
      </c>
      <c r="H83" s="80">
        <v>17445</v>
      </c>
      <c r="I83" s="80">
        <v>23263</v>
      </c>
      <c r="J83" s="80">
        <v>23300</v>
      </c>
      <c r="K83" s="80" t="s">
        <v>7</v>
      </c>
      <c r="L83" s="81" t="s">
        <v>7</v>
      </c>
      <c r="M83" s="47"/>
      <c r="N83" s="98" t="s">
        <v>18</v>
      </c>
      <c r="O83" s="59">
        <v>1.3</v>
      </c>
      <c r="P83" s="89"/>
      <c r="Q83" s="98" t="s">
        <v>18</v>
      </c>
      <c r="R83" s="94">
        <f t="shared" si="0"/>
        <v>-0.02313806329392376</v>
      </c>
      <c r="S83" s="94">
        <f t="shared" si="1"/>
        <v>-0.008566524175706691</v>
      </c>
      <c r="T83" s="94">
        <f t="shared" si="2"/>
        <v>-0.012493527714458219</v>
      </c>
      <c r="U83" s="94">
        <f t="shared" si="3"/>
        <v>-0.011263071537153557</v>
      </c>
      <c r="V83" s="29"/>
      <c r="W83" s="15"/>
      <c r="X83" s="98" t="s">
        <v>34</v>
      </c>
      <c r="Y83" s="102">
        <v>4.994770741587251</v>
      </c>
      <c r="Z83" s="102">
        <v>3.1888225225461087</v>
      </c>
      <c r="AA83" s="102">
        <v>4.500826285603177</v>
      </c>
      <c r="AB83" s="102">
        <v>2.960721871801253</v>
      </c>
      <c r="AC83" s="29"/>
    </row>
    <row r="84" spans="2:29" ht="12" customHeight="1">
      <c r="B84" s="58" t="s">
        <v>19</v>
      </c>
      <c r="C84" s="80">
        <v>11809</v>
      </c>
      <c r="D84" s="80">
        <v>10377</v>
      </c>
      <c r="E84" s="80">
        <v>16056</v>
      </c>
      <c r="F84" s="80">
        <v>13843</v>
      </c>
      <c r="G84" s="80">
        <v>20333</v>
      </c>
      <c r="H84" s="80">
        <v>18242</v>
      </c>
      <c r="I84" s="80">
        <v>27215</v>
      </c>
      <c r="J84" s="80">
        <v>25451</v>
      </c>
      <c r="K84" s="80" t="s">
        <v>7</v>
      </c>
      <c r="L84" s="81" t="s">
        <v>7</v>
      </c>
      <c r="M84" s="47"/>
      <c r="N84" s="98" t="s">
        <v>19</v>
      </c>
      <c r="O84" s="59">
        <v>0.4</v>
      </c>
      <c r="P84" s="89"/>
      <c r="Q84" s="98" t="s">
        <v>19</v>
      </c>
      <c r="R84" s="94">
        <f t="shared" si="0"/>
        <v>-0.12476438559421399</v>
      </c>
      <c r="S84" s="94">
        <f t="shared" si="1"/>
        <v>-0.14126503453053751</v>
      </c>
      <c r="T84" s="94">
        <f t="shared" si="2"/>
        <v>-0.10641210302644233</v>
      </c>
      <c r="U84" s="94">
        <f t="shared" si="3"/>
        <v>-0.06854302430183734</v>
      </c>
      <c r="V84" s="29"/>
      <c r="W84" s="15"/>
      <c r="X84" s="58" t="s">
        <v>82</v>
      </c>
      <c r="Y84" s="102">
        <v>6.064697688962162</v>
      </c>
      <c r="Z84" s="102">
        <v>7.918780193996033</v>
      </c>
      <c r="AA84" s="102">
        <v>9.69442126083846</v>
      </c>
      <c r="AB84" s="102">
        <v>10.094550685934145</v>
      </c>
      <c r="AC84" s="29"/>
    </row>
    <row r="85" spans="2:29" ht="12" customHeight="1">
      <c r="B85" s="58" t="s">
        <v>20</v>
      </c>
      <c r="C85" s="80">
        <v>3471</v>
      </c>
      <c r="D85" s="80">
        <v>4299</v>
      </c>
      <c r="E85" s="80">
        <v>5023</v>
      </c>
      <c r="F85" s="80">
        <v>6214</v>
      </c>
      <c r="G85" s="80">
        <v>6886</v>
      </c>
      <c r="H85" s="80">
        <v>8528</v>
      </c>
      <c r="I85" s="80">
        <v>9970</v>
      </c>
      <c r="J85" s="80">
        <v>12356</v>
      </c>
      <c r="K85" s="80" t="s">
        <v>7</v>
      </c>
      <c r="L85" s="81" t="s">
        <v>7</v>
      </c>
      <c r="M85" s="47"/>
      <c r="N85" s="98" t="s">
        <v>20</v>
      </c>
      <c r="O85" s="59">
        <v>0</v>
      </c>
      <c r="P85" s="89"/>
      <c r="Q85" s="98" t="s">
        <v>20</v>
      </c>
      <c r="R85" s="94">
        <f t="shared" si="0"/>
        <v>0.2385479688850476</v>
      </c>
      <c r="S85" s="94">
        <f t="shared" si="1"/>
        <v>0.23710929723272955</v>
      </c>
      <c r="T85" s="94">
        <f t="shared" si="2"/>
        <v>0.23845483589892535</v>
      </c>
      <c r="U85" s="94">
        <f t="shared" si="3"/>
        <v>0.23931795386158483</v>
      </c>
      <c r="V85" s="29"/>
      <c r="W85" s="15"/>
      <c r="X85" s="98" t="s">
        <v>16</v>
      </c>
      <c r="Y85" s="102">
        <v>6.567908699266867</v>
      </c>
      <c r="Z85" s="102">
        <v>7.559450280842395</v>
      </c>
      <c r="AA85" s="102">
        <v>6.279789113491918</v>
      </c>
      <c r="AB85" s="102">
        <v>4.537725811643956</v>
      </c>
      <c r="AC85" s="29"/>
    </row>
    <row r="86" spans="2:29" ht="12" customHeight="1">
      <c r="B86" s="58" t="s">
        <v>21</v>
      </c>
      <c r="C86" s="80">
        <v>3563</v>
      </c>
      <c r="D86" s="80">
        <v>4627</v>
      </c>
      <c r="E86" s="80">
        <v>5192</v>
      </c>
      <c r="F86" s="80">
        <v>6554</v>
      </c>
      <c r="G86" s="80">
        <v>6890</v>
      </c>
      <c r="H86" s="80">
        <v>8917</v>
      </c>
      <c r="I86" s="80">
        <v>10340</v>
      </c>
      <c r="J86" s="80">
        <v>12800</v>
      </c>
      <c r="K86" s="80" t="s">
        <v>7</v>
      </c>
      <c r="L86" s="81" t="s">
        <v>7</v>
      </c>
      <c r="M86" s="47"/>
      <c r="N86" s="98" t="s">
        <v>21</v>
      </c>
      <c r="O86" s="59">
        <v>1.2</v>
      </c>
      <c r="P86" s="89"/>
      <c r="Q86" s="98" t="s">
        <v>21</v>
      </c>
      <c r="R86" s="94">
        <f t="shared" si="0"/>
        <v>0.2832260419174233</v>
      </c>
      <c r="S86" s="94">
        <f t="shared" si="1"/>
        <v>0.24735835612100088</v>
      </c>
      <c r="T86" s="94">
        <f t="shared" si="2"/>
        <v>0.27884830509933045</v>
      </c>
      <c r="U86" s="94">
        <f t="shared" si="3"/>
        <v>0.22323223828563998</v>
      </c>
      <c r="V86" s="29"/>
      <c r="W86" s="15"/>
      <c r="X86" s="98" t="s">
        <v>23</v>
      </c>
      <c r="Y86" s="102">
        <v>7.191529783708761</v>
      </c>
      <c r="Z86" s="102">
        <v>10.125244872938822</v>
      </c>
      <c r="AA86" s="102">
        <v>12.500094279366248</v>
      </c>
      <c r="AB86" s="102">
        <v>13.783888409415667</v>
      </c>
      <c r="AC86" s="29"/>
    </row>
    <row r="87" spans="2:29" ht="12" customHeight="1">
      <c r="B87" s="58" t="s">
        <v>22</v>
      </c>
      <c r="C87" s="80">
        <v>17367</v>
      </c>
      <c r="D87" s="80">
        <v>18220</v>
      </c>
      <c r="E87" s="80">
        <v>23196</v>
      </c>
      <c r="F87" s="80">
        <v>25013</v>
      </c>
      <c r="G87" s="80">
        <v>29970</v>
      </c>
      <c r="H87" s="80">
        <v>31864</v>
      </c>
      <c r="I87" s="80">
        <v>39689</v>
      </c>
      <c r="J87" s="80">
        <v>42703</v>
      </c>
      <c r="K87" s="80" t="s">
        <v>7</v>
      </c>
      <c r="L87" s="81" t="s">
        <v>7</v>
      </c>
      <c r="M87" s="47"/>
      <c r="N87" s="98" t="s">
        <v>22</v>
      </c>
      <c r="O87" s="59">
        <v>1.7</v>
      </c>
      <c r="P87" s="89"/>
      <c r="Q87" s="98" t="s">
        <v>22</v>
      </c>
      <c r="R87" s="94">
        <f t="shared" si="0"/>
        <v>0.03157929184402963</v>
      </c>
      <c r="S87" s="94">
        <f t="shared" si="1"/>
        <v>0.060307247901386196</v>
      </c>
      <c r="T87" s="94">
        <f t="shared" si="2"/>
        <v>0.04542431648298595</v>
      </c>
      <c r="U87" s="94">
        <f t="shared" si="3"/>
        <v>0.05795519852199926</v>
      </c>
      <c r="V87" s="29"/>
      <c r="W87" s="15"/>
      <c r="X87" s="98" t="s">
        <v>12</v>
      </c>
      <c r="Y87" s="102">
        <v>7.777933860678243</v>
      </c>
      <c r="Z87" s="102">
        <v>15.27951896316473</v>
      </c>
      <c r="AA87" s="102">
        <v>24.85005835566698</v>
      </c>
      <c r="AB87" s="102">
        <v>28.135896466899048</v>
      </c>
      <c r="AC87" s="29"/>
    </row>
    <row r="88" spans="2:29" ht="12" customHeight="1">
      <c r="B88" s="58" t="s">
        <v>23</v>
      </c>
      <c r="C88" s="80">
        <v>4715</v>
      </c>
      <c r="D88" s="80">
        <v>5140</v>
      </c>
      <c r="E88" s="80">
        <v>6093</v>
      </c>
      <c r="F88" s="80">
        <v>6824</v>
      </c>
      <c r="G88" s="80">
        <v>7431</v>
      </c>
      <c r="H88" s="80">
        <v>8502</v>
      </c>
      <c r="I88" s="80">
        <v>9454</v>
      </c>
      <c r="J88" s="80">
        <v>10940</v>
      </c>
      <c r="K88" s="80" t="s">
        <v>7</v>
      </c>
      <c r="L88" s="81" t="s">
        <v>7</v>
      </c>
      <c r="M88" s="47"/>
      <c r="N88" s="98" t="s">
        <v>23</v>
      </c>
      <c r="O88" s="59">
        <v>1.7</v>
      </c>
      <c r="P88" s="89"/>
      <c r="Q88" s="98" t="s">
        <v>23</v>
      </c>
      <c r="R88" s="94">
        <f t="shared" si="0"/>
        <v>0.07191529783708761</v>
      </c>
      <c r="S88" s="94">
        <f t="shared" si="1"/>
        <v>0.10125244872938821</v>
      </c>
      <c r="T88" s="94">
        <f t="shared" si="2"/>
        <v>0.12500094279366247</v>
      </c>
      <c r="U88" s="94">
        <f t="shared" si="3"/>
        <v>0.13783888409415668</v>
      </c>
      <c r="V88" s="29"/>
      <c r="W88" s="15"/>
      <c r="X88" s="98" t="s">
        <v>32</v>
      </c>
      <c r="Y88" s="102">
        <v>9.004733820100874</v>
      </c>
      <c r="Z88" s="102">
        <v>8.273508147861941</v>
      </c>
      <c r="AA88" s="102">
        <v>9.760549978664091</v>
      </c>
      <c r="AB88" s="102">
        <v>10.708485358138953</v>
      </c>
      <c r="AC88" s="29"/>
    </row>
    <row r="89" spans="2:29" ht="12" customHeight="1">
      <c r="B89" s="58" t="s">
        <v>24</v>
      </c>
      <c r="C89" s="80">
        <v>8684</v>
      </c>
      <c r="D89" s="80">
        <v>10009</v>
      </c>
      <c r="E89" s="80">
        <v>11740</v>
      </c>
      <c r="F89" s="80">
        <v>13613</v>
      </c>
      <c r="G89" s="80">
        <v>15157</v>
      </c>
      <c r="H89" s="80">
        <v>17311</v>
      </c>
      <c r="I89" s="80">
        <v>20162</v>
      </c>
      <c r="J89" s="80">
        <v>22699</v>
      </c>
      <c r="K89" s="80" t="s">
        <v>7</v>
      </c>
      <c r="L89" s="81" t="s">
        <v>7</v>
      </c>
      <c r="M89" s="47"/>
      <c r="N89" s="98" t="s">
        <v>24</v>
      </c>
      <c r="O89" s="59">
        <v>1</v>
      </c>
      <c r="P89" s="89"/>
      <c r="Q89" s="98" t="s">
        <v>24</v>
      </c>
      <c r="R89" s="94">
        <f t="shared" si="0"/>
        <v>0.14116777868482377</v>
      </c>
      <c r="S89" s="94">
        <f t="shared" si="1"/>
        <v>0.14805943967480228</v>
      </c>
      <c r="T89" s="94">
        <f t="shared" si="2"/>
        <v>0.13080451015346317</v>
      </c>
      <c r="U89" s="94">
        <f t="shared" si="3"/>
        <v>0.11468393144244504</v>
      </c>
      <c r="V89" s="29"/>
      <c r="W89" s="15"/>
      <c r="X89" s="98" t="s">
        <v>33</v>
      </c>
      <c r="Y89" s="102">
        <v>9.546636522843844</v>
      </c>
      <c r="Z89" s="102">
        <v>11.02407122900313</v>
      </c>
      <c r="AA89" s="102">
        <v>12.964538556464401</v>
      </c>
      <c r="AB89" s="102">
        <v>13.839445193499333</v>
      </c>
      <c r="AC89" s="29"/>
    </row>
    <row r="90" spans="2:29" ht="12" customHeight="1">
      <c r="B90" s="58" t="s">
        <v>25</v>
      </c>
      <c r="C90" s="80">
        <v>13449</v>
      </c>
      <c r="D90" s="80">
        <v>13289</v>
      </c>
      <c r="E90" s="80">
        <v>17026</v>
      </c>
      <c r="F90" s="80">
        <v>16957</v>
      </c>
      <c r="G90" s="80">
        <v>20924</v>
      </c>
      <c r="H90" s="80">
        <v>20878</v>
      </c>
      <c r="I90" s="80">
        <v>26788</v>
      </c>
      <c r="J90" s="80">
        <v>26675</v>
      </c>
      <c r="K90" s="80" t="s">
        <v>7</v>
      </c>
      <c r="L90" s="81" t="s">
        <v>7</v>
      </c>
      <c r="M90" s="47"/>
      <c r="N90" s="98" t="s">
        <v>25</v>
      </c>
      <c r="O90" s="59">
        <v>2.6</v>
      </c>
      <c r="P90" s="89"/>
      <c r="Q90" s="98" t="s">
        <v>25</v>
      </c>
      <c r="R90" s="94">
        <f t="shared" si="0"/>
        <v>-0.03693644766156523</v>
      </c>
      <c r="S90" s="94">
        <f t="shared" si="1"/>
        <v>-0.02929105789127917</v>
      </c>
      <c r="T90" s="94">
        <f t="shared" si="2"/>
        <v>-0.02748385226325445</v>
      </c>
      <c r="U90" s="94">
        <f t="shared" si="3"/>
        <v>-0.029452540647655567</v>
      </c>
      <c r="V90" s="29"/>
      <c r="W90" s="15"/>
      <c r="X90" s="98" t="s">
        <v>8</v>
      </c>
      <c r="Y90" s="102">
        <v>10.102581056083793</v>
      </c>
      <c r="Z90" s="102">
        <v>10.41214348011652</v>
      </c>
      <c r="AA90" s="102">
        <v>11.826677044068369</v>
      </c>
      <c r="AB90" s="102">
        <v>11.663581972819891</v>
      </c>
      <c r="AC90" s="29"/>
    </row>
    <row r="91" spans="2:29" ht="12" customHeight="1">
      <c r="B91" s="58" t="s">
        <v>26</v>
      </c>
      <c r="C91" s="80">
        <v>13066</v>
      </c>
      <c r="D91" s="80">
        <v>14747</v>
      </c>
      <c r="E91" s="80">
        <v>17298</v>
      </c>
      <c r="F91" s="80">
        <v>19429</v>
      </c>
      <c r="G91" s="80">
        <v>21734</v>
      </c>
      <c r="H91" s="80">
        <v>24165</v>
      </c>
      <c r="I91" s="80">
        <v>27986</v>
      </c>
      <c r="J91" s="80">
        <v>31162</v>
      </c>
      <c r="K91" s="80" t="s">
        <v>7</v>
      </c>
      <c r="L91" s="81" t="s">
        <v>7</v>
      </c>
      <c r="M91" s="47"/>
      <c r="N91" s="98" t="s">
        <v>26</v>
      </c>
      <c r="O91" s="59">
        <v>2.1</v>
      </c>
      <c r="P91" s="89"/>
      <c r="Q91" s="98" t="s">
        <v>26</v>
      </c>
      <c r="R91" s="94">
        <f t="shared" si="0"/>
        <v>0.10544027736528783</v>
      </c>
      <c r="S91" s="94">
        <f t="shared" si="1"/>
        <v>0.10009151103505776</v>
      </c>
      <c r="T91" s="94">
        <f t="shared" si="2"/>
        <v>0.08898373865399734</v>
      </c>
      <c r="U91" s="94">
        <f t="shared" si="3"/>
        <v>0.09058306962352036</v>
      </c>
      <c r="V91" s="29"/>
      <c r="W91" s="15"/>
      <c r="X91" s="98" t="s">
        <v>26</v>
      </c>
      <c r="Y91" s="102">
        <v>10.544027736528783</v>
      </c>
      <c r="Z91" s="102">
        <v>10.009151103505776</v>
      </c>
      <c r="AA91" s="102">
        <v>8.898373865399734</v>
      </c>
      <c r="AB91" s="102">
        <v>9.058306962352036</v>
      </c>
      <c r="AC91" s="29"/>
    </row>
    <row r="92" spans="2:29" ht="12" customHeight="1">
      <c r="B92" s="58" t="s">
        <v>27</v>
      </c>
      <c r="C92" s="80">
        <v>4770</v>
      </c>
      <c r="D92" s="80">
        <v>6087</v>
      </c>
      <c r="E92" s="80">
        <v>6609</v>
      </c>
      <c r="F92" s="80">
        <v>8327</v>
      </c>
      <c r="G92" s="80">
        <v>8615</v>
      </c>
      <c r="H92" s="80">
        <v>10867</v>
      </c>
      <c r="I92" s="80">
        <v>11773</v>
      </c>
      <c r="J92" s="80">
        <v>14710</v>
      </c>
      <c r="K92" s="80" t="s">
        <v>7</v>
      </c>
      <c r="L92" s="81" t="s">
        <v>7</v>
      </c>
      <c r="M92" s="47"/>
      <c r="N92" s="98" t="s">
        <v>27</v>
      </c>
      <c r="O92" s="59">
        <v>0.8</v>
      </c>
      <c r="P92" s="89"/>
      <c r="Q92" s="98" t="s">
        <v>27</v>
      </c>
      <c r="R92" s="94">
        <f t="shared" si="0"/>
        <v>0.2659728461615254</v>
      </c>
      <c r="S92" s="94">
        <f t="shared" si="1"/>
        <v>0.2499489632944012</v>
      </c>
      <c r="T92" s="94">
        <f t="shared" si="2"/>
        <v>0.2513933799482262</v>
      </c>
      <c r="U92" s="94">
        <f t="shared" si="3"/>
        <v>0.23955270264622186</v>
      </c>
      <c r="V92" s="29"/>
      <c r="W92" s="15"/>
      <c r="X92" s="98" t="s">
        <v>10</v>
      </c>
      <c r="Y92" s="102">
        <v>10.861634983743196</v>
      </c>
      <c r="Z92" s="102">
        <v>12.553091765660017</v>
      </c>
      <c r="AA92" s="102">
        <v>12.743646798398235</v>
      </c>
      <c r="AB92" s="102">
        <v>13.280330516797756</v>
      </c>
      <c r="AC92" s="29"/>
    </row>
    <row r="93" spans="2:29" ht="12" customHeight="1">
      <c r="B93" s="58" t="s">
        <v>28</v>
      </c>
      <c r="C93" s="80">
        <v>6137</v>
      </c>
      <c r="D93" s="80">
        <v>6133</v>
      </c>
      <c r="E93" s="80">
        <v>8408</v>
      </c>
      <c r="F93" s="80">
        <v>8768</v>
      </c>
      <c r="G93" s="80">
        <v>11258</v>
      </c>
      <c r="H93" s="80">
        <v>11574</v>
      </c>
      <c r="I93" s="80">
        <v>15554</v>
      </c>
      <c r="J93" s="80">
        <v>16324</v>
      </c>
      <c r="K93" s="80" t="s">
        <v>7</v>
      </c>
      <c r="L93" s="81" t="s">
        <v>7</v>
      </c>
      <c r="M93" s="47"/>
      <c r="N93" s="98" t="s">
        <v>28</v>
      </c>
      <c r="O93" s="59">
        <v>0.4</v>
      </c>
      <c r="P93" s="89"/>
      <c r="Q93" s="98" t="s">
        <v>28</v>
      </c>
      <c r="R93" s="94">
        <f t="shared" si="0"/>
        <v>-0.004633251254392512</v>
      </c>
      <c r="S93" s="94">
        <f t="shared" si="1"/>
        <v>0.03866171849234834</v>
      </c>
      <c r="T93" s="94">
        <f t="shared" si="2"/>
        <v>0.02397303661530814</v>
      </c>
      <c r="U93" s="94">
        <f t="shared" si="3"/>
        <v>0.045323655871563284</v>
      </c>
      <c r="V93" s="29"/>
      <c r="W93" s="15"/>
      <c r="X93" s="98" t="s">
        <v>9</v>
      </c>
      <c r="Y93" s="102">
        <v>11.95057169695204</v>
      </c>
      <c r="Z93" s="102">
        <v>13.819202153243104</v>
      </c>
      <c r="AA93" s="102">
        <v>13.980125149321188</v>
      </c>
      <c r="AB93" s="102">
        <v>14.49176809140047</v>
      </c>
      <c r="AC93" s="29"/>
    </row>
    <row r="94" spans="2:29" ht="12" customHeight="1">
      <c r="B94" s="58" t="s">
        <v>29</v>
      </c>
      <c r="C94" s="80">
        <v>2057</v>
      </c>
      <c r="D94" s="80">
        <v>2083</v>
      </c>
      <c r="E94" s="80">
        <v>3023</v>
      </c>
      <c r="F94" s="80">
        <v>3443</v>
      </c>
      <c r="G94" s="80">
        <v>4122</v>
      </c>
      <c r="H94" s="80">
        <v>4717</v>
      </c>
      <c r="I94" s="80">
        <v>5770</v>
      </c>
      <c r="J94" s="80">
        <v>6628</v>
      </c>
      <c r="K94" s="80" t="s">
        <v>7</v>
      </c>
      <c r="L94" s="81" t="s">
        <v>7</v>
      </c>
      <c r="M94" s="47"/>
      <c r="N94" s="98" t="s">
        <v>29</v>
      </c>
      <c r="O94" s="59">
        <v>3.2</v>
      </c>
      <c r="P94" s="89"/>
      <c r="Q94" s="98" t="s">
        <v>29</v>
      </c>
      <c r="R94" s="94">
        <f t="shared" si="0"/>
        <v>-0.01875991603637417</v>
      </c>
      <c r="S94" s="94">
        <f t="shared" si="1"/>
        <v>0.10361902417384039</v>
      </c>
      <c r="T94" s="94">
        <f t="shared" si="2"/>
        <v>0.108863763733267</v>
      </c>
      <c r="U94" s="94">
        <f t="shared" si="3"/>
        <v>0.11308156328510188</v>
      </c>
      <c r="V94" s="29"/>
      <c r="W94" s="15"/>
      <c r="X94" s="98" t="s">
        <v>11</v>
      </c>
      <c r="Y94" s="102">
        <v>11.987744097465768</v>
      </c>
      <c r="Z94" s="102">
        <v>11.001873137268191</v>
      </c>
      <c r="AA94" s="102">
        <v>11.654465688628424</v>
      </c>
      <c r="AB94" s="102">
        <v>14.63806575531683</v>
      </c>
      <c r="AC94" s="29"/>
    </row>
    <row r="95" spans="2:29" ht="12" customHeight="1">
      <c r="B95" s="58" t="s">
        <v>30</v>
      </c>
      <c r="C95" s="80">
        <v>9399</v>
      </c>
      <c r="D95" s="80">
        <v>9723</v>
      </c>
      <c r="E95" s="80">
        <v>12005</v>
      </c>
      <c r="F95" s="80">
        <v>12879</v>
      </c>
      <c r="G95" s="80">
        <v>14740</v>
      </c>
      <c r="H95" s="80">
        <v>15859</v>
      </c>
      <c r="I95" s="80">
        <v>18536</v>
      </c>
      <c r="J95" s="80">
        <v>20071</v>
      </c>
      <c r="K95" s="80" t="s">
        <v>7</v>
      </c>
      <c r="L95" s="81" t="s">
        <v>7</v>
      </c>
      <c r="M95" s="47"/>
      <c r="N95" s="98" t="s">
        <v>30</v>
      </c>
      <c r="O95" s="59">
        <v>1.9</v>
      </c>
      <c r="P95" s="89"/>
      <c r="Q95" s="98" t="s">
        <v>30</v>
      </c>
      <c r="R95" s="94">
        <f t="shared" si="0"/>
        <v>0.015183270180643804</v>
      </c>
      <c r="S95" s="94">
        <f t="shared" si="1"/>
        <v>0.052799802502964344</v>
      </c>
      <c r="T95" s="94">
        <f t="shared" si="2"/>
        <v>0.05585463706536453</v>
      </c>
      <c r="U95" s="94">
        <f t="shared" si="3"/>
        <v>0.06262200749420921</v>
      </c>
      <c r="V95" s="29"/>
      <c r="W95" s="15"/>
      <c r="X95" s="98" t="s">
        <v>31</v>
      </c>
      <c r="Y95" s="102">
        <v>14.029675431158228</v>
      </c>
      <c r="Z95" s="102">
        <v>14.979447944892232</v>
      </c>
      <c r="AA95" s="102">
        <v>14.850932641994197</v>
      </c>
      <c r="AB95" s="102">
        <v>12.185526435032013</v>
      </c>
      <c r="AC95" s="29"/>
    </row>
    <row r="96" spans="2:29" ht="12" customHeight="1">
      <c r="B96" s="58" t="s">
        <v>31</v>
      </c>
      <c r="C96" s="80">
        <v>5972</v>
      </c>
      <c r="D96" s="80">
        <v>6912</v>
      </c>
      <c r="E96" s="80">
        <v>7561</v>
      </c>
      <c r="F96" s="80">
        <v>8824</v>
      </c>
      <c r="G96" s="80">
        <v>9322</v>
      </c>
      <c r="H96" s="80">
        <v>10867</v>
      </c>
      <c r="I96" s="80">
        <v>12013</v>
      </c>
      <c r="J96" s="80">
        <v>13679</v>
      </c>
      <c r="K96" s="80" t="s">
        <v>7</v>
      </c>
      <c r="L96" s="81" t="s">
        <v>7</v>
      </c>
      <c r="M96" s="47"/>
      <c r="N96" s="98" t="s">
        <v>31</v>
      </c>
      <c r="O96" s="59">
        <v>1.5</v>
      </c>
      <c r="P96" s="89"/>
      <c r="Q96" s="98" t="s">
        <v>31</v>
      </c>
      <c r="R96" s="94">
        <f t="shared" si="0"/>
        <v>0.14029675431158228</v>
      </c>
      <c r="S96" s="94">
        <f t="shared" si="1"/>
        <v>0.14979447944892232</v>
      </c>
      <c r="T96" s="94">
        <f t="shared" si="2"/>
        <v>0.14850932641994197</v>
      </c>
      <c r="U96" s="94">
        <f t="shared" si="3"/>
        <v>0.12185526435032012</v>
      </c>
      <c r="V96" s="29"/>
      <c r="W96" s="15"/>
      <c r="X96" s="98" t="s">
        <v>24</v>
      </c>
      <c r="Y96" s="102">
        <v>14.116777868482377</v>
      </c>
      <c r="Z96" s="102">
        <v>14.805943967480228</v>
      </c>
      <c r="AA96" s="102">
        <v>13.080451015346316</v>
      </c>
      <c r="AB96" s="102">
        <v>11.468393144244505</v>
      </c>
      <c r="AC96" s="29"/>
    </row>
    <row r="97" spans="2:29" ht="12" customHeight="1">
      <c r="B97" s="58" t="s">
        <v>32</v>
      </c>
      <c r="C97" s="80">
        <v>11769</v>
      </c>
      <c r="D97" s="80">
        <v>13111</v>
      </c>
      <c r="E97" s="80">
        <v>15438</v>
      </c>
      <c r="F97" s="80">
        <v>17083</v>
      </c>
      <c r="G97" s="80">
        <v>19055</v>
      </c>
      <c r="H97" s="80">
        <v>21375</v>
      </c>
      <c r="I97" s="80">
        <v>23988</v>
      </c>
      <c r="J97" s="80">
        <v>27141</v>
      </c>
      <c r="K97" s="80" t="s">
        <v>7</v>
      </c>
      <c r="L97" s="81" t="s">
        <v>7</v>
      </c>
      <c r="M97" s="47"/>
      <c r="N97" s="98" t="s">
        <v>32</v>
      </c>
      <c r="O97" s="59">
        <v>2.2</v>
      </c>
      <c r="P97" s="89"/>
      <c r="Q97" s="98" t="s">
        <v>32</v>
      </c>
      <c r="R97" s="94">
        <f t="shared" si="0"/>
        <v>0.09004733820100874</v>
      </c>
      <c r="S97" s="94">
        <f t="shared" si="1"/>
        <v>0.08273508147861941</v>
      </c>
      <c r="T97" s="94">
        <f t="shared" si="2"/>
        <v>0.0976054997866409</v>
      </c>
      <c r="U97" s="94">
        <f t="shared" si="3"/>
        <v>0.10708485358138953</v>
      </c>
      <c r="V97" s="29"/>
      <c r="W97" s="15"/>
      <c r="X97" s="98" t="s">
        <v>20</v>
      </c>
      <c r="Y97" s="102">
        <v>23.854796888504758</v>
      </c>
      <c r="Z97" s="102">
        <v>23.710929723272955</v>
      </c>
      <c r="AA97" s="102">
        <v>23.845483589892535</v>
      </c>
      <c r="AB97" s="102">
        <v>23.931795386158484</v>
      </c>
      <c r="AC97" s="29"/>
    </row>
    <row r="98" spans="2:29" ht="12" customHeight="1">
      <c r="B98" s="58" t="s">
        <v>33</v>
      </c>
      <c r="C98" s="80">
        <v>12519</v>
      </c>
      <c r="D98" s="80">
        <v>13769</v>
      </c>
      <c r="E98" s="80">
        <v>16524</v>
      </c>
      <c r="F98" s="80">
        <v>18419</v>
      </c>
      <c r="G98" s="80">
        <v>20065</v>
      </c>
      <c r="H98" s="80">
        <v>22757</v>
      </c>
      <c r="I98" s="80">
        <v>25149</v>
      </c>
      <c r="J98" s="80">
        <v>28744</v>
      </c>
      <c r="K98" s="80" t="s">
        <v>7</v>
      </c>
      <c r="L98" s="81" t="s">
        <v>7</v>
      </c>
      <c r="M98" s="47"/>
      <c r="N98" s="98" t="s">
        <v>33</v>
      </c>
      <c r="O98" s="59">
        <v>0.4</v>
      </c>
      <c r="P98" s="89"/>
      <c r="Q98" s="98" t="s">
        <v>33</v>
      </c>
      <c r="R98" s="94">
        <f t="shared" si="0"/>
        <v>0.09546636522843843</v>
      </c>
      <c r="S98" s="94">
        <f t="shared" si="1"/>
        <v>0.1102407122900313</v>
      </c>
      <c r="T98" s="94">
        <f t="shared" si="2"/>
        <v>0.129645385564644</v>
      </c>
      <c r="U98" s="94">
        <f t="shared" si="3"/>
        <v>0.13839445193499333</v>
      </c>
      <c r="V98" s="29"/>
      <c r="W98" s="15"/>
      <c r="X98" s="98" t="s">
        <v>27</v>
      </c>
      <c r="Y98" s="102">
        <v>26.59728461615254</v>
      </c>
      <c r="Z98" s="102">
        <v>24.99489632944012</v>
      </c>
      <c r="AA98" s="102">
        <v>25.13933799482262</v>
      </c>
      <c r="AB98" s="102">
        <v>23.955270264622186</v>
      </c>
      <c r="AC98" s="29"/>
    </row>
    <row r="99" spans="2:29" ht="12" customHeight="1">
      <c r="B99" s="60" t="s">
        <v>34</v>
      </c>
      <c r="C99" s="82">
        <v>9994</v>
      </c>
      <c r="D99" s="82">
        <v>13769</v>
      </c>
      <c r="E99" s="82">
        <v>13846</v>
      </c>
      <c r="F99" s="82">
        <v>18419</v>
      </c>
      <c r="G99" s="82">
        <v>18288</v>
      </c>
      <c r="H99" s="82">
        <v>22757</v>
      </c>
      <c r="I99" s="82">
        <v>25294</v>
      </c>
      <c r="J99" s="82">
        <v>28744</v>
      </c>
      <c r="K99" s="82" t="s">
        <v>7</v>
      </c>
      <c r="L99" s="83" t="s">
        <v>7</v>
      </c>
      <c r="M99" s="47"/>
      <c r="N99" s="99" t="s">
        <v>34</v>
      </c>
      <c r="O99" s="61">
        <v>2.6</v>
      </c>
      <c r="P99" s="89"/>
      <c r="Q99" s="99" t="s">
        <v>34</v>
      </c>
      <c r="R99" s="95">
        <f t="shared" si="0"/>
        <v>0.34281348536217227</v>
      </c>
      <c r="S99" s="95">
        <f t="shared" si="1"/>
        <v>0.2965651968366032</v>
      </c>
      <c r="T99" s="95">
        <f t="shared" si="2"/>
        <v>0.21283420225493255</v>
      </c>
      <c r="U99" s="95">
        <f t="shared" si="3"/>
        <v>0.10759842420773036</v>
      </c>
      <c r="V99" s="34"/>
      <c r="W99" s="15"/>
      <c r="X99" s="98" t="s">
        <v>21</v>
      </c>
      <c r="Y99" s="102">
        <v>28.32260419174233</v>
      </c>
      <c r="Z99" s="102">
        <v>24.73583561210009</v>
      </c>
      <c r="AA99" s="102">
        <v>27.884830509933046</v>
      </c>
      <c r="AB99" s="102">
        <v>22.323223828563997</v>
      </c>
      <c r="AC99" s="34"/>
    </row>
    <row r="100" spans="2:29" ht="12" customHeight="1">
      <c r="B100" s="67"/>
      <c r="C100" s="75"/>
      <c r="D100" s="75"/>
      <c r="E100" s="75"/>
      <c r="F100" s="75"/>
      <c r="G100" s="75"/>
      <c r="H100" s="75"/>
      <c r="I100" s="75"/>
      <c r="J100" s="75"/>
      <c r="K100" s="75"/>
      <c r="L100" s="19"/>
      <c r="M100" s="47"/>
      <c r="N100" s="100"/>
      <c r="O100" s="22"/>
      <c r="P100" s="89"/>
      <c r="Q100" s="100"/>
      <c r="R100" s="90"/>
      <c r="S100" s="90"/>
      <c r="T100" s="90"/>
      <c r="U100" s="90"/>
      <c r="V100" s="15"/>
      <c r="W100" s="15"/>
      <c r="X100" s="100"/>
      <c r="Y100" s="104"/>
      <c r="Z100" s="104"/>
      <c r="AA100" s="104"/>
      <c r="AB100" s="104"/>
      <c r="AC100" s="15"/>
    </row>
    <row r="101" spans="2:29" ht="12" customHeight="1">
      <c r="B101" s="56" t="s">
        <v>35</v>
      </c>
      <c r="C101" s="78">
        <v>13408</v>
      </c>
      <c r="D101" s="78">
        <v>15144</v>
      </c>
      <c r="E101" s="78">
        <v>16525</v>
      </c>
      <c r="F101" s="78">
        <v>18647</v>
      </c>
      <c r="G101" s="78">
        <v>20168</v>
      </c>
      <c r="H101" s="78">
        <v>22395</v>
      </c>
      <c r="I101" s="78">
        <v>25565</v>
      </c>
      <c r="J101" s="78">
        <v>27714</v>
      </c>
      <c r="K101" s="78" t="s">
        <v>7</v>
      </c>
      <c r="L101" s="79" t="s">
        <v>7</v>
      </c>
      <c r="M101" s="47"/>
      <c r="N101" s="97" t="s">
        <v>35</v>
      </c>
      <c r="O101" s="57">
        <v>4.1</v>
      </c>
      <c r="P101" s="89"/>
      <c r="Q101" s="97" t="s">
        <v>35</v>
      </c>
      <c r="R101" s="96">
        <f>D101/(C101*(1+$O101/100))-1</f>
        <v>0.08499033653614685</v>
      </c>
      <c r="S101" s="96">
        <f>F101/(E101*(1+$O101/100))-1</f>
        <v>0.0839687778392999</v>
      </c>
      <c r="T101" s="96">
        <f>H101/(G101*(1+$O101/100))-1</f>
        <v>0.06668823382149025</v>
      </c>
      <c r="U101" s="96">
        <f>J101/(I101*(1+$O101/100))-1</f>
        <v>0.04136430221659104</v>
      </c>
      <c r="V101" s="38"/>
      <c r="W101" s="15"/>
      <c r="X101" s="97" t="s">
        <v>35</v>
      </c>
      <c r="Y101" s="101">
        <v>8.499033653614685</v>
      </c>
      <c r="Z101" s="101">
        <v>8.396877783929991</v>
      </c>
      <c r="AA101" s="101">
        <v>6.668823382149025</v>
      </c>
      <c r="AB101" s="101">
        <v>4.136430221659104</v>
      </c>
      <c r="AC101" s="38"/>
    </row>
    <row r="102" spans="2:29" ht="12" customHeight="1">
      <c r="B102" s="58" t="s">
        <v>36</v>
      </c>
      <c r="C102" s="80">
        <v>16859</v>
      </c>
      <c r="D102" s="80">
        <v>20316</v>
      </c>
      <c r="E102" s="80">
        <v>21332</v>
      </c>
      <c r="F102" s="80">
        <v>25496</v>
      </c>
      <c r="G102" s="80">
        <v>25508</v>
      </c>
      <c r="H102" s="80">
        <v>30288</v>
      </c>
      <c r="I102" s="80">
        <v>31375</v>
      </c>
      <c r="J102" s="80">
        <v>37597</v>
      </c>
      <c r="K102" s="80" t="s">
        <v>7</v>
      </c>
      <c r="L102" s="81" t="s">
        <v>7</v>
      </c>
      <c r="M102" s="47"/>
      <c r="N102" s="98" t="s">
        <v>36</v>
      </c>
      <c r="O102" s="59">
        <v>2</v>
      </c>
      <c r="P102" s="89"/>
      <c r="Q102" s="98" t="s">
        <v>36</v>
      </c>
      <c r="R102" s="94">
        <f>D102/(C102*(1+$O102/100))-1</f>
        <v>0.1814251769869819</v>
      </c>
      <c r="S102" s="94">
        <f>F102/(E102*(1+$O102/100))-1</f>
        <v>0.1717644117463224</v>
      </c>
      <c r="T102" s="94">
        <f>H102/(G102*(1+$O102/100))-1</f>
        <v>0.1641099908679169</v>
      </c>
      <c r="U102" s="94">
        <f>J102/(I102*(1+$O102/100))-1</f>
        <v>0.1748144676197172</v>
      </c>
      <c r="V102" s="29"/>
      <c r="W102" s="15"/>
      <c r="X102" s="130" t="s">
        <v>150</v>
      </c>
      <c r="Y102" s="102">
        <v>17.201840287112667</v>
      </c>
      <c r="Z102" s="102">
        <v>16.161960812271325</v>
      </c>
      <c r="AA102" s="102">
        <v>14.880336500234481</v>
      </c>
      <c r="AB102" s="102">
        <v>14.6609618086581</v>
      </c>
      <c r="AC102" s="29"/>
    </row>
    <row r="103" spans="2:29" ht="12" customHeight="1">
      <c r="B103" s="130" t="s">
        <v>150</v>
      </c>
      <c r="C103" s="135">
        <v>14741</v>
      </c>
      <c r="D103" s="135">
        <v>17294</v>
      </c>
      <c r="E103" s="135">
        <v>19646</v>
      </c>
      <c r="F103" s="135">
        <v>22844</v>
      </c>
      <c r="G103" s="135">
        <v>25088</v>
      </c>
      <c r="H103" s="135">
        <v>28850</v>
      </c>
      <c r="I103" s="135">
        <v>33359</v>
      </c>
      <c r="J103" s="135">
        <v>38288</v>
      </c>
      <c r="K103" s="135" t="s">
        <v>7</v>
      </c>
      <c r="L103" s="144" t="s">
        <v>7</v>
      </c>
      <c r="M103" s="47"/>
      <c r="N103" s="130" t="s">
        <v>150</v>
      </c>
      <c r="O103" s="61">
        <v>0.1</v>
      </c>
      <c r="P103" s="89"/>
      <c r="Q103" s="130" t="s">
        <v>150</v>
      </c>
      <c r="R103" s="95">
        <f>D103/(C103*(1+$O103/100))-1</f>
        <v>0.17201840287112669</v>
      </c>
      <c r="S103" s="95">
        <f>F103/(E103*(1+$O103/100))-1</f>
        <v>0.16161960812271325</v>
      </c>
      <c r="T103" s="95">
        <f>H103/(G103*(1+$O103/100))-1</f>
        <v>0.1488033650023448</v>
      </c>
      <c r="U103" s="95">
        <f>J103/(I103*(1+$O103/100))-1</f>
        <v>0.14660961808658102</v>
      </c>
      <c r="V103" s="34"/>
      <c r="W103" s="15"/>
      <c r="X103" s="99" t="s">
        <v>36</v>
      </c>
      <c r="Y103" s="103">
        <v>18.142517698698192</v>
      </c>
      <c r="Z103" s="103">
        <v>17.176441174632238</v>
      </c>
      <c r="AA103" s="103">
        <v>16.41099908679169</v>
      </c>
      <c r="AB103" s="103">
        <v>17.481446761971718</v>
      </c>
      <c r="AC103" s="34"/>
    </row>
    <row r="104" spans="2:14" ht="12" customHeight="1">
      <c r="B104" s="120"/>
      <c r="C104" s="120"/>
      <c r="D104" s="120"/>
      <c r="E104" s="120"/>
      <c r="F104" s="120"/>
      <c r="G104" s="120"/>
      <c r="H104" s="120"/>
      <c r="I104" s="120"/>
      <c r="J104" s="120"/>
      <c r="K104" s="120"/>
      <c r="L104" s="120"/>
      <c r="N104" s="6"/>
    </row>
    <row r="105" spans="2:28" ht="12" customHeight="1">
      <c r="B105" s="140" t="s">
        <v>113</v>
      </c>
      <c r="C105" s="141" t="s">
        <v>7</v>
      </c>
      <c r="D105" s="141">
        <v>2355</v>
      </c>
      <c r="E105" s="141" t="s">
        <v>7</v>
      </c>
      <c r="F105" s="141">
        <v>3522</v>
      </c>
      <c r="G105" s="141" t="s">
        <v>7</v>
      </c>
      <c r="H105" s="141">
        <v>4950</v>
      </c>
      <c r="I105" s="141" t="s">
        <v>7</v>
      </c>
      <c r="J105" s="141">
        <v>6927</v>
      </c>
      <c r="K105" s="141" t="s">
        <v>7</v>
      </c>
      <c r="L105" s="137" t="s">
        <v>7</v>
      </c>
      <c r="Y105" s="8"/>
      <c r="Z105" s="8"/>
      <c r="AA105" s="8"/>
      <c r="AB105" s="8"/>
    </row>
    <row r="106" spans="2:28" ht="12" customHeight="1">
      <c r="B106" s="60" t="s">
        <v>112</v>
      </c>
      <c r="C106" s="82" t="s">
        <v>7</v>
      </c>
      <c r="D106" s="82">
        <v>2254</v>
      </c>
      <c r="E106" s="82" t="s">
        <v>7</v>
      </c>
      <c r="F106" s="82">
        <v>3634</v>
      </c>
      <c r="G106" s="82" t="s">
        <v>7</v>
      </c>
      <c r="H106" s="82">
        <v>5246</v>
      </c>
      <c r="I106" s="82" t="s">
        <v>7</v>
      </c>
      <c r="J106" s="82">
        <v>7456</v>
      </c>
      <c r="K106" s="82" t="s">
        <v>7</v>
      </c>
      <c r="L106" s="83" t="s">
        <v>7</v>
      </c>
      <c r="Y106" s="186"/>
      <c r="Z106" s="186"/>
      <c r="AA106" s="186"/>
      <c r="AB106" s="186"/>
    </row>
    <row r="107" spans="25:28" ht="12" customHeight="1">
      <c r="Y107" s="8"/>
      <c r="Z107" s="8"/>
      <c r="AA107" s="8"/>
      <c r="AB107" s="8"/>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42"/>
  <sheetViews>
    <sheetView showGridLines="0" workbookViewId="0" topLeftCell="A1"/>
  </sheetViews>
  <sheetFormatPr defaultColWidth="9.140625" defaultRowHeight="15"/>
  <cols>
    <col min="1" max="1" width="9.140625" style="2" customWidth="1"/>
    <col min="2" max="16384" width="9.140625" style="2" customWidth="1"/>
  </cols>
  <sheetData>
    <row r="2" ht="15">
      <c r="B2" s="183" t="s">
        <v>151</v>
      </c>
    </row>
    <row r="3" ht="15">
      <c r="B3" s="2" t="s">
        <v>94</v>
      </c>
    </row>
    <row r="29" spans="2:13" ht="24" customHeight="1">
      <c r="B29" s="187" t="s">
        <v>145</v>
      </c>
      <c r="C29" s="187"/>
      <c r="D29" s="187"/>
      <c r="E29" s="187"/>
      <c r="F29" s="187"/>
      <c r="G29" s="187"/>
      <c r="H29" s="187"/>
      <c r="I29" s="187"/>
      <c r="J29" s="187"/>
      <c r="K29" s="187"/>
      <c r="L29" s="187"/>
      <c r="M29" s="187"/>
    </row>
    <row r="30" ht="15">
      <c r="B30" s="11" t="s">
        <v>106</v>
      </c>
    </row>
    <row r="55" ht="15">
      <c r="B55" s="23" t="s">
        <v>85</v>
      </c>
    </row>
    <row r="56" ht="15">
      <c r="B56" s="2" t="s">
        <v>128</v>
      </c>
    </row>
    <row r="60" spans="2:12" ht="15">
      <c r="B60" s="159" t="s">
        <v>105</v>
      </c>
      <c r="C60" s="160"/>
      <c r="D60" s="160"/>
      <c r="E60" s="160"/>
      <c r="F60" s="160"/>
      <c r="G60" s="160"/>
      <c r="H60" s="160"/>
      <c r="I60" s="160"/>
      <c r="J60" s="160"/>
      <c r="K60" s="160"/>
      <c r="L60" s="160"/>
    </row>
    <row r="62" spans="2:12" ht="15">
      <c r="B62" s="159" t="s">
        <v>1</v>
      </c>
      <c r="C62" s="161">
        <v>42481.47366898148</v>
      </c>
      <c r="D62" s="160"/>
      <c r="E62" s="160"/>
      <c r="F62" s="160"/>
      <c r="G62" s="160"/>
      <c r="H62" s="160"/>
      <c r="I62" s="160"/>
      <c r="J62" s="160"/>
      <c r="K62" s="160"/>
      <c r="L62" s="160"/>
    </row>
    <row r="63" spans="2:12" ht="15">
      <c r="B63" s="159" t="s">
        <v>2</v>
      </c>
      <c r="C63" s="161">
        <v>42509.392774050924</v>
      </c>
      <c r="D63" s="160"/>
      <c r="E63" s="160"/>
      <c r="F63" s="160"/>
      <c r="G63" s="160"/>
      <c r="H63" s="160"/>
      <c r="I63" s="160"/>
      <c r="J63" s="160"/>
      <c r="K63" s="160"/>
      <c r="L63" s="160"/>
    </row>
    <row r="64" spans="2:12" ht="15">
      <c r="B64" s="159" t="s">
        <v>3</v>
      </c>
      <c r="C64" s="159" t="s">
        <v>4</v>
      </c>
      <c r="D64" s="160"/>
      <c r="E64" s="160"/>
      <c r="F64" s="160"/>
      <c r="G64" s="160"/>
      <c r="H64" s="160"/>
      <c r="I64" s="160"/>
      <c r="J64" s="160"/>
      <c r="K64" s="160"/>
      <c r="L64" s="160"/>
    </row>
    <row r="66" spans="2:12" ht="15">
      <c r="B66" s="159" t="s">
        <v>48</v>
      </c>
      <c r="C66" s="159" t="s">
        <v>49</v>
      </c>
      <c r="D66" s="160"/>
      <c r="E66" s="160"/>
      <c r="F66" s="160"/>
      <c r="G66" s="160"/>
      <c r="H66" s="160"/>
      <c r="I66" s="160"/>
      <c r="J66" s="160"/>
      <c r="K66" s="160"/>
      <c r="L66" s="160"/>
    </row>
    <row r="67" spans="2:12" ht="15">
      <c r="B67" s="159" t="s">
        <v>91</v>
      </c>
      <c r="C67" s="159" t="s">
        <v>81</v>
      </c>
      <c r="D67" s="160"/>
      <c r="E67" s="160"/>
      <c r="F67" s="160"/>
      <c r="G67" s="160"/>
      <c r="H67" s="160"/>
      <c r="I67" s="160"/>
      <c r="J67" s="160"/>
      <c r="K67" s="160"/>
      <c r="L67" s="160"/>
    </row>
    <row r="68" spans="2:12" ht="15">
      <c r="B68" s="159" t="s">
        <v>40</v>
      </c>
      <c r="C68" s="159" t="s">
        <v>50</v>
      </c>
      <c r="D68" s="160"/>
      <c r="E68" s="160"/>
      <c r="F68" s="160"/>
      <c r="G68" s="160"/>
      <c r="H68" s="160"/>
      <c r="I68" s="160"/>
      <c r="J68" s="160"/>
      <c r="K68" s="160"/>
      <c r="L68" s="160"/>
    </row>
    <row r="70" spans="2:17" ht="15">
      <c r="B70" s="48"/>
      <c r="C70" s="48" t="s">
        <v>51</v>
      </c>
      <c r="D70" s="48" t="s">
        <v>52</v>
      </c>
      <c r="E70" s="48" t="s">
        <v>53</v>
      </c>
      <c r="F70" s="48" t="s">
        <v>54</v>
      </c>
      <c r="G70" s="48" t="s">
        <v>55</v>
      </c>
      <c r="H70" s="105" t="s">
        <v>65</v>
      </c>
      <c r="K70" s="25"/>
      <c r="L70" s="25" t="s">
        <v>66</v>
      </c>
      <c r="M70" s="25" t="s">
        <v>75</v>
      </c>
      <c r="O70" s="25"/>
      <c r="P70" s="25" t="s">
        <v>110</v>
      </c>
      <c r="Q70" s="25" t="s">
        <v>111</v>
      </c>
    </row>
    <row r="71" spans="2:17" ht="15">
      <c r="B71" s="162" t="s">
        <v>127</v>
      </c>
      <c r="C71" s="163">
        <v>16.1</v>
      </c>
      <c r="D71" s="163">
        <v>11.2</v>
      </c>
      <c r="E71" s="163">
        <v>16.1</v>
      </c>
      <c r="F71" s="163">
        <v>10.8</v>
      </c>
      <c r="G71" s="163">
        <v>45.8</v>
      </c>
      <c r="H71" s="164">
        <f>100-G71</f>
        <v>54.2</v>
      </c>
      <c r="K71" s="177"/>
      <c r="L71" s="178"/>
      <c r="M71" s="178"/>
      <c r="O71" s="177"/>
      <c r="P71" s="178"/>
      <c r="Q71" s="178"/>
    </row>
    <row r="72" spans="2:17" ht="15">
      <c r="B72" s="165"/>
      <c r="C72" s="166"/>
      <c r="D72" s="166"/>
      <c r="E72" s="166"/>
      <c r="F72" s="166"/>
      <c r="G72" s="166"/>
      <c r="H72" s="167"/>
      <c r="K72" s="120"/>
      <c r="L72" s="120"/>
      <c r="M72" s="120"/>
      <c r="O72" s="120"/>
      <c r="P72" s="120"/>
      <c r="Q72" s="120"/>
    </row>
    <row r="73" spans="2:17" ht="15">
      <c r="B73" s="109" t="s">
        <v>8</v>
      </c>
      <c r="C73" s="30">
        <v>17.3</v>
      </c>
      <c r="D73" s="30">
        <v>10.8</v>
      </c>
      <c r="E73" s="30">
        <v>16</v>
      </c>
      <c r="F73" s="30">
        <v>10.6</v>
      </c>
      <c r="G73" s="30">
        <v>45.3</v>
      </c>
      <c r="H73" s="106">
        <f aca="true" t="shared" si="0" ref="H73:H95">100-G73</f>
        <v>54.7</v>
      </c>
      <c r="K73" s="109" t="s">
        <v>29</v>
      </c>
      <c r="L73" s="30">
        <v>63</v>
      </c>
      <c r="M73" s="106">
        <v>37</v>
      </c>
      <c r="O73" s="109" t="s">
        <v>8</v>
      </c>
      <c r="P73" s="180">
        <f>SUM(C73:D73)</f>
        <v>28.1</v>
      </c>
      <c r="Q73" s="106">
        <f>SUM(E73:F73)</f>
        <v>26.6</v>
      </c>
    </row>
    <row r="74" spans="2:17" ht="15">
      <c r="B74" s="88" t="s">
        <v>9</v>
      </c>
      <c r="C74" s="31">
        <v>15.1</v>
      </c>
      <c r="D74" s="31">
        <v>14.4</v>
      </c>
      <c r="E74" s="31">
        <v>18.3</v>
      </c>
      <c r="F74" s="31">
        <v>12.7</v>
      </c>
      <c r="G74" s="31">
        <v>39.4</v>
      </c>
      <c r="H74" s="107">
        <f t="shared" si="0"/>
        <v>60.6</v>
      </c>
      <c r="K74" s="88" t="s">
        <v>10</v>
      </c>
      <c r="L74" s="31">
        <v>54.1</v>
      </c>
      <c r="M74" s="107">
        <v>45.9</v>
      </c>
      <c r="O74" s="88" t="s">
        <v>9</v>
      </c>
      <c r="P74" s="107">
        <f aca="true" t="shared" si="1" ref="P74:P95">SUM(C74:D74)</f>
        <v>29.5</v>
      </c>
      <c r="Q74" s="181">
        <f aca="true" t="shared" si="2" ref="Q74:Q95">SUM(E74:F74)</f>
        <v>31</v>
      </c>
    </row>
    <row r="75" spans="2:17" ht="15">
      <c r="B75" s="88" t="s">
        <v>10</v>
      </c>
      <c r="C75" s="31">
        <v>12</v>
      </c>
      <c r="D75" s="31">
        <v>9.7</v>
      </c>
      <c r="E75" s="31">
        <v>15.5</v>
      </c>
      <c r="F75" s="31">
        <v>8.6</v>
      </c>
      <c r="G75" s="31">
        <v>54.1</v>
      </c>
      <c r="H75" s="107">
        <f t="shared" si="0"/>
        <v>45.9</v>
      </c>
      <c r="K75" s="88" t="s">
        <v>25</v>
      </c>
      <c r="L75" s="31">
        <v>53.8</v>
      </c>
      <c r="M75" s="107">
        <v>46.2</v>
      </c>
      <c r="O75" s="88" t="s">
        <v>10</v>
      </c>
      <c r="P75" s="107">
        <f t="shared" si="1"/>
        <v>21.7</v>
      </c>
      <c r="Q75" s="181">
        <f t="shared" si="2"/>
        <v>24.1</v>
      </c>
    </row>
    <row r="76" spans="2:17" ht="15">
      <c r="B76" s="88" t="s">
        <v>82</v>
      </c>
      <c r="C76" s="31">
        <v>17.7</v>
      </c>
      <c r="D76" s="31">
        <v>11.2</v>
      </c>
      <c r="E76" s="31">
        <v>16</v>
      </c>
      <c r="F76" s="31">
        <v>10.7</v>
      </c>
      <c r="G76" s="31">
        <v>44.3</v>
      </c>
      <c r="H76" s="107">
        <f t="shared" si="0"/>
        <v>55.7</v>
      </c>
      <c r="K76" s="88" t="s">
        <v>32</v>
      </c>
      <c r="L76" s="31">
        <v>52.4</v>
      </c>
      <c r="M76" s="107">
        <v>47.6</v>
      </c>
      <c r="O76" s="88" t="s">
        <v>82</v>
      </c>
      <c r="P76" s="181">
        <f t="shared" si="1"/>
        <v>28.9</v>
      </c>
      <c r="Q76" s="107">
        <f t="shared" si="2"/>
        <v>26.7</v>
      </c>
    </row>
    <row r="77" spans="2:17" ht="15">
      <c r="B77" s="88" t="s">
        <v>12</v>
      </c>
      <c r="C77" s="31">
        <v>17.5</v>
      </c>
      <c r="D77" s="31">
        <v>14.7</v>
      </c>
      <c r="E77" s="31">
        <v>13.5</v>
      </c>
      <c r="F77" s="31">
        <v>14</v>
      </c>
      <c r="G77" s="31">
        <v>40.3</v>
      </c>
      <c r="H77" s="107">
        <f t="shared" si="0"/>
        <v>59.7</v>
      </c>
      <c r="K77" s="88" t="s">
        <v>24</v>
      </c>
      <c r="L77" s="31">
        <v>50.7</v>
      </c>
      <c r="M77" s="107">
        <v>49.3</v>
      </c>
      <c r="O77" s="88" t="s">
        <v>12</v>
      </c>
      <c r="P77" s="181">
        <f t="shared" si="1"/>
        <v>32.2</v>
      </c>
      <c r="Q77" s="107">
        <f t="shared" si="2"/>
        <v>27.5</v>
      </c>
    </row>
    <row r="78" spans="2:17" ht="15">
      <c r="B78" s="88" t="s">
        <v>14</v>
      </c>
      <c r="C78" s="31">
        <v>15.3</v>
      </c>
      <c r="D78" s="31">
        <v>12.7</v>
      </c>
      <c r="E78" s="31">
        <v>15.6</v>
      </c>
      <c r="F78" s="31">
        <v>12.2</v>
      </c>
      <c r="G78" s="31">
        <v>44.2</v>
      </c>
      <c r="H78" s="107">
        <f t="shared" si="0"/>
        <v>55.8</v>
      </c>
      <c r="K78" s="88" t="s">
        <v>30</v>
      </c>
      <c r="L78" s="31">
        <v>50</v>
      </c>
      <c r="M78" s="107">
        <v>50</v>
      </c>
      <c r="O78" s="88" t="s">
        <v>14</v>
      </c>
      <c r="P78" s="181">
        <f t="shared" si="1"/>
        <v>28</v>
      </c>
      <c r="Q78" s="107">
        <f t="shared" si="2"/>
        <v>27.799999999999997</v>
      </c>
    </row>
    <row r="79" spans="2:17" ht="15">
      <c r="B79" s="88" t="s">
        <v>15</v>
      </c>
      <c r="C79" s="31">
        <v>18.4</v>
      </c>
      <c r="D79" s="31">
        <v>9.3</v>
      </c>
      <c r="E79" s="31">
        <v>14.2</v>
      </c>
      <c r="F79" s="31">
        <v>10.4</v>
      </c>
      <c r="G79" s="31">
        <v>47.6</v>
      </c>
      <c r="H79" s="107">
        <f t="shared" si="0"/>
        <v>52.4</v>
      </c>
      <c r="K79" s="88" t="s">
        <v>18</v>
      </c>
      <c r="L79" s="31">
        <v>49.7</v>
      </c>
      <c r="M79" s="107">
        <v>50.3</v>
      </c>
      <c r="O79" s="88" t="s">
        <v>15</v>
      </c>
      <c r="P79" s="181">
        <f t="shared" si="1"/>
        <v>27.7</v>
      </c>
      <c r="Q79" s="107">
        <f t="shared" si="2"/>
        <v>24.6</v>
      </c>
    </row>
    <row r="80" spans="2:17" ht="15">
      <c r="B80" s="88" t="s">
        <v>16</v>
      </c>
      <c r="C80" s="31">
        <v>16</v>
      </c>
      <c r="D80" s="31">
        <v>10.8</v>
      </c>
      <c r="E80" s="31">
        <v>16.8</v>
      </c>
      <c r="F80" s="31">
        <v>10.2</v>
      </c>
      <c r="G80" s="31">
        <v>46.2</v>
      </c>
      <c r="H80" s="107">
        <f t="shared" si="0"/>
        <v>53.8</v>
      </c>
      <c r="K80" s="88" t="s">
        <v>19</v>
      </c>
      <c r="L80" s="31">
        <v>49.3</v>
      </c>
      <c r="M80" s="107">
        <v>50.7</v>
      </c>
      <c r="O80" s="88" t="s">
        <v>16</v>
      </c>
      <c r="P80" s="107">
        <f t="shared" si="1"/>
        <v>26.8</v>
      </c>
      <c r="Q80" s="181">
        <f t="shared" si="2"/>
        <v>27</v>
      </c>
    </row>
    <row r="81" spans="2:17" ht="15">
      <c r="B81" s="88" t="s">
        <v>18</v>
      </c>
      <c r="C81" s="31">
        <v>16</v>
      </c>
      <c r="D81" s="31">
        <v>9.8</v>
      </c>
      <c r="E81" s="31">
        <v>14.1</v>
      </c>
      <c r="F81" s="31">
        <v>10.4</v>
      </c>
      <c r="G81" s="31">
        <v>49.7</v>
      </c>
      <c r="H81" s="107">
        <f t="shared" si="0"/>
        <v>50.3</v>
      </c>
      <c r="K81" s="88" t="s">
        <v>15</v>
      </c>
      <c r="L81" s="31">
        <v>47.6</v>
      </c>
      <c r="M81" s="107">
        <v>52.4</v>
      </c>
      <c r="O81" s="88" t="s">
        <v>18</v>
      </c>
      <c r="P81" s="181">
        <f t="shared" si="1"/>
        <v>25.8</v>
      </c>
      <c r="Q81" s="107">
        <f t="shared" si="2"/>
        <v>24.5</v>
      </c>
    </row>
    <row r="82" spans="2:17" ht="15">
      <c r="B82" s="88" t="s">
        <v>19</v>
      </c>
      <c r="C82" s="31">
        <v>18.6</v>
      </c>
      <c r="D82" s="31">
        <v>8.5</v>
      </c>
      <c r="E82" s="31">
        <v>15.2</v>
      </c>
      <c r="F82" s="31">
        <v>8.4</v>
      </c>
      <c r="G82" s="31">
        <v>49.3</v>
      </c>
      <c r="H82" s="107">
        <f t="shared" si="0"/>
        <v>50.7</v>
      </c>
      <c r="K82" s="88" t="s">
        <v>28</v>
      </c>
      <c r="L82" s="31">
        <v>46.3</v>
      </c>
      <c r="M82" s="107">
        <v>53.7</v>
      </c>
      <c r="O82" s="88" t="s">
        <v>19</v>
      </c>
      <c r="P82" s="181">
        <f t="shared" si="1"/>
        <v>27.1</v>
      </c>
      <c r="Q82" s="107">
        <f t="shared" si="2"/>
        <v>23.6</v>
      </c>
    </row>
    <row r="83" spans="2:17" ht="15">
      <c r="B83" s="88" t="s">
        <v>20</v>
      </c>
      <c r="C83" s="31">
        <v>14.9</v>
      </c>
      <c r="D83" s="31">
        <v>14.2</v>
      </c>
      <c r="E83" s="31">
        <v>18.2</v>
      </c>
      <c r="F83" s="31">
        <v>12.2</v>
      </c>
      <c r="G83" s="31">
        <v>40.4</v>
      </c>
      <c r="H83" s="107">
        <f t="shared" si="0"/>
        <v>59.6</v>
      </c>
      <c r="K83" s="88" t="s">
        <v>16</v>
      </c>
      <c r="L83" s="31">
        <v>46.2</v>
      </c>
      <c r="M83" s="107">
        <v>53.8</v>
      </c>
      <c r="O83" s="88" t="s">
        <v>20</v>
      </c>
      <c r="P83" s="107">
        <f t="shared" si="1"/>
        <v>29.1</v>
      </c>
      <c r="Q83" s="181">
        <f t="shared" si="2"/>
        <v>30.4</v>
      </c>
    </row>
    <row r="84" spans="2:17" ht="15">
      <c r="B84" s="88" t="s">
        <v>21</v>
      </c>
      <c r="C84" s="31">
        <v>14</v>
      </c>
      <c r="D84" s="31">
        <v>10.6</v>
      </c>
      <c r="E84" s="31">
        <v>20</v>
      </c>
      <c r="F84" s="31">
        <v>9.2</v>
      </c>
      <c r="G84" s="31">
        <v>46.1</v>
      </c>
      <c r="H84" s="107">
        <f t="shared" si="0"/>
        <v>53.9</v>
      </c>
      <c r="K84" s="88" t="s">
        <v>21</v>
      </c>
      <c r="L84" s="31">
        <v>46.1</v>
      </c>
      <c r="M84" s="107">
        <v>53.9</v>
      </c>
      <c r="O84" s="88" t="s">
        <v>21</v>
      </c>
      <c r="P84" s="107">
        <f t="shared" si="1"/>
        <v>24.6</v>
      </c>
      <c r="Q84" s="181">
        <f t="shared" si="2"/>
        <v>29.2</v>
      </c>
    </row>
    <row r="85" spans="2:17" ht="15">
      <c r="B85" s="88" t="s">
        <v>22</v>
      </c>
      <c r="C85" s="31">
        <v>16.8</v>
      </c>
      <c r="D85" s="31">
        <v>11.1</v>
      </c>
      <c r="E85" s="31">
        <v>17.9</v>
      </c>
      <c r="F85" s="31">
        <v>10.3</v>
      </c>
      <c r="G85" s="31">
        <v>43.9</v>
      </c>
      <c r="H85" s="107">
        <f t="shared" si="0"/>
        <v>56.1</v>
      </c>
      <c r="K85" s="88" t="s">
        <v>27</v>
      </c>
      <c r="L85" s="31">
        <v>46.1</v>
      </c>
      <c r="M85" s="107">
        <v>53.9</v>
      </c>
      <c r="O85" s="88" t="s">
        <v>22</v>
      </c>
      <c r="P85" s="107">
        <f t="shared" si="1"/>
        <v>27.9</v>
      </c>
      <c r="Q85" s="181">
        <f t="shared" si="2"/>
        <v>28.2</v>
      </c>
    </row>
    <row r="86" spans="2:17" ht="15">
      <c r="B86" s="88" t="s">
        <v>23</v>
      </c>
      <c r="C86" s="31">
        <v>16.4</v>
      </c>
      <c r="D86" s="31">
        <v>15.9</v>
      </c>
      <c r="E86" s="31">
        <v>15.6</v>
      </c>
      <c r="F86" s="31">
        <v>15.3</v>
      </c>
      <c r="G86" s="31">
        <v>36.8</v>
      </c>
      <c r="H86" s="107">
        <f t="shared" si="0"/>
        <v>63.2</v>
      </c>
      <c r="K86" s="88" t="s">
        <v>8</v>
      </c>
      <c r="L86" s="31">
        <v>45.3</v>
      </c>
      <c r="M86" s="107">
        <v>54.7</v>
      </c>
      <c r="O86" s="88" t="s">
        <v>23</v>
      </c>
      <c r="P86" s="181">
        <f t="shared" si="1"/>
        <v>32.3</v>
      </c>
      <c r="Q86" s="107">
        <f t="shared" si="2"/>
        <v>30.9</v>
      </c>
    </row>
    <row r="87" spans="2:17" ht="15">
      <c r="B87" s="88" t="s">
        <v>24</v>
      </c>
      <c r="C87" s="31">
        <v>15.1</v>
      </c>
      <c r="D87" s="31">
        <v>9.3</v>
      </c>
      <c r="E87" s="31">
        <v>17.1</v>
      </c>
      <c r="F87" s="31">
        <v>7.8</v>
      </c>
      <c r="G87" s="31">
        <v>50.7</v>
      </c>
      <c r="H87" s="107">
        <f t="shared" si="0"/>
        <v>49.3</v>
      </c>
      <c r="K87" s="88" t="s">
        <v>82</v>
      </c>
      <c r="L87" s="31">
        <v>44.3</v>
      </c>
      <c r="M87" s="107">
        <v>55.7</v>
      </c>
      <c r="O87" s="88" t="s">
        <v>24</v>
      </c>
      <c r="P87" s="107">
        <f t="shared" si="1"/>
        <v>24.4</v>
      </c>
      <c r="Q87" s="181">
        <f t="shared" si="2"/>
        <v>24.900000000000002</v>
      </c>
    </row>
    <row r="88" spans="2:17" ht="15">
      <c r="B88" s="88" t="s">
        <v>25</v>
      </c>
      <c r="C88" s="31">
        <v>15.5</v>
      </c>
      <c r="D88" s="31">
        <v>7.8</v>
      </c>
      <c r="E88" s="31">
        <v>15.1</v>
      </c>
      <c r="F88" s="31">
        <v>7.8</v>
      </c>
      <c r="G88" s="31">
        <v>53.8</v>
      </c>
      <c r="H88" s="107">
        <f t="shared" si="0"/>
        <v>46.2</v>
      </c>
      <c r="K88" s="88" t="s">
        <v>14</v>
      </c>
      <c r="L88" s="31">
        <v>44.2</v>
      </c>
      <c r="M88" s="107">
        <v>55.8</v>
      </c>
      <c r="O88" s="88" t="s">
        <v>25</v>
      </c>
      <c r="P88" s="181">
        <f t="shared" si="1"/>
        <v>23.3</v>
      </c>
      <c r="Q88" s="107">
        <f t="shared" si="2"/>
        <v>22.9</v>
      </c>
    </row>
    <row r="89" spans="2:17" ht="15">
      <c r="B89" s="88" t="s">
        <v>26</v>
      </c>
      <c r="C89" s="31">
        <v>13.2</v>
      </c>
      <c r="D89" s="31">
        <v>12</v>
      </c>
      <c r="E89" s="31">
        <v>19.5</v>
      </c>
      <c r="F89" s="31">
        <v>12.2</v>
      </c>
      <c r="G89" s="31">
        <v>43.2</v>
      </c>
      <c r="H89" s="107">
        <f t="shared" si="0"/>
        <v>56.8</v>
      </c>
      <c r="K89" s="88" t="s">
        <v>22</v>
      </c>
      <c r="L89" s="31">
        <v>43.9</v>
      </c>
      <c r="M89" s="107">
        <v>56.1</v>
      </c>
      <c r="O89" s="88" t="s">
        <v>26</v>
      </c>
      <c r="P89" s="107">
        <f t="shared" si="1"/>
        <v>25.2</v>
      </c>
      <c r="Q89" s="181">
        <f t="shared" si="2"/>
        <v>31.7</v>
      </c>
    </row>
    <row r="90" spans="2:17" ht="15">
      <c r="B90" s="88" t="s">
        <v>27</v>
      </c>
      <c r="C90" s="31">
        <v>15.6</v>
      </c>
      <c r="D90" s="31">
        <v>10.8</v>
      </c>
      <c r="E90" s="31">
        <v>17.9</v>
      </c>
      <c r="F90" s="31">
        <v>9.6</v>
      </c>
      <c r="G90" s="31">
        <v>46.1</v>
      </c>
      <c r="H90" s="107">
        <f t="shared" si="0"/>
        <v>53.9</v>
      </c>
      <c r="K90" s="88" t="s">
        <v>26</v>
      </c>
      <c r="L90" s="31">
        <v>43.2</v>
      </c>
      <c r="M90" s="107">
        <v>56.8</v>
      </c>
      <c r="O90" s="88" t="s">
        <v>27</v>
      </c>
      <c r="P90" s="107">
        <f t="shared" si="1"/>
        <v>26.4</v>
      </c>
      <c r="Q90" s="181">
        <f t="shared" si="2"/>
        <v>27.5</v>
      </c>
    </row>
    <row r="91" spans="2:17" ht="15">
      <c r="B91" s="88" t="s">
        <v>28</v>
      </c>
      <c r="C91" s="31">
        <v>16.5</v>
      </c>
      <c r="D91" s="31">
        <v>10.7</v>
      </c>
      <c r="E91" s="31">
        <v>16.6</v>
      </c>
      <c r="F91" s="31">
        <v>9.9</v>
      </c>
      <c r="G91" s="31">
        <v>46.3</v>
      </c>
      <c r="H91" s="107">
        <f t="shared" si="0"/>
        <v>53.7</v>
      </c>
      <c r="K91" s="88" t="s">
        <v>20</v>
      </c>
      <c r="L91" s="31">
        <v>40.4</v>
      </c>
      <c r="M91" s="107">
        <v>59.6</v>
      </c>
      <c r="O91" s="88" t="s">
        <v>28</v>
      </c>
      <c r="P91" s="181">
        <f t="shared" si="1"/>
        <v>27.2</v>
      </c>
      <c r="Q91" s="107">
        <f t="shared" si="2"/>
        <v>26.5</v>
      </c>
    </row>
    <row r="92" spans="2:17" ht="15">
      <c r="B92" s="88" t="s">
        <v>29</v>
      </c>
      <c r="C92" s="31">
        <v>11.1</v>
      </c>
      <c r="D92" s="31">
        <v>6.2</v>
      </c>
      <c r="E92" s="31">
        <v>15.1</v>
      </c>
      <c r="F92" s="31">
        <v>4.6</v>
      </c>
      <c r="G92" s="31">
        <v>63</v>
      </c>
      <c r="H92" s="107">
        <f t="shared" si="0"/>
        <v>37</v>
      </c>
      <c r="K92" s="88" t="s">
        <v>12</v>
      </c>
      <c r="L92" s="31">
        <v>40.3</v>
      </c>
      <c r="M92" s="107">
        <v>59.7</v>
      </c>
      <c r="O92" s="88" t="s">
        <v>29</v>
      </c>
      <c r="P92" s="107">
        <f t="shared" si="1"/>
        <v>17.3</v>
      </c>
      <c r="Q92" s="181">
        <f t="shared" si="2"/>
        <v>19.7</v>
      </c>
    </row>
    <row r="93" spans="2:17" ht="15">
      <c r="B93" s="88" t="s">
        <v>30</v>
      </c>
      <c r="C93" s="31">
        <v>16.2</v>
      </c>
      <c r="D93" s="31">
        <v>8.7</v>
      </c>
      <c r="E93" s="31">
        <v>16.3</v>
      </c>
      <c r="F93" s="31">
        <v>8.8</v>
      </c>
      <c r="G93" s="31">
        <v>50</v>
      </c>
      <c r="H93" s="107">
        <f t="shared" si="0"/>
        <v>50</v>
      </c>
      <c r="K93" s="88" t="s">
        <v>9</v>
      </c>
      <c r="L93" s="31">
        <v>39.4</v>
      </c>
      <c r="M93" s="107">
        <v>60.6</v>
      </c>
      <c r="O93" s="88" t="s">
        <v>30</v>
      </c>
      <c r="P93" s="107">
        <f t="shared" si="1"/>
        <v>24.9</v>
      </c>
      <c r="Q93" s="181">
        <f t="shared" si="2"/>
        <v>25.1</v>
      </c>
    </row>
    <row r="94" spans="2:17" ht="15">
      <c r="B94" s="88" t="s">
        <v>32</v>
      </c>
      <c r="C94" s="31">
        <v>14.8</v>
      </c>
      <c r="D94" s="31">
        <v>8.5</v>
      </c>
      <c r="E94" s="31">
        <v>16.6</v>
      </c>
      <c r="F94" s="31">
        <v>7.8</v>
      </c>
      <c r="G94" s="31">
        <v>52.4</v>
      </c>
      <c r="H94" s="107">
        <f t="shared" si="0"/>
        <v>47.6</v>
      </c>
      <c r="K94" s="88" t="s">
        <v>23</v>
      </c>
      <c r="L94" s="31">
        <v>36.8</v>
      </c>
      <c r="M94" s="107">
        <v>63.2</v>
      </c>
      <c r="O94" s="88" t="s">
        <v>32</v>
      </c>
      <c r="P94" s="107">
        <f t="shared" si="1"/>
        <v>23.3</v>
      </c>
      <c r="Q94" s="181">
        <f t="shared" si="2"/>
        <v>24.400000000000002</v>
      </c>
    </row>
    <row r="95" spans="2:17" ht="15">
      <c r="B95" s="171" t="s">
        <v>34</v>
      </c>
      <c r="C95" s="172">
        <v>16</v>
      </c>
      <c r="D95" s="172">
        <v>16.3</v>
      </c>
      <c r="E95" s="172">
        <v>17.9</v>
      </c>
      <c r="F95" s="172">
        <v>15.5</v>
      </c>
      <c r="G95" s="172">
        <v>34.3</v>
      </c>
      <c r="H95" s="173">
        <f t="shared" si="0"/>
        <v>65.7</v>
      </c>
      <c r="K95" s="171" t="s">
        <v>34</v>
      </c>
      <c r="L95" s="172">
        <v>34.3</v>
      </c>
      <c r="M95" s="173">
        <v>65.7</v>
      </c>
      <c r="O95" s="171" t="s">
        <v>34</v>
      </c>
      <c r="P95" s="173">
        <f t="shared" si="1"/>
        <v>32.3</v>
      </c>
      <c r="Q95" s="182">
        <f t="shared" si="2"/>
        <v>33.4</v>
      </c>
    </row>
    <row r="96" spans="2:17" ht="15">
      <c r="B96" s="168"/>
      <c r="C96" s="169"/>
      <c r="D96" s="169"/>
      <c r="E96" s="169"/>
      <c r="F96" s="169"/>
      <c r="G96" s="169"/>
      <c r="H96" s="170"/>
      <c r="K96" s="168"/>
      <c r="L96" s="169"/>
      <c r="M96" s="170"/>
      <c r="O96" s="168"/>
      <c r="P96" s="170"/>
      <c r="Q96" s="170"/>
    </row>
    <row r="97" spans="2:17" ht="15">
      <c r="B97" s="110" t="s">
        <v>36</v>
      </c>
      <c r="C97" s="33">
        <v>15.8</v>
      </c>
      <c r="D97" s="33">
        <v>9.1</v>
      </c>
      <c r="E97" s="33">
        <v>15.3</v>
      </c>
      <c r="F97" s="33">
        <v>8.4</v>
      </c>
      <c r="G97" s="33">
        <v>51.5</v>
      </c>
      <c r="H97" s="108">
        <f aca="true" t="shared" si="3" ref="H97">100-G97</f>
        <v>48.5</v>
      </c>
      <c r="K97" s="110" t="s">
        <v>36</v>
      </c>
      <c r="L97" s="33">
        <v>51.5</v>
      </c>
      <c r="M97" s="108">
        <v>48.5</v>
      </c>
      <c r="O97" s="110" t="s">
        <v>36</v>
      </c>
      <c r="P97" s="108">
        <f>SUM(C97:D97)</f>
        <v>24.9</v>
      </c>
      <c r="Q97" s="108">
        <f>SUM(E97:F97)</f>
        <v>23.700000000000003</v>
      </c>
    </row>
    <row r="98" spans="2:17" ht="15">
      <c r="B98" s="174"/>
      <c r="C98" s="175"/>
      <c r="D98" s="175"/>
      <c r="E98" s="175"/>
      <c r="F98" s="175"/>
      <c r="G98" s="175"/>
      <c r="H98" s="176"/>
      <c r="K98" s="174"/>
      <c r="L98" s="175"/>
      <c r="M98" s="176"/>
      <c r="O98" s="174"/>
      <c r="P98" s="176"/>
      <c r="Q98" s="176"/>
    </row>
    <row r="99" spans="2:17" ht="15">
      <c r="B99" s="165" t="s">
        <v>112</v>
      </c>
      <c r="C99" s="166">
        <v>18</v>
      </c>
      <c r="D99" s="166">
        <v>18.8</v>
      </c>
      <c r="E99" s="166">
        <v>14</v>
      </c>
      <c r="F99" s="166">
        <v>18.5</v>
      </c>
      <c r="G99" s="166">
        <v>30.7</v>
      </c>
      <c r="H99" s="167">
        <f>100-G99</f>
        <v>69.3</v>
      </c>
      <c r="K99" s="165" t="s">
        <v>112</v>
      </c>
      <c r="L99" s="166">
        <v>30.7</v>
      </c>
      <c r="M99" s="167">
        <v>69.3</v>
      </c>
      <c r="O99" s="165" t="s">
        <v>112</v>
      </c>
      <c r="P99" s="167">
        <f>SUM(C99:D99)</f>
        <v>36.8</v>
      </c>
      <c r="Q99" s="167">
        <f>SUM(E99:F99)</f>
        <v>32.5</v>
      </c>
    </row>
    <row r="100" ht="15">
      <c r="H100" s="160"/>
    </row>
    <row r="101" spans="2:8" ht="15">
      <c r="B101" s="88" t="s">
        <v>11</v>
      </c>
      <c r="C101" s="31" t="s">
        <v>7</v>
      </c>
      <c r="D101" s="31" t="s">
        <v>7</v>
      </c>
      <c r="E101" s="31" t="s">
        <v>7</v>
      </c>
      <c r="F101" s="31" t="s">
        <v>7</v>
      </c>
      <c r="G101" s="31" t="s">
        <v>7</v>
      </c>
      <c r="H101" s="107" t="s">
        <v>7</v>
      </c>
    </row>
    <row r="102" spans="2:8" ht="15">
      <c r="B102" s="88" t="s">
        <v>13</v>
      </c>
      <c r="C102" s="31" t="s">
        <v>7</v>
      </c>
      <c r="D102" s="31" t="s">
        <v>7</v>
      </c>
      <c r="E102" s="31" t="s">
        <v>7</v>
      </c>
      <c r="F102" s="31" t="s">
        <v>7</v>
      </c>
      <c r="G102" s="31" t="s">
        <v>7</v>
      </c>
      <c r="H102" s="107" t="s">
        <v>7</v>
      </c>
    </row>
    <row r="103" spans="2:10" ht="15">
      <c r="B103" s="88" t="s">
        <v>17</v>
      </c>
      <c r="C103" s="31" t="s">
        <v>7</v>
      </c>
      <c r="D103" s="31" t="s">
        <v>7</v>
      </c>
      <c r="E103" s="31" t="s">
        <v>7</v>
      </c>
      <c r="F103" s="31" t="s">
        <v>7</v>
      </c>
      <c r="G103" s="31" t="s">
        <v>7</v>
      </c>
      <c r="H103" s="107" t="s">
        <v>7</v>
      </c>
      <c r="I103" s="160"/>
      <c r="J103" s="160"/>
    </row>
    <row r="104" spans="2:10" ht="15">
      <c r="B104" s="110" t="s">
        <v>31</v>
      </c>
      <c r="C104" s="33" t="s">
        <v>7</v>
      </c>
      <c r="D104" s="33" t="s">
        <v>7</v>
      </c>
      <c r="E104" s="33" t="s">
        <v>7</v>
      </c>
      <c r="F104" s="33" t="s">
        <v>7</v>
      </c>
      <c r="G104" s="33" t="s">
        <v>7</v>
      </c>
      <c r="H104" s="107" t="s">
        <v>7</v>
      </c>
      <c r="I104" s="160"/>
      <c r="J104" s="160"/>
    </row>
    <row r="105" spans="2:10" ht="15">
      <c r="B105" s="88" t="s">
        <v>33</v>
      </c>
      <c r="C105" s="31" t="s">
        <v>7</v>
      </c>
      <c r="D105" s="31" t="s">
        <v>7</v>
      </c>
      <c r="E105" s="31" t="s">
        <v>7</v>
      </c>
      <c r="F105" s="31" t="s">
        <v>7</v>
      </c>
      <c r="G105" s="31" t="s">
        <v>7</v>
      </c>
      <c r="H105" s="107" t="s">
        <v>7</v>
      </c>
      <c r="I105" s="160"/>
      <c r="J105" s="160"/>
    </row>
    <row r="106" spans="2:10" ht="15">
      <c r="B106" s="109" t="s">
        <v>35</v>
      </c>
      <c r="C106" s="30" t="s">
        <v>7</v>
      </c>
      <c r="D106" s="30" t="s">
        <v>7</v>
      </c>
      <c r="E106" s="30" t="s">
        <v>7</v>
      </c>
      <c r="F106" s="30" t="s">
        <v>7</v>
      </c>
      <c r="G106" s="30" t="s">
        <v>7</v>
      </c>
      <c r="H106" s="107" t="s">
        <v>7</v>
      </c>
      <c r="I106" s="160"/>
      <c r="J106" s="160"/>
    </row>
    <row r="107" spans="9:10" ht="15">
      <c r="I107" s="160"/>
      <c r="J107" s="160"/>
    </row>
    <row r="108" spans="2:8" ht="15">
      <c r="B108" s="2" t="s">
        <v>125</v>
      </c>
      <c r="H108" s="160"/>
    </row>
    <row r="109" ht="15">
      <c r="B109" s="2" t="s">
        <v>126</v>
      </c>
    </row>
    <row r="113" spans="2:6" ht="15">
      <c r="B113" s="48"/>
      <c r="C113" s="48" t="s">
        <v>110</v>
      </c>
      <c r="D113" s="48" t="s">
        <v>111</v>
      </c>
      <c r="E113" s="48" t="s">
        <v>55</v>
      </c>
      <c r="F113" s="105" t="s">
        <v>65</v>
      </c>
    </row>
    <row r="114" spans="2:6" ht="15">
      <c r="B114" s="162" t="s">
        <v>73</v>
      </c>
      <c r="C114" s="163">
        <f>SUM(C71:D71)</f>
        <v>27.3</v>
      </c>
      <c r="D114" s="163">
        <f>SUM(E71:F71)</f>
        <v>26.900000000000002</v>
      </c>
      <c r="E114" s="163">
        <v>45.8</v>
      </c>
      <c r="F114" s="164">
        <f>100-E114</f>
        <v>54.2</v>
      </c>
    </row>
    <row r="115" spans="2:7" ht="15">
      <c r="B115" s="165"/>
      <c r="C115" s="120"/>
      <c r="D115" s="120"/>
      <c r="E115" s="166"/>
      <c r="F115" s="167"/>
      <c r="G115" s="160"/>
    </row>
    <row r="116" spans="2:7" ht="15">
      <c r="B116" s="109" t="s">
        <v>8</v>
      </c>
      <c r="C116" s="30">
        <f aca="true" t="shared" si="4" ref="C116:C138">SUM(C73:D73)</f>
        <v>28.1</v>
      </c>
      <c r="D116" s="106">
        <f aca="true" t="shared" si="5" ref="D116:D138">SUM(E73:F73)</f>
        <v>26.6</v>
      </c>
      <c r="E116" s="30">
        <v>45.3</v>
      </c>
      <c r="F116" s="106">
        <f aca="true" t="shared" si="6" ref="F116:F138">100-E116</f>
        <v>54.7</v>
      </c>
      <c r="G116" s="159"/>
    </row>
    <row r="117" spans="2:7" ht="15">
      <c r="B117" s="88" t="s">
        <v>9</v>
      </c>
      <c r="C117" s="31">
        <f t="shared" si="4"/>
        <v>29.5</v>
      </c>
      <c r="D117" s="107">
        <f t="shared" si="5"/>
        <v>31</v>
      </c>
      <c r="E117" s="31">
        <v>39.4</v>
      </c>
      <c r="F117" s="107">
        <f t="shared" si="6"/>
        <v>60.6</v>
      </c>
      <c r="G117" s="160"/>
    </row>
    <row r="118" spans="2:7" ht="15">
      <c r="B118" s="88" t="s">
        <v>10</v>
      </c>
      <c r="C118" s="31">
        <f t="shared" si="4"/>
        <v>21.7</v>
      </c>
      <c r="D118" s="107">
        <f t="shared" si="5"/>
        <v>24.1</v>
      </c>
      <c r="E118" s="31">
        <v>54.1</v>
      </c>
      <c r="F118" s="107">
        <f t="shared" si="6"/>
        <v>45.9</v>
      </c>
      <c r="G118" s="160"/>
    </row>
    <row r="119" spans="2:7" ht="15">
      <c r="B119" s="88" t="s">
        <v>82</v>
      </c>
      <c r="C119" s="31">
        <f t="shared" si="4"/>
        <v>28.9</v>
      </c>
      <c r="D119" s="107">
        <f t="shared" si="5"/>
        <v>26.7</v>
      </c>
      <c r="E119" s="31">
        <v>44.3</v>
      </c>
      <c r="F119" s="107">
        <f t="shared" si="6"/>
        <v>55.7</v>
      </c>
      <c r="G119" s="160"/>
    </row>
    <row r="120" spans="2:6" ht="15">
      <c r="B120" s="88" t="s">
        <v>12</v>
      </c>
      <c r="C120" s="31">
        <f t="shared" si="4"/>
        <v>32.2</v>
      </c>
      <c r="D120" s="107">
        <f t="shared" si="5"/>
        <v>27.5</v>
      </c>
      <c r="E120" s="31">
        <v>40.3</v>
      </c>
      <c r="F120" s="107">
        <f t="shared" si="6"/>
        <v>59.7</v>
      </c>
    </row>
    <row r="121" spans="2:6" ht="15">
      <c r="B121" s="88" t="s">
        <v>14</v>
      </c>
      <c r="C121" s="31">
        <f t="shared" si="4"/>
        <v>28</v>
      </c>
      <c r="D121" s="107">
        <f t="shared" si="5"/>
        <v>27.799999999999997</v>
      </c>
      <c r="E121" s="31">
        <v>44.2</v>
      </c>
      <c r="F121" s="107">
        <f t="shared" si="6"/>
        <v>55.8</v>
      </c>
    </row>
    <row r="122" spans="2:6" ht="15">
      <c r="B122" s="88" t="s">
        <v>15</v>
      </c>
      <c r="C122" s="31">
        <f t="shared" si="4"/>
        <v>27.7</v>
      </c>
      <c r="D122" s="107">
        <f t="shared" si="5"/>
        <v>24.6</v>
      </c>
      <c r="E122" s="31">
        <v>47.6</v>
      </c>
      <c r="F122" s="107">
        <f t="shared" si="6"/>
        <v>52.4</v>
      </c>
    </row>
    <row r="123" spans="2:6" ht="15">
      <c r="B123" s="88" t="s">
        <v>16</v>
      </c>
      <c r="C123" s="31">
        <f t="shared" si="4"/>
        <v>26.8</v>
      </c>
      <c r="D123" s="107">
        <f t="shared" si="5"/>
        <v>27</v>
      </c>
      <c r="E123" s="31">
        <v>46.2</v>
      </c>
      <c r="F123" s="107">
        <f t="shared" si="6"/>
        <v>53.8</v>
      </c>
    </row>
    <row r="124" spans="2:6" ht="15">
      <c r="B124" s="88" t="s">
        <v>18</v>
      </c>
      <c r="C124" s="31">
        <f t="shared" si="4"/>
        <v>25.8</v>
      </c>
      <c r="D124" s="107">
        <f t="shared" si="5"/>
        <v>24.5</v>
      </c>
      <c r="E124" s="31">
        <v>49.7</v>
      </c>
      <c r="F124" s="107">
        <f t="shared" si="6"/>
        <v>50.3</v>
      </c>
    </row>
    <row r="125" spans="2:6" ht="15">
      <c r="B125" s="88" t="s">
        <v>19</v>
      </c>
      <c r="C125" s="31">
        <f t="shared" si="4"/>
        <v>27.1</v>
      </c>
      <c r="D125" s="107">
        <f t="shared" si="5"/>
        <v>23.6</v>
      </c>
      <c r="E125" s="31">
        <v>49.3</v>
      </c>
      <c r="F125" s="107">
        <f t="shared" si="6"/>
        <v>50.7</v>
      </c>
    </row>
    <row r="126" spans="2:6" ht="15">
      <c r="B126" s="88" t="s">
        <v>20</v>
      </c>
      <c r="C126" s="31">
        <f t="shared" si="4"/>
        <v>29.1</v>
      </c>
      <c r="D126" s="107">
        <f t="shared" si="5"/>
        <v>30.4</v>
      </c>
      <c r="E126" s="31">
        <v>40.4</v>
      </c>
      <c r="F126" s="107">
        <f t="shared" si="6"/>
        <v>59.6</v>
      </c>
    </row>
    <row r="127" spans="2:6" ht="15">
      <c r="B127" s="88" t="s">
        <v>21</v>
      </c>
      <c r="C127" s="31">
        <f t="shared" si="4"/>
        <v>24.6</v>
      </c>
      <c r="D127" s="107">
        <f t="shared" si="5"/>
        <v>29.2</v>
      </c>
      <c r="E127" s="31">
        <v>46.1</v>
      </c>
      <c r="F127" s="107">
        <f t="shared" si="6"/>
        <v>53.9</v>
      </c>
    </row>
    <row r="128" spans="2:6" ht="15">
      <c r="B128" s="88" t="s">
        <v>22</v>
      </c>
      <c r="C128" s="31">
        <f t="shared" si="4"/>
        <v>27.9</v>
      </c>
      <c r="D128" s="107">
        <f t="shared" si="5"/>
        <v>28.2</v>
      </c>
      <c r="E128" s="31">
        <v>43.9</v>
      </c>
      <c r="F128" s="107">
        <f t="shared" si="6"/>
        <v>56.1</v>
      </c>
    </row>
    <row r="129" spans="2:6" ht="15">
      <c r="B129" s="88" t="s">
        <v>23</v>
      </c>
      <c r="C129" s="31">
        <f t="shared" si="4"/>
        <v>32.3</v>
      </c>
      <c r="D129" s="107">
        <f t="shared" si="5"/>
        <v>30.9</v>
      </c>
      <c r="E129" s="31">
        <v>36.8</v>
      </c>
      <c r="F129" s="107">
        <f t="shared" si="6"/>
        <v>63.2</v>
      </c>
    </row>
    <row r="130" spans="2:6" ht="15">
      <c r="B130" s="88" t="s">
        <v>24</v>
      </c>
      <c r="C130" s="31">
        <f t="shared" si="4"/>
        <v>24.4</v>
      </c>
      <c r="D130" s="107">
        <f t="shared" si="5"/>
        <v>24.900000000000002</v>
      </c>
      <c r="E130" s="31">
        <v>50.7</v>
      </c>
      <c r="F130" s="107">
        <f t="shared" si="6"/>
        <v>49.3</v>
      </c>
    </row>
    <row r="131" spans="2:6" ht="15">
      <c r="B131" s="88" t="s">
        <v>25</v>
      </c>
      <c r="C131" s="31">
        <f t="shared" si="4"/>
        <v>23.3</v>
      </c>
      <c r="D131" s="107">
        <f t="shared" si="5"/>
        <v>22.9</v>
      </c>
      <c r="E131" s="31">
        <v>53.8</v>
      </c>
      <c r="F131" s="107">
        <f t="shared" si="6"/>
        <v>46.2</v>
      </c>
    </row>
    <row r="132" spans="2:6" ht="15">
      <c r="B132" s="88" t="s">
        <v>26</v>
      </c>
      <c r="C132" s="31">
        <f t="shared" si="4"/>
        <v>25.2</v>
      </c>
      <c r="D132" s="107">
        <f t="shared" si="5"/>
        <v>31.7</v>
      </c>
      <c r="E132" s="31">
        <v>43.2</v>
      </c>
      <c r="F132" s="107">
        <f t="shared" si="6"/>
        <v>56.8</v>
      </c>
    </row>
    <row r="133" spans="2:6" ht="15">
      <c r="B133" s="88" t="s">
        <v>27</v>
      </c>
      <c r="C133" s="31">
        <f t="shared" si="4"/>
        <v>26.4</v>
      </c>
      <c r="D133" s="107">
        <f t="shared" si="5"/>
        <v>27.5</v>
      </c>
      <c r="E133" s="31">
        <v>46.1</v>
      </c>
      <c r="F133" s="107">
        <f t="shared" si="6"/>
        <v>53.9</v>
      </c>
    </row>
    <row r="134" spans="2:6" ht="15">
      <c r="B134" s="88" t="s">
        <v>28</v>
      </c>
      <c r="C134" s="31">
        <f t="shared" si="4"/>
        <v>27.2</v>
      </c>
      <c r="D134" s="107">
        <f t="shared" si="5"/>
        <v>26.5</v>
      </c>
      <c r="E134" s="31">
        <v>46.3</v>
      </c>
      <c r="F134" s="107">
        <f t="shared" si="6"/>
        <v>53.7</v>
      </c>
    </row>
    <row r="135" spans="2:6" ht="15">
      <c r="B135" s="88" t="s">
        <v>29</v>
      </c>
      <c r="C135" s="31">
        <f t="shared" si="4"/>
        <v>17.3</v>
      </c>
      <c r="D135" s="107">
        <f t="shared" si="5"/>
        <v>19.7</v>
      </c>
      <c r="E135" s="31">
        <v>63</v>
      </c>
      <c r="F135" s="107">
        <f t="shared" si="6"/>
        <v>37</v>
      </c>
    </row>
    <row r="136" spans="2:6" ht="15">
      <c r="B136" s="88" t="s">
        <v>30</v>
      </c>
      <c r="C136" s="31">
        <f t="shared" si="4"/>
        <v>24.9</v>
      </c>
      <c r="D136" s="107">
        <f t="shared" si="5"/>
        <v>25.1</v>
      </c>
      <c r="E136" s="31">
        <v>50</v>
      </c>
      <c r="F136" s="107">
        <f t="shared" si="6"/>
        <v>50</v>
      </c>
    </row>
    <row r="137" spans="2:6" ht="15">
      <c r="B137" s="88" t="s">
        <v>32</v>
      </c>
      <c r="C137" s="31">
        <f t="shared" si="4"/>
        <v>23.3</v>
      </c>
      <c r="D137" s="107">
        <f t="shared" si="5"/>
        <v>24.400000000000002</v>
      </c>
      <c r="E137" s="31">
        <v>52.4</v>
      </c>
      <c r="F137" s="107">
        <f t="shared" si="6"/>
        <v>47.6</v>
      </c>
    </row>
    <row r="138" spans="2:6" ht="15">
      <c r="B138" s="171" t="s">
        <v>34</v>
      </c>
      <c r="C138" s="172">
        <f t="shared" si="4"/>
        <v>32.3</v>
      </c>
      <c r="D138" s="173">
        <f t="shared" si="5"/>
        <v>33.4</v>
      </c>
      <c r="E138" s="172">
        <v>34.3</v>
      </c>
      <c r="F138" s="173">
        <f t="shared" si="6"/>
        <v>65.7</v>
      </c>
    </row>
    <row r="139" spans="2:6" ht="15">
      <c r="B139" s="168"/>
      <c r="C139" s="169"/>
      <c r="D139" s="170"/>
      <c r="E139" s="169"/>
      <c r="F139" s="170"/>
    </row>
    <row r="140" spans="2:6" ht="15">
      <c r="B140" s="110" t="s">
        <v>36</v>
      </c>
      <c r="C140" s="33">
        <f>SUM(C97:D97)</f>
        <v>24.9</v>
      </c>
      <c r="D140" s="108">
        <f>SUM(E97:F97)</f>
        <v>23.700000000000003</v>
      </c>
      <c r="E140" s="33">
        <v>51.5</v>
      </c>
      <c r="F140" s="108">
        <f>100-E140</f>
        <v>48.5</v>
      </c>
    </row>
    <row r="141" spans="2:6" ht="15">
      <c r="B141" s="174"/>
      <c r="C141" s="175"/>
      <c r="D141" s="176"/>
      <c r="E141" s="175"/>
      <c r="F141" s="176"/>
    </row>
    <row r="142" spans="2:6" ht="15">
      <c r="B142" s="165" t="s">
        <v>112</v>
      </c>
      <c r="C142" s="166">
        <f>SUM(C99:D99)</f>
        <v>36.8</v>
      </c>
      <c r="D142" s="167">
        <f>SUM(E99:F99)</f>
        <v>32.5</v>
      </c>
      <c r="E142" s="166">
        <v>30.7</v>
      </c>
      <c r="F142" s="167">
        <f>100-E142</f>
        <v>69.3</v>
      </c>
    </row>
  </sheetData>
  <mergeCells count="1">
    <mergeCell ref="B29:M2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3"/>
  <sheetViews>
    <sheetView showGridLines="0" workbookViewId="0" topLeftCell="A1"/>
  </sheetViews>
  <sheetFormatPr defaultColWidth="9.140625" defaultRowHeight="15"/>
  <cols>
    <col min="1" max="16384" width="9.140625" style="2" customWidth="1"/>
  </cols>
  <sheetData>
    <row r="2" ht="15">
      <c r="B2" s="183" t="s">
        <v>146</v>
      </c>
    </row>
    <row r="3" ht="15">
      <c r="B3" s="2" t="s">
        <v>94</v>
      </c>
    </row>
    <row r="29" ht="15">
      <c r="B29" s="11" t="s">
        <v>147</v>
      </c>
    </row>
    <row r="30" ht="15">
      <c r="B30" s="11" t="s">
        <v>107</v>
      </c>
    </row>
    <row r="55" ht="15">
      <c r="B55" s="23" t="s">
        <v>85</v>
      </c>
    </row>
    <row r="56" ht="15">
      <c r="B56" s="2" t="s">
        <v>129</v>
      </c>
    </row>
    <row r="57" ht="15">
      <c r="B57" s="2" t="s">
        <v>130</v>
      </c>
    </row>
    <row r="58" ht="15">
      <c r="B58" s="2" t="s">
        <v>131</v>
      </c>
    </row>
    <row r="60" spans="2:14" ht="15">
      <c r="B60" s="19" t="s">
        <v>105</v>
      </c>
      <c r="C60" s="20"/>
      <c r="D60" s="20"/>
      <c r="G60" s="19" t="s">
        <v>76</v>
      </c>
      <c r="H60" s="20"/>
      <c r="I60" s="20"/>
      <c r="L60" s="19" t="s">
        <v>78</v>
      </c>
      <c r="M60" s="20"/>
      <c r="N60" s="20"/>
    </row>
    <row r="62" spans="2:14" ht="15">
      <c r="B62" s="19" t="s">
        <v>1</v>
      </c>
      <c r="C62" s="21">
        <v>42481.47366898148</v>
      </c>
      <c r="D62" s="20"/>
      <c r="G62" s="19" t="s">
        <v>1</v>
      </c>
      <c r="H62" s="21">
        <v>42481.473703703705</v>
      </c>
      <c r="I62" s="20"/>
      <c r="L62" s="19" t="s">
        <v>1</v>
      </c>
      <c r="M62" s="21">
        <v>42481.47373842592</v>
      </c>
      <c r="N62" s="20"/>
    </row>
    <row r="63" spans="2:14" ht="15">
      <c r="B63" s="19" t="s">
        <v>2</v>
      </c>
      <c r="C63" s="21">
        <v>42509.43295545139</v>
      </c>
      <c r="D63" s="20"/>
      <c r="G63" s="19" t="s">
        <v>2</v>
      </c>
      <c r="H63" s="21">
        <v>42509.43441084491</v>
      </c>
      <c r="I63" s="20"/>
      <c r="L63" s="19" t="s">
        <v>2</v>
      </c>
      <c r="M63" s="21">
        <v>42509.434929201394</v>
      </c>
      <c r="N63" s="20"/>
    </row>
    <row r="64" spans="2:14" ht="15">
      <c r="B64" s="19" t="s">
        <v>3</v>
      </c>
      <c r="C64" s="19" t="s">
        <v>4</v>
      </c>
      <c r="D64" s="20"/>
      <c r="G64" s="19" t="s">
        <v>3</v>
      </c>
      <c r="H64" s="19" t="s">
        <v>4</v>
      </c>
      <c r="I64" s="20"/>
      <c r="L64" s="19" t="s">
        <v>3</v>
      </c>
      <c r="M64" s="19" t="s">
        <v>4</v>
      </c>
      <c r="N64" s="20"/>
    </row>
    <row r="66" spans="2:14" ht="15">
      <c r="B66" s="19" t="s">
        <v>48</v>
      </c>
      <c r="C66" s="19" t="s">
        <v>49</v>
      </c>
      <c r="D66" s="20"/>
      <c r="G66" s="19" t="s">
        <v>48</v>
      </c>
      <c r="H66" s="19" t="s">
        <v>49</v>
      </c>
      <c r="I66" s="20"/>
      <c r="L66" s="19" t="s">
        <v>48</v>
      </c>
      <c r="M66" s="19" t="s">
        <v>49</v>
      </c>
      <c r="N66" s="20"/>
    </row>
    <row r="67" spans="2:14" ht="15">
      <c r="B67" s="19" t="s">
        <v>91</v>
      </c>
      <c r="C67" s="19" t="s">
        <v>81</v>
      </c>
      <c r="D67" s="20"/>
      <c r="G67" s="19" t="s">
        <v>77</v>
      </c>
      <c r="H67" s="19" t="s">
        <v>55</v>
      </c>
      <c r="I67" s="20"/>
      <c r="L67" s="19" t="s">
        <v>79</v>
      </c>
      <c r="M67" s="19" t="s">
        <v>55</v>
      </c>
      <c r="N67" s="20"/>
    </row>
    <row r="68" spans="2:14" ht="15">
      <c r="B68" s="19" t="s">
        <v>40</v>
      </c>
      <c r="C68" s="19" t="s">
        <v>50</v>
      </c>
      <c r="D68" s="20"/>
      <c r="G68" s="19" t="s">
        <v>40</v>
      </c>
      <c r="H68" s="19" t="s">
        <v>50</v>
      </c>
      <c r="I68" s="20"/>
      <c r="L68" s="19" t="s">
        <v>40</v>
      </c>
      <c r="M68" s="19" t="s">
        <v>50</v>
      </c>
      <c r="N68" s="20"/>
    </row>
    <row r="70" spans="2:19" ht="15">
      <c r="B70" s="49"/>
      <c r="C70" s="49" t="s">
        <v>134</v>
      </c>
      <c r="G70" s="49"/>
      <c r="H70" s="49" t="s">
        <v>133</v>
      </c>
      <c r="L70" s="49"/>
      <c r="M70" s="49" t="s">
        <v>132</v>
      </c>
      <c r="P70" s="49"/>
      <c r="Q70" s="49" t="s">
        <v>132</v>
      </c>
      <c r="R70" s="49" t="s">
        <v>133</v>
      </c>
      <c r="S70" s="49" t="s">
        <v>134</v>
      </c>
    </row>
    <row r="71" spans="2:19" ht="15">
      <c r="B71" s="109" t="s">
        <v>8</v>
      </c>
      <c r="C71" s="30">
        <v>45.3</v>
      </c>
      <c r="G71" s="109" t="s">
        <v>8</v>
      </c>
      <c r="H71" s="30">
        <v>39.9</v>
      </c>
      <c r="L71" s="109" t="s">
        <v>8</v>
      </c>
      <c r="M71" s="30">
        <v>36.2</v>
      </c>
      <c r="P71" s="109" t="s">
        <v>29</v>
      </c>
      <c r="Q71" s="30">
        <v>45.9</v>
      </c>
      <c r="R71" s="30">
        <v>53.1</v>
      </c>
      <c r="S71" s="30">
        <v>63</v>
      </c>
    </row>
    <row r="72" spans="2:19" ht="15">
      <c r="B72" s="88" t="s">
        <v>9</v>
      </c>
      <c r="C72" s="31">
        <v>39.4</v>
      </c>
      <c r="G72" s="88" t="s">
        <v>9</v>
      </c>
      <c r="H72" s="31">
        <v>31.1</v>
      </c>
      <c r="L72" s="88" t="s">
        <v>9</v>
      </c>
      <c r="M72" s="31">
        <v>27.8</v>
      </c>
      <c r="P72" s="88" t="s">
        <v>25</v>
      </c>
      <c r="Q72" s="31">
        <v>41.8</v>
      </c>
      <c r="R72" s="31">
        <v>44.9</v>
      </c>
      <c r="S72" s="31">
        <v>53.8</v>
      </c>
    </row>
    <row r="73" spans="2:19" ht="15">
      <c r="B73" s="88" t="s">
        <v>10</v>
      </c>
      <c r="C73" s="31">
        <v>54.1</v>
      </c>
      <c r="G73" s="88" t="s">
        <v>10</v>
      </c>
      <c r="H73" s="31">
        <v>39.6</v>
      </c>
      <c r="L73" s="88" t="s">
        <v>10</v>
      </c>
      <c r="M73" s="31">
        <v>32.4</v>
      </c>
      <c r="P73" s="88" t="s">
        <v>30</v>
      </c>
      <c r="Q73" s="31">
        <v>41</v>
      </c>
      <c r="R73" s="31">
        <v>42.5</v>
      </c>
      <c r="S73" s="31">
        <v>50</v>
      </c>
    </row>
    <row r="74" spans="2:19" ht="15">
      <c r="B74" s="88" t="s">
        <v>11</v>
      </c>
      <c r="C74" s="31" t="s">
        <v>7</v>
      </c>
      <c r="G74" s="88" t="s">
        <v>11</v>
      </c>
      <c r="H74" s="31" t="s">
        <v>7</v>
      </c>
      <c r="L74" s="88" t="s">
        <v>11</v>
      </c>
      <c r="M74" s="31" t="s">
        <v>7</v>
      </c>
      <c r="P74" s="88" t="s">
        <v>32</v>
      </c>
      <c r="Q74" s="31">
        <v>37.7</v>
      </c>
      <c r="R74" s="31">
        <v>42.5</v>
      </c>
      <c r="S74" s="31">
        <v>52.4</v>
      </c>
    </row>
    <row r="75" spans="2:19" ht="15">
      <c r="B75" s="88" t="s">
        <v>82</v>
      </c>
      <c r="C75" s="31">
        <v>44.3</v>
      </c>
      <c r="G75" s="88" t="s">
        <v>82</v>
      </c>
      <c r="H75" s="31">
        <v>38.3</v>
      </c>
      <c r="L75" s="88" t="s">
        <v>82</v>
      </c>
      <c r="M75" s="31">
        <v>33.4</v>
      </c>
      <c r="P75" s="88" t="s">
        <v>18</v>
      </c>
      <c r="Q75" s="31">
        <v>36.8</v>
      </c>
      <c r="R75" s="31">
        <v>41.3</v>
      </c>
      <c r="S75" s="31">
        <v>49.7</v>
      </c>
    </row>
    <row r="76" spans="2:19" ht="15">
      <c r="B76" s="88" t="s">
        <v>12</v>
      </c>
      <c r="C76" s="31">
        <v>40.3</v>
      </c>
      <c r="G76" s="88" t="s">
        <v>12</v>
      </c>
      <c r="H76" s="31">
        <v>32.6</v>
      </c>
      <c r="L76" s="88" t="s">
        <v>12</v>
      </c>
      <c r="M76" s="31">
        <v>30.3</v>
      </c>
      <c r="P76" s="88" t="s">
        <v>16</v>
      </c>
      <c r="Q76" s="31">
        <v>36.7</v>
      </c>
      <c r="R76" s="31">
        <v>39.2</v>
      </c>
      <c r="S76" s="31">
        <v>46.2</v>
      </c>
    </row>
    <row r="77" spans="2:19" ht="15">
      <c r="B77" s="88" t="s">
        <v>13</v>
      </c>
      <c r="C77" s="31" t="s">
        <v>7</v>
      </c>
      <c r="G77" s="88" t="s">
        <v>13</v>
      </c>
      <c r="H77" s="31" t="s">
        <v>7</v>
      </c>
      <c r="L77" s="88" t="s">
        <v>13</v>
      </c>
      <c r="M77" s="31" t="s">
        <v>7</v>
      </c>
      <c r="P77" s="88" t="s">
        <v>8</v>
      </c>
      <c r="Q77" s="31">
        <v>36.2</v>
      </c>
      <c r="R77" s="31">
        <v>39.9</v>
      </c>
      <c r="S77" s="31">
        <v>45.3</v>
      </c>
    </row>
    <row r="78" spans="2:19" ht="15">
      <c r="B78" s="88" t="s">
        <v>14</v>
      </c>
      <c r="C78" s="31">
        <v>44.2</v>
      </c>
      <c r="G78" s="88" t="s">
        <v>14</v>
      </c>
      <c r="H78" s="31">
        <v>28.5</v>
      </c>
      <c r="L78" s="88" t="s">
        <v>14</v>
      </c>
      <c r="M78" s="31">
        <v>28.8</v>
      </c>
      <c r="P78" s="88" t="s">
        <v>26</v>
      </c>
      <c r="Q78" s="31">
        <v>35.9</v>
      </c>
      <c r="R78" s="31">
        <v>39.6</v>
      </c>
      <c r="S78" s="31">
        <v>43.2</v>
      </c>
    </row>
    <row r="79" spans="2:19" ht="15">
      <c r="B79" s="88" t="s">
        <v>15</v>
      </c>
      <c r="C79" s="31">
        <v>47.6</v>
      </c>
      <c r="G79" s="88" t="s">
        <v>15</v>
      </c>
      <c r="H79" s="31">
        <v>39.8</v>
      </c>
      <c r="L79" s="88" t="s">
        <v>15</v>
      </c>
      <c r="M79" s="31">
        <v>34.2</v>
      </c>
      <c r="P79" s="88" t="s">
        <v>15</v>
      </c>
      <c r="Q79" s="31">
        <v>34.2</v>
      </c>
      <c r="R79" s="31">
        <v>39.8</v>
      </c>
      <c r="S79" s="31">
        <v>47.6</v>
      </c>
    </row>
    <row r="80" spans="2:19" ht="15">
      <c r="B80" s="88" t="s">
        <v>16</v>
      </c>
      <c r="C80" s="31">
        <v>46.2</v>
      </c>
      <c r="G80" s="88" t="s">
        <v>16</v>
      </c>
      <c r="H80" s="31">
        <v>39.2</v>
      </c>
      <c r="L80" s="88" t="s">
        <v>16</v>
      </c>
      <c r="M80" s="31">
        <v>36.7</v>
      </c>
      <c r="P80" s="88" t="s">
        <v>82</v>
      </c>
      <c r="Q80" s="31">
        <v>33.4</v>
      </c>
      <c r="R80" s="31">
        <v>38.3</v>
      </c>
      <c r="S80" s="31">
        <v>44.3</v>
      </c>
    </row>
    <row r="81" spans="2:19" ht="15">
      <c r="B81" s="88" t="s">
        <v>17</v>
      </c>
      <c r="C81" s="31" t="s">
        <v>7</v>
      </c>
      <c r="G81" s="88" t="s">
        <v>17</v>
      </c>
      <c r="H81" s="31" t="s">
        <v>7</v>
      </c>
      <c r="L81" s="88" t="s">
        <v>17</v>
      </c>
      <c r="M81" s="31" t="s">
        <v>7</v>
      </c>
      <c r="P81" s="88" t="s">
        <v>28</v>
      </c>
      <c r="Q81" s="31">
        <v>33.1</v>
      </c>
      <c r="R81" s="31">
        <v>38.8</v>
      </c>
      <c r="S81" s="31">
        <v>46.3</v>
      </c>
    </row>
    <row r="82" spans="2:19" ht="15">
      <c r="B82" s="88" t="s">
        <v>18</v>
      </c>
      <c r="C82" s="31">
        <v>49.7</v>
      </c>
      <c r="G82" s="88" t="s">
        <v>18</v>
      </c>
      <c r="H82" s="31">
        <v>41.3</v>
      </c>
      <c r="L82" s="88" t="s">
        <v>18</v>
      </c>
      <c r="M82" s="31">
        <v>36.8</v>
      </c>
      <c r="P82" s="88" t="s">
        <v>19</v>
      </c>
      <c r="Q82" s="31">
        <v>32.7</v>
      </c>
      <c r="R82" s="31">
        <v>37.4</v>
      </c>
      <c r="S82" s="31">
        <v>49.3</v>
      </c>
    </row>
    <row r="83" spans="2:19" ht="15">
      <c r="B83" s="88" t="s">
        <v>19</v>
      </c>
      <c r="C83" s="31">
        <v>49.3</v>
      </c>
      <c r="G83" s="88" t="s">
        <v>19</v>
      </c>
      <c r="H83" s="31">
        <v>37.4</v>
      </c>
      <c r="L83" s="88" t="s">
        <v>19</v>
      </c>
      <c r="M83" s="31">
        <v>32.7</v>
      </c>
      <c r="P83" s="88" t="s">
        <v>24</v>
      </c>
      <c r="Q83" s="31">
        <v>32.5</v>
      </c>
      <c r="R83" s="31">
        <v>36.2</v>
      </c>
      <c r="S83" s="31">
        <v>50.7</v>
      </c>
    </row>
    <row r="84" spans="2:19" ht="15">
      <c r="B84" s="88" t="s">
        <v>20</v>
      </c>
      <c r="C84" s="31">
        <v>40.4</v>
      </c>
      <c r="G84" s="88" t="s">
        <v>20</v>
      </c>
      <c r="H84" s="31">
        <v>29.8</v>
      </c>
      <c r="L84" s="88" t="s">
        <v>20</v>
      </c>
      <c r="M84" s="31">
        <v>24.2</v>
      </c>
      <c r="P84" s="88" t="s">
        <v>10</v>
      </c>
      <c r="Q84" s="31">
        <v>32.4</v>
      </c>
      <c r="R84" s="31">
        <v>39.6</v>
      </c>
      <c r="S84" s="31">
        <v>54.1</v>
      </c>
    </row>
    <row r="85" spans="2:19" ht="15">
      <c r="B85" s="88" t="s">
        <v>21</v>
      </c>
      <c r="C85" s="31">
        <v>46.1</v>
      </c>
      <c r="G85" s="88" t="s">
        <v>21</v>
      </c>
      <c r="H85" s="31">
        <v>37.2</v>
      </c>
      <c r="L85" s="88" t="s">
        <v>21</v>
      </c>
      <c r="M85" s="31">
        <v>27.4</v>
      </c>
      <c r="P85" s="88" t="s">
        <v>27</v>
      </c>
      <c r="Q85" s="31">
        <v>31.4</v>
      </c>
      <c r="R85" s="31">
        <v>37.7</v>
      </c>
      <c r="S85" s="31">
        <v>46.1</v>
      </c>
    </row>
    <row r="86" spans="2:19" ht="15">
      <c r="B86" s="88" t="s">
        <v>22</v>
      </c>
      <c r="C86" s="31">
        <v>43.9</v>
      </c>
      <c r="G86" s="88" t="s">
        <v>22</v>
      </c>
      <c r="H86" s="31">
        <v>39.4</v>
      </c>
      <c r="L86" s="88" t="s">
        <v>22</v>
      </c>
      <c r="M86" s="31">
        <v>31.3</v>
      </c>
      <c r="P86" s="88" t="s">
        <v>22</v>
      </c>
      <c r="Q86" s="31">
        <v>31.3</v>
      </c>
      <c r="R86" s="31">
        <v>39.4</v>
      </c>
      <c r="S86" s="31">
        <v>43.9</v>
      </c>
    </row>
    <row r="87" spans="2:19" ht="15">
      <c r="B87" s="88" t="s">
        <v>23</v>
      </c>
      <c r="C87" s="31">
        <v>36.8</v>
      </c>
      <c r="G87" s="88" t="s">
        <v>23</v>
      </c>
      <c r="H87" s="31">
        <v>32.4</v>
      </c>
      <c r="L87" s="88" t="s">
        <v>23</v>
      </c>
      <c r="M87" s="31">
        <v>30.2</v>
      </c>
      <c r="P87" s="88" t="s">
        <v>12</v>
      </c>
      <c r="Q87" s="31">
        <v>30.3</v>
      </c>
      <c r="R87" s="31">
        <v>32.6</v>
      </c>
      <c r="S87" s="31">
        <v>40.3</v>
      </c>
    </row>
    <row r="88" spans="2:19" ht="15">
      <c r="B88" s="88" t="s">
        <v>24</v>
      </c>
      <c r="C88" s="31">
        <v>50.7</v>
      </c>
      <c r="G88" s="88" t="s">
        <v>24</v>
      </c>
      <c r="H88" s="31">
        <v>36.2</v>
      </c>
      <c r="L88" s="88" t="s">
        <v>24</v>
      </c>
      <c r="M88" s="31">
        <v>32.5</v>
      </c>
      <c r="P88" s="88" t="s">
        <v>23</v>
      </c>
      <c r="Q88" s="31">
        <v>30.2</v>
      </c>
      <c r="R88" s="31">
        <v>32.4</v>
      </c>
      <c r="S88" s="31">
        <v>36.8</v>
      </c>
    </row>
    <row r="89" spans="2:19" ht="15">
      <c r="B89" s="88" t="s">
        <v>25</v>
      </c>
      <c r="C89" s="31">
        <v>53.8</v>
      </c>
      <c r="G89" s="88" t="s">
        <v>25</v>
      </c>
      <c r="H89" s="31">
        <v>44.9</v>
      </c>
      <c r="L89" s="88" t="s">
        <v>25</v>
      </c>
      <c r="M89" s="31">
        <v>41.8</v>
      </c>
      <c r="P89" s="88" t="s">
        <v>14</v>
      </c>
      <c r="Q89" s="31">
        <v>28.8</v>
      </c>
      <c r="R89" s="31">
        <v>28.5</v>
      </c>
      <c r="S89" s="31">
        <v>44.2</v>
      </c>
    </row>
    <row r="90" spans="2:19" ht="15">
      <c r="B90" s="88" t="s">
        <v>26</v>
      </c>
      <c r="C90" s="31">
        <v>43.2</v>
      </c>
      <c r="G90" s="88" t="s">
        <v>26</v>
      </c>
      <c r="H90" s="31">
        <v>39.6</v>
      </c>
      <c r="L90" s="88" t="s">
        <v>26</v>
      </c>
      <c r="M90" s="31">
        <v>35.9</v>
      </c>
      <c r="P90" s="88" t="s">
        <v>9</v>
      </c>
      <c r="Q90" s="31">
        <v>27.8</v>
      </c>
      <c r="R90" s="31">
        <v>31.1</v>
      </c>
      <c r="S90" s="31">
        <v>39.4</v>
      </c>
    </row>
    <row r="91" spans="2:19" ht="15">
      <c r="B91" s="88" t="s">
        <v>27</v>
      </c>
      <c r="C91" s="31">
        <v>46.1</v>
      </c>
      <c r="G91" s="88" t="s">
        <v>27</v>
      </c>
      <c r="H91" s="31">
        <v>37.7</v>
      </c>
      <c r="L91" s="88" t="s">
        <v>27</v>
      </c>
      <c r="M91" s="31">
        <v>31.4</v>
      </c>
      <c r="P91" s="88" t="s">
        <v>21</v>
      </c>
      <c r="Q91" s="31">
        <v>27.4</v>
      </c>
      <c r="R91" s="31">
        <v>37.2</v>
      </c>
      <c r="S91" s="31">
        <v>46.1</v>
      </c>
    </row>
    <row r="92" spans="2:19" ht="15">
      <c r="B92" s="88" t="s">
        <v>28</v>
      </c>
      <c r="C92" s="31">
        <v>46.3</v>
      </c>
      <c r="G92" s="88" t="s">
        <v>28</v>
      </c>
      <c r="H92" s="31">
        <v>38.8</v>
      </c>
      <c r="L92" s="88" t="s">
        <v>28</v>
      </c>
      <c r="M92" s="31">
        <v>33.1</v>
      </c>
      <c r="P92" s="110" t="s">
        <v>34</v>
      </c>
      <c r="Q92" s="33">
        <v>24.8</v>
      </c>
      <c r="R92" s="33">
        <v>31.1</v>
      </c>
      <c r="S92" s="33">
        <v>34.3</v>
      </c>
    </row>
    <row r="93" spans="2:19" ht="15">
      <c r="B93" s="88" t="s">
        <v>29</v>
      </c>
      <c r="C93" s="31">
        <v>63</v>
      </c>
      <c r="G93" s="88" t="s">
        <v>29</v>
      </c>
      <c r="H93" s="31">
        <v>53.1</v>
      </c>
      <c r="L93" s="88" t="s">
        <v>29</v>
      </c>
      <c r="M93" s="31">
        <v>45.9</v>
      </c>
      <c r="P93" s="110" t="s">
        <v>20</v>
      </c>
      <c r="Q93" s="33">
        <v>24.2</v>
      </c>
      <c r="R93" s="33">
        <v>29.8</v>
      </c>
      <c r="S93" s="33">
        <v>40.4</v>
      </c>
    </row>
    <row r="94" spans="2:19" ht="15">
      <c r="B94" s="88" t="s">
        <v>30</v>
      </c>
      <c r="C94" s="31">
        <v>50</v>
      </c>
      <c r="G94" s="88" t="s">
        <v>30</v>
      </c>
      <c r="H94" s="31">
        <v>42.5</v>
      </c>
      <c r="L94" s="88" t="s">
        <v>30</v>
      </c>
      <c r="M94" s="31">
        <v>41</v>
      </c>
      <c r="P94" s="165"/>
      <c r="Q94" s="166"/>
      <c r="R94" s="166"/>
      <c r="S94" s="166"/>
    </row>
    <row r="95" spans="2:19" ht="15">
      <c r="B95" s="88" t="s">
        <v>31</v>
      </c>
      <c r="C95" s="31" t="s">
        <v>7</v>
      </c>
      <c r="G95" s="88" t="s">
        <v>31</v>
      </c>
      <c r="H95" s="31" t="s">
        <v>7</v>
      </c>
      <c r="L95" s="88" t="s">
        <v>31</v>
      </c>
      <c r="M95" s="31" t="s">
        <v>7</v>
      </c>
      <c r="P95" s="84" t="s">
        <v>36</v>
      </c>
      <c r="Q95" s="36">
        <v>35</v>
      </c>
      <c r="R95" s="36">
        <v>40.7</v>
      </c>
      <c r="S95" s="36">
        <v>51.5</v>
      </c>
    </row>
    <row r="96" spans="2:13" ht="15">
      <c r="B96" s="110" t="s">
        <v>32</v>
      </c>
      <c r="C96" s="33">
        <v>52.4</v>
      </c>
      <c r="G96" s="110" t="s">
        <v>32</v>
      </c>
      <c r="H96" s="33">
        <v>42.5</v>
      </c>
      <c r="L96" s="110" t="s">
        <v>32</v>
      </c>
      <c r="M96" s="33">
        <v>37.7</v>
      </c>
    </row>
    <row r="97" spans="2:19" ht="15">
      <c r="B97" s="88" t="s">
        <v>33</v>
      </c>
      <c r="C97" s="31" t="s">
        <v>7</v>
      </c>
      <c r="G97" s="88" t="s">
        <v>33</v>
      </c>
      <c r="H97" s="31" t="s">
        <v>7</v>
      </c>
      <c r="L97" s="88" t="s">
        <v>33</v>
      </c>
      <c r="M97" s="31" t="s">
        <v>7</v>
      </c>
      <c r="P97" s="88" t="s">
        <v>11</v>
      </c>
      <c r="Q97" s="31" t="s">
        <v>7</v>
      </c>
      <c r="R97" s="31" t="s">
        <v>7</v>
      </c>
      <c r="S97" s="31" t="s">
        <v>7</v>
      </c>
    </row>
    <row r="98" spans="2:19" ht="15">
      <c r="B98" s="110" t="s">
        <v>34</v>
      </c>
      <c r="C98" s="33">
        <v>34.3</v>
      </c>
      <c r="G98" s="110" t="s">
        <v>34</v>
      </c>
      <c r="H98" s="33">
        <v>31.1</v>
      </c>
      <c r="L98" s="110" t="s">
        <v>34</v>
      </c>
      <c r="M98" s="33">
        <v>24.8</v>
      </c>
      <c r="P98" s="88" t="s">
        <v>13</v>
      </c>
      <c r="Q98" s="31" t="s">
        <v>7</v>
      </c>
      <c r="R98" s="31" t="s">
        <v>7</v>
      </c>
      <c r="S98" s="31" t="s">
        <v>7</v>
      </c>
    </row>
    <row r="99" spans="2:19" ht="15">
      <c r="B99" s="165"/>
      <c r="C99" s="166"/>
      <c r="G99" s="165"/>
      <c r="H99" s="166"/>
      <c r="L99" s="165"/>
      <c r="M99" s="166"/>
      <c r="P99" s="88" t="s">
        <v>17</v>
      </c>
      <c r="Q99" s="31" t="s">
        <v>7</v>
      </c>
      <c r="R99" s="31" t="s">
        <v>7</v>
      </c>
      <c r="S99" s="31" t="s">
        <v>7</v>
      </c>
    </row>
    <row r="100" spans="2:19" ht="15">
      <c r="B100" s="110" t="s">
        <v>35</v>
      </c>
      <c r="C100" s="33" t="s">
        <v>7</v>
      </c>
      <c r="G100" s="110" t="s">
        <v>35</v>
      </c>
      <c r="H100" s="33" t="s">
        <v>7</v>
      </c>
      <c r="L100" s="110" t="s">
        <v>35</v>
      </c>
      <c r="M100" s="33" t="s">
        <v>7</v>
      </c>
      <c r="P100" s="88" t="s">
        <v>31</v>
      </c>
      <c r="Q100" s="31" t="s">
        <v>7</v>
      </c>
      <c r="R100" s="31" t="s">
        <v>7</v>
      </c>
      <c r="S100" s="31" t="s">
        <v>7</v>
      </c>
    </row>
    <row r="101" spans="2:19" ht="15">
      <c r="B101" s="84" t="s">
        <v>36</v>
      </c>
      <c r="C101" s="36">
        <v>51.5</v>
      </c>
      <c r="G101" s="84" t="s">
        <v>36</v>
      </c>
      <c r="H101" s="36">
        <v>40.7</v>
      </c>
      <c r="L101" s="84" t="s">
        <v>36</v>
      </c>
      <c r="M101" s="36">
        <v>35</v>
      </c>
      <c r="P101" s="88" t="s">
        <v>33</v>
      </c>
      <c r="Q101" s="31" t="s">
        <v>7</v>
      </c>
      <c r="R101" s="31" t="s">
        <v>7</v>
      </c>
      <c r="S101" s="31" t="s">
        <v>7</v>
      </c>
    </row>
    <row r="102" spans="2:19" ht="15">
      <c r="B102" s="171"/>
      <c r="C102" s="172"/>
      <c r="G102" s="179"/>
      <c r="H102" s="63"/>
      <c r="L102" s="179"/>
      <c r="M102" s="63"/>
      <c r="P102" s="110" t="s">
        <v>35</v>
      </c>
      <c r="Q102" s="33" t="s">
        <v>7</v>
      </c>
      <c r="R102" s="33" t="s">
        <v>7</v>
      </c>
      <c r="S102" s="33" t="s">
        <v>7</v>
      </c>
    </row>
    <row r="103" spans="2:3" ht="15">
      <c r="B103" s="171" t="s">
        <v>112</v>
      </c>
      <c r="C103" s="172">
        <v>30.7</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2016-06-13T13:33:11Z</dcterms:modified>
  <cp:category/>
  <cp:version/>
  <cp:contentType/>
  <cp:contentStatus/>
</cp:coreProperties>
</file>