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356" yWindow="165" windowWidth="14940" windowHeight="9150" activeTab="0"/>
  </bookViews>
  <sheets>
    <sheet name="Figure 1" sheetId="4" r:id="rId1"/>
    <sheet name="Figure 2" sheetId="1" r:id="rId2"/>
    <sheet name="Figure 3" sheetId="5" r:id="rId3"/>
    <sheet name="Figure 4" sheetId="7" r:id="rId4"/>
    <sheet name="Figure 5" sheetId="8" r:id="rId5"/>
    <sheet name="Figure 6" sheetId="6" r:id="rId6"/>
    <sheet name="Figure 7" sheetId="9" r:id="rId7"/>
    <sheet name="Figure 8" sheetId="10" r:id="rId8"/>
    <sheet name="Figure 9" sheetId="11" r:id="rId9"/>
  </sheets>
  <definedNames/>
  <calcPr calcId="145621"/>
</workbook>
</file>

<file path=xl/sharedStrings.xml><?xml version="1.0" encoding="utf-8"?>
<sst xmlns="http://schemas.openxmlformats.org/spreadsheetml/2006/main" count="179" uniqueCount="95">
  <si>
    <t>Imports</t>
  </si>
  <si>
    <t>Exports</t>
  </si>
  <si>
    <t>Deficit/ Surplus</t>
  </si>
  <si>
    <t>United States</t>
  </si>
  <si>
    <t>EU-28</t>
  </si>
  <si>
    <t>Japan</t>
  </si>
  <si>
    <t>South Korea</t>
  </si>
  <si>
    <t>India</t>
  </si>
  <si>
    <t>Canada</t>
  </si>
  <si>
    <t>Singapore</t>
  </si>
  <si>
    <t>Mexico</t>
  </si>
  <si>
    <t>Russia</t>
  </si>
  <si>
    <t>Brazil</t>
  </si>
  <si>
    <t>(trade value in billion EUR)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</si>
  <si>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ext_lt_introle)</t>
    </r>
  </si>
  <si>
    <t>(%)</t>
  </si>
  <si>
    <t>TIME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</si>
  <si>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</si>
  <si>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</si>
  <si>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</si>
  <si>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</si>
  <si>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</si>
  <si>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</si>
  <si>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</si>
  <si>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</si>
  <si>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</si>
  <si>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</si>
  <si>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</si>
  <si>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Trade balance</t>
  </si>
  <si>
    <t xml:space="preserve">Exports </t>
  </si>
  <si>
    <t xml:space="preserve">Imports </t>
  </si>
  <si>
    <t>Machinery and transport equipment</t>
  </si>
  <si>
    <t>Other manufactured goods</t>
  </si>
  <si>
    <t>Chemicals and related products, n.e.s.</t>
  </si>
  <si>
    <t>Mineral fuels, lubricants and related materials</t>
  </si>
  <si>
    <t>Food, drinks and tobacco</t>
  </si>
  <si>
    <t>Commodities and transactions not classified elsewhere in the SITC</t>
  </si>
  <si>
    <t>Raw materials</t>
  </si>
  <si>
    <t>Balance</t>
  </si>
  <si>
    <t>IMPORT</t>
  </si>
  <si>
    <t>EXPORT</t>
  </si>
  <si>
    <t>sum</t>
  </si>
  <si>
    <t>IMPORT ANNUAL GROWTH</t>
  </si>
  <si>
    <t>EXPORT ANNUAL GROWTH</t>
  </si>
  <si>
    <t>China (¹)</t>
  </si>
  <si>
    <t>SITC 0-1</t>
  </si>
  <si>
    <t>2 4</t>
  </si>
  <si>
    <t>6 8</t>
  </si>
  <si>
    <t>TOTAL - TOTAL</t>
  </si>
  <si>
    <t>0 - FOOD AND LIVE ANIMALS</t>
  </si>
  <si>
    <t>1 - BEVERAGES AND TOBACCO</t>
  </si>
  <si>
    <t>2 - CRUDE MATERIALS, INEDIBLE, EXCEPT FUELS</t>
  </si>
  <si>
    <t>3 - MINERAL FUELS, LUBRICANTS AND RELATED MATERIALS</t>
  </si>
  <si>
    <t>4 - ANIMAL AND VEGETABLE OILS, FATS AND WAXES</t>
  </si>
  <si>
    <t>5 - CHEMICALS AND RELATED PRODUCTS, N.E.S.</t>
  </si>
  <si>
    <t>6 - MANUFACTURED GOODS CLASSIFIED CHIEFLY BY MATERIAL</t>
  </si>
  <si>
    <t>7 - MACHINERY AND TRANSPORT EQUIPMENT</t>
  </si>
  <si>
    <t>8 - MISCELLANEOUS MANUFACTURED ARTICLES</t>
  </si>
  <si>
    <t>9 - COMMODITIES AND TRANSACTIONS NOT CLASSIFIED ELSEWHERE IN THE SITC</t>
  </si>
  <si>
    <t>(value)</t>
  </si>
  <si>
    <t>SITC</t>
  </si>
  <si>
    <t xml:space="preserve"> 0 1</t>
  </si>
  <si>
    <t>Figure 1: Total imports / exports by reporting country, 2012</t>
  </si>
  <si>
    <t>Figure 4: Imports, exports and trade balance, total goods, South Korea, 2003–13</t>
  </si>
  <si>
    <t>Figure 5: Trade in goods by product, SITC (level 1), South Korea, 2013</t>
  </si>
  <si>
    <t>Figure 6: Trade in goods with South Korea, EU, 2003–13</t>
  </si>
  <si>
    <t>Figure 7: Trade in goods with South Korea by product, SITC (level 1), EU, 2013</t>
  </si>
  <si>
    <t>Metalworking machinery</t>
  </si>
  <si>
    <t>Non-ferrous metals</t>
  </si>
  <si>
    <t>Plastics in primary forms</t>
  </si>
  <si>
    <t>Miscellaneous manufactured articles, n.e.s.</t>
  </si>
  <si>
    <t>Manufactures of metals, n.e.s.</t>
  </si>
  <si>
    <t>Inorganic chemicals</t>
  </si>
  <si>
    <t>Chemical materials and products, n.e.s.</t>
  </si>
  <si>
    <t>Iron and steel</t>
  </si>
  <si>
    <t>Organic chemicals</t>
  </si>
  <si>
    <t>Other transport equipment</t>
  </si>
  <si>
    <t>Medicinal and pharmaceutical products</t>
  </si>
  <si>
    <t>Professional, scientific and controlling instruments and apparatus, n.e.s.</t>
  </si>
  <si>
    <t>Power-generating machinery and equipment</t>
  </si>
  <si>
    <t>Electrical machinery, apparatus and appliances, n.e.s., and electrical parts thereof (including non-electrical counterparts, n.e.s., of electrical household-type equipment)</t>
  </si>
  <si>
    <t>Petroleum, petroleum products and related materials</t>
  </si>
  <si>
    <t>Machinery specialized for particular industries</t>
  </si>
  <si>
    <t>Road vehicles (including air-cushion vehicles)</t>
  </si>
  <si>
    <t>General industrial machinery and equipment, n.e.s., and machine parts, n.e.s.</t>
  </si>
  <si>
    <t>Figure 8: Exports to South Korea by products, SITC (level 2), EU, 2013</t>
  </si>
  <si>
    <t>Rubber manufactures, n.e.s.</t>
  </si>
  <si>
    <t>Textile yarn, fabrics, made-up articles, n.e.s., and related products</t>
  </si>
  <si>
    <t>Office machines and automatic data-processing machines</t>
  </si>
  <si>
    <t>Telecommunications and sound-recording and reproducing apparatus and equipment</t>
  </si>
  <si>
    <t>Figure 9: Imports from South Korea by products, SITC (level 2), EU, 2013</t>
  </si>
  <si>
    <t>(¹) Except Hong Kong.</t>
  </si>
  <si>
    <t>Figure 2: Imports, exports and trade balance, total goods, EU-28, 2003–13</t>
  </si>
  <si>
    <t>Figure 3: Trade in the world by product, SITC (level 1), EU-28, 2013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</si>
  <si>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(Comext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</si>
</sst>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i"/>
  </numFmts>
  <fonts count="8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</cellStyleXfs>
  <cellXfs count="63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6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165" fontId="2" fillId="0" borderId="6" xfId="0" applyNumberFormat="1" applyFont="1" applyFill="1" applyBorder="1"/>
    <xf numFmtId="165" fontId="2" fillId="0" borderId="7" xfId="0" applyNumberFormat="1" applyFont="1" applyFill="1" applyBorder="1"/>
    <xf numFmtId="165" fontId="2" fillId="0" borderId="8" xfId="0" applyNumberFormat="1" applyFont="1" applyFill="1" applyBorder="1"/>
    <xf numFmtId="0" fontId="7" fillId="0" borderId="9" xfId="0" applyFont="1" applyFill="1" applyBorder="1" applyAlignment="1">
      <alignment horizontal="left"/>
    </xf>
    <xf numFmtId="165" fontId="2" fillId="0" borderId="10" xfId="0" applyNumberFormat="1" applyFont="1" applyFill="1" applyBorder="1"/>
    <xf numFmtId="0" fontId="7" fillId="2" borderId="2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0" fontId="2" fillId="0" borderId="0" xfId="0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5" fontId="2" fillId="0" borderId="14" xfId="0" applyNumberFormat="1" applyFont="1" applyFill="1" applyBorder="1"/>
    <xf numFmtId="2" fontId="2" fillId="0" borderId="0" xfId="0" applyNumberFormat="1" applyFont="1"/>
    <xf numFmtId="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4" fillId="0" borderId="15" xfId="0" applyNumberFormat="1" applyFont="1" applyFill="1" applyBorder="1" applyAlignment="1">
      <alignment horizontal="left"/>
    </xf>
    <xf numFmtId="0" fontId="2" fillId="0" borderId="16" xfId="0" applyFont="1" applyBorder="1"/>
    <xf numFmtId="165" fontId="2" fillId="0" borderId="16" xfId="0" applyNumberFormat="1" applyFont="1" applyBorder="1"/>
    <xf numFmtId="0" fontId="5" fillId="0" borderId="0" xfId="0" applyNumberFormat="1" applyFont="1" applyFill="1" applyBorder="1" applyAlignment="1">
      <alignment horizontal="left"/>
    </xf>
    <xf numFmtId="166" fontId="2" fillId="0" borderId="6" xfId="20" applyFont="1" applyBorder="1" applyAlignment="1">
      <alignment horizontal="right"/>
    </xf>
    <xf numFmtId="166" fontId="2" fillId="0" borderId="7" xfId="20" applyFont="1" applyBorder="1" applyAlignment="1">
      <alignment horizontal="right"/>
    </xf>
    <xf numFmtId="166" fontId="2" fillId="0" borderId="8" xfId="20" applyFont="1" applyBorder="1" applyAlignment="1">
      <alignment horizontal="right"/>
    </xf>
    <xf numFmtId="166" fontId="2" fillId="0" borderId="10" xfId="20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/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165" fontId="2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75"/>
          <c:y val="0.03475"/>
          <c:w val="0.9167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1'!$C$58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1'!$B$59:$B$69</c:f>
              <c:strCache/>
            </c:strRef>
          </c:cat>
          <c:val>
            <c:numRef>
              <c:f>'Figure 1'!$C$59:$C$69</c:f>
              <c:numCache/>
            </c:numRef>
          </c:val>
        </c:ser>
        <c:ser>
          <c:idx val="1"/>
          <c:order val="1"/>
          <c:tx>
            <c:strRef>
              <c:f>'Figure 1'!$D$58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1'!$B$59:$B$69</c:f>
              <c:strCache/>
            </c:strRef>
          </c:cat>
          <c:val>
            <c:numRef>
              <c:f>'Figure 1'!$D$59:$D$69</c:f>
              <c:numCache/>
            </c:numRef>
          </c:val>
        </c:ser>
        <c:ser>
          <c:idx val="2"/>
          <c:order val="2"/>
          <c:tx>
            <c:strRef>
              <c:f>'Figure 1'!$E$58</c:f>
              <c:strCache>
                <c:ptCount val="1"/>
                <c:pt idx="0">
                  <c:v>Deficit/ Surplus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1'!$B$59:$B$69</c:f>
              <c:strCache/>
            </c:strRef>
          </c:cat>
          <c:val>
            <c:numRef>
              <c:f>'Figure 1'!$E$59:$E$69</c:f>
              <c:numCache/>
            </c:numRef>
          </c:val>
        </c:ser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2894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7"/>
          <c:y val="0.881"/>
          <c:w val="0.31925"/>
          <c:h val="0.089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2725"/>
          <c:w val="0.906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2'!$B$51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2'!$C$50:$M$50</c:f>
              <c:strCache/>
            </c:strRef>
          </c:cat>
          <c:val>
            <c:numRef>
              <c:f>'Figure 2'!$C$51:$M$51</c:f>
              <c:numCache/>
            </c:numRef>
          </c:val>
          <c:smooth val="0"/>
        </c:ser>
        <c:ser>
          <c:idx val="1"/>
          <c:order val="1"/>
          <c:tx>
            <c:strRef>
              <c:f>'Figure 2'!$B$52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2'!$C$50:$M$50</c:f>
              <c:strCache/>
            </c:strRef>
          </c:cat>
          <c:val>
            <c:numRef>
              <c:f>'Figure 2'!$C$52:$M$52</c:f>
              <c:numCache/>
            </c:numRef>
          </c:val>
          <c:smooth val="0"/>
        </c:ser>
        <c:ser>
          <c:idx val="2"/>
          <c:order val="2"/>
          <c:tx>
            <c:strRef>
              <c:f>'Figure 2'!$B$53</c:f>
              <c:strCache>
                <c:ptCount val="1"/>
                <c:pt idx="0">
                  <c:v>Trade 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2'!$C$50:$M$50</c:f>
              <c:strCache/>
            </c:strRef>
          </c:cat>
          <c:val>
            <c:numRef>
              <c:f>'Figure 2'!$C$53:$M$53</c:f>
              <c:numCache/>
            </c:numRef>
          </c:val>
          <c:smooth val="0"/>
        </c:ser>
        <c:axId val="26168475"/>
        <c:axId val="34189684"/>
      </c:line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168475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725"/>
          <c:y val="0.03425"/>
          <c:w val="0.574"/>
          <c:h val="0.8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3'!$C$55</c:f>
              <c:strCache>
                <c:ptCount val="1"/>
                <c:pt idx="0">
                  <c:v>Exports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3'!$B$56:$B$62</c:f>
              <c:strCache/>
            </c:strRef>
          </c:cat>
          <c:val>
            <c:numRef>
              <c:f>'Figure 3'!$C$56:$C$62</c:f>
              <c:numCache/>
            </c:numRef>
          </c:val>
        </c:ser>
        <c:ser>
          <c:idx val="1"/>
          <c:order val="1"/>
          <c:tx>
            <c:strRef>
              <c:f>'Figure 3'!$D$55</c:f>
              <c:strCache>
                <c:ptCount val="1"/>
                <c:pt idx="0">
                  <c:v>Imports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3'!$B$56:$B$62</c:f>
              <c:strCache/>
            </c:strRef>
          </c:cat>
          <c:val>
            <c:numRef>
              <c:f>'Figure 3'!$D$56:$D$62</c:f>
              <c:numCache/>
            </c:numRef>
          </c:val>
        </c:ser>
        <c:axId val="39271701"/>
        <c:axId val="17900990"/>
      </c:barChart>
      <c:catAx>
        <c:axId val="39271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2717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05"/>
          <c:y val="0.95375"/>
          <c:w val="0.18575"/>
          <c:h val="0.046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46"/>
          <c:w val="0.93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4'!$B$51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4'!$C$50:$M$50</c:f>
              <c:strCache/>
            </c:strRef>
          </c:cat>
          <c:val>
            <c:numRef>
              <c:f>'Figure 4'!$C$51:$M$51</c:f>
              <c:numCache/>
            </c:numRef>
          </c:val>
          <c:smooth val="0"/>
        </c:ser>
        <c:ser>
          <c:idx val="1"/>
          <c:order val="1"/>
          <c:tx>
            <c:strRef>
              <c:f>'Figure 4'!$B$52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4'!$C$50:$M$50</c:f>
              <c:strCache/>
            </c:strRef>
          </c:cat>
          <c:val>
            <c:numRef>
              <c:f>'Figure 4'!$C$52:$M$52</c:f>
              <c:numCache/>
            </c:numRef>
          </c:val>
          <c:smooth val="0"/>
        </c:ser>
        <c:ser>
          <c:idx val="2"/>
          <c:order val="2"/>
          <c:tx>
            <c:strRef>
              <c:f>'Figure 4'!$B$53</c:f>
              <c:strCache>
                <c:ptCount val="1"/>
                <c:pt idx="0">
                  <c:v>Trade 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4'!$C$50:$M$50</c:f>
              <c:strCache/>
            </c:strRef>
          </c:cat>
          <c:val>
            <c:numRef>
              <c:f>'Figure 4'!$C$53:$M$53</c:f>
              <c:numCache/>
            </c:numRef>
          </c:val>
          <c:smooth val="0"/>
        </c:ser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891183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775"/>
          <c:y val="0.04125"/>
          <c:w val="0.5465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5'!$D$55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5'!$C$56:$C$62</c:f>
              <c:strCache/>
            </c:strRef>
          </c:cat>
          <c:val>
            <c:numRef>
              <c:f>'Figure 5'!$D$56:$D$62</c:f>
              <c:numCache/>
            </c:numRef>
          </c:val>
        </c:ser>
        <c:ser>
          <c:idx val="1"/>
          <c:order val="1"/>
          <c:tx>
            <c:strRef>
              <c:f>'Figure 5'!$E$55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5'!$C$56:$C$62</c:f>
              <c:strCache/>
            </c:strRef>
          </c:cat>
          <c:val>
            <c:numRef>
              <c:f>'Figure 5'!$E$56:$E$62</c:f>
              <c:numCache/>
            </c:numRef>
          </c:val>
        </c:ser>
        <c:axId val="30702185"/>
        <c:axId val="7884210"/>
      </c:barChart>
      <c:catAx>
        <c:axId val="3070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07021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275"/>
          <c:y val="0.94225"/>
          <c:w val="0.17475"/>
          <c:h val="0.051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"/>
          <c:y val="0.0385"/>
          <c:w val="0.946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6'!$A$56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6'!$B$55:$L$55</c:f>
              <c:numCache/>
            </c:numRef>
          </c:cat>
          <c:val>
            <c:numRef>
              <c:f>'Figure 6'!$B$56:$L$56</c:f>
              <c:numCache/>
            </c:numRef>
          </c:val>
          <c:smooth val="0"/>
        </c:ser>
        <c:ser>
          <c:idx val="1"/>
          <c:order val="1"/>
          <c:tx>
            <c:strRef>
              <c:f>'Figure 6'!$A$57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6'!$B$55:$L$55</c:f>
              <c:numCache/>
            </c:numRef>
          </c:cat>
          <c:val>
            <c:numRef>
              <c:f>'Figure 6'!$B$57:$L$57</c:f>
              <c:numCache/>
            </c:numRef>
          </c:val>
          <c:smooth val="0"/>
        </c:ser>
        <c:ser>
          <c:idx val="2"/>
          <c:order val="2"/>
          <c:tx>
            <c:strRef>
              <c:f>'Figure 6'!$A$58</c:f>
              <c:strCache>
                <c:ptCount val="1"/>
                <c:pt idx="0">
                  <c:v>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6'!$B$55:$L$55</c:f>
              <c:numCache/>
            </c:numRef>
          </c:cat>
          <c:val>
            <c:numRef>
              <c:f>'Figure 6'!$B$58:$L$58</c:f>
              <c:numCache/>
            </c:numRef>
          </c:val>
          <c:smooth val="0"/>
        </c:ser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849027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 paperSize="9" orientation="landscape" horizontalDpi="300" verticalDpi="3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75"/>
          <c:y val="0.045"/>
          <c:w val="0.5755"/>
          <c:h val="0.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7'!$G$54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7'!$F$55:$F$61</c:f>
              <c:strCache/>
            </c:strRef>
          </c:cat>
          <c:val>
            <c:numRef>
              <c:f>'Figure 7'!$G$55:$G$61</c:f>
              <c:numCache/>
            </c:numRef>
          </c:val>
        </c:ser>
        <c:ser>
          <c:idx val="1"/>
          <c:order val="1"/>
          <c:tx>
            <c:strRef>
              <c:f>'Figure 7'!$H$54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7'!$F$55:$F$61</c:f>
              <c:strCache/>
            </c:strRef>
          </c:cat>
          <c:val>
            <c:numRef>
              <c:f>'Figure 7'!$H$55:$H$61</c:f>
              <c:numCache/>
            </c:numRef>
          </c:val>
        </c:ser>
        <c:axId val="43335741"/>
        <c:axId val="54477350"/>
      </c:barChart>
      <c:catAx>
        <c:axId val="43335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333574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275"/>
          <c:y val="0.934"/>
          <c:w val="0.17475"/>
          <c:h val="0.062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75"/>
          <c:y val="0.01975"/>
          <c:w val="0.446"/>
          <c:h val="0.93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8'!$C$94</c:f>
              <c:strCache>
                <c:ptCount val="1"/>
                <c:pt idx="0">
                  <c:v>EXPORT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8'!$B$95:$B$112</c:f>
              <c:strCache/>
            </c:strRef>
          </c:cat>
          <c:val>
            <c:numRef>
              <c:f>'Figure 8'!$C$95:$C$112</c:f>
              <c:numCache/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053410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425"/>
          <c:y val="0.01925"/>
          <c:w val="0.474"/>
          <c:h val="0.93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9'!$C$94</c:f>
              <c:strCache>
                <c:ptCount val="1"/>
                <c:pt idx="0">
                  <c:v>IMPORT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9'!$B$95:$B$111</c:f>
              <c:strCache/>
            </c:strRef>
          </c:cat>
          <c:val>
            <c:numRef>
              <c:f>'Figure 9'!$C$95:$C$111</c:f>
              <c:numCache/>
            </c:numRef>
          </c:val>
        </c:ser>
        <c:axId val="52649617"/>
        <c:axId val="4084506"/>
      </c:barChart>
      <c:catAx>
        <c:axId val="526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26496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142875</xdr:rowOff>
    </xdr:from>
    <xdr:to>
      <xdr:col>12</xdr:col>
      <xdr:colOff>142875</xdr:colOff>
      <xdr:row>35</xdr:row>
      <xdr:rowOff>57150</xdr:rowOff>
    </xdr:to>
    <xdr:graphicFrame macro="">
      <xdr:nvGraphicFramePr>
        <xdr:cNvPr id="30858" name="3 - Γράφημα"/>
        <xdr:cNvGraphicFramePr/>
      </xdr:nvGraphicFramePr>
      <xdr:xfrm>
        <a:off x="514350" y="695325"/>
        <a:ext cx="78581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66675</xdr:rowOff>
    </xdr:from>
    <xdr:to>
      <xdr:col>12</xdr:col>
      <xdr:colOff>495300</xdr:colOff>
      <xdr:row>30</xdr:row>
      <xdr:rowOff>133350</xdr:rowOff>
    </xdr:to>
    <xdr:graphicFrame macro="">
      <xdr:nvGraphicFramePr>
        <xdr:cNvPr id="1150" name="3 - Γράφημα"/>
        <xdr:cNvGraphicFramePr/>
      </xdr:nvGraphicFramePr>
      <xdr:xfrm>
        <a:off x="581025" y="762000"/>
        <a:ext cx="7620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76200</xdr:colOff>
      <xdr:row>25</xdr:row>
      <xdr:rowOff>76200</xdr:rowOff>
    </xdr:to>
    <xdr:graphicFrame macro="">
      <xdr:nvGraphicFramePr>
        <xdr:cNvPr id="42098" name="4 - Γράφημα"/>
        <xdr:cNvGraphicFramePr/>
      </xdr:nvGraphicFramePr>
      <xdr:xfrm>
        <a:off x="685800" y="523875"/>
        <a:ext cx="7620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123825</xdr:rowOff>
    </xdr:from>
    <xdr:to>
      <xdr:col>14</xdr:col>
      <xdr:colOff>447675</xdr:colOff>
      <xdr:row>30</xdr:row>
      <xdr:rowOff>38100</xdr:rowOff>
    </xdr:to>
    <xdr:graphicFrame macro="">
      <xdr:nvGraphicFramePr>
        <xdr:cNvPr id="137305" name="3 - Γράφημα"/>
        <xdr:cNvGraphicFramePr/>
      </xdr:nvGraphicFramePr>
      <xdr:xfrm>
        <a:off x="685800" y="657225"/>
        <a:ext cx="7620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114300</xdr:rowOff>
    </xdr:from>
    <xdr:to>
      <xdr:col>11</xdr:col>
      <xdr:colOff>304800</xdr:colOff>
      <xdr:row>26</xdr:row>
      <xdr:rowOff>66675</xdr:rowOff>
    </xdr:to>
    <xdr:graphicFrame macro="">
      <xdr:nvGraphicFramePr>
        <xdr:cNvPr id="172117" name="2 - Γράφημα"/>
        <xdr:cNvGraphicFramePr/>
      </xdr:nvGraphicFramePr>
      <xdr:xfrm>
        <a:off x="285750" y="619125"/>
        <a:ext cx="7620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13</xdr:col>
      <xdr:colOff>228600</xdr:colOff>
      <xdr:row>26</xdr:row>
      <xdr:rowOff>95250</xdr:rowOff>
    </xdr:to>
    <xdr:graphicFrame macro="">
      <xdr:nvGraphicFramePr>
        <xdr:cNvPr id="89189" name="2 - Γράφημα"/>
        <xdr:cNvGraphicFramePr/>
      </xdr:nvGraphicFramePr>
      <xdr:xfrm>
        <a:off x="685800" y="638175"/>
        <a:ext cx="75438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</xdr:row>
      <xdr:rowOff>123825</xdr:rowOff>
    </xdr:from>
    <xdr:to>
      <xdr:col>11</xdr:col>
      <xdr:colOff>28575</xdr:colOff>
      <xdr:row>25</xdr:row>
      <xdr:rowOff>57150</xdr:rowOff>
    </xdr:to>
    <xdr:graphicFrame macro="">
      <xdr:nvGraphicFramePr>
        <xdr:cNvPr id="274469" name="1 - Γράφημα"/>
        <xdr:cNvGraphicFramePr/>
      </xdr:nvGraphicFramePr>
      <xdr:xfrm>
        <a:off x="657225" y="628650"/>
        <a:ext cx="7620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485775</xdr:colOff>
      <xdr:row>58</xdr:row>
      <xdr:rowOff>114300</xdr:rowOff>
    </xdr:to>
    <xdr:graphicFrame macro="">
      <xdr:nvGraphicFramePr>
        <xdr:cNvPr id="248865" name="1 - Γράφημα"/>
        <xdr:cNvGraphicFramePr/>
      </xdr:nvGraphicFramePr>
      <xdr:xfrm>
        <a:off x="571500" y="628650"/>
        <a:ext cx="7620000" cy="991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47625</xdr:rowOff>
    </xdr:from>
    <xdr:to>
      <xdr:col>10</xdr:col>
      <xdr:colOff>19050</xdr:colOff>
      <xdr:row>56</xdr:row>
      <xdr:rowOff>133350</xdr:rowOff>
    </xdr:to>
    <xdr:graphicFrame macro="">
      <xdr:nvGraphicFramePr>
        <xdr:cNvPr id="554010" name="1 - Γράφημα"/>
        <xdr:cNvGraphicFramePr/>
      </xdr:nvGraphicFramePr>
      <xdr:xfrm>
        <a:off x="685800" y="742950"/>
        <a:ext cx="7620000" cy="945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4122F"/>
      </a:accent1>
      <a:accent2>
        <a:srgbClr val="7299C6"/>
      </a:accent2>
      <a:accent3>
        <a:srgbClr val="283E5C"/>
      </a:accent3>
      <a:accent4>
        <a:srgbClr val="D8BD8E"/>
      </a:accent4>
      <a:accent5>
        <a:srgbClr val="757483"/>
      </a:accent5>
      <a:accent6>
        <a:srgbClr val="EBB3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9"/>
  <sheetViews>
    <sheetView showGridLines="0" tabSelected="1" workbookViewId="0" topLeftCell="A1">
      <selection activeCell="Q40" sqref="Q40"/>
    </sheetView>
  </sheetViews>
  <sheetFormatPr defaultColWidth="9.00390625" defaultRowHeight="14.25"/>
  <cols>
    <col min="1" max="16384" width="9.00390625" style="1" customWidth="1"/>
  </cols>
  <sheetData>
    <row r="2" ht="15">
      <c r="B2" s="50" t="s">
        <v>62</v>
      </c>
    </row>
    <row r="3" ht="14.25">
      <c r="B3" s="3" t="s">
        <v>13</v>
      </c>
    </row>
    <row r="31" ht="14.25">
      <c r="C31" s="4"/>
    </row>
    <row r="38" ht="14.25">
      <c r="B38" s="1" t="s">
        <v>91</v>
      </c>
    </row>
    <row r="39" ht="14.25">
      <c r="B39" s="1" t="s">
        <v>14</v>
      </c>
    </row>
    <row r="58" spans="2:7" ht="24">
      <c r="B58" s="9"/>
      <c r="C58" s="5" t="s">
        <v>1</v>
      </c>
      <c r="D58" s="5" t="s">
        <v>0</v>
      </c>
      <c r="E58" s="6" t="s">
        <v>2</v>
      </c>
      <c r="G58" s="1" t="s">
        <v>41</v>
      </c>
    </row>
    <row r="59" spans="2:7" ht="14.25">
      <c r="B59" s="10" t="s">
        <v>4</v>
      </c>
      <c r="C59" s="13">
        <v>1683.088</v>
      </c>
      <c r="D59" s="13">
        <v>1798.576</v>
      </c>
      <c r="E59" s="13">
        <v>-115.48800000000003</v>
      </c>
      <c r="G59" s="2">
        <f aca="true" t="shared" si="0" ref="G59:G69">C59+D59</f>
        <v>3481.6639999999998</v>
      </c>
    </row>
    <row r="60" spans="2:7" ht="14.25">
      <c r="B60" s="11" t="s">
        <v>3</v>
      </c>
      <c r="C60" s="14">
        <v>1202.962</v>
      </c>
      <c r="D60" s="14">
        <v>1816.474</v>
      </c>
      <c r="E60" s="14">
        <v>-613.5119999999998</v>
      </c>
      <c r="G60" s="2">
        <f t="shared" si="0"/>
        <v>3019.4359999999997</v>
      </c>
    </row>
    <row r="61" spans="2:7" ht="14.25">
      <c r="B61" s="11" t="s">
        <v>44</v>
      </c>
      <c r="C61" s="14">
        <v>1594.6309999999999</v>
      </c>
      <c r="D61" s="14">
        <v>1415.1609999999998</v>
      </c>
      <c r="E61" s="14">
        <v>179.47000000000003</v>
      </c>
      <c r="G61" s="2">
        <f t="shared" si="0"/>
        <v>3009.7919999999995</v>
      </c>
    </row>
    <row r="62" spans="2:7" ht="14.25">
      <c r="B62" s="11" t="s">
        <v>5</v>
      </c>
      <c r="C62" s="14">
        <v>621.5500000000001</v>
      </c>
      <c r="D62" s="14">
        <v>689.48</v>
      </c>
      <c r="E62" s="14">
        <v>-67.92999999999994</v>
      </c>
      <c r="G62" s="2">
        <f t="shared" si="0"/>
        <v>1311.0300000000002</v>
      </c>
    </row>
    <row r="63" spans="2:7" ht="14.25">
      <c r="B63" s="11" t="s">
        <v>6</v>
      </c>
      <c r="C63" s="14">
        <v>426.41200000000003</v>
      </c>
      <c r="D63" s="14">
        <v>404.402</v>
      </c>
      <c r="E63" s="14">
        <v>22.01000000000003</v>
      </c>
      <c r="G63" s="2">
        <f t="shared" si="0"/>
        <v>830.8140000000001</v>
      </c>
    </row>
    <row r="64" spans="2:7" ht="14.25">
      <c r="B64" s="11" t="s">
        <v>8</v>
      </c>
      <c r="C64" s="14">
        <v>352.881</v>
      </c>
      <c r="D64" s="14">
        <v>359.876</v>
      </c>
      <c r="E64" s="14">
        <v>-6.9949999999999735</v>
      </c>
      <c r="G64" s="2">
        <f t="shared" si="0"/>
        <v>712.757</v>
      </c>
    </row>
    <row r="65" spans="2:7" ht="14.25">
      <c r="B65" s="11" t="s">
        <v>11</v>
      </c>
      <c r="C65" s="14">
        <v>408.285</v>
      </c>
      <c r="D65" s="14">
        <v>245.942</v>
      </c>
      <c r="E65" s="14">
        <v>162.34300000000002</v>
      </c>
      <c r="G65" s="2">
        <f t="shared" si="0"/>
        <v>654.2270000000001</v>
      </c>
    </row>
    <row r="66" spans="2:7" ht="14.25">
      <c r="B66" s="11" t="s">
        <v>9</v>
      </c>
      <c r="C66" s="14">
        <v>317.865</v>
      </c>
      <c r="D66" s="14">
        <v>295.54999999999995</v>
      </c>
      <c r="E66" s="14">
        <v>22.31500000000003</v>
      </c>
      <c r="G66" s="2">
        <f t="shared" si="0"/>
        <v>613.415</v>
      </c>
    </row>
    <row r="67" spans="2:7" ht="14.25">
      <c r="B67" s="11" t="s">
        <v>7</v>
      </c>
      <c r="C67" s="14">
        <v>225.37699999999998</v>
      </c>
      <c r="D67" s="14">
        <v>380.58599999999996</v>
      </c>
      <c r="E67" s="14">
        <v>-155.20899999999997</v>
      </c>
      <c r="G67" s="2">
        <f t="shared" si="0"/>
        <v>605.963</v>
      </c>
    </row>
    <row r="68" spans="2:7" ht="14.25">
      <c r="B68" s="12" t="s">
        <v>10</v>
      </c>
      <c r="C68" s="15">
        <v>288.626</v>
      </c>
      <c r="D68" s="15">
        <v>288.563</v>
      </c>
      <c r="E68" s="15">
        <v>0.06299999999997974</v>
      </c>
      <c r="G68" s="2">
        <f t="shared" si="0"/>
        <v>577.189</v>
      </c>
    </row>
    <row r="69" spans="2:7" ht="14.25">
      <c r="B69" s="16" t="s">
        <v>12</v>
      </c>
      <c r="C69" s="17">
        <v>188.80700000000002</v>
      </c>
      <c r="D69" s="17">
        <v>173.684</v>
      </c>
      <c r="E69" s="17">
        <v>15.122999999999998</v>
      </c>
      <c r="G69" s="2">
        <f t="shared" si="0"/>
        <v>362.491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3"/>
  <sheetViews>
    <sheetView showGridLines="0" workbookViewId="0" topLeftCell="A1">
      <selection activeCell="B33" sqref="B33"/>
    </sheetView>
  </sheetViews>
  <sheetFormatPr defaultColWidth="9.00390625" defaultRowHeight="14.25"/>
  <cols>
    <col min="1" max="1" width="9.00390625" style="1" customWidth="1"/>
    <col min="2" max="2" width="10.875" style="1" customWidth="1"/>
    <col min="3" max="13" width="8.125" style="1" customWidth="1"/>
    <col min="14" max="16384" width="9.00390625" style="1" customWidth="1"/>
  </cols>
  <sheetData>
    <row r="2" ht="15">
      <c r="B2" s="50" t="s">
        <v>92</v>
      </c>
    </row>
    <row r="3" ht="14.25">
      <c r="B3" s="3" t="s">
        <v>13</v>
      </c>
    </row>
    <row r="33" ht="14.25">
      <c r="B33" s="1" t="s">
        <v>14</v>
      </c>
    </row>
    <row r="50" spans="2:13" ht="14.25">
      <c r="B50" s="18" t="s">
        <v>16</v>
      </c>
      <c r="C50" s="21" t="s">
        <v>17</v>
      </c>
      <c r="D50" s="21" t="s">
        <v>18</v>
      </c>
      <c r="E50" s="21" t="s">
        <v>19</v>
      </c>
      <c r="F50" s="21" t="s">
        <v>20</v>
      </c>
      <c r="G50" s="21" t="s">
        <v>21</v>
      </c>
      <c r="H50" s="21" t="s">
        <v>22</v>
      </c>
      <c r="I50" s="21" t="s">
        <v>23</v>
      </c>
      <c r="J50" s="21" t="s">
        <v>24</v>
      </c>
      <c r="K50" s="21" t="s">
        <v>25</v>
      </c>
      <c r="L50" s="21" t="s">
        <v>26</v>
      </c>
      <c r="M50" s="21" t="s">
        <v>27</v>
      </c>
    </row>
    <row r="51" spans="2:13" ht="14.25">
      <c r="B51" s="10" t="s">
        <v>1</v>
      </c>
      <c r="C51" s="19">
        <v>861.931</v>
      </c>
      <c r="D51" s="19">
        <v>945.1850000000001</v>
      </c>
      <c r="E51" s="19">
        <v>1049.491</v>
      </c>
      <c r="F51" s="19">
        <v>1152.3600000000001</v>
      </c>
      <c r="G51" s="19">
        <v>1234.321</v>
      </c>
      <c r="H51" s="19">
        <v>1309.1470000000002</v>
      </c>
      <c r="I51" s="19">
        <v>1093.962</v>
      </c>
      <c r="J51" s="19">
        <v>1353.195</v>
      </c>
      <c r="K51" s="19">
        <v>1554.252</v>
      </c>
      <c r="L51" s="19">
        <v>1683.088</v>
      </c>
      <c r="M51" s="19">
        <v>1737.0220000000002</v>
      </c>
    </row>
    <row r="52" spans="2:13" ht="14.25">
      <c r="B52" s="12" t="s">
        <v>0</v>
      </c>
      <c r="C52" s="20">
        <v>935.2819999999999</v>
      </c>
      <c r="D52" s="20">
        <v>1027.392</v>
      </c>
      <c r="E52" s="20">
        <v>1183.933</v>
      </c>
      <c r="F52" s="20">
        <v>1364.607</v>
      </c>
      <c r="G52" s="20">
        <v>1446.8110000000001</v>
      </c>
      <c r="H52" s="20">
        <v>1585.231</v>
      </c>
      <c r="I52" s="20">
        <v>1235.636</v>
      </c>
      <c r="J52" s="20">
        <v>1532.089</v>
      </c>
      <c r="K52" s="20">
        <v>1728.3139999999999</v>
      </c>
      <c r="L52" s="20">
        <v>1798.576</v>
      </c>
      <c r="M52" s="20">
        <v>1682.39</v>
      </c>
    </row>
    <row r="53" spans="2:13" ht="14.25">
      <c r="B53" s="16" t="s">
        <v>28</v>
      </c>
      <c r="C53" s="22">
        <v>-73.351</v>
      </c>
      <c r="D53" s="22">
        <v>-82.20700000000001</v>
      </c>
      <c r="E53" s="22">
        <v>-134.442</v>
      </c>
      <c r="F53" s="22">
        <v>-212.24699999999999</v>
      </c>
      <c r="G53" s="22">
        <v>-212.489</v>
      </c>
      <c r="H53" s="22">
        <v>-276.084</v>
      </c>
      <c r="I53" s="22">
        <v>-141.67499999999998</v>
      </c>
      <c r="J53" s="22">
        <v>-178.894</v>
      </c>
      <c r="K53" s="22">
        <v>-174.06199999999998</v>
      </c>
      <c r="L53" s="22">
        <v>-115.488</v>
      </c>
      <c r="M53" s="22">
        <v>54.632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2"/>
  <sheetViews>
    <sheetView showGridLines="0" workbookViewId="0" topLeftCell="A1">
      <selection activeCell="B3" sqref="B3"/>
    </sheetView>
  </sheetViews>
  <sheetFormatPr defaultColWidth="9.00390625" defaultRowHeight="14.25"/>
  <cols>
    <col min="1" max="16384" width="9.00390625" style="1" customWidth="1"/>
  </cols>
  <sheetData>
    <row r="2" ht="15">
      <c r="B2" s="60" t="s">
        <v>93</v>
      </c>
    </row>
    <row r="3" ht="14.25">
      <c r="B3" s="61" t="s">
        <v>15</v>
      </c>
    </row>
    <row r="27" ht="14.25">
      <c r="B27" s="1" t="s">
        <v>14</v>
      </c>
    </row>
    <row r="55" spans="2:4" ht="14.25">
      <c r="B55" s="23"/>
      <c r="C55" s="28" t="s">
        <v>29</v>
      </c>
      <c r="D55" s="28" t="s">
        <v>30</v>
      </c>
    </row>
    <row r="56" spans="2:4" ht="14.25">
      <c r="B56" s="25" t="s">
        <v>37</v>
      </c>
      <c r="C56" s="51">
        <v>2.605839189140955</v>
      </c>
      <c r="D56" s="51">
        <v>4.51875011144859</v>
      </c>
    </row>
    <row r="57" spans="2:4" ht="14.25">
      <c r="B57" s="26" t="s">
        <v>36</v>
      </c>
      <c r="C57" s="52">
        <v>5.82888414769646</v>
      </c>
      <c r="D57" s="52">
        <v>2.421079535660578</v>
      </c>
    </row>
    <row r="58" spans="2:4" ht="14.25">
      <c r="B58" s="26" t="s">
        <v>35</v>
      </c>
      <c r="C58" s="52">
        <v>6.005220428987083</v>
      </c>
      <c r="D58" s="52">
        <v>5.554895119443173</v>
      </c>
    </row>
    <row r="59" spans="2:4" ht="14.25">
      <c r="B59" s="26" t="s">
        <v>34</v>
      </c>
      <c r="C59" s="52">
        <v>6.95673399646061</v>
      </c>
      <c r="D59" s="52">
        <v>29.639976462056953</v>
      </c>
    </row>
    <row r="60" spans="2:4" ht="14.25">
      <c r="B60" s="26" t="s">
        <v>33</v>
      </c>
      <c r="C60" s="52">
        <v>15.725937840741222</v>
      </c>
      <c r="D60" s="52">
        <v>9.369290117035883</v>
      </c>
    </row>
    <row r="61" spans="2:4" ht="14.25">
      <c r="B61" s="27" t="s">
        <v>32</v>
      </c>
      <c r="C61" s="53">
        <v>22.0511887586916</v>
      </c>
      <c r="D61" s="53">
        <v>22.69271690868348</v>
      </c>
    </row>
    <row r="62" spans="2:4" ht="14.25">
      <c r="B62" s="29" t="s">
        <v>31</v>
      </c>
      <c r="C62" s="54">
        <v>40.82619563828207</v>
      </c>
      <c r="D62" s="54">
        <v>25.803291745671338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workbookViewId="0" topLeftCell="A1">
      <selection activeCell="B2" sqref="B2"/>
    </sheetView>
  </sheetViews>
  <sheetFormatPr defaultColWidth="9.00390625" defaultRowHeight="14.25"/>
  <cols>
    <col min="1" max="2" width="9.00390625" style="1" customWidth="1"/>
    <col min="3" max="10" width="6.75390625" style="1" customWidth="1"/>
    <col min="11" max="11" width="8.625" style="1" customWidth="1"/>
    <col min="12" max="13" width="6.75390625" style="1" customWidth="1"/>
    <col min="14" max="16384" width="9.00390625" style="1" customWidth="1"/>
  </cols>
  <sheetData>
    <row r="1" spans="2:13" ht="14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15">
      <c r="B2" s="50" t="s">
        <v>63</v>
      </c>
    </row>
    <row r="3" ht="14.25">
      <c r="B3" s="3" t="s">
        <v>13</v>
      </c>
    </row>
    <row r="32" ht="14.25">
      <c r="B32" s="1" t="s">
        <v>14</v>
      </c>
    </row>
    <row r="50" spans="2:13" ht="14.25">
      <c r="B50" s="18" t="s">
        <v>16</v>
      </c>
      <c r="C50" s="30" t="s">
        <v>17</v>
      </c>
      <c r="D50" s="30" t="s">
        <v>18</v>
      </c>
      <c r="E50" s="30" t="s">
        <v>19</v>
      </c>
      <c r="F50" s="30" t="s">
        <v>20</v>
      </c>
      <c r="G50" s="30" t="s">
        <v>21</v>
      </c>
      <c r="H50" s="30" t="s">
        <v>22</v>
      </c>
      <c r="I50" s="30" t="s">
        <v>23</v>
      </c>
      <c r="J50" s="30" t="s">
        <v>24</v>
      </c>
      <c r="K50" s="30" t="s">
        <v>25</v>
      </c>
      <c r="L50" s="30" t="s">
        <v>26</v>
      </c>
      <c r="M50" s="30" t="s">
        <v>27</v>
      </c>
    </row>
    <row r="51" spans="2:13" ht="14.25">
      <c r="B51" s="10" t="s">
        <v>1</v>
      </c>
      <c r="C51" s="31">
        <v>171.338</v>
      </c>
      <c r="D51" s="31">
        <v>204.072</v>
      </c>
      <c r="E51" s="31">
        <v>228.614</v>
      </c>
      <c r="F51" s="31">
        <v>259.205</v>
      </c>
      <c r="G51" s="31">
        <v>271.052</v>
      </c>
      <c r="H51" s="31">
        <v>286.921</v>
      </c>
      <c r="I51" s="31">
        <v>260.633</v>
      </c>
      <c r="J51" s="31">
        <v>351.8</v>
      </c>
      <c r="K51" s="31">
        <v>398.857</v>
      </c>
      <c r="L51" s="31">
        <v>426.412</v>
      </c>
      <c r="M51" s="31">
        <v>421.368</v>
      </c>
    </row>
    <row r="52" spans="2:13" ht="14.25">
      <c r="B52" s="12" t="s">
        <v>0</v>
      </c>
      <c r="C52" s="20">
        <v>158.085</v>
      </c>
      <c r="D52" s="20">
        <v>180.449</v>
      </c>
      <c r="E52" s="20">
        <v>209.98</v>
      </c>
      <c r="F52" s="20">
        <v>246.4</v>
      </c>
      <c r="G52" s="31">
        <v>260.373</v>
      </c>
      <c r="H52" s="20">
        <v>295.941</v>
      </c>
      <c r="I52" s="20">
        <v>231.633</v>
      </c>
      <c r="J52" s="20">
        <v>320.742</v>
      </c>
      <c r="K52" s="31">
        <v>376.728</v>
      </c>
      <c r="L52" s="31">
        <v>404.402</v>
      </c>
      <c r="M52" s="31">
        <v>388.203</v>
      </c>
    </row>
    <row r="53" spans="2:13" ht="14.25">
      <c r="B53" s="16" t="s">
        <v>28</v>
      </c>
      <c r="C53" s="22">
        <v>13.253</v>
      </c>
      <c r="D53" s="22">
        <v>23.622</v>
      </c>
      <c r="E53" s="22">
        <v>18.634</v>
      </c>
      <c r="F53" s="22">
        <v>12.805</v>
      </c>
      <c r="G53" s="22">
        <v>10.679</v>
      </c>
      <c r="H53" s="22">
        <v>-9.02</v>
      </c>
      <c r="I53" s="22">
        <v>29</v>
      </c>
      <c r="J53" s="22">
        <v>31.057</v>
      </c>
      <c r="K53" s="22">
        <v>22.129</v>
      </c>
      <c r="L53" s="22">
        <v>22.01</v>
      </c>
      <c r="M53" s="22">
        <v>33.165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5"/>
  <sheetViews>
    <sheetView showGridLines="0" workbookViewId="0" topLeftCell="A1">
      <selection activeCell="D4" sqref="D4"/>
    </sheetView>
  </sheetViews>
  <sheetFormatPr defaultColWidth="9.00390625" defaultRowHeight="14.25"/>
  <cols>
    <col min="1" max="3" width="9.00390625" style="1" customWidth="1"/>
    <col min="4" max="5" width="9.375" style="1" bestFit="1" customWidth="1"/>
    <col min="6" max="16384" width="9.00390625" style="1" customWidth="1"/>
  </cols>
  <sheetData>
    <row r="2" ht="15">
      <c r="B2" s="60" t="s">
        <v>64</v>
      </c>
    </row>
    <row r="3" ht="14.25">
      <c r="B3" s="61" t="s">
        <v>15</v>
      </c>
    </row>
    <row r="28" ht="14.25">
      <c r="B28" s="1" t="s">
        <v>14</v>
      </c>
    </row>
    <row r="54" spans="2:5" ht="14.25">
      <c r="B54" s="32"/>
      <c r="C54" s="32" t="s">
        <v>15</v>
      </c>
      <c r="D54" s="32"/>
      <c r="E54" s="32"/>
    </row>
    <row r="55" spans="2:5" ht="14.25">
      <c r="B55" s="36"/>
      <c r="C55" s="24"/>
      <c r="D55" s="40" t="s">
        <v>1</v>
      </c>
      <c r="E55" s="40" t="s">
        <v>0</v>
      </c>
    </row>
    <row r="56" spans="2:5" ht="14.25">
      <c r="B56" s="43" t="s">
        <v>45</v>
      </c>
      <c r="C56" s="33" t="s">
        <v>36</v>
      </c>
      <c r="D56" s="41">
        <v>0.254646769569592</v>
      </c>
      <c r="E56" s="41">
        <v>0.2727954188916623</v>
      </c>
    </row>
    <row r="57" spans="2:5" ht="14.25">
      <c r="B57" s="44" t="s">
        <v>46</v>
      </c>
      <c r="C57" s="34" t="s">
        <v>35</v>
      </c>
      <c r="D57" s="14">
        <v>1.0945301968825352</v>
      </c>
      <c r="E57" s="14">
        <v>4.441748260575007</v>
      </c>
    </row>
    <row r="58" spans="2:5" ht="14.25">
      <c r="B58" s="43">
        <v>3</v>
      </c>
      <c r="C58" s="34" t="s">
        <v>37</v>
      </c>
      <c r="D58" s="14">
        <v>1.2103434527538874</v>
      </c>
      <c r="E58" s="14">
        <v>6.900255794004682</v>
      </c>
    </row>
    <row r="59" spans="2:5" ht="14.25">
      <c r="B59" s="43">
        <v>5</v>
      </c>
      <c r="C59" s="34" t="s">
        <v>34</v>
      </c>
      <c r="D59" s="14">
        <v>9.66945757627537</v>
      </c>
      <c r="E59" s="14">
        <v>34.99638075955105</v>
      </c>
    </row>
    <row r="60" spans="2:7" ht="14.25">
      <c r="B60" s="45" t="s">
        <v>47</v>
      </c>
      <c r="C60" s="34" t="s">
        <v>33</v>
      </c>
      <c r="D60" s="14">
        <v>11.823631599931652</v>
      </c>
      <c r="E60" s="14">
        <v>9.098847767791593</v>
      </c>
      <c r="G60" s="42"/>
    </row>
    <row r="61" spans="2:5" ht="14.25">
      <c r="B61" s="43">
        <v>7</v>
      </c>
      <c r="C61" s="35" t="s">
        <v>32</v>
      </c>
      <c r="D61" s="15">
        <v>21.33645649408593</v>
      </c>
      <c r="E61" s="15">
        <v>18.17425419175019</v>
      </c>
    </row>
    <row r="62" spans="2:5" ht="14.25">
      <c r="B62" s="43">
        <v>9</v>
      </c>
      <c r="C62" s="38" t="s">
        <v>31</v>
      </c>
      <c r="D62" s="17">
        <v>54.61093391050104</v>
      </c>
      <c r="E62" s="17">
        <v>26.1157178074358</v>
      </c>
    </row>
    <row r="63" spans="2:5" ht="14.25">
      <c r="B63" s="32"/>
      <c r="C63" s="32"/>
      <c r="D63" s="8"/>
      <c r="E63" s="32"/>
    </row>
    <row r="64" spans="4:5" ht="14.25">
      <c r="D64" s="2">
        <f>D62+D61+D60</f>
        <v>87.77102200451861</v>
      </c>
      <c r="E64" s="2">
        <f>E62+E61+E60</f>
        <v>53.38881976697759</v>
      </c>
    </row>
    <row r="65" ht="14.25">
      <c r="E65" s="2">
        <f>100-E64</f>
        <v>46.61118023302241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showGridLines="0" workbookViewId="0" topLeftCell="A1">
      <selection activeCell="B3" sqref="B3"/>
    </sheetView>
  </sheetViews>
  <sheetFormatPr defaultColWidth="9.00390625" defaultRowHeight="14.25"/>
  <cols>
    <col min="1" max="1" width="9.00390625" style="1" customWidth="1"/>
    <col min="2" max="13" width="8.00390625" style="1" customWidth="1"/>
    <col min="14" max="16384" width="9.00390625" style="1" customWidth="1"/>
  </cols>
  <sheetData>
    <row r="2" ht="15">
      <c r="B2" s="60" t="s">
        <v>65</v>
      </c>
    </row>
    <row r="3" ht="14.25">
      <c r="B3" s="3" t="s">
        <v>13</v>
      </c>
    </row>
    <row r="28" ht="14.25">
      <c r="B28" s="1" t="s">
        <v>94</v>
      </c>
    </row>
    <row r="55" spans="1:13" ht="14.25">
      <c r="A55" s="37"/>
      <c r="B55" s="39">
        <v>2003</v>
      </c>
      <c r="C55" s="39">
        <v>2004</v>
      </c>
      <c r="D55" s="39">
        <v>2005</v>
      </c>
      <c r="E55" s="39">
        <v>2006</v>
      </c>
      <c r="F55" s="39">
        <v>2007</v>
      </c>
      <c r="G55" s="39">
        <v>2008</v>
      </c>
      <c r="H55" s="39">
        <v>2009</v>
      </c>
      <c r="I55" s="39">
        <v>2010</v>
      </c>
      <c r="J55" s="39">
        <v>2011</v>
      </c>
      <c r="K55" s="39">
        <v>2012</v>
      </c>
      <c r="L55" s="39">
        <v>2013</v>
      </c>
      <c r="M55" s="32"/>
    </row>
    <row r="56" spans="1:13" ht="14.25">
      <c r="A56" s="33" t="s">
        <v>1</v>
      </c>
      <c r="B56" s="41">
        <v>16.450378206</v>
      </c>
      <c r="C56" s="41">
        <v>17.932169878</v>
      </c>
      <c r="D56" s="41">
        <v>20.239004615</v>
      </c>
      <c r="E56" s="41">
        <v>22.815272294</v>
      </c>
      <c r="F56" s="41">
        <v>24.719283767</v>
      </c>
      <c r="G56" s="41">
        <v>25.494843025</v>
      </c>
      <c r="H56" s="41">
        <v>21.59918556</v>
      </c>
      <c r="I56" s="41">
        <v>27.961302885</v>
      </c>
      <c r="J56" s="41">
        <v>32.514509379</v>
      </c>
      <c r="K56" s="41">
        <v>37.811645767</v>
      </c>
      <c r="L56" s="41">
        <v>39.910344367</v>
      </c>
      <c r="M56" s="32"/>
    </row>
    <row r="57" spans="1:13" ht="14.25">
      <c r="A57" s="34" t="s">
        <v>0</v>
      </c>
      <c r="B57" s="14">
        <v>26.143573219</v>
      </c>
      <c r="C57" s="14">
        <v>30.802933726</v>
      </c>
      <c r="D57" s="14">
        <v>34.588748435</v>
      </c>
      <c r="E57" s="14">
        <v>40.948765806</v>
      </c>
      <c r="F57" s="14">
        <v>41.676157543</v>
      </c>
      <c r="G57" s="14">
        <v>39.740308896</v>
      </c>
      <c r="H57" s="14">
        <v>32.471726677</v>
      </c>
      <c r="I57" s="14">
        <v>39.534216172</v>
      </c>
      <c r="J57" s="14">
        <v>36.312010684</v>
      </c>
      <c r="K57" s="14">
        <v>38.017754959</v>
      </c>
      <c r="L57" s="14">
        <v>35.837536511</v>
      </c>
      <c r="M57" s="32"/>
    </row>
    <row r="58" spans="1:13" ht="14.25">
      <c r="A58" s="35" t="s">
        <v>38</v>
      </c>
      <c r="B58" s="15">
        <f>B56-B57</f>
        <v>-9.693195013</v>
      </c>
      <c r="C58" s="15">
        <f aca="true" t="shared" si="0" ref="C58:L58">C56-C57</f>
        <v>-12.870763848</v>
      </c>
      <c r="D58" s="15">
        <f t="shared" si="0"/>
        <v>-14.34974382</v>
      </c>
      <c r="E58" s="15">
        <f t="shared" si="0"/>
        <v>-18.133493511999998</v>
      </c>
      <c r="F58" s="15">
        <f t="shared" si="0"/>
        <v>-16.956873776000002</v>
      </c>
      <c r="G58" s="15">
        <f t="shared" si="0"/>
        <v>-14.245465871</v>
      </c>
      <c r="H58" s="15">
        <f t="shared" si="0"/>
        <v>-10.872541117</v>
      </c>
      <c r="I58" s="15">
        <f t="shared" si="0"/>
        <v>-11.572913287000002</v>
      </c>
      <c r="J58" s="15">
        <f t="shared" si="0"/>
        <v>-3.7975013049999973</v>
      </c>
      <c r="K58" s="15">
        <f t="shared" si="0"/>
        <v>-0.20610919199999955</v>
      </c>
      <c r="L58" s="15">
        <f t="shared" si="0"/>
        <v>4.072807855999997</v>
      </c>
      <c r="M58" s="8"/>
    </row>
    <row r="59" spans="1:13" ht="14.25">
      <c r="A59" s="4" t="s">
        <v>41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4.25">
      <c r="A60" s="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4.25">
      <c r="A61" s="32" t="s">
        <v>43</v>
      </c>
      <c r="B61" s="32"/>
      <c r="C61" s="8">
        <f>(C56-B56)/B56*100</f>
        <v>9.007645012438322</v>
      </c>
      <c r="D61" s="8">
        <f aca="true" t="shared" si="1" ref="D61:K61">(D56-C56)/C56*100</f>
        <v>12.864225315142304</v>
      </c>
      <c r="E61" s="8">
        <f t="shared" si="1"/>
        <v>12.729221263631798</v>
      </c>
      <c r="F61" s="8">
        <f t="shared" si="1"/>
        <v>8.345337493520605</v>
      </c>
      <c r="G61" s="8">
        <f t="shared" si="1"/>
        <v>3.1374665435709965</v>
      </c>
      <c r="H61" s="8">
        <f>(H56-G56)/G56*100</f>
        <v>-15.280178274406154</v>
      </c>
      <c r="I61" s="8">
        <f>(I56-H56)/H56*100</f>
        <v>29.45535750561884</v>
      </c>
      <c r="J61" s="8">
        <f t="shared" si="1"/>
        <v>16.283956841090543</v>
      </c>
      <c r="K61" s="8">
        <f t="shared" si="1"/>
        <v>16.291607928801273</v>
      </c>
      <c r="L61" s="8">
        <f>(L56-K56)/K56*100</f>
        <v>5.550402679990278</v>
      </c>
      <c r="M61" s="8">
        <f>SUM(C61:L61)/10</f>
        <v>9.83850423093988</v>
      </c>
    </row>
    <row r="62" spans="1:13" ht="14.25">
      <c r="A62" s="4" t="s">
        <v>42</v>
      </c>
      <c r="B62" s="32"/>
      <c r="C62" s="8">
        <f>(C57-B57)/B57*100</f>
        <v>17.82220229793906</v>
      </c>
      <c r="D62" s="8">
        <f>(D57-C57)/C57*100</f>
        <v>12.290435523693274</v>
      </c>
      <c r="E62" s="8">
        <f aca="true" t="shared" si="2" ref="E62:K62">(E57-D57)/D57*100</f>
        <v>18.38753253229701</v>
      </c>
      <c r="F62" s="8">
        <f t="shared" si="2"/>
        <v>1.7763459354211457</v>
      </c>
      <c r="G62" s="8">
        <f t="shared" si="2"/>
        <v>-4.6449787147547354</v>
      </c>
      <c r="H62" s="8">
        <f>(H57-G57)/G57*100</f>
        <v>-18.290200607201648</v>
      </c>
      <c r="I62" s="8">
        <f t="shared" si="2"/>
        <v>21.749657987859397</v>
      </c>
      <c r="J62" s="8">
        <f t="shared" si="2"/>
        <v>-8.150422090022664</v>
      </c>
      <c r="K62" s="8">
        <f t="shared" si="2"/>
        <v>4.69746577749162</v>
      </c>
      <c r="L62" s="8">
        <f>(L57-K57)/K57*100</f>
        <v>-5.734737493971541</v>
      </c>
      <c r="M62" s="8">
        <f>SUM(C62:L62)/10</f>
        <v>3.990330114875092</v>
      </c>
    </row>
    <row r="64" ht="14.25">
      <c r="L64" s="1">
        <f>(L56-I56)/I56*100</f>
        <v>42.73420852792283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"/>
  <sheetViews>
    <sheetView showGridLines="0" workbookViewId="0" topLeftCell="A1">
      <selection activeCell="B2" sqref="B2"/>
    </sheetView>
  </sheetViews>
  <sheetFormatPr defaultColWidth="9.00390625" defaultRowHeight="14.25"/>
  <cols>
    <col min="1" max="3" width="11.875" style="1" customWidth="1"/>
    <col min="4" max="4" width="12.125" style="1" customWidth="1"/>
    <col min="5" max="5" width="3.375" style="1" customWidth="1"/>
    <col min="6" max="6" width="12.125" style="1" customWidth="1"/>
    <col min="7" max="16384" width="9.00390625" style="1" customWidth="1"/>
  </cols>
  <sheetData>
    <row r="2" ht="15">
      <c r="B2" s="60" t="s">
        <v>66</v>
      </c>
    </row>
    <row r="3" ht="14.25">
      <c r="B3" s="1" t="s">
        <v>13</v>
      </c>
    </row>
    <row r="28" ht="14.25">
      <c r="B28" s="1" t="s">
        <v>94</v>
      </c>
    </row>
    <row r="51" ht="14.25">
      <c r="B51" s="46"/>
    </row>
    <row r="53" spans="2:7" ht="14.25">
      <c r="B53" s="32" t="s">
        <v>15</v>
      </c>
      <c r="C53" s="1" t="s">
        <v>59</v>
      </c>
      <c r="G53" s="32" t="s">
        <v>15</v>
      </c>
    </row>
    <row r="54" spans="1:9" ht="14.25">
      <c r="A54" s="24" t="s">
        <v>60</v>
      </c>
      <c r="B54" s="24"/>
      <c r="C54" s="40" t="s">
        <v>1</v>
      </c>
      <c r="D54" s="40" t="s">
        <v>0</v>
      </c>
      <c r="F54" s="40"/>
      <c r="G54" s="40" t="s">
        <v>1</v>
      </c>
      <c r="H54" s="40" t="s">
        <v>0</v>
      </c>
      <c r="I54" s="1" t="s">
        <v>38</v>
      </c>
    </row>
    <row r="55" spans="1:9" ht="14.25">
      <c r="A55" s="43" t="s">
        <v>61</v>
      </c>
      <c r="B55" s="34" t="s">
        <v>35</v>
      </c>
      <c r="C55" s="1">
        <v>1622463560</v>
      </c>
      <c r="D55" s="1">
        <v>141877428</v>
      </c>
      <c r="F55" s="34" t="s">
        <v>36</v>
      </c>
      <c r="G55" s="2">
        <v>1.5652681000581357</v>
      </c>
      <c r="H55" s="2">
        <v>0.42614086460739586</v>
      </c>
      <c r="I55" s="2">
        <f>G55-H55</f>
        <v>1.1391272354507398</v>
      </c>
    </row>
    <row r="56" spans="1:9" ht="14.25">
      <c r="A56" s="44" t="s">
        <v>46</v>
      </c>
      <c r="B56" s="34" t="s">
        <v>37</v>
      </c>
      <c r="C56" s="1">
        <v>1005710523</v>
      </c>
      <c r="D56" s="1">
        <v>545486508</v>
      </c>
      <c r="F56" s="34" t="s">
        <v>37</v>
      </c>
      <c r="G56" s="2">
        <v>2.5199244430262926</v>
      </c>
      <c r="H56" s="2">
        <v>1.5221082421871903</v>
      </c>
      <c r="I56" s="2">
        <f aca="true" t="shared" si="0" ref="I56:I61">G56-H56</f>
        <v>0.9978162008391023</v>
      </c>
    </row>
    <row r="57" spans="1:9" ht="14.25">
      <c r="A57" s="43">
        <v>3</v>
      </c>
      <c r="B57" s="34" t="s">
        <v>34</v>
      </c>
      <c r="C57" s="1">
        <v>3106970225</v>
      </c>
      <c r="D57" s="1">
        <v>1577454989</v>
      </c>
      <c r="F57" s="34" t="s">
        <v>35</v>
      </c>
      <c r="G57" s="2">
        <v>4.065270760583914</v>
      </c>
      <c r="H57" s="2">
        <v>0.39589027294350543</v>
      </c>
      <c r="I57" s="2">
        <f t="shared" si="0"/>
        <v>3.6693804876404084</v>
      </c>
    </row>
    <row r="58" spans="1:9" ht="14.25">
      <c r="A58" s="43">
        <v>5</v>
      </c>
      <c r="B58" s="34" t="s">
        <v>33</v>
      </c>
      <c r="C58" s="1">
        <v>5745845339</v>
      </c>
      <c r="D58" s="1">
        <v>3065003773</v>
      </c>
      <c r="F58" s="34" t="s">
        <v>34</v>
      </c>
      <c r="G58" s="2">
        <v>7.784874508797795</v>
      </c>
      <c r="H58" s="2">
        <v>4.401680344468215</v>
      </c>
      <c r="I58" s="2">
        <f t="shared" si="0"/>
        <v>3.3831941643295806</v>
      </c>
    </row>
    <row r="59" spans="1:9" ht="14.25">
      <c r="A59" s="45" t="s">
        <v>47</v>
      </c>
      <c r="B59" s="34" t="s">
        <v>32</v>
      </c>
      <c r="C59" s="1">
        <v>7963379543</v>
      </c>
      <c r="D59" s="1">
        <v>8101322874</v>
      </c>
      <c r="F59" s="34" t="s">
        <v>33</v>
      </c>
      <c r="G59" s="2">
        <v>14.396882387592152</v>
      </c>
      <c r="H59" s="2">
        <v>8.552489267467154</v>
      </c>
      <c r="I59" s="2">
        <f t="shared" si="0"/>
        <v>5.844393120124998</v>
      </c>
    </row>
    <row r="60" spans="1:9" ht="14.25">
      <c r="A60" s="43">
        <v>7</v>
      </c>
      <c r="B60" s="34" t="s">
        <v>31</v>
      </c>
      <c r="C60" s="1">
        <v>19557483155</v>
      </c>
      <c r="D60" s="1">
        <v>22239025503</v>
      </c>
      <c r="F60" s="34" t="s">
        <v>32</v>
      </c>
      <c r="G60" s="2">
        <v>19.953171713508308</v>
      </c>
      <c r="H60" s="2">
        <v>22.6056742711133</v>
      </c>
      <c r="I60" s="2">
        <f t="shared" si="0"/>
        <v>-2.6525025576049934</v>
      </c>
    </row>
    <row r="61" spans="1:9" ht="14.25">
      <c r="A61" s="43">
        <v>9</v>
      </c>
      <c r="B61" s="47" t="s">
        <v>36</v>
      </c>
      <c r="C61" s="48">
        <v>624703889</v>
      </c>
      <c r="D61" s="48">
        <v>152718503</v>
      </c>
      <c r="F61" s="47" t="s">
        <v>31</v>
      </c>
      <c r="G61" s="49">
        <v>49.00354398137233</v>
      </c>
      <c r="H61" s="49">
        <v>62.05507106021296</v>
      </c>
      <c r="I61" s="2">
        <f t="shared" si="0"/>
        <v>-13.051527078840628</v>
      </c>
    </row>
    <row r="62" spans="2:8" ht="14.25">
      <c r="B62" s="34" t="s">
        <v>48</v>
      </c>
      <c r="C62" s="55">
        <v>39910344367</v>
      </c>
      <c r="D62" s="55">
        <v>35837536511</v>
      </c>
      <c r="F62" s="55"/>
      <c r="H62" s="2">
        <f>SUM(H56:H58)</f>
        <v>6.319678859598911</v>
      </c>
    </row>
    <row r="63" ht="14.25">
      <c r="A63" s="1" t="s">
        <v>59</v>
      </c>
    </row>
    <row r="64" spans="1:3" ht="14.25">
      <c r="A64" s="40">
        <v>2013</v>
      </c>
      <c r="B64" s="28" t="s">
        <v>40</v>
      </c>
      <c r="C64" s="28" t="s">
        <v>39</v>
      </c>
    </row>
    <row r="65" spans="1:3" ht="14.25">
      <c r="A65" s="34" t="s">
        <v>48</v>
      </c>
      <c r="B65" s="55">
        <v>39910344367</v>
      </c>
      <c r="C65" s="55">
        <v>35837536511</v>
      </c>
    </row>
    <row r="66" spans="1:3" ht="14.25">
      <c r="A66" s="34" t="s">
        <v>49</v>
      </c>
      <c r="B66" s="55">
        <v>1272844274</v>
      </c>
      <c r="C66" s="55">
        <v>121595162</v>
      </c>
    </row>
    <row r="67" spans="1:6" ht="14.25">
      <c r="A67" s="34" t="s">
        <v>50</v>
      </c>
      <c r="B67" s="55">
        <v>349619286</v>
      </c>
      <c r="C67" s="55">
        <v>20282266</v>
      </c>
      <c r="D67" s="46"/>
      <c r="E67" s="46"/>
      <c r="F67" s="46"/>
    </row>
    <row r="68" spans="1:6" ht="14.25">
      <c r="A68" s="34" t="s">
        <v>51</v>
      </c>
      <c r="B68" s="55">
        <v>920394733</v>
      </c>
      <c r="C68" s="55">
        <v>543362905</v>
      </c>
      <c r="D68" s="46"/>
      <c r="E68" s="46"/>
      <c r="F68" s="46"/>
    </row>
    <row r="69" spans="1:6" ht="14.25">
      <c r="A69" s="34" t="s">
        <v>52</v>
      </c>
      <c r="B69" s="55">
        <v>3106970225</v>
      </c>
      <c r="C69" s="55">
        <v>1577454989</v>
      </c>
      <c r="D69" s="46"/>
      <c r="E69" s="46"/>
      <c r="F69" s="46"/>
    </row>
    <row r="70" spans="1:3" ht="14.25">
      <c r="A70" s="34" t="s">
        <v>53</v>
      </c>
      <c r="B70" s="55">
        <v>85315790</v>
      </c>
      <c r="C70" s="55">
        <v>2123603</v>
      </c>
    </row>
    <row r="71" spans="1:3" ht="14.25">
      <c r="A71" s="34" t="s">
        <v>54</v>
      </c>
      <c r="B71" s="55">
        <v>5745845339</v>
      </c>
      <c r="C71" s="55">
        <v>3065003773</v>
      </c>
    </row>
    <row r="72" spans="1:3" ht="14.25">
      <c r="A72" s="34" t="s">
        <v>55</v>
      </c>
      <c r="B72" s="55">
        <v>3822688065</v>
      </c>
      <c r="C72" s="55">
        <v>4645314324</v>
      </c>
    </row>
    <row r="73" spans="1:3" ht="14.25">
      <c r="A73" s="34" t="s">
        <v>56</v>
      </c>
      <c r="B73" s="55">
        <v>19557483155</v>
      </c>
      <c r="C73" s="55">
        <v>22239025503</v>
      </c>
    </row>
    <row r="74" spans="1:3" ht="14.25">
      <c r="A74" s="34" t="s">
        <v>57</v>
      </c>
      <c r="B74" s="55">
        <v>4140691478</v>
      </c>
      <c r="C74" s="55">
        <v>3456008550</v>
      </c>
    </row>
    <row r="75" spans="1:3" ht="14.25">
      <c r="A75" s="34" t="s">
        <v>58</v>
      </c>
      <c r="B75" s="55">
        <v>624703889</v>
      </c>
      <c r="C75" s="55">
        <v>152718503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2"/>
  <sheetViews>
    <sheetView showGridLines="0" workbookViewId="0" topLeftCell="A1">
      <selection activeCell="B3" sqref="B3"/>
    </sheetView>
  </sheetViews>
  <sheetFormatPr defaultColWidth="9.00390625" defaultRowHeight="14.25"/>
  <cols>
    <col min="1" max="1" width="9.00390625" style="1" customWidth="1"/>
    <col min="2" max="2" width="20.125" style="1" customWidth="1"/>
    <col min="3" max="16384" width="9.00390625" style="1" customWidth="1"/>
  </cols>
  <sheetData>
    <row r="2" ht="15">
      <c r="B2" s="60" t="s">
        <v>85</v>
      </c>
    </row>
    <row r="3" ht="14.25">
      <c r="B3" s="3" t="s">
        <v>13</v>
      </c>
    </row>
    <row r="60" ht="14.25">
      <c r="B60" s="1" t="s">
        <v>94</v>
      </c>
    </row>
    <row r="94" spans="2:3" ht="14.25">
      <c r="B94" s="24">
        <v>2013</v>
      </c>
      <c r="C94" s="24" t="s">
        <v>40</v>
      </c>
    </row>
    <row r="95" spans="2:3" ht="14.25">
      <c r="B95" s="62" t="s">
        <v>67</v>
      </c>
      <c r="C95" s="2">
        <v>0.533468351</v>
      </c>
    </row>
    <row r="96" spans="2:3" ht="14.25">
      <c r="B96" s="62" t="s">
        <v>68</v>
      </c>
      <c r="C96" s="2">
        <v>0.54869328</v>
      </c>
    </row>
    <row r="97" spans="2:3" ht="14.25">
      <c r="B97" s="62" t="s">
        <v>69</v>
      </c>
      <c r="C97" s="2">
        <v>0.607161463</v>
      </c>
    </row>
    <row r="98" spans="2:3" ht="14.25">
      <c r="B98" s="62" t="s">
        <v>70</v>
      </c>
      <c r="C98" s="2">
        <v>0.683180471</v>
      </c>
    </row>
    <row r="99" spans="2:3" ht="14.25">
      <c r="B99" s="62" t="s">
        <v>71</v>
      </c>
      <c r="C99" s="2">
        <v>0.718253878</v>
      </c>
    </row>
    <row r="100" spans="2:3" ht="14.25">
      <c r="B100" s="62" t="s">
        <v>72</v>
      </c>
      <c r="C100" s="2">
        <v>0.757168774</v>
      </c>
    </row>
    <row r="101" spans="2:3" ht="14.25">
      <c r="B101" s="62" t="s">
        <v>73</v>
      </c>
      <c r="C101" s="2">
        <v>0.798984522</v>
      </c>
    </row>
    <row r="102" spans="2:3" ht="14.25">
      <c r="B102" s="62" t="s">
        <v>74</v>
      </c>
      <c r="C102" s="2">
        <v>1.253865099</v>
      </c>
    </row>
    <row r="103" spans="2:3" ht="14.25">
      <c r="B103" s="62" t="s">
        <v>75</v>
      </c>
      <c r="C103" s="2">
        <v>1.260883825</v>
      </c>
    </row>
    <row r="104" spans="2:3" ht="14.25">
      <c r="B104" s="62" t="s">
        <v>76</v>
      </c>
      <c r="C104" s="2">
        <v>1.308642268</v>
      </c>
    </row>
    <row r="105" spans="2:3" ht="14.25">
      <c r="B105" s="62" t="s">
        <v>77</v>
      </c>
      <c r="C105" s="2">
        <v>1.447915447</v>
      </c>
    </row>
    <row r="106" spans="2:3" ht="14.25">
      <c r="B106" s="62" t="s">
        <v>78</v>
      </c>
      <c r="C106" s="2">
        <v>1.868628678</v>
      </c>
    </row>
    <row r="107" spans="2:3" ht="14.25">
      <c r="B107" s="62" t="s">
        <v>79</v>
      </c>
      <c r="C107" s="2">
        <v>2.526418406</v>
      </c>
    </row>
    <row r="108" spans="2:3" ht="14.25">
      <c r="B108" s="62" t="s">
        <v>80</v>
      </c>
      <c r="C108" s="2">
        <v>2.602892252</v>
      </c>
    </row>
    <row r="109" spans="2:3" ht="14.25">
      <c r="B109" s="62" t="s">
        <v>81</v>
      </c>
      <c r="C109" s="2">
        <v>2.877967847</v>
      </c>
    </row>
    <row r="110" spans="2:3" ht="14.25">
      <c r="B110" s="62" t="s">
        <v>82</v>
      </c>
      <c r="C110" s="2">
        <v>3.118581873</v>
      </c>
    </row>
    <row r="111" spans="2:3" ht="14.25">
      <c r="B111" s="62" t="s">
        <v>83</v>
      </c>
      <c r="C111" s="2">
        <v>4.20406297</v>
      </c>
    </row>
    <row r="112" spans="2:3" ht="14.25">
      <c r="B112" s="62" t="s">
        <v>84</v>
      </c>
      <c r="C112" s="2">
        <v>4.305516753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1"/>
  <sheetViews>
    <sheetView showGridLines="0" workbookViewId="0" topLeftCell="A1">
      <selection activeCell="A31" sqref="A31"/>
    </sheetView>
  </sheetViews>
  <sheetFormatPr defaultColWidth="9.00390625" defaultRowHeight="14.25"/>
  <cols>
    <col min="1" max="1" width="9.00390625" style="56" customWidth="1"/>
    <col min="2" max="2" width="27.75390625" style="56" customWidth="1"/>
    <col min="3" max="16384" width="9.00390625" style="56" customWidth="1"/>
  </cols>
  <sheetData>
    <row r="2" ht="15">
      <c r="B2" s="60" t="s">
        <v>90</v>
      </c>
    </row>
    <row r="3" ht="14.25">
      <c r="B3" s="57" t="s">
        <v>13</v>
      </c>
    </row>
    <row r="59" ht="14.25">
      <c r="B59" s="1" t="s">
        <v>94</v>
      </c>
    </row>
    <row r="94" spans="2:3" ht="14.25">
      <c r="B94" s="58">
        <v>2013</v>
      </c>
      <c r="C94" s="58" t="s">
        <v>39</v>
      </c>
    </row>
    <row r="95" spans="2:3" ht="14.25">
      <c r="B95" s="62" t="s">
        <v>75</v>
      </c>
      <c r="C95" s="59">
        <v>0.589361037</v>
      </c>
    </row>
    <row r="96" spans="2:3" ht="14.25">
      <c r="B96" s="62" t="s">
        <v>70</v>
      </c>
      <c r="C96" s="59">
        <v>0.672257016</v>
      </c>
    </row>
    <row r="97" spans="2:3" ht="14.25">
      <c r="B97" s="62" t="s">
        <v>86</v>
      </c>
      <c r="C97" s="59">
        <v>0.716743135</v>
      </c>
    </row>
    <row r="98" spans="2:3" ht="14.25">
      <c r="B98" s="62" t="s">
        <v>87</v>
      </c>
      <c r="C98" s="59">
        <v>0.731702245</v>
      </c>
    </row>
    <row r="99" spans="2:3" ht="14.25">
      <c r="B99" s="62" t="s">
        <v>79</v>
      </c>
      <c r="C99" s="59">
        <v>0.800738378</v>
      </c>
    </row>
    <row r="100" spans="2:3" ht="14.25">
      <c r="B100" s="62" t="s">
        <v>82</v>
      </c>
      <c r="C100" s="59">
        <v>0.948728077</v>
      </c>
    </row>
    <row r="101" spans="2:3" ht="14.25">
      <c r="B101" s="62" t="s">
        <v>71</v>
      </c>
      <c r="C101" s="59">
        <v>0.991963847</v>
      </c>
    </row>
    <row r="102" spans="2:3" ht="14.25">
      <c r="B102" s="62" t="s">
        <v>88</v>
      </c>
      <c r="C102" s="59">
        <v>1.013206076</v>
      </c>
    </row>
    <row r="103" spans="2:3" ht="14.25">
      <c r="B103" s="62" t="s">
        <v>69</v>
      </c>
      <c r="C103" s="59">
        <v>1.414200906</v>
      </c>
    </row>
    <row r="104" spans="2:3" ht="14.25">
      <c r="B104" s="62" t="s">
        <v>84</v>
      </c>
      <c r="C104" s="59">
        <v>1.420165478</v>
      </c>
    </row>
    <row r="105" spans="2:3" ht="14.25">
      <c r="B105" s="62" t="s">
        <v>74</v>
      </c>
      <c r="C105" s="59">
        <v>1.463269191</v>
      </c>
    </row>
    <row r="106" spans="2:3" ht="14.25">
      <c r="B106" s="62" t="s">
        <v>81</v>
      </c>
      <c r="C106" s="59">
        <v>1.569630085</v>
      </c>
    </row>
    <row r="107" spans="2:3" ht="14.25">
      <c r="B107" s="62" t="s">
        <v>78</v>
      </c>
      <c r="C107" s="59">
        <v>2.024141246</v>
      </c>
    </row>
    <row r="108" spans="2:3" ht="14.25">
      <c r="B108" s="62" t="s">
        <v>76</v>
      </c>
      <c r="C108" s="59">
        <v>3.060722609</v>
      </c>
    </row>
    <row r="109" spans="2:3" ht="14.25">
      <c r="B109" s="62" t="s">
        <v>80</v>
      </c>
      <c r="C109" s="59">
        <v>4.130311646</v>
      </c>
    </row>
    <row r="110" spans="2:3" ht="14.25">
      <c r="B110" s="62" t="s">
        <v>89</v>
      </c>
      <c r="C110" s="59">
        <v>4.560254447</v>
      </c>
    </row>
    <row r="111" spans="2:3" ht="14.25">
      <c r="B111" s="62" t="s">
        <v>83</v>
      </c>
      <c r="C111" s="59">
        <v>5.981744594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HELMINGER William</cp:lastModifiedBy>
  <dcterms:created xsi:type="dcterms:W3CDTF">2014-12-07T08:38:21Z</dcterms:created>
  <dcterms:modified xsi:type="dcterms:W3CDTF">2015-03-10T15:16:09Z</dcterms:modified>
  <cp:category/>
  <cp:version/>
  <cp:contentType/>
  <cp:contentStatus/>
</cp:coreProperties>
</file>