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U:\Energy\Methodology\Renewables\1. SHARES\Average share of electricity from RES and ETA in the EU\"/>
    </mc:Choice>
  </mc:AlternateContent>
  <xr:revisionPtr revIDLastSave="0" documentId="13_ncr:1_{6ECC7B46-8549-430F-AAEE-46631A8F51A2}" xr6:coauthVersionLast="47" xr6:coauthVersionMax="47" xr10:uidLastSave="{00000000-0000-0000-0000-000000000000}"/>
  <bookViews>
    <workbookView xWindow="-28920" yWindow="-7755" windowWidth="29040" windowHeight="15840" tabRatio="949" xr2:uid="{00000000-000D-0000-FFFF-FFFF00000000}"/>
  </bookViews>
  <sheets>
    <sheet name="COVER" sheetId="5" r:id="rId1"/>
    <sheet name="EU27_2020" sheetId="103" r:id="rId2"/>
    <sheet name="EU28" sheetId="7" state="hidden" r:id="rId3"/>
    <sheet name="BE" sheetId="52" r:id="rId4"/>
    <sheet name="BG" sheetId="54" r:id="rId5"/>
    <sheet name="CZ" sheetId="55" r:id="rId6"/>
    <sheet name="DK" sheetId="56" r:id="rId7"/>
    <sheet name="DE" sheetId="57" r:id="rId8"/>
    <sheet name="EE" sheetId="58" r:id="rId9"/>
    <sheet name="IE" sheetId="59" r:id="rId10"/>
    <sheet name="EL" sheetId="60" r:id="rId11"/>
    <sheet name="ES" sheetId="61" r:id="rId12"/>
    <sheet name="FR" sheetId="62" r:id="rId13"/>
    <sheet name="HR" sheetId="63" r:id="rId14"/>
    <sheet name="IT" sheetId="64" r:id="rId15"/>
    <sheet name="CY" sheetId="65" r:id="rId16"/>
    <sheet name="LV" sheetId="66" r:id="rId17"/>
    <sheet name="LT" sheetId="67" r:id="rId18"/>
    <sheet name="LU" sheetId="68" r:id="rId19"/>
    <sheet name="HU" sheetId="69" r:id="rId20"/>
    <sheet name="MT" sheetId="70" r:id="rId21"/>
    <sheet name="NL" sheetId="71" r:id="rId22"/>
    <sheet name="AT" sheetId="72" r:id="rId23"/>
    <sheet name="PL" sheetId="73" r:id="rId24"/>
    <sheet name="PT" sheetId="74" r:id="rId25"/>
    <sheet name="RO" sheetId="75" r:id="rId26"/>
    <sheet name="SI" sheetId="76" r:id="rId27"/>
    <sheet name="SK" sheetId="77" r:id="rId28"/>
    <sheet name="FI" sheetId="78" r:id="rId29"/>
    <sheet name="SE" sheetId="79" r:id="rId30"/>
    <sheet name="IS" sheetId="81" r:id="rId31"/>
    <sheet name="NO" sheetId="82" r:id="rId32"/>
    <sheet name="ME" sheetId="83" r:id="rId33"/>
    <sheet name="MK" sheetId="84" r:id="rId34"/>
    <sheet name="AL" sheetId="85" r:id="rId35"/>
    <sheet name="RS" sheetId="86" r:id="rId36"/>
    <sheet name="TR" sheetId="87" r:id="rId37"/>
    <sheet name="BA" sheetId="101" r:id="rId38"/>
    <sheet name="XK" sheetId="89" r:id="rId39"/>
    <sheet name="UA" sheetId="91" r:id="rId40"/>
    <sheet name="GE" sheetId="102" r:id="rId41"/>
    <sheet name="UK" sheetId="80" r:id="rId42"/>
    <sheet name="Data" sheetId="100" r:id="rId43"/>
    <sheet name="Code list" sheetId="97" r:id="rId44"/>
  </sheets>
  <definedNames>
    <definedName name="_xlnm.Print_Area" localSheetId="34">AL!$A$1:$Z$20</definedName>
    <definedName name="_xlnm.Print_Area" localSheetId="22">AT!$A$1:$Z$20</definedName>
    <definedName name="_xlnm.Print_Area" localSheetId="3">BE!$A$1:$Z$20</definedName>
    <definedName name="_xlnm.Print_Area" localSheetId="4">BG!$A$1:$Z$20</definedName>
    <definedName name="_xlnm.Print_Area" localSheetId="0">COVER!$A$1:$J$58</definedName>
    <definedName name="_xlnm.Print_Area" localSheetId="15">CY!$A$1:$Z$20</definedName>
    <definedName name="_xlnm.Print_Area" localSheetId="5">CZ!$A$1:$Z$20</definedName>
    <definedName name="_xlnm.Print_Area" localSheetId="7">DE!$A$1:$Z$20</definedName>
    <definedName name="_xlnm.Print_Area" localSheetId="6">DK!$A$1:$Z$20</definedName>
    <definedName name="_xlnm.Print_Area" localSheetId="8">EE!$A$1:$Z$20</definedName>
    <definedName name="_xlnm.Print_Area" localSheetId="10">EL!$A$1:$Z$20</definedName>
    <definedName name="_xlnm.Print_Area" localSheetId="11">ES!$A$1:$Z$20</definedName>
    <definedName name="_xlnm.Print_Area" localSheetId="2">'EU28'!$A$1:$Z$20</definedName>
    <definedName name="_xlnm.Print_Area" localSheetId="28">FI!$A$1:$Z$20</definedName>
    <definedName name="_xlnm.Print_Area" localSheetId="12">FR!$A$1:$Z$20</definedName>
    <definedName name="_xlnm.Print_Area" localSheetId="13">HR!$A$1:$Z$20</definedName>
    <definedName name="_xlnm.Print_Area" localSheetId="19">HU!$A$1:$Z$20</definedName>
    <definedName name="_xlnm.Print_Area" localSheetId="9">IE!$A$1:$Z$20</definedName>
    <definedName name="_xlnm.Print_Area" localSheetId="30">IS!$A$1:$Z$20</definedName>
    <definedName name="_xlnm.Print_Area" localSheetId="14">IT!$A$1:$Z$20</definedName>
    <definedName name="_xlnm.Print_Area" localSheetId="17">LT!$A$1:$Z$20</definedName>
    <definedName name="_xlnm.Print_Area" localSheetId="18">LU!$A$1:$Z$20</definedName>
    <definedName name="_xlnm.Print_Area" localSheetId="16">LV!$A$1:$Z$20</definedName>
    <definedName name="_xlnm.Print_Area" localSheetId="32">ME!$A$1:$Z$20</definedName>
    <definedName name="_xlnm.Print_Area" localSheetId="33">MK!$A$1:$Z$20</definedName>
    <definedName name="_xlnm.Print_Area" localSheetId="20">MT!$A$1:$Z$20</definedName>
    <definedName name="_xlnm.Print_Area" localSheetId="21">NL!$A$1:$Z$20</definedName>
    <definedName name="_xlnm.Print_Area" localSheetId="31">NO!$A$1:$Z$20</definedName>
    <definedName name="_xlnm.Print_Area" localSheetId="23">PL!$A$1:$Z$20</definedName>
    <definedName name="_xlnm.Print_Area" localSheetId="24">PT!$A$1:$Z$20</definedName>
    <definedName name="_xlnm.Print_Area" localSheetId="25">RO!$A$1:$Z$20</definedName>
    <definedName name="_xlnm.Print_Area" localSheetId="35">RS!$A$1:$Z$20</definedName>
    <definedName name="_xlnm.Print_Area" localSheetId="29">SE!$A$1:$Z$20</definedName>
    <definedName name="_xlnm.Print_Area" localSheetId="26">SI!$A$1:$Z$20</definedName>
    <definedName name="_xlnm.Print_Area" localSheetId="27">SK!$A$1:$Z$20</definedName>
    <definedName name="_xlnm.Print_Area" localSheetId="36">TR!$A$1:$Z$20</definedName>
    <definedName name="_xlnm.Print_Area" localSheetId="39">UA!$A$1:$Z$20</definedName>
    <definedName name="_xlnm.Print_Area" localSheetId="41">UK!$A$1:$Z$20</definedName>
    <definedName name="_xlnm.Print_Area" localSheetId="38">XK!$A$1:$Z$20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3" i="102" l="1"/>
  <c r="AG10" i="102"/>
  <c r="AG19" i="102"/>
  <c r="B59" i="5"/>
  <c r="AG19" i="52"/>
  <c r="AG19" i="54"/>
  <c r="AG19" i="55"/>
  <c r="AG19" i="56"/>
  <c r="AG19" i="57"/>
  <c r="AG19" i="58"/>
  <c r="AG19" i="59"/>
  <c r="AG19" i="60"/>
  <c r="AG19" i="61"/>
  <c r="AG19" i="62"/>
  <c r="AG19" i="63"/>
  <c r="AG19" i="64"/>
  <c r="AG19" i="65"/>
  <c r="AG19" i="66"/>
  <c r="AG19" i="67"/>
  <c r="AG19" i="68"/>
  <c r="AG19" i="69"/>
  <c r="AG19" i="70"/>
  <c r="AG19" i="71"/>
  <c r="AG19" i="72"/>
  <c r="AG19" i="73"/>
  <c r="AG19" i="74"/>
  <c r="AG19" i="75"/>
  <c r="AG19" i="76"/>
  <c r="AG19" i="77"/>
  <c r="AG19" i="78"/>
  <c r="AG19" i="79"/>
  <c r="AG19" i="80"/>
  <c r="AG19" i="81"/>
  <c r="AG19" i="82"/>
  <c r="AG3" i="83"/>
  <c r="AG10" i="83"/>
  <c r="AG19" i="83"/>
  <c r="AG19" i="84"/>
  <c r="AG19" i="85"/>
  <c r="AG19" i="86"/>
  <c r="AG19" i="87"/>
  <c r="AG3" i="101"/>
  <c r="AG10" i="101"/>
  <c r="AG19" i="101"/>
  <c r="AG3" i="89"/>
  <c r="AG10" i="89"/>
  <c r="AG19" i="89"/>
  <c r="AG19" i="91"/>
  <c r="AG19" i="103"/>
  <c r="C19" i="103" l="1"/>
  <c r="D19" i="103" s="1"/>
  <c r="E19" i="103" s="1"/>
  <c r="F19" i="103" s="1"/>
  <c r="G19" i="103" s="1"/>
  <c r="H19" i="103" s="1"/>
  <c r="I19" i="103" s="1"/>
  <c r="J19" i="103" s="1"/>
  <c r="K19" i="103" s="1"/>
  <c r="L19" i="103" s="1"/>
  <c r="M19" i="103" s="1"/>
  <c r="N19" i="103" s="1"/>
  <c r="O19" i="103" s="1"/>
  <c r="P19" i="103" s="1"/>
  <c r="Q19" i="103" s="1"/>
  <c r="R19" i="103" s="1"/>
  <c r="S19" i="103" s="1"/>
  <c r="T19" i="103" s="1"/>
  <c r="U19" i="103" s="1"/>
  <c r="V19" i="103" s="1"/>
  <c r="W19" i="103" s="1"/>
  <c r="X19" i="103" s="1"/>
  <c r="Y19" i="103" s="1"/>
  <c r="Z19" i="103" s="1"/>
  <c r="AA19" i="103" s="1"/>
  <c r="AB19" i="103" s="1"/>
  <c r="AC19" i="103" s="1"/>
  <c r="AD19" i="103" s="1"/>
  <c r="AE19" i="103" s="1"/>
  <c r="AF19" i="103" s="1"/>
  <c r="A19" i="103"/>
  <c r="C10" i="103"/>
  <c r="D10" i="103" s="1"/>
  <c r="E10" i="103" s="1"/>
  <c r="F10" i="103" s="1"/>
  <c r="G10" i="103" s="1"/>
  <c r="H10" i="103" s="1"/>
  <c r="I10" i="103" s="1"/>
  <c r="J10" i="103" s="1"/>
  <c r="K10" i="103" s="1"/>
  <c r="L10" i="103" s="1"/>
  <c r="M10" i="103" s="1"/>
  <c r="N10" i="103" s="1"/>
  <c r="O10" i="103" s="1"/>
  <c r="P10" i="103" s="1"/>
  <c r="Q10" i="103" s="1"/>
  <c r="R10" i="103" s="1"/>
  <c r="S10" i="103" s="1"/>
  <c r="T10" i="103" s="1"/>
  <c r="U10" i="103" s="1"/>
  <c r="V10" i="103" s="1"/>
  <c r="W10" i="103" s="1"/>
  <c r="X10" i="103" s="1"/>
  <c r="Y10" i="103" s="1"/>
  <c r="Z10" i="103" s="1"/>
  <c r="AA10" i="103" s="1"/>
  <c r="AB10" i="103" s="1"/>
  <c r="AC10" i="103" s="1"/>
  <c r="AD10" i="103" s="1"/>
  <c r="AE10" i="103" s="1"/>
  <c r="AF10" i="103" s="1"/>
  <c r="AG10" i="103" s="1"/>
  <c r="A10" i="103"/>
  <c r="C3" i="103"/>
  <c r="D3" i="103" s="1"/>
  <c r="E3" i="103" s="1"/>
  <c r="F3" i="103" s="1"/>
  <c r="G3" i="103" s="1"/>
  <c r="H3" i="103" s="1"/>
  <c r="I3" i="103" s="1"/>
  <c r="J3" i="103" s="1"/>
  <c r="K3" i="103" s="1"/>
  <c r="L3" i="103" s="1"/>
  <c r="M3" i="103" s="1"/>
  <c r="N3" i="103" s="1"/>
  <c r="O3" i="103" s="1"/>
  <c r="P3" i="103" s="1"/>
  <c r="Q3" i="103" s="1"/>
  <c r="R3" i="103" s="1"/>
  <c r="S3" i="103" s="1"/>
  <c r="T3" i="103" s="1"/>
  <c r="U3" i="103" s="1"/>
  <c r="V3" i="103" s="1"/>
  <c r="W3" i="103" s="1"/>
  <c r="X3" i="103" s="1"/>
  <c r="Y3" i="103" s="1"/>
  <c r="Z3" i="103" s="1"/>
  <c r="AA3" i="103" s="1"/>
  <c r="AB3" i="103" s="1"/>
  <c r="AC3" i="103" s="1"/>
  <c r="AD3" i="103" s="1"/>
  <c r="AE3" i="103" s="1"/>
  <c r="AF3" i="103" s="1"/>
  <c r="AG3" i="103" s="1"/>
  <c r="A3" i="103"/>
  <c r="A3" i="102"/>
  <c r="C3" i="102"/>
  <c r="D3" i="102" s="1"/>
  <c r="E3" i="102" s="1"/>
  <c r="F3" i="102" s="1"/>
  <c r="G3" i="102" s="1"/>
  <c r="H3" i="102" s="1"/>
  <c r="I3" i="102" s="1"/>
  <c r="J3" i="102" s="1"/>
  <c r="K3" i="102" s="1"/>
  <c r="L3" i="102" s="1"/>
  <c r="M3" i="102" s="1"/>
  <c r="N3" i="102" s="1"/>
  <c r="O3" i="102" s="1"/>
  <c r="P3" i="102" s="1"/>
  <c r="Q3" i="102" s="1"/>
  <c r="R3" i="102" s="1"/>
  <c r="S3" i="102" s="1"/>
  <c r="T3" i="102" s="1"/>
  <c r="U3" i="102" s="1"/>
  <c r="V3" i="102" s="1"/>
  <c r="W3" i="102" s="1"/>
  <c r="X3" i="102" s="1"/>
  <c r="Y3" i="102" s="1"/>
  <c r="Z3" i="102" s="1"/>
  <c r="AA3" i="102" s="1"/>
  <c r="AB3" i="102" s="1"/>
  <c r="AC3" i="102" s="1"/>
  <c r="AD3" i="102" s="1"/>
  <c r="AE3" i="102" s="1"/>
  <c r="AF3" i="102" s="1"/>
  <c r="A10" i="102"/>
  <c r="C10" i="102"/>
  <c r="D10" i="102" s="1"/>
  <c r="E10" i="102" s="1"/>
  <c r="F10" i="102" s="1"/>
  <c r="G10" i="102" s="1"/>
  <c r="H10" i="102" s="1"/>
  <c r="I10" i="102" s="1"/>
  <c r="J10" i="102" s="1"/>
  <c r="K10" i="102" s="1"/>
  <c r="L10" i="102" s="1"/>
  <c r="M10" i="102" s="1"/>
  <c r="N10" i="102" s="1"/>
  <c r="O10" i="102" s="1"/>
  <c r="P10" i="102" s="1"/>
  <c r="Q10" i="102" s="1"/>
  <c r="R10" i="102" s="1"/>
  <c r="S10" i="102" s="1"/>
  <c r="T10" i="102" s="1"/>
  <c r="U10" i="102" s="1"/>
  <c r="V10" i="102" s="1"/>
  <c r="W10" i="102" s="1"/>
  <c r="X10" i="102" s="1"/>
  <c r="Y10" i="102" s="1"/>
  <c r="Z10" i="102" s="1"/>
  <c r="AA10" i="102" s="1"/>
  <c r="AB10" i="102" s="1"/>
  <c r="AC10" i="102" s="1"/>
  <c r="AD10" i="102" s="1"/>
  <c r="AE10" i="102" s="1"/>
  <c r="AF10" i="102" s="1"/>
  <c r="A19" i="102"/>
  <c r="C19" i="102"/>
  <c r="D19" i="102"/>
  <c r="E19" i="102"/>
  <c r="F19" i="102" s="1"/>
  <c r="G19" i="102" s="1"/>
  <c r="H19" i="102" s="1"/>
  <c r="I19" i="102" s="1"/>
  <c r="J19" i="102" s="1"/>
  <c r="K19" i="102" s="1"/>
  <c r="L19" i="102" s="1"/>
  <c r="M19" i="102" s="1"/>
  <c r="N19" i="102" s="1"/>
  <c r="O19" i="102" s="1"/>
  <c r="P19" i="102" s="1"/>
  <c r="Q19" i="102" s="1"/>
  <c r="R19" i="102" s="1"/>
  <c r="S19" i="102" s="1"/>
  <c r="T19" i="102" s="1"/>
  <c r="U19" i="102" s="1"/>
  <c r="V19" i="102" s="1"/>
  <c r="W19" i="102" s="1"/>
  <c r="X19" i="102" s="1"/>
  <c r="Y19" i="102" s="1"/>
  <c r="Z19" i="102" s="1"/>
  <c r="AA19" i="102" s="1"/>
  <c r="AB19" i="102" s="1"/>
  <c r="AC19" i="102" s="1"/>
  <c r="AD19" i="102" s="1"/>
  <c r="AE19" i="102" s="1"/>
  <c r="AF19" i="102" s="1"/>
  <c r="AG14" i="102" l="1"/>
  <c r="AG4" i="102"/>
  <c r="AG6" i="102" s="1"/>
  <c r="AG5" i="102"/>
  <c r="AG11" i="102"/>
  <c r="AG12" i="102"/>
  <c r="AG13" i="102"/>
  <c r="AF14" i="102"/>
  <c r="AF13" i="102"/>
  <c r="AF12" i="102"/>
  <c r="AF11" i="102"/>
  <c r="AF5" i="102"/>
  <c r="AF4" i="102"/>
  <c r="AA13" i="102"/>
  <c r="Z5" i="102"/>
  <c r="AE14" i="102"/>
  <c r="AE13" i="102"/>
  <c r="AE12" i="102"/>
  <c r="AE11" i="102"/>
  <c r="AE5" i="102"/>
  <c r="AE4" i="102"/>
  <c r="AA14" i="102"/>
  <c r="Y11" i="102"/>
  <c r="AD14" i="102"/>
  <c r="AD13" i="102"/>
  <c r="AD12" i="102"/>
  <c r="AD11" i="102"/>
  <c r="AD5" i="102"/>
  <c r="AD4" i="102"/>
  <c r="AA11" i="102"/>
  <c r="Z4" i="102"/>
  <c r="Y4" i="102"/>
  <c r="AC14" i="102"/>
  <c r="AC13" i="102"/>
  <c r="AC12" i="102"/>
  <c r="AC11" i="102"/>
  <c r="AC5" i="102"/>
  <c r="AC4" i="102"/>
  <c r="AA12" i="102"/>
  <c r="AA4" i="102"/>
  <c r="Z11" i="102"/>
  <c r="AB14" i="102"/>
  <c r="AB13" i="102"/>
  <c r="AB12" i="102"/>
  <c r="AB11" i="102"/>
  <c r="AB5" i="102"/>
  <c r="AB4" i="102"/>
  <c r="AA5" i="102"/>
  <c r="Z12" i="102"/>
  <c r="Z14" i="102"/>
  <c r="Z13" i="102"/>
  <c r="Y14" i="102"/>
  <c r="Y13" i="102"/>
  <c r="Y12" i="102"/>
  <c r="Y5" i="102"/>
  <c r="AG14" i="103"/>
  <c r="Y14" i="103"/>
  <c r="Q14" i="103"/>
  <c r="I14" i="103"/>
  <c r="AG13" i="103"/>
  <c r="Y13" i="103"/>
  <c r="Q13" i="103"/>
  <c r="I13" i="103"/>
  <c r="AG12" i="103"/>
  <c r="Y12" i="103"/>
  <c r="Q12" i="103"/>
  <c r="I12" i="103"/>
  <c r="AG11" i="103"/>
  <c r="Y11" i="103"/>
  <c r="Q11" i="103"/>
  <c r="I11" i="103"/>
  <c r="AG5" i="103"/>
  <c r="Y5" i="103"/>
  <c r="Q5" i="103"/>
  <c r="I5" i="103"/>
  <c r="AG4" i="103"/>
  <c r="Y4" i="103"/>
  <c r="Q4" i="103"/>
  <c r="I4" i="103"/>
  <c r="AF14" i="103"/>
  <c r="X14" i="103"/>
  <c r="P14" i="103"/>
  <c r="H14" i="103"/>
  <c r="AF13" i="103"/>
  <c r="X13" i="103"/>
  <c r="P13" i="103"/>
  <c r="H13" i="103"/>
  <c r="AF12" i="103"/>
  <c r="X12" i="103"/>
  <c r="P12" i="103"/>
  <c r="H12" i="103"/>
  <c r="AF11" i="103"/>
  <c r="X11" i="103"/>
  <c r="P11" i="103"/>
  <c r="H11" i="103"/>
  <c r="AF5" i="103"/>
  <c r="X5" i="103"/>
  <c r="P5" i="103"/>
  <c r="H5" i="103"/>
  <c r="AF4" i="103"/>
  <c r="X4" i="103"/>
  <c r="P4" i="103"/>
  <c r="H4" i="103"/>
  <c r="AE14" i="103"/>
  <c r="W14" i="103"/>
  <c r="O14" i="103"/>
  <c r="G14" i="103"/>
  <c r="AE13" i="103"/>
  <c r="W13" i="103"/>
  <c r="O13" i="103"/>
  <c r="G13" i="103"/>
  <c r="AE12" i="103"/>
  <c r="W12" i="103"/>
  <c r="O12" i="103"/>
  <c r="G12" i="103"/>
  <c r="AE11" i="103"/>
  <c r="W11" i="103"/>
  <c r="O11" i="103"/>
  <c r="G11" i="103"/>
  <c r="AE5" i="103"/>
  <c r="W5" i="103"/>
  <c r="O5" i="103"/>
  <c r="G5" i="103"/>
  <c r="AE4" i="103"/>
  <c r="W4" i="103"/>
  <c r="O4" i="103"/>
  <c r="G4" i="103"/>
  <c r="AD14" i="103"/>
  <c r="V14" i="103"/>
  <c r="N14" i="103"/>
  <c r="F14" i="103"/>
  <c r="AD13" i="103"/>
  <c r="V13" i="103"/>
  <c r="N13" i="103"/>
  <c r="F13" i="103"/>
  <c r="AD12" i="103"/>
  <c r="V12" i="103"/>
  <c r="N12" i="103"/>
  <c r="F12" i="103"/>
  <c r="AD11" i="103"/>
  <c r="V11" i="103"/>
  <c r="N11" i="103"/>
  <c r="F11" i="103"/>
  <c r="AD5" i="103"/>
  <c r="V5" i="103"/>
  <c r="N5" i="103"/>
  <c r="F5" i="103"/>
  <c r="AD4" i="103"/>
  <c r="V4" i="103"/>
  <c r="N4" i="103"/>
  <c r="F4" i="103"/>
  <c r="AC14" i="103"/>
  <c r="U14" i="103"/>
  <c r="M14" i="103"/>
  <c r="E14" i="103"/>
  <c r="AC13" i="103"/>
  <c r="U13" i="103"/>
  <c r="M13" i="103"/>
  <c r="E13" i="103"/>
  <c r="AC12" i="103"/>
  <c r="U12" i="103"/>
  <c r="M12" i="103"/>
  <c r="E12" i="103"/>
  <c r="AC11" i="103"/>
  <c r="U11" i="103"/>
  <c r="M11" i="103"/>
  <c r="E11" i="103"/>
  <c r="AC5" i="103"/>
  <c r="U5" i="103"/>
  <c r="M5" i="103"/>
  <c r="E5" i="103"/>
  <c r="AC4" i="103"/>
  <c r="U4" i="103"/>
  <c r="M4" i="103"/>
  <c r="E4" i="103"/>
  <c r="AB14" i="103"/>
  <c r="T14" i="103"/>
  <c r="L14" i="103"/>
  <c r="D14" i="103"/>
  <c r="AB13" i="103"/>
  <c r="T13" i="103"/>
  <c r="L13" i="103"/>
  <c r="D13" i="103"/>
  <c r="AB12" i="103"/>
  <c r="T12" i="103"/>
  <c r="L12" i="103"/>
  <c r="D12" i="103"/>
  <c r="AB11" i="103"/>
  <c r="T11" i="103"/>
  <c r="L11" i="103"/>
  <c r="D11" i="103"/>
  <c r="AB5" i="103"/>
  <c r="T5" i="103"/>
  <c r="L5" i="103"/>
  <c r="D5" i="103"/>
  <c r="AB4" i="103"/>
  <c r="T4" i="103"/>
  <c r="L4" i="103"/>
  <c r="D4" i="103"/>
  <c r="AA14" i="103"/>
  <c r="S14" i="103"/>
  <c r="K14" i="103"/>
  <c r="C14" i="103"/>
  <c r="AA13" i="103"/>
  <c r="S13" i="103"/>
  <c r="K13" i="103"/>
  <c r="C13" i="103"/>
  <c r="AA12" i="103"/>
  <c r="S12" i="103"/>
  <c r="K12" i="103"/>
  <c r="C12" i="103"/>
  <c r="AA11" i="103"/>
  <c r="S11" i="103"/>
  <c r="K11" i="103"/>
  <c r="C11" i="103"/>
  <c r="AA5" i="103"/>
  <c r="S5" i="103"/>
  <c r="K5" i="103"/>
  <c r="C5" i="103"/>
  <c r="AA4" i="103"/>
  <c r="S4" i="103"/>
  <c r="K4" i="103"/>
  <c r="C4" i="103"/>
  <c r="Z14" i="103"/>
  <c r="Z12" i="103"/>
  <c r="Z5" i="103"/>
  <c r="R14" i="103"/>
  <c r="R12" i="103"/>
  <c r="R5" i="103"/>
  <c r="J14" i="103"/>
  <c r="J12" i="103"/>
  <c r="J5" i="103"/>
  <c r="B14" i="103"/>
  <c r="B12" i="103"/>
  <c r="B5" i="103"/>
  <c r="J13" i="103"/>
  <c r="J11" i="103"/>
  <c r="J4" i="103"/>
  <c r="B13" i="103"/>
  <c r="B11" i="103"/>
  <c r="B4" i="103"/>
  <c r="Z13" i="103"/>
  <c r="R13" i="103"/>
  <c r="Z11" i="103"/>
  <c r="R11" i="103"/>
  <c r="Z4" i="103"/>
  <c r="R4" i="103"/>
  <c r="B58" i="5"/>
  <c r="C19" i="52"/>
  <c r="D19" i="52" s="1"/>
  <c r="E19" i="52" s="1"/>
  <c r="F19" i="52" s="1"/>
  <c r="G19" i="52" s="1"/>
  <c r="H19" i="52" s="1"/>
  <c r="I19" i="52" s="1"/>
  <c r="J19" i="52" s="1"/>
  <c r="K19" i="52" s="1"/>
  <c r="L19" i="52" s="1"/>
  <c r="M19" i="52" s="1"/>
  <c r="N19" i="52" s="1"/>
  <c r="O19" i="52" s="1"/>
  <c r="P19" i="52" s="1"/>
  <c r="Q19" i="52" s="1"/>
  <c r="R19" i="52" s="1"/>
  <c r="S19" i="52" s="1"/>
  <c r="T19" i="52" s="1"/>
  <c r="U19" i="52" s="1"/>
  <c r="V19" i="52" s="1"/>
  <c r="W19" i="52" s="1"/>
  <c r="X19" i="52" s="1"/>
  <c r="Y19" i="52" s="1"/>
  <c r="Z19" i="52" s="1"/>
  <c r="AA19" i="52" s="1"/>
  <c r="AB19" i="52" s="1"/>
  <c r="AC19" i="52" s="1"/>
  <c r="AD19" i="52" s="1"/>
  <c r="AE19" i="52" s="1"/>
  <c r="AF19" i="52" s="1"/>
  <c r="A19" i="52"/>
  <c r="C10" i="52"/>
  <c r="D10" i="52" s="1"/>
  <c r="E10" i="52" s="1"/>
  <c r="F10" i="52" s="1"/>
  <c r="G10" i="52" s="1"/>
  <c r="H10" i="52" s="1"/>
  <c r="I10" i="52" s="1"/>
  <c r="J10" i="52" s="1"/>
  <c r="K10" i="52" s="1"/>
  <c r="L10" i="52" s="1"/>
  <c r="M10" i="52" s="1"/>
  <c r="N10" i="52" s="1"/>
  <c r="O10" i="52" s="1"/>
  <c r="P10" i="52" s="1"/>
  <c r="Q10" i="52" s="1"/>
  <c r="R10" i="52" s="1"/>
  <c r="S10" i="52" s="1"/>
  <c r="T10" i="52" s="1"/>
  <c r="U10" i="52" s="1"/>
  <c r="V10" i="52" s="1"/>
  <c r="W10" i="52" s="1"/>
  <c r="X10" i="52" s="1"/>
  <c r="Y10" i="52" s="1"/>
  <c r="Z10" i="52" s="1"/>
  <c r="AA10" i="52" s="1"/>
  <c r="AB10" i="52" s="1"/>
  <c r="AC10" i="52" s="1"/>
  <c r="AD10" i="52" s="1"/>
  <c r="AE10" i="52" s="1"/>
  <c r="AF10" i="52" s="1"/>
  <c r="AG10" i="52" s="1"/>
  <c r="A10" i="52"/>
  <c r="C3" i="52"/>
  <c r="D3" i="52" s="1"/>
  <c r="E3" i="52" s="1"/>
  <c r="F3" i="52" s="1"/>
  <c r="G3" i="52" s="1"/>
  <c r="H3" i="52" s="1"/>
  <c r="I3" i="52" s="1"/>
  <c r="J3" i="52" s="1"/>
  <c r="K3" i="52" s="1"/>
  <c r="L3" i="52" s="1"/>
  <c r="M3" i="52" s="1"/>
  <c r="N3" i="52" s="1"/>
  <c r="O3" i="52" s="1"/>
  <c r="P3" i="52" s="1"/>
  <c r="Q3" i="52" s="1"/>
  <c r="R3" i="52" s="1"/>
  <c r="S3" i="52" s="1"/>
  <c r="T3" i="52" s="1"/>
  <c r="U3" i="52" s="1"/>
  <c r="V3" i="52" s="1"/>
  <c r="W3" i="52" s="1"/>
  <c r="X3" i="52" s="1"/>
  <c r="Y3" i="52" s="1"/>
  <c r="Z3" i="52" s="1"/>
  <c r="AA3" i="52" s="1"/>
  <c r="AB3" i="52" s="1"/>
  <c r="AC3" i="52" s="1"/>
  <c r="AD3" i="52" s="1"/>
  <c r="AE3" i="52" s="1"/>
  <c r="AF3" i="52" s="1"/>
  <c r="AG3" i="52" s="1"/>
  <c r="A3" i="52"/>
  <c r="C19" i="54"/>
  <c r="D19" i="54" s="1"/>
  <c r="E19" i="54" s="1"/>
  <c r="F19" i="54" s="1"/>
  <c r="G19" i="54" s="1"/>
  <c r="H19" i="54" s="1"/>
  <c r="I19" i="54" s="1"/>
  <c r="J19" i="54" s="1"/>
  <c r="K19" i="54" s="1"/>
  <c r="L19" i="54" s="1"/>
  <c r="M19" i="54" s="1"/>
  <c r="N19" i="54" s="1"/>
  <c r="O19" i="54" s="1"/>
  <c r="P19" i="54" s="1"/>
  <c r="Q19" i="54" s="1"/>
  <c r="R19" i="54" s="1"/>
  <c r="S19" i="54" s="1"/>
  <c r="T19" i="54" s="1"/>
  <c r="U19" i="54" s="1"/>
  <c r="V19" i="54" s="1"/>
  <c r="W19" i="54" s="1"/>
  <c r="X19" i="54" s="1"/>
  <c r="Y19" i="54" s="1"/>
  <c r="Z19" i="54" s="1"/>
  <c r="AA19" i="54" s="1"/>
  <c r="AB19" i="54" s="1"/>
  <c r="AC19" i="54" s="1"/>
  <c r="AD19" i="54" s="1"/>
  <c r="AE19" i="54" s="1"/>
  <c r="AF19" i="54" s="1"/>
  <c r="A19" i="54"/>
  <c r="C10" i="54"/>
  <c r="D10" i="54" s="1"/>
  <c r="E10" i="54" s="1"/>
  <c r="F10" i="54" s="1"/>
  <c r="G10" i="54" s="1"/>
  <c r="H10" i="54" s="1"/>
  <c r="I10" i="54" s="1"/>
  <c r="J10" i="54" s="1"/>
  <c r="K10" i="54" s="1"/>
  <c r="L10" i="54" s="1"/>
  <c r="M10" i="54" s="1"/>
  <c r="N10" i="54" s="1"/>
  <c r="O10" i="54" s="1"/>
  <c r="P10" i="54" s="1"/>
  <c r="Q10" i="54" s="1"/>
  <c r="R10" i="54" s="1"/>
  <c r="S10" i="54" s="1"/>
  <c r="T10" i="54" s="1"/>
  <c r="U10" i="54" s="1"/>
  <c r="V10" i="54" s="1"/>
  <c r="W10" i="54" s="1"/>
  <c r="X10" i="54" s="1"/>
  <c r="Y10" i="54" s="1"/>
  <c r="Z10" i="54" s="1"/>
  <c r="AA10" i="54" s="1"/>
  <c r="AB10" i="54" s="1"/>
  <c r="AC10" i="54" s="1"/>
  <c r="AD10" i="54" s="1"/>
  <c r="AE10" i="54" s="1"/>
  <c r="AF10" i="54" s="1"/>
  <c r="AG10" i="54" s="1"/>
  <c r="A10" i="54"/>
  <c r="C3" i="54"/>
  <c r="D3" i="54" s="1"/>
  <c r="E3" i="54" s="1"/>
  <c r="F3" i="54" s="1"/>
  <c r="G3" i="54" s="1"/>
  <c r="H3" i="54" s="1"/>
  <c r="I3" i="54" s="1"/>
  <c r="J3" i="54" s="1"/>
  <c r="K3" i="54" s="1"/>
  <c r="L3" i="54" s="1"/>
  <c r="M3" i="54" s="1"/>
  <c r="N3" i="54" s="1"/>
  <c r="O3" i="54" s="1"/>
  <c r="P3" i="54" s="1"/>
  <c r="Q3" i="54" s="1"/>
  <c r="R3" i="54" s="1"/>
  <c r="S3" i="54" s="1"/>
  <c r="T3" i="54" s="1"/>
  <c r="U3" i="54" s="1"/>
  <c r="V3" i="54" s="1"/>
  <c r="W3" i="54" s="1"/>
  <c r="X3" i="54" s="1"/>
  <c r="Y3" i="54" s="1"/>
  <c r="Z3" i="54" s="1"/>
  <c r="AA3" i="54" s="1"/>
  <c r="AB3" i="54" s="1"/>
  <c r="AC3" i="54" s="1"/>
  <c r="AD3" i="54" s="1"/>
  <c r="AE3" i="54" s="1"/>
  <c r="AF3" i="54" s="1"/>
  <c r="AG3" i="54" s="1"/>
  <c r="A3" i="54"/>
  <c r="C19" i="55"/>
  <c r="D19" i="55" s="1"/>
  <c r="E19" i="55" s="1"/>
  <c r="F19" i="55" s="1"/>
  <c r="G19" i="55" s="1"/>
  <c r="H19" i="55" s="1"/>
  <c r="I19" i="55" s="1"/>
  <c r="J19" i="55" s="1"/>
  <c r="K19" i="55" s="1"/>
  <c r="L19" i="55" s="1"/>
  <c r="M19" i="55" s="1"/>
  <c r="N19" i="55" s="1"/>
  <c r="O19" i="55" s="1"/>
  <c r="P19" i="55" s="1"/>
  <c r="Q19" i="55" s="1"/>
  <c r="R19" i="55" s="1"/>
  <c r="S19" i="55" s="1"/>
  <c r="T19" i="55" s="1"/>
  <c r="U19" i="55" s="1"/>
  <c r="V19" i="55" s="1"/>
  <c r="W19" i="55" s="1"/>
  <c r="X19" i="55" s="1"/>
  <c r="Y19" i="55" s="1"/>
  <c r="Z19" i="55" s="1"/>
  <c r="AA19" i="55" s="1"/>
  <c r="AB19" i="55" s="1"/>
  <c r="AC19" i="55" s="1"/>
  <c r="AD19" i="55" s="1"/>
  <c r="AE19" i="55" s="1"/>
  <c r="AF19" i="55" s="1"/>
  <c r="A19" i="55"/>
  <c r="C10" i="55"/>
  <c r="D10" i="55" s="1"/>
  <c r="E10" i="55" s="1"/>
  <c r="F10" i="55" s="1"/>
  <c r="G10" i="55" s="1"/>
  <c r="H10" i="55" s="1"/>
  <c r="I10" i="55" s="1"/>
  <c r="J10" i="55" s="1"/>
  <c r="K10" i="55" s="1"/>
  <c r="L10" i="55" s="1"/>
  <c r="M10" i="55" s="1"/>
  <c r="N10" i="55" s="1"/>
  <c r="O10" i="55" s="1"/>
  <c r="P10" i="55" s="1"/>
  <c r="Q10" i="55" s="1"/>
  <c r="R10" i="55" s="1"/>
  <c r="S10" i="55" s="1"/>
  <c r="T10" i="55" s="1"/>
  <c r="U10" i="55" s="1"/>
  <c r="V10" i="55" s="1"/>
  <c r="W10" i="55" s="1"/>
  <c r="X10" i="55" s="1"/>
  <c r="Y10" i="55" s="1"/>
  <c r="Z10" i="55" s="1"/>
  <c r="AA10" i="55" s="1"/>
  <c r="AB10" i="55" s="1"/>
  <c r="AC10" i="55" s="1"/>
  <c r="AD10" i="55" s="1"/>
  <c r="AE10" i="55" s="1"/>
  <c r="AF10" i="55" s="1"/>
  <c r="AG10" i="55" s="1"/>
  <c r="A10" i="55"/>
  <c r="C3" i="55"/>
  <c r="D3" i="55" s="1"/>
  <c r="E3" i="55" s="1"/>
  <c r="F3" i="55" s="1"/>
  <c r="G3" i="55" s="1"/>
  <c r="H3" i="55" s="1"/>
  <c r="I3" i="55" s="1"/>
  <c r="J3" i="55" s="1"/>
  <c r="K3" i="55" s="1"/>
  <c r="L3" i="55" s="1"/>
  <c r="M3" i="55" s="1"/>
  <c r="N3" i="55" s="1"/>
  <c r="O3" i="55" s="1"/>
  <c r="P3" i="55" s="1"/>
  <c r="Q3" i="55" s="1"/>
  <c r="R3" i="55" s="1"/>
  <c r="S3" i="55" s="1"/>
  <c r="T3" i="55" s="1"/>
  <c r="U3" i="55" s="1"/>
  <c r="V3" i="55" s="1"/>
  <c r="W3" i="55" s="1"/>
  <c r="X3" i="55" s="1"/>
  <c r="Y3" i="55" s="1"/>
  <c r="Z3" i="55" s="1"/>
  <c r="AA3" i="55" s="1"/>
  <c r="AB3" i="55" s="1"/>
  <c r="AC3" i="55" s="1"/>
  <c r="AD3" i="55" s="1"/>
  <c r="AE3" i="55" s="1"/>
  <c r="AF3" i="55" s="1"/>
  <c r="AG3" i="55" s="1"/>
  <c r="A3" i="55"/>
  <c r="C19" i="56"/>
  <c r="D19" i="56" s="1"/>
  <c r="E19" i="56" s="1"/>
  <c r="F19" i="56" s="1"/>
  <c r="G19" i="56" s="1"/>
  <c r="H19" i="56" s="1"/>
  <c r="I19" i="56" s="1"/>
  <c r="J19" i="56" s="1"/>
  <c r="K19" i="56" s="1"/>
  <c r="L19" i="56" s="1"/>
  <c r="M19" i="56" s="1"/>
  <c r="N19" i="56" s="1"/>
  <c r="O19" i="56" s="1"/>
  <c r="P19" i="56" s="1"/>
  <c r="Q19" i="56" s="1"/>
  <c r="R19" i="56" s="1"/>
  <c r="S19" i="56" s="1"/>
  <c r="T19" i="56" s="1"/>
  <c r="U19" i="56" s="1"/>
  <c r="V19" i="56" s="1"/>
  <c r="W19" i="56" s="1"/>
  <c r="X19" i="56" s="1"/>
  <c r="Y19" i="56" s="1"/>
  <c r="Z19" i="56" s="1"/>
  <c r="AA19" i="56" s="1"/>
  <c r="AB19" i="56" s="1"/>
  <c r="AC19" i="56" s="1"/>
  <c r="AD19" i="56" s="1"/>
  <c r="AE19" i="56" s="1"/>
  <c r="AF19" i="56" s="1"/>
  <c r="A19" i="56"/>
  <c r="C10" i="56"/>
  <c r="D10" i="56" s="1"/>
  <c r="E10" i="56" s="1"/>
  <c r="F10" i="56" s="1"/>
  <c r="G10" i="56" s="1"/>
  <c r="H10" i="56" s="1"/>
  <c r="I10" i="56" s="1"/>
  <c r="J10" i="56" s="1"/>
  <c r="K10" i="56" s="1"/>
  <c r="L10" i="56" s="1"/>
  <c r="M10" i="56" s="1"/>
  <c r="N10" i="56" s="1"/>
  <c r="O10" i="56" s="1"/>
  <c r="P10" i="56" s="1"/>
  <c r="Q10" i="56" s="1"/>
  <c r="R10" i="56" s="1"/>
  <c r="S10" i="56" s="1"/>
  <c r="T10" i="56" s="1"/>
  <c r="U10" i="56" s="1"/>
  <c r="V10" i="56" s="1"/>
  <c r="W10" i="56" s="1"/>
  <c r="X10" i="56" s="1"/>
  <c r="Y10" i="56" s="1"/>
  <c r="Z10" i="56" s="1"/>
  <c r="AA10" i="56" s="1"/>
  <c r="AB10" i="56" s="1"/>
  <c r="AC10" i="56" s="1"/>
  <c r="AD10" i="56" s="1"/>
  <c r="AE10" i="56" s="1"/>
  <c r="AF10" i="56" s="1"/>
  <c r="AG10" i="56" s="1"/>
  <c r="A10" i="56"/>
  <c r="C3" i="56"/>
  <c r="D3" i="56" s="1"/>
  <c r="E3" i="56" s="1"/>
  <c r="F3" i="56" s="1"/>
  <c r="G3" i="56" s="1"/>
  <c r="H3" i="56" s="1"/>
  <c r="I3" i="56" s="1"/>
  <c r="J3" i="56" s="1"/>
  <c r="K3" i="56" s="1"/>
  <c r="L3" i="56" s="1"/>
  <c r="M3" i="56" s="1"/>
  <c r="N3" i="56" s="1"/>
  <c r="O3" i="56" s="1"/>
  <c r="P3" i="56" s="1"/>
  <c r="Q3" i="56" s="1"/>
  <c r="R3" i="56" s="1"/>
  <c r="S3" i="56" s="1"/>
  <c r="T3" i="56" s="1"/>
  <c r="U3" i="56" s="1"/>
  <c r="V3" i="56" s="1"/>
  <c r="W3" i="56" s="1"/>
  <c r="X3" i="56" s="1"/>
  <c r="Y3" i="56" s="1"/>
  <c r="Z3" i="56" s="1"/>
  <c r="AA3" i="56" s="1"/>
  <c r="AB3" i="56" s="1"/>
  <c r="AC3" i="56" s="1"/>
  <c r="AD3" i="56" s="1"/>
  <c r="AE3" i="56" s="1"/>
  <c r="AF3" i="56" s="1"/>
  <c r="AG3" i="56" s="1"/>
  <c r="A3" i="56"/>
  <c r="C19" i="57"/>
  <c r="D19" i="57" s="1"/>
  <c r="E19" i="57" s="1"/>
  <c r="F19" i="57" s="1"/>
  <c r="G19" i="57" s="1"/>
  <c r="H19" i="57" s="1"/>
  <c r="I19" i="57" s="1"/>
  <c r="J19" i="57" s="1"/>
  <c r="K19" i="57" s="1"/>
  <c r="L19" i="57" s="1"/>
  <c r="M19" i="57" s="1"/>
  <c r="N19" i="57" s="1"/>
  <c r="O19" i="57" s="1"/>
  <c r="P19" i="57" s="1"/>
  <c r="Q19" i="57" s="1"/>
  <c r="R19" i="57" s="1"/>
  <c r="S19" i="57" s="1"/>
  <c r="T19" i="57" s="1"/>
  <c r="U19" i="57" s="1"/>
  <c r="V19" i="57" s="1"/>
  <c r="W19" i="57" s="1"/>
  <c r="X19" i="57" s="1"/>
  <c r="Y19" i="57" s="1"/>
  <c r="Z19" i="57" s="1"/>
  <c r="AA19" i="57" s="1"/>
  <c r="AB19" i="57" s="1"/>
  <c r="AC19" i="57" s="1"/>
  <c r="AD19" i="57" s="1"/>
  <c r="AE19" i="57" s="1"/>
  <c r="AF19" i="57" s="1"/>
  <c r="A19" i="57"/>
  <c r="C10" i="57"/>
  <c r="D10" i="57" s="1"/>
  <c r="E10" i="57" s="1"/>
  <c r="F10" i="57" s="1"/>
  <c r="G10" i="57" s="1"/>
  <c r="H10" i="57" s="1"/>
  <c r="I10" i="57" s="1"/>
  <c r="J10" i="57" s="1"/>
  <c r="K10" i="57" s="1"/>
  <c r="L10" i="57" s="1"/>
  <c r="M10" i="57" s="1"/>
  <c r="N10" i="57" s="1"/>
  <c r="O10" i="57" s="1"/>
  <c r="P10" i="57" s="1"/>
  <c r="Q10" i="57" s="1"/>
  <c r="R10" i="57" s="1"/>
  <c r="S10" i="57" s="1"/>
  <c r="T10" i="57" s="1"/>
  <c r="U10" i="57" s="1"/>
  <c r="V10" i="57" s="1"/>
  <c r="W10" i="57" s="1"/>
  <c r="X10" i="57" s="1"/>
  <c r="Y10" i="57" s="1"/>
  <c r="Z10" i="57" s="1"/>
  <c r="AA10" i="57" s="1"/>
  <c r="AB10" i="57" s="1"/>
  <c r="AC10" i="57" s="1"/>
  <c r="AD10" i="57" s="1"/>
  <c r="AE10" i="57" s="1"/>
  <c r="AF10" i="57" s="1"/>
  <c r="AG10" i="57" s="1"/>
  <c r="A10" i="57"/>
  <c r="C3" i="57"/>
  <c r="D3" i="57" s="1"/>
  <c r="E3" i="57" s="1"/>
  <c r="F3" i="57" s="1"/>
  <c r="G3" i="57" s="1"/>
  <c r="H3" i="57" s="1"/>
  <c r="I3" i="57" s="1"/>
  <c r="J3" i="57" s="1"/>
  <c r="K3" i="57" s="1"/>
  <c r="L3" i="57" s="1"/>
  <c r="M3" i="57" s="1"/>
  <c r="N3" i="57" s="1"/>
  <c r="O3" i="57" s="1"/>
  <c r="P3" i="57" s="1"/>
  <c r="Q3" i="57" s="1"/>
  <c r="R3" i="57" s="1"/>
  <c r="S3" i="57" s="1"/>
  <c r="T3" i="57" s="1"/>
  <c r="U3" i="57" s="1"/>
  <c r="V3" i="57" s="1"/>
  <c r="W3" i="57" s="1"/>
  <c r="X3" i="57" s="1"/>
  <c r="Y3" i="57" s="1"/>
  <c r="Z3" i="57" s="1"/>
  <c r="AA3" i="57" s="1"/>
  <c r="AB3" i="57" s="1"/>
  <c r="AC3" i="57" s="1"/>
  <c r="AD3" i="57" s="1"/>
  <c r="AE3" i="57" s="1"/>
  <c r="AF3" i="57" s="1"/>
  <c r="AG3" i="57" s="1"/>
  <c r="A3" i="57"/>
  <c r="C19" i="58"/>
  <c r="D19" i="58" s="1"/>
  <c r="E19" i="58" s="1"/>
  <c r="F19" i="58" s="1"/>
  <c r="G19" i="58" s="1"/>
  <c r="H19" i="58" s="1"/>
  <c r="I19" i="58" s="1"/>
  <c r="J19" i="58" s="1"/>
  <c r="K19" i="58" s="1"/>
  <c r="L19" i="58" s="1"/>
  <c r="M19" i="58" s="1"/>
  <c r="N19" i="58" s="1"/>
  <c r="O19" i="58" s="1"/>
  <c r="P19" i="58" s="1"/>
  <c r="Q19" i="58" s="1"/>
  <c r="R19" i="58" s="1"/>
  <c r="S19" i="58" s="1"/>
  <c r="T19" i="58" s="1"/>
  <c r="U19" i="58" s="1"/>
  <c r="V19" i="58" s="1"/>
  <c r="W19" i="58" s="1"/>
  <c r="X19" i="58" s="1"/>
  <c r="Y19" i="58" s="1"/>
  <c r="Z19" i="58" s="1"/>
  <c r="AA19" i="58" s="1"/>
  <c r="AB19" i="58" s="1"/>
  <c r="AC19" i="58" s="1"/>
  <c r="AD19" i="58" s="1"/>
  <c r="AE19" i="58" s="1"/>
  <c r="AF19" i="58" s="1"/>
  <c r="A19" i="58"/>
  <c r="C10" i="58"/>
  <c r="D10" i="58" s="1"/>
  <c r="E10" i="58" s="1"/>
  <c r="F10" i="58" s="1"/>
  <c r="G10" i="58" s="1"/>
  <c r="H10" i="58" s="1"/>
  <c r="I10" i="58" s="1"/>
  <c r="J10" i="58" s="1"/>
  <c r="K10" i="58" s="1"/>
  <c r="L10" i="58" s="1"/>
  <c r="M10" i="58" s="1"/>
  <c r="N10" i="58" s="1"/>
  <c r="O10" i="58" s="1"/>
  <c r="P10" i="58" s="1"/>
  <c r="Q10" i="58" s="1"/>
  <c r="R10" i="58" s="1"/>
  <c r="S10" i="58" s="1"/>
  <c r="T10" i="58" s="1"/>
  <c r="U10" i="58" s="1"/>
  <c r="V10" i="58" s="1"/>
  <c r="W10" i="58" s="1"/>
  <c r="X10" i="58" s="1"/>
  <c r="Y10" i="58" s="1"/>
  <c r="Z10" i="58" s="1"/>
  <c r="AA10" i="58" s="1"/>
  <c r="AB10" i="58" s="1"/>
  <c r="AC10" i="58" s="1"/>
  <c r="AD10" i="58" s="1"/>
  <c r="AE10" i="58" s="1"/>
  <c r="AF10" i="58" s="1"/>
  <c r="AG10" i="58" s="1"/>
  <c r="A10" i="58"/>
  <c r="C3" i="58"/>
  <c r="D3" i="58" s="1"/>
  <c r="E3" i="58" s="1"/>
  <c r="F3" i="58" s="1"/>
  <c r="G3" i="58" s="1"/>
  <c r="H3" i="58" s="1"/>
  <c r="I3" i="58" s="1"/>
  <c r="J3" i="58" s="1"/>
  <c r="K3" i="58" s="1"/>
  <c r="L3" i="58" s="1"/>
  <c r="M3" i="58" s="1"/>
  <c r="N3" i="58" s="1"/>
  <c r="O3" i="58" s="1"/>
  <c r="P3" i="58" s="1"/>
  <c r="Q3" i="58" s="1"/>
  <c r="R3" i="58" s="1"/>
  <c r="S3" i="58" s="1"/>
  <c r="T3" i="58" s="1"/>
  <c r="U3" i="58" s="1"/>
  <c r="V3" i="58" s="1"/>
  <c r="W3" i="58" s="1"/>
  <c r="X3" i="58" s="1"/>
  <c r="Y3" i="58" s="1"/>
  <c r="Z3" i="58" s="1"/>
  <c r="AA3" i="58" s="1"/>
  <c r="AB3" i="58" s="1"/>
  <c r="AC3" i="58" s="1"/>
  <c r="AD3" i="58" s="1"/>
  <c r="AE3" i="58" s="1"/>
  <c r="AF3" i="58" s="1"/>
  <c r="AG3" i="58" s="1"/>
  <c r="A3" i="58"/>
  <c r="C19" i="59"/>
  <c r="D19" i="59" s="1"/>
  <c r="E19" i="59" s="1"/>
  <c r="F19" i="59" s="1"/>
  <c r="G19" i="59" s="1"/>
  <c r="H19" i="59" s="1"/>
  <c r="I19" i="59" s="1"/>
  <c r="J19" i="59" s="1"/>
  <c r="K19" i="59" s="1"/>
  <c r="L19" i="59" s="1"/>
  <c r="M19" i="59" s="1"/>
  <c r="N19" i="59" s="1"/>
  <c r="O19" i="59" s="1"/>
  <c r="P19" i="59" s="1"/>
  <c r="Q19" i="59" s="1"/>
  <c r="R19" i="59" s="1"/>
  <c r="S19" i="59" s="1"/>
  <c r="T19" i="59" s="1"/>
  <c r="U19" i="59" s="1"/>
  <c r="V19" i="59" s="1"/>
  <c r="W19" i="59" s="1"/>
  <c r="X19" i="59" s="1"/>
  <c r="Y19" i="59" s="1"/>
  <c r="Z19" i="59" s="1"/>
  <c r="AA19" i="59" s="1"/>
  <c r="AB19" i="59" s="1"/>
  <c r="AC19" i="59" s="1"/>
  <c r="AD19" i="59" s="1"/>
  <c r="AE19" i="59" s="1"/>
  <c r="AF19" i="59" s="1"/>
  <c r="A19" i="59"/>
  <c r="C10" i="59"/>
  <c r="D10" i="59" s="1"/>
  <c r="E10" i="59" s="1"/>
  <c r="F10" i="59" s="1"/>
  <c r="G10" i="59" s="1"/>
  <c r="H10" i="59" s="1"/>
  <c r="I10" i="59" s="1"/>
  <c r="J10" i="59" s="1"/>
  <c r="K10" i="59" s="1"/>
  <c r="L10" i="59" s="1"/>
  <c r="M10" i="59" s="1"/>
  <c r="N10" i="59" s="1"/>
  <c r="O10" i="59" s="1"/>
  <c r="P10" i="59" s="1"/>
  <c r="Q10" i="59" s="1"/>
  <c r="R10" i="59" s="1"/>
  <c r="S10" i="59" s="1"/>
  <c r="T10" i="59" s="1"/>
  <c r="U10" i="59" s="1"/>
  <c r="V10" i="59" s="1"/>
  <c r="W10" i="59" s="1"/>
  <c r="X10" i="59" s="1"/>
  <c r="Y10" i="59" s="1"/>
  <c r="Z10" i="59" s="1"/>
  <c r="AA10" i="59" s="1"/>
  <c r="AB10" i="59" s="1"/>
  <c r="AC10" i="59" s="1"/>
  <c r="AD10" i="59" s="1"/>
  <c r="AE10" i="59" s="1"/>
  <c r="AF10" i="59" s="1"/>
  <c r="AG10" i="59" s="1"/>
  <c r="A10" i="59"/>
  <c r="C3" i="59"/>
  <c r="D3" i="59" s="1"/>
  <c r="E3" i="59" s="1"/>
  <c r="F3" i="59" s="1"/>
  <c r="G3" i="59" s="1"/>
  <c r="H3" i="59" s="1"/>
  <c r="I3" i="59" s="1"/>
  <c r="J3" i="59" s="1"/>
  <c r="K3" i="59" s="1"/>
  <c r="L3" i="59" s="1"/>
  <c r="M3" i="59" s="1"/>
  <c r="N3" i="59" s="1"/>
  <c r="O3" i="59" s="1"/>
  <c r="P3" i="59" s="1"/>
  <c r="Q3" i="59" s="1"/>
  <c r="R3" i="59" s="1"/>
  <c r="S3" i="59" s="1"/>
  <c r="T3" i="59" s="1"/>
  <c r="U3" i="59" s="1"/>
  <c r="V3" i="59" s="1"/>
  <c r="W3" i="59" s="1"/>
  <c r="X3" i="59" s="1"/>
  <c r="Y3" i="59" s="1"/>
  <c r="Z3" i="59" s="1"/>
  <c r="AA3" i="59" s="1"/>
  <c r="AB3" i="59" s="1"/>
  <c r="AC3" i="59" s="1"/>
  <c r="AD3" i="59" s="1"/>
  <c r="AE3" i="59" s="1"/>
  <c r="AF3" i="59" s="1"/>
  <c r="AG3" i="59" s="1"/>
  <c r="A3" i="59"/>
  <c r="C19" i="60"/>
  <c r="D19" i="60" s="1"/>
  <c r="E19" i="60" s="1"/>
  <c r="F19" i="60" s="1"/>
  <c r="G19" i="60" s="1"/>
  <c r="H19" i="60" s="1"/>
  <c r="I19" i="60" s="1"/>
  <c r="J19" i="60" s="1"/>
  <c r="K19" i="60" s="1"/>
  <c r="L19" i="60" s="1"/>
  <c r="M19" i="60" s="1"/>
  <c r="N19" i="60" s="1"/>
  <c r="O19" i="60" s="1"/>
  <c r="P19" i="60" s="1"/>
  <c r="Q19" i="60" s="1"/>
  <c r="R19" i="60" s="1"/>
  <c r="S19" i="60" s="1"/>
  <c r="T19" i="60" s="1"/>
  <c r="U19" i="60" s="1"/>
  <c r="V19" i="60" s="1"/>
  <c r="W19" i="60" s="1"/>
  <c r="X19" i="60" s="1"/>
  <c r="Y19" i="60" s="1"/>
  <c r="Z19" i="60" s="1"/>
  <c r="AA19" i="60" s="1"/>
  <c r="AB19" i="60" s="1"/>
  <c r="AC19" i="60" s="1"/>
  <c r="AD19" i="60" s="1"/>
  <c r="AE19" i="60" s="1"/>
  <c r="AF19" i="60" s="1"/>
  <c r="A19" i="60"/>
  <c r="C10" i="60"/>
  <c r="D10" i="60" s="1"/>
  <c r="E10" i="60" s="1"/>
  <c r="F10" i="60" s="1"/>
  <c r="G10" i="60" s="1"/>
  <c r="H10" i="60" s="1"/>
  <c r="I10" i="60" s="1"/>
  <c r="J10" i="60" s="1"/>
  <c r="K10" i="60" s="1"/>
  <c r="L10" i="60" s="1"/>
  <c r="M10" i="60" s="1"/>
  <c r="N10" i="60" s="1"/>
  <c r="O10" i="60" s="1"/>
  <c r="P10" i="60" s="1"/>
  <c r="Q10" i="60" s="1"/>
  <c r="R10" i="60" s="1"/>
  <c r="S10" i="60" s="1"/>
  <c r="T10" i="60" s="1"/>
  <c r="U10" i="60" s="1"/>
  <c r="V10" i="60" s="1"/>
  <c r="W10" i="60" s="1"/>
  <c r="X10" i="60" s="1"/>
  <c r="Y10" i="60" s="1"/>
  <c r="Z10" i="60" s="1"/>
  <c r="AA10" i="60" s="1"/>
  <c r="AB10" i="60" s="1"/>
  <c r="AC10" i="60" s="1"/>
  <c r="AD10" i="60" s="1"/>
  <c r="AE10" i="60" s="1"/>
  <c r="AF10" i="60" s="1"/>
  <c r="AG10" i="60" s="1"/>
  <c r="A10" i="60"/>
  <c r="C3" i="60"/>
  <c r="D3" i="60" s="1"/>
  <c r="E3" i="60" s="1"/>
  <c r="F3" i="60" s="1"/>
  <c r="G3" i="60" s="1"/>
  <c r="H3" i="60" s="1"/>
  <c r="I3" i="60" s="1"/>
  <c r="J3" i="60" s="1"/>
  <c r="K3" i="60" s="1"/>
  <c r="L3" i="60" s="1"/>
  <c r="M3" i="60" s="1"/>
  <c r="N3" i="60" s="1"/>
  <c r="O3" i="60" s="1"/>
  <c r="P3" i="60" s="1"/>
  <c r="Q3" i="60" s="1"/>
  <c r="R3" i="60" s="1"/>
  <c r="S3" i="60" s="1"/>
  <c r="T3" i="60" s="1"/>
  <c r="U3" i="60" s="1"/>
  <c r="V3" i="60" s="1"/>
  <c r="W3" i="60" s="1"/>
  <c r="X3" i="60" s="1"/>
  <c r="Y3" i="60" s="1"/>
  <c r="Z3" i="60" s="1"/>
  <c r="AA3" i="60" s="1"/>
  <c r="AB3" i="60" s="1"/>
  <c r="AC3" i="60" s="1"/>
  <c r="AD3" i="60" s="1"/>
  <c r="AE3" i="60" s="1"/>
  <c r="AF3" i="60" s="1"/>
  <c r="AG3" i="60" s="1"/>
  <c r="A3" i="60"/>
  <c r="C19" i="61"/>
  <c r="D19" i="61" s="1"/>
  <c r="E19" i="61" s="1"/>
  <c r="F19" i="61" s="1"/>
  <c r="G19" i="61" s="1"/>
  <c r="H19" i="61" s="1"/>
  <c r="I19" i="61" s="1"/>
  <c r="J19" i="61" s="1"/>
  <c r="K19" i="61" s="1"/>
  <c r="L19" i="61" s="1"/>
  <c r="M19" i="61" s="1"/>
  <c r="N19" i="61" s="1"/>
  <c r="O19" i="61" s="1"/>
  <c r="P19" i="61" s="1"/>
  <c r="Q19" i="61" s="1"/>
  <c r="R19" i="61" s="1"/>
  <c r="S19" i="61" s="1"/>
  <c r="T19" i="61" s="1"/>
  <c r="U19" i="61" s="1"/>
  <c r="V19" i="61" s="1"/>
  <c r="W19" i="61" s="1"/>
  <c r="X19" i="61" s="1"/>
  <c r="Y19" i="61" s="1"/>
  <c r="Z19" i="61" s="1"/>
  <c r="AA19" i="61" s="1"/>
  <c r="AB19" i="61" s="1"/>
  <c r="AC19" i="61" s="1"/>
  <c r="AD19" i="61" s="1"/>
  <c r="AE19" i="61" s="1"/>
  <c r="AF19" i="61" s="1"/>
  <c r="A19" i="61"/>
  <c r="C10" i="61"/>
  <c r="D10" i="61" s="1"/>
  <c r="E10" i="61" s="1"/>
  <c r="F10" i="61" s="1"/>
  <c r="G10" i="61" s="1"/>
  <c r="H10" i="61" s="1"/>
  <c r="I10" i="61" s="1"/>
  <c r="J10" i="61" s="1"/>
  <c r="K10" i="61" s="1"/>
  <c r="L10" i="61" s="1"/>
  <c r="M10" i="61" s="1"/>
  <c r="N10" i="61" s="1"/>
  <c r="O10" i="61" s="1"/>
  <c r="P10" i="61" s="1"/>
  <c r="Q10" i="61" s="1"/>
  <c r="R10" i="61" s="1"/>
  <c r="S10" i="61" s="1"/>
  <c r="T10" i="61" s="1"/>
  <c r="U10" i="61" s="1"/>
  <c r="V10" i="61" s="1"/>
  <c r="W10" i="61" s="1"/>
  <c r="X10" i="61" s="1"/>
  <c r="Y10" i="61" s="1"/>
  <c r="Z10" i="61" s="1"/>
  <c r="AA10" i="61" s="1"/>
  <c r="AB10" i="61" s="1"/>
  <c r="AC10" i="61" s="1"/>
  <c r="AD10" i="61" s="1"/>
  <c r="AE10" i="61" s="1"/>
  <c r="AF10" i="61" s="1"/>
  <c r="AG10" i="61" s="1"/>
  <c r="A10" i="61"/>
  <c r="C3" i="61"/>
  <c r="D3" i="61" s="1"/>
  <c r="E3" i="61" s="1"/>
  <c r="F3" i="61" s="1"/>
  <c r="G3" i="61" s="1"/>
  <c r="H3" i="61" s="1"/>
  <c r="I3" i="61" s="1"/>
  <c r="J3" i="61" s="1"/>
  <c r="K3" i="61" s="1"/>
  <c r="L3" i="61" s="1"/>
  <c r="M3" i="61" s="1"/>
  <c r="N3" i="61" s="1"/>
  <c r="O3" i="61" s="1"/>
  <c r="P3" i="61" s="1"/>
  <c r="Q3" i="61" s="1"/>
  <c r="R3" i="61" s="1"/>
  <c r="S3" i="61" s="1"/>
  <c r="T3" i="61" s="1"/>
  <c r="U3" i="61" s="1"/>
  <c r="V3" i="61" s="1"/>
  <c r="W3" i="61" s="1"/>
  <c r="X3" i="61" s="1"/>
  <c r="Y3" i="61" s="1"/>
  <c r="Z3" i="61" s="1"/>
  <c r="AA3" i="61" s="1"/>
  <c r="AB3" i="61" s="1"/>
  <c r="AC3" i="61" s="1"/>
  <c r="AD3" i="61" s="1"/>
  <c r="AE3" i="61" s="1"/>
  <c r="AF3" i="61" s="1"/>
  <c r="AG3" i="61" s="1"/>
  <c r="A3" i="61"/>
  <c r="D19" i="62"/>
  <c r="E19" i="62" s="1"/>
  <c r="F19" i="62" s="1"/>
  <c r="G19" i="62" s="1"/>
  <c r="H19" i="62" s="1"/>
  <c r="I19" i="62" s="1"/>
  <c r="J19" i="62" s="1"/>
  <c r="K19" i="62" s="1"/>
  <c r="L19" i="62" s="1"/>
  <c r="M19" i="62" s="1"/>
  <c r="N19" i="62" s="1"/>
  <c r="O19" i="62" s="1"/>
  <c r="P19" i="62" s="1"/>
  <c r="Q19" i="62" s="1"/>
  <c r="R19" i="62" s="1"/>
  <c r="S19" i="62" s="1"/>
  <c r="T19" i="62" s="1"/>
  <c r="U19" i="62" s="1"/>
  <c r="V19" i="62" s="1"/>
  <c r="W19" i="62" s="1"/>
  <c r="X19" i="62" s="1"/>
  <c r="Y19" i="62" s="1"/>
  <c r="Z19" i="62" s="1"/>
  <c r="AA19" i="62" s="1"/>
  <c r="AB19" i="62" s="1"/>
  <c r="AC19" i="62" s="1"/>
  <c r="AD19" i="62" s="1"/>
  <c r="AE19" i="62" s="1"/>
  <c r="AF19" i="62" s="1"/>
  <c r="C19" i="62"/>
  <c r="A19" i="62"/>
  <c r="C10" i="62"/>
  <c r="D10" i="62" s="1"/>
  <c r="E10" i="62" s="1"/>
  <c r="F10" i="62" s="1"/>
  <c r="G10" i="62" s="1"/>
  <c r="H10" i="62" s="1"/>
  <c r="I10" i="62" s="1"/>
  <c r="J10" i="62" s="1"/>
  <c r="K10" i="62" s="1"/>
  <c r="L10" i="62" s="1"/>
  <c r="M10" i="62" s="1"/>
  <c r="N10" i="62" s="1"/>
  <c r="O10" i="62" s="1"/>
  <c r="P10" i="62" s="1"/>
  <c r="Q10" i="62" s="1"/>
  <c r="R10" i="62" s="1"/>
  <c r="S10" i="62" s="1"/>
  <c r="T10" i="62" s="1"/>
  <c r="U10" i="62" s="1"/>
  <c r="V10" i="62" s="1"/>
  <c r="W10" i="62" s="1"/>
  <c r="X10" i="62" s="1"/>
  <c r="Y10" i="62" s="1"/>
  <c r="Z10" i="62" s="1"/>
  <c r="AA10" i="62" s="1"/>
  <c r="AB10" i="62" s="1"/>
  <c r="AC10" i="62" s="1"/>
  <c r="AD10" i="62" s="1"/>
  <c r="AE10" i="62" s="1"/>
  <c r="AF10" i="62" s="1"/>
  <c r="AG10" i="62" s="1"/>
  <c r="A10" i="62"/>
  <c r="C3" i="62"/>
  <c r="D3" i="62" s="1"/>
  <c r="E3" i="62" s="1"/>
  <c r="F3" i="62" s="1"/>
  <c r="G3" i="62" s="1"/>
  <c r="H3" i="62" s="1"/>
  <c r="I3" i="62" s="1"/>
  <c r="J3" i="62" s="1"/>
  <c r="K3" i="62" s="1"/>
  <c r="L3" i="62" s="1"/>
  <c r="M3" i="62" s="1"/>
  <c r="N3" i="62" s="1"/>
  <c r="O3" i="62" s="1"/>
  <c r="P3" i="62" s="1"/>
  <c r="Q3" i="62" s="1"/>
  <c r="R3" i="62" s="1"/>
  <c r="S3" i="62" s="1"/>
  <c r="T3" i="62" s="1"/>
  <c r="U3" i="62" s="1"/>
  <c r="V3" i="62" s="1"/>
  <c r="W3" i="62" s="1"/>
  <c r="X3" i="62" s="1"/>
  <c r="Y3" i="62" s="1"/>
  <c r="Z3" i="62" s="1"/>
  <c r="AA3" i="62" s="1"/>
  <c r="AB3" i="62" s="1"/>
  <c r="AC3" i="62" s="1"/>
  <c r="AD3" i="62" s="1"/>
  <c r="AE3" i="62" s="1"/>
  <c r="AF3" i="62" s="1"/>
  <c r="AG3" i="62" s="1"/>
  <c r="A3" i="62"/>
  <c r="C19" i="63"/>
  <c r="D19" i="63" s="1"/>
  <c r="E19" i="63" s="1"/>
  <c r="F19" i="63" s="1"/>
  <c r="G19" i="63" s="1"/>
  <c r="H19" i="63" s="1"/>
  <c r="I19" i="63" s="1"/>
  <c r="J19" i="63" s="1"/>
  <c r="K19" i="63" s="1"/>
  <c r="L19" i="63" s="1"/>
  <c r="M19" i="63" s="1"/>
  <c r="N19" i="63" s="1"/>
  <c r="O19" i="63" s="1"/>
  <c r="P19" i="63" s="1"/>
  <c r="Q19" i="63" s="1"/>
  <c r="R19" i="63" s="1"/>
  <c r="S19" i="63" s="1"/>
  <c r="T19" i="63" s="1"/>
  <c r="U19" i="63" s="1"/>
  <c r="V19" i="63" s="1"/>
  <c r="W19" i="63" s="1"/>
  <c r="X19" i="63" s="1"/>
  <c r="Y19" i="63" s="1"/>
  <c r="Z19" i="63" s="1"/>
  <c r="AA19" i="63" s="1"/>
  <c r="AB19" i="63" s="1"/>
  <c r="AC19" i="63" s="1"/>
  <c r="AD19" i="63" s="1"/>
  <c r="AE19" i="63" s="1"/>
  <c r="AF19" i="63" s="1"/>
  <c r="A19" i="63"/>
  <c r="C10" i="63"/>
  <c r="D10" i="63" s="1"/>
  <c r="E10" i="63" s="1"/>
  <c r="F10" i="63" s="1"/>
  <c r="G10" i="63" s="1"/>
  <c r="H10" i="63" s="1"/>
  <c r="I10" i="63" s="1"/>
  <c r="J10" i="63" s="1"/>
  <c r="K10" i="63" s="1"/>
  <c r="L10" i="63" s="1"/>
  <c r="M10" i="63" s="1"/>
  <c r="N10" i="63" s="1"/>
  <c r="O10" i="63" s="1"/>
  <c r="P10" i="63" s="1"/>
  <c r="Q10" i="63" s="1"/>
  <c r="R10" i="63" s="1"/>
  <c r="S10" i="63" s="1"/>
  <c r="T10" i="63" s="1"/>
  <c r="U10" i="63" s="1"/>
  <c r="V10" i="63" s="1"/>
  <c r="W10" i="63" s="1"/>
  <c r="X10" i="63" s="1"/>
  <c r="Y10" i="63" s="1"/>
  <c r="Z10" i="63" s="1"/>
  <c r="AA10" i="63" s="1"/>
  <c r="AB10" i="63" s="1"/>
  <c r="AC10" i="63" s="1"/>
  <c r="AD10" i="63" s="1"/>
  <c r="AE10" i="63" s="1"/>
  <c r="AF10" i="63" s="1"/>
  <c r="AG10" i="63" s="1"/>
  <c r="A10" i="63"/>
  <c r="C3" i="63"/>
  <c r="D3" i="63" s="1"/>
  <c r="E3" i="63" s="1"/>
  <c r="F3" i="63" s="1"/>
  <c r="G3" i="63" s="1"/>
  <c r="H3" i="63" s="1"/>
  <c r="I3" i="63" s="1"/>
  <c r="J3" i="63" s="1"/>
  <c r="K3" i="63" s="1"/>
  <c r="L3" i="63" s="1"/>
  <c r="M3" i="63" s="1"/>
  <c r="N3" i="63" s="1"/>
  <c r="O3" i="63" s="1"/>
  <c r="P3" i="63" s="1"/>
  <c r="Q3" i="63" s="1"/>
  <c r="R3" i="63" s="1"/>
  <c r="S3" i="63" s="1"/>
  <c r="T3" i="63" s="1"/>
  <c r="U3" i="63" s="1"/>
  <c r="V3" i="63" s="1"/>
  <c r="W3" i="63" s="1"/>
  <c r="X3" i="63" s="1"/>
  <c r="Y3" i="63" s="1"/>
  <c r="Z3" i="63" s="1"/>
  <c r="AA3" i="63" s="1"/>
  <c r="AB3" i="63" s="1"/>
  <c r="AC3" i="63" s="1"/>
  <c r="AD3" i="63" s="1"/>
  <c r="AE3" i="63" s="1"/>
  <c r="AF3" i="63" s="1"/>
  <c r="AG3" i="63" s="1"/>
  <c r="A3" i="63"/>
  <c r="C19" i="64"/>
  <c r="D19" i="64" s="1"/>
  <c r="E19" i="64" s="1"/>
  <c r="F19" i="64" s="1"/>
  <c r="G19" i="64" s="1"/>
  <c r="H19" i="64" s="1"/>
  <c r="I19" i="64" s="1"/>
  <c r="J19" i="64" s="1"/>
  <c r="K19" i="64" s="1"/>
  <c r="L19" i="64" s="1"/>
  <c r="M19" i="64" s="1"/>
  <c r="N19" i="64" s="1"/>
  <c r="O19" i="64" s="1"/>
  <c r="P19" i="64" s="1"/>
  <c r="Q19" i="64" s="1"/>
  <c r="R19" i="64" s="1"/>
  <c r="S19" i="64" s="1"/>
  <c r="T19" i="64" s="1"/>
  <c r="U19" i="64" s="1"/>
  <c r="V19" i="64" s="1"/>
  <c r="W19" i="64" s="1"/>
  <c r="X19" i="64" s="1"/>
  <c r="Y19" i="64" s="1"/>
  <c r="Z19" i="64" s="1"/>
  <c r="AA19" i="64" s="1"/>
  <c r="AB19" i="64" s="1"/>
  <c r="AC19" i="64" s="1"/>
  <c r="AD19" i="64" s="1"/>
  <c r="AE19" i="64" s="1"/>
  <c r="AF19" i="64" s="1"/>
  <c r="A19" i="64"/>
  <c r="C10" i="64"/>
  <c r="D10" i="64" s="1"/>
  <c r="E10" i="64" s="1"/>
  <c r="F10" i="64" s="1"/>
  <c r="G10" i="64" s="1"/>
  <c r="H10" i="64" s="1"/>
  <c r="I10" i="64" s="1"/>
  <c r="J10" i="64" s="1"/>
  <c r="K10" i="64" s="1"/>
  <c r="L10" i="64" s="1"/>
  <c r="M10" i="64" s="1"/>
  <c r="N10" i="64" s="1"/>
  <c r="O10" i="64" s="1"/>
  <c r="P10" i="64" s="1"/>
  <c r="Q10" i="64" s="1"/>
  <c r="R10" i="64" s="1"/>
  <c r="S10" i="64" s="1"/>
  <c r="T10" i="64" s="1"/>
  <c r="U10" i="64" s="1"/>
  <c r="V10" i="64" s="1"/>
  <c r="W10" i="64" s="1"/>
  <c r="X10" i="64" s="1"/>
  <c r="Y10" i="64" s="1"/>
  <c r="Z10" i="64" s="1"/>
  <c r="AA10" i="64" s="1"/>
  <c r="AB10" i="64" s="1"/>
  <c r="AC10" i="64" s="1"/>
  <c r="AD10" i="64" s="1"/>
  <c r="AE10" i="64" s="1"/>
  <c r="AF10" i="64" s="1"/>
  <c r="AG10" i="64" s="1"/>
  <c r="A10" i="64"/>
  <c r="C3" i="64"/>
  <c r="D3" i="64" s="1"/>
  <c r="E3" i="64" s="1"/>
  <c r="F3" i="64" s="1"/>
  <c r="G3" i="64" s="1"/>
  <c r="H3" i="64" s="1"/>
  <c r="I3" i="64" s="1"/>
  <c r="J3" i="64" s="1"/>
  <c r="K3" i="64" s="1"/>
  <c r="L3" i="64" s="1"/>
  <c r="M3" i="64" s="1"/>
  <c r="N3" i="64" s="1"/>
  <c r="O3" i="64" s="1"/>
  <c r="P3" i="64" s="1"/>
  <c r="Q3" i="64" s="1"/>
  <c r="R3" i="64" s="1"/>
  <c r="S3" i="64" s="1"/>
  <c r="T3" i="64" s="1"/>
  <c r="U3" i="64" s="1"/>
  <c r="V3" i="64" s="1"/>
  <c r="W3" i="64" s="1"/>
  <c r="X3" i="64" s="1"/>
  <c r="Y3" i="64" s="1"/>
  <c r="Z3" i="64" s="1"/>
  <c r="AA3" i="64" s="1"/>
  <c r="AB3" i="64" s="1"/>
  <c r="AC3" i="64" s="1"/>
  <c r="AD3" i="64" s="1"/>
  <c r="AE3" i="64" s="1"/>
  <c r="AF3" i="64" s="1"/>
  <c r="AG3" i="64" s="1"/>
  <c r="A3" i="64"/>
  <c r="C19" i="65"/>
  <c r="D19" i="65" s="1"/>
  <c r="E19" i="65" s="1"/>
  <c r="F19" i="65" s="1"/>
  <c r="G19" i="65" s="1"/>
  <c r="H19" i="65" s="1"/>
  <c r="I19" i="65" s="1"/>
  <c r="J19" i="65" s="1"/>
  <c r="K19" i="65" s="1"/>
  <c r="L19" i="65" s="1"/>
  <c r="M19" i="65" s="1"/>
  <c r="N19" i="65" s="1"/>
  <c r="O19" i="65" s="1"/>
  <c r="P19" i="65" s="1"/>
  <c r="Q19" i="65" s="1"/>
  <c r="R19" i="65" s="1"/>
  <c r="S19" i="65" s="1"/>
  <c r="T19" i="65" s="1"/>
  <c r="U19" i="65" s="1"/>
  <c r="V19" i="65" s="1"/>
  <c r="W19" i="65" s="1"/>
  <c r="X19" i="65" s="1"/>
  <c r="Y19" i="65" s="1"/>
  <c r="Z19" i="65" s="1"/>
  <c r="AA19" i="65" s="1"/>
  <c r="AB19" i="65" s="1"/>
  <c r="AC19" i="65" s="1"/>
  <c r="AD19" i="65" s="1"/>
  <c r="AE19" i="65" s="1"/>
  <c r="AF19" i="65" s="1"/>
  <c r="A19" i="65"/>
  <c r="C10" i="65"/>
  <c r="D10" i="65" s="1"/>
  <c r="E10" i="65" s="1"/>
  <c r="F10" i="65" s="1"/>
  <c r="G10" i="65" s="1"/>
  <c r="H10" i="65" s="1"/>
  <c r="I10" i="65" s="1"/>
  <c r="J10" i="65" s="1"/>
  <c r="K10" i="65" s="1"/>
  <c r="L10" i="65" s="1"/>
  <c r="M10" i="65" s="1"/>
  <c r="N10" i="65" s="1"/>
  <c r="O10" i="65" s="1"/>
  <c r="P10" i="65" s="1"/>
  <c r="Q10" i="65" s="1"/>
  <c r="R10" i="65" s="1"/>
  <c r="S10" i="65" s="1"/>
  <c r="T10" i="65" s="1"/>
  <c r="U10" i="65" s="1"/>
  <c r="V10" i="65" s="1"/>
  <c r="W10" i="65" s="1"/>
  <c r="X10" i="65" s="1"/>
  <c r="Y10" i="65" s="1"/>
  <c r="Z10" i="65" s="1"/>
  <c r="AA10" i="65" s="1"/>
  <c r="AB10" i="65" s="1"/>
  <c r="AC10" i="65" s="1"/>
  <c r="AD10" i="65" s="1"/>
  <c r="AE10" i="65" s="1"/>
  <c r="AF10" i="65" s="1"/>
  <c r="AG10" i="65" s="1"/>
  <c r="A10" i="65"/>
  <c r="C3" i="65"/>
  <c r="D3" i="65" s="1"/>
  <c r="E3" i="65" s="1"/>
  <c r="F3" i="65" s="1"/>
  <c r="G3" i="65" s="1"/>
  <c r="H3" i="65" s="1"/>
  <c r="I3" i="65" s="1"/>
  <c r="J3" i="65" s="1"/>
  <c r="K3" i="65" s="1"/>
  <c r="L3" i="65" s="1"/>
  <c r="M3" i="65" s="1"/>
  <c r="N3" i="65" s="1"/>
  <c r="O3" i="65" s="1"/>
  <c r="P3" i="65" s="1"/>
  <c r="Q3" i="65" s="1"/>
  <c r="R3" i="65" s="1"/>
  <c r="S3" i="65" s="1"/>
  <c r="T3" i="65" s="1"/>
  <c r="U3" i="65" s="1"/>
  <c r="V3" i="65" s="1"/>
  <c r="W3" i="65" s="1"/>
  <c r="X3" i="65" s="1"/>
  <c r="Y3" i="65" s="1"/>
  <c r="Z3" i="65" s="1"/>
  <c r="AA3" i="65" s="1"/>
  <c r="AB3" i="65" s="1"/>
  <c r="AC3" i="65" s="1"/>
  <c r="AD3" i="65" s="1"/>
  <c r="AE3" i="65" s="1"/>
  <c r="AF3" i="65" s="1"/>
  <c r="AG3" i="65" s="1"/>
  <c r="A3" i="65"/>
  <c r="C19" i="66"/>
  <c r="D19" i="66" s="1"/>
  <c r="E19" i="66" s="1"/>
  <c r="F19" i="66" s="1"/>
  <c r="G19" i="66" s="1"/>
  <c r="H19" i="66" s="1"/>
  <c r="I19" i="66" s="1"/>
  <c r="J19" i="66" s="1"/>
  <c r="K19" i="66" s="1"/>
  <c r="L19" i="66" s="1"/>
  <c r="M19" i="66" s="1"/>
  <c r="N19" i="66" s="1"/>
  <c r="O19" i="66" s="1"/>
  <c r="P19" i="66" s="1"/>
  <c r="Q19" i="66" s="1"/>
  <c r="R19" i="66" s="1"/>
  <c r="S19" i="66" s="1"/>
  <c r="T19" i="66" s="1"/>
  <c r="U19" i="66" s="1"/>
  <c r="V19" i="66" s="1"/>
  <c r="W19" i="66" s="1"/>
  <c r="X19" i="66" s="1"/>
  <c r="Y19" i="66" s="1"/>
  <c r="Z19" i="66" s="1"/>
  <c r="AA19" i="66" s="1"/>
  <c r="AB19" i="66" s="1"/>
  <c r="AC19" i="66" s="1"/>
  <c r="AD19" i="66" s="1"/>
  <c r="AE19" i="66" s="1"/>
  <c r="AF19" i="66" s="1"/>
  <c r="A19" i="66"/>
  <c r="C10" i="66"/>
  <c r="D10" i="66" s="1"/>
  <c r="E10" i="66" s="1"/>
  <c r="F10" i="66" s="1"/>
  <c r="G10" i="66" s="1"/>
  <c r="H10" i="66" s="1"/>
  <c r="I10" i="66" s="1"/>
  <c r="J10" i="66" s="1"/>
  <c r="K10" i="66" s="1"/>
  <c r="L10" i="66" s="1"/>
  <c r="M10" i="66" s="1"/>
  <c r="N10" i="66" s="1"/>
  <c r="O10" i="66" s="1"/>
  <c r="P10" i="66" s="1"/>
  <c r="Q10" i="66" s="1"/>
  <c r="R10" i="66" s="1"/>
  <c r="S10" i="66" s="1"/>
  <c r="T10" i="66" s="1"/>
  <c r="U10" i="66" s="1"/>
  <c r="V10" i="66" s="1"/>
  <c r="W10" i="66" s="1"/>
  <c r="X10" i="66" s="1"/>
  <c r="Y10" i="66" s="1"/>
  <c r="Z10" i="66" s="1"/>
  <c r="AA10" i="66" s="1"/>
  <c r="AB10" i="66" s="1"/>
  <c r="AC10" i="66" s="1"/>
  <c r="AD10" i="66" s="1"/>
  <c r="AE10" i="66" s="1"/>
  <c r="AF10" i="66" s="1"/>
  <c r="AG10" i="66" s="1"/>
  <c r="A10" i="66"/>
  <c r="C3" i="66"/>
  <c r="D3" i="66" s="1"/>
  <c r="E3" i="66" s="1"/>
  <c r="F3" i="66" s="1"/>
  <c r="G3" i="66" s="1"/>
  <c r="H3" i="66" s="1"/>
  <c r="I3" i="66" s="1"/>
  <c r="J3" i="66" s="1"/>
  <c r="K3" i="66" s="1"/>
  <c r="L3" i="66" s="1"/>
  <c r="M3" i="66" s="1"/>
  <c r="N3" i="66" s="1"/>
  <c r="O3" i="66" s="1"/>
  <c r="P3" i="66" s="1"/>
  <c r="Q3" i="66" s="1"/>
  <c r="R3" i="66" s="1"/>
  <c r="S3" i="66" s="1"/>
  <c r="T3" i="66" s="1"/>
  <c r="U3" i="66" s="1"/>
  <c r="V3" i="66" s="1"/>
  <c r="W3" i="66" s="1"/>
  <c r="X3" i="66" s="1"/>
  <c r="Y3" i="66" s="1"/>
  <c r="Z3" i="66" s="1"/>
  <c r="AA3" i="66" s="1"/>
  <c r="AB3" i="66" s="1"/>
  <c r="AC3" i="66" s="1"/>
  <c r="AD3" i="66" s="1"/>
  <c r="AE3" i="66" s="1"/>
  <c r="AF3" i="66" s="1"/>
  <c r="AG3" i="66" s="1"/>
  <c r="A3" i="66"/>
  <c r="C19" i="67"/>
  <c r="D19" i="67" s="1"/>
  <c r="E19" i="67" s="1"/>
  <c r="F19" i="67" s="1"/>
  <c r="G19" i="67" s="1"/>
  <c r="H19" i="67" s="1"/>
  <c r="I19" i="67" s="1"/>
  <c r="J19" i="67" s="1"/>
  <c r="K19" i="67" s="1"/>
  <c r="L19" i="67" s="1"/>
  <c r="M19" i="67" s="1"/>
  <c r="N19" i="67" s="1"/>
  <c r="O19" i="67" s="1"/>
  <c r="P19" i="67" s="1"/>
  <c r="Q19" i="67" s="1"/>
  <c r="R19" i="67" s="1"/>
  <c r="S19" i="67" s="1"/>
  <c r="T19" i="67" s="1"/>
  <c r="U19" i="67" s="1"/>
  <c r="V19" i="67" s="1"/>
  <c r="W19" i="67" s="1"/>
  <c r="X19" i="67" s="1"/>
  <c r="Y19" i="67" s="1"/>
  <c r="Z19" i="67" s="1"/>
  <c r="AA19" i="67" s="1"/>
  <c r="AB19" i="67" s="1"/>
  <c r="AC19" i="67" s="1"/>
  <c r="AD19" i="67" s="1"/>
  <c r="AE19" i="67" s="1"/>
  <c r="AF19" i="67" s="1"/>
  <c r="A19" i="67"/>
  <c r="C10" i="67"/>
  <c r="D10" i="67" s="1"/>
  <c r="E10" i="67" s="1"/>
  <c r="F10" i="67" s="1"/>
  <c r="G10" i="67" s="1"/>
  <c r="H10" i="67" s="1"/>
  <c r="I10" i="67" s="1"/>
  <c r="J10" i="67" s="1"/>
  <c r="K10" i="67" s="1"/>
  <c r="L10" i="67" s="1"/>
  <c r="M10" i="67" s="1"/>
  <c r="N10" i="67" s="1"/>
  <c r="O10" i="67" s="1"/>
  <c r="P10" i="67" s="1"/>
  <c r="Q10" i="67" s="1"/>
  <c r="R10" i="67" s="1"/>
  <c r="S10" i="67" s="1"/>
  <c r="T10" i="67" s="1"/>
  <c r="U10" i="67" s="1"/>
  <c r="V10" i="67" s="1"/>
  <c r="W10" i="67" s="1"/>
  <c r="X10" i="67" s="1"/>
  <c r="Y10" i="67" s="1"/>
  <c r="Z10" i="67" s="1"/>
  <c r="AA10" i="67" s="1"/>
  <c r="AB10" i="67" s="1"/>
  <c r="AC10" i="67" s="1"/>
  <c r="AD10" i="67" s="1"/>
  <c r="AE10" i="67" s="1"/>
  <c r="AF10" i="67" s="1"/>
  <c r="AG10" i="67" s="1"/>
  <c r="A10" i="67"/>
  <c r="C3" i="67"/>
  <c r="D3" i="67" s="1"/>
  <c r="E3" i="67" s="1"/>
  <c r="F3" i="67" s="1"/>
  <c r="G3" i="67" s="1"/>
  <c r="H3" i="67" s="1"/>
  <c r="I3" i="67" s="1"/>
  <c r="J3" i="67" s="1"/>
  <c r="K3" i="67" s="1"/>
  <c r="L3" i="67" s="1"/>
  <c r="M3" i="67" s="1"/>
  <c r="N3" i="67" s="1"/>
  <c r="O3" i="67" s="1"/>
  <c r="P3" i="67" s="1"/>
  <c r="Q3" i="67" s="1"/>
  <c r="R3" i="67" s="1"/>
  <c r="S3" i="67" s="1"/>
  <c r="T3" i="67" s="1"/>
  <c r="U3" i="67" s="1"/>
  <c r="V3" i="67" s="1"/>
  <c r="W3" i="67" s="1"/>
  <c r="X3" i="67" s="1"/>
  <c r="Y3" i="67" s="1"/>
  <c r="Z3" i="67" s="1"/>
  <c r="AA3" i="67" s="1"/>
  <c r="AB3" i="67" s="1"/>
  <c r="AC3" i="67" s="1"/>
  <c r="AD3" i="67" s="1"/>
  <c r="AE3" i="67" s="1"/>
  <c r="AF3" i="67" s="1"/>
  <c r="AG3" i="67" s="1"/>
  <c r="A3" i="67"/>
  <c r="C19" i="68"/>
  <c r="D19" i="68" s="1"/>
  <c r="E19" i="68" s="1"/>
  <c r="F19" i="68" s="1"/>
  <c r="G19" i="68" s="1"/>
  <c r="H19" i="68" s="1"/>
  <c r="I19" i="68" s="1"/>
  <c r="J19" i="68" s="1"/>
  <c r="K19" i="68" s="1"/>
  <c r="L19" i="68" s="1"/>
  <c r="M19" i="68" s="1"/>
  <c r="N19" i="68" s="1"/>
  <c r="O19" i="68" s="1"/>
  <c r="P19" i="68" s="1"/>
  <c r="Q19" i="68" s="1"/>
  <c r="R19" i="68" s="1"/>
  <c r="S19" i="68" s="1"/>
  <c r="T19" i="68" s="1"/>
  <c r="U19" i="68" s="1"/>
  <c r="V19" i="68" s="1"/>
  <c r="W19" i="68" s="1"/>
  <c r="X19" i="68" s="1"/>
  <c r="Y19" i="68" s="1"/>
  <c r="Z19" i="68" s="1"/>
  <c r="AA19" i="68" s="1"/>
  <c r="AB19" i="68" s="1"/>
  <c r="AC19" i="68" s="1"/>
  <c r="AD19" i="68" s="1"/>
  <c r="AE19" i="68" s="1"/>
  <c r="AF19" i="68" s="1"/>
  <c r="A19" i="68"/>
  <c r="C10" i="68"/>
  <c r="D10" i="68" s="1"/>
  <c r="E10" i="68" s="1"/>
  <c r="F10" i="68" s="1"/>
  <c r="G10" i="68" s="1"/>
  <c r="H10" i="68" s="1"/>
  <c r="I10" i="68" s="1"/>
  <c r="J10" i="68" s="1"/>
  <c r="K10" i="68" s="1"/>
  <c r="L10" i="68" s="1"/>
  <c r="M10" i="68" s="1"/>
  <c r="N10" i="68" s="1"/>
  <c r="O10" i="68" s="1"/>
  <c r="P10" i="68" s="1"/>
  <c r="Q10" i="68" s="1"/>
  <c r="R10" i="68" s="1"/>
  <c r="S10" i="68" s="1"/>
  <c r="T10" i="68" s="1"/>
  <c r="U10" i="68" s="1"/>
  <c r="V10" i="68" s="1"/>
  <c r="W10" i="68" s="1"/>
  <c r="X10" i="68" s="1"/>
  <c r="Y10" i="68" s="1"/>
  <c r="Z10" i="68" s="1"/>
  <c r="AA10" i="68" s="1"/>
  <c r="AB10" i="68" s="1"/>
  <c r="AC10" i="68" s="1"/>
  <c r="AD10" i="68" s="1"/>
  <c r="AE10" i="68" s="1"/>
  <c r="AF10" i="68" s="1"/>
  <c r="AG10" i="68" s="1"/>
  <c r="A10" i="68"/>
  <c r="C3" i="68"/>
  <c r="D3" i="68" s="1"/>
  <c r="E3" i="68" s="1"/>
  <c r="F3" i="68" s="1"/>
  <c r="G3" i="68" s="1"/>
  <c r="H3" i="68" s="1"/>
  <c r="I3" i="68" s="1"/>
  <c r="J3" i="68" s="1"/>
  <c r="K3" i="68" s="1"/>
  <c r="L3" i="68" s="1"/>
  <c r="M3" i="68" s="1"/>
  <c r="N3" i="68" s="1"/>
  <c r="O3" i="68" s="1"/>
  <c r="P3" i="68" s="1"/>
  <c r="Q3" i="68" s="1"/>
  <c r="R3" i="68" s="1"/>
  <c r="S3" i="68" s="1"/>
  <c r="T3" i="68" s="1"/>
  <c r="U3" i="68" s="1"/>
  <c r="V3" i="68" s="1"/>
  <c r="W3" i="68" s="1"/>
  <c r="X3" i="68" s="1"/>
  <c r="Y3" i="68" s="1"/>
  <c r="Z3" i="68" s="1"/>
  <c r="AA3" i="68" s="1"/>
  <c r="AB3" i="68" s="1"/>
  <c r="AC3" i="68" s="1"/>
  <c r="AD3" i="68" s="1"/>
  <c r="AE3" i="68" s="1"/>
  <c r="AF3" i="68" s="1"/>
  <c r="AG3" i="68" s="1"/>
  <c r="A3" i="68"/>
  <c r="F19" i="69"/>
  <c r="G19" i="69" s="1"/>
  <c r="H19" i="69" s="1"/>
  <c r="I19" i="69" s="1"/>
  <c r="J19" i="69" s="1"/>
  <c r="K19" i="69" s="1"/>
  <c r="L19" i="69" s="1"/>
  <c r="M19" i="69" s="1"/>
  <c r="N19" i="69" s="1"/>
  <c r="O19" i="69" s="1"/>
  <c r="P19" i="69" s="1"/>
  <c r="Q19" i="69" s="1"/>
  <c r="R19" i="69" s="1"/>
  <c r="S19" i="69" s="1"/>
  <c r="T19" i="69" s="1"/>
  <c r="U19" i="69" s="1"/>
  <c r="V19" i="69" s="1"/>
  <c r="W19" i="69" s="1"/>
  <c r="X19" i="69" s="1"/>
  <c r="Y19" i="69" s="1"/>
  <c r="Z19" i="69" s="1"/>
  <c r="AA19" i="69" s="1"/>
  <c r="AB19" i="69" s="1"/>
  <c r="AC19" i="69" s="1"/>
  <c r="AD19" i="69" s="1"/>
  <c r="AE19" i="69" s="1"/>
  <c r="AF19" i="69" s="1"/>
  <c r="C19" i="69"/>
  <c r="D19" i="69" s="1"/>
  <c r="E19" i="69" s="1"/>
  <c r="A19" i="69"/>
  <c r="C10" i="69"/>
  <c r="D10" i="69" s="1"/>
  <c r="E10" i="69" s="1"/>
  <c r="F10" i="69" s="1"/>
  <c r="G10" i="69" s="1"/>
  <c r="H10" i="69" s="1"/>
  <c r="I10" i="69" s="1"/>
  <c r="J10" i="69" s="1"/>
  <c r="K10" i="69" s="1"/>
  <c r="L10" i="69" s="1"/>
  <c r="M10" i="69" s="1"/>
  <c r="N10" i="69" s="1"/>
  <c r="O10" i="69" s="1"/>
  <c r="P10" i="69" s="1"/>
  <c r="Q10" i="69" s="1"/>
  <c r="R10" i="69" s="1"/>
  <c r="S10" i="69" s="1"/>
  <c r="T10" i="69" s="1"/>
  <c r="U10" i="69" s="1"/>
  <c r="V10" i="69" s="1"/>
  <c r="W10" i="69" s="1"/>
  <c r="X10" i="69" s="1"/>
  <c r="Y10" i="69" s="1"/>
  <c r="Z10" i="69" s="1"/>
  <c r="AA10" i="69" s="1"/>
  <c r="AB10" i="69" s="1"/>
  <c r="AC10" i="69" s="1"/>
  <c r="AD10" i="69" s="1"/>
  <c r="AE10" i="69" s="1"/>
  <c r="AF10" i="69" s="1"/>
  <c r="AG10" i="69" s="1"/>
  <c r="A10" i="69"/>
  <c r="C3" i="69"/>
  <c r="D3" i="69" s="1"/>
  <c r="E3" i="69" s="1"/>
  <c r="F3" i="69" s="1"/>
  <c r="G3" i="69" s="1"/>
  <c r="H3" i="69" s="1"/>
  <c r="I3" i="69" s="1"/>
  <c r="J3" i="69" s="1"/>
  <c r="K3" i="69" s="1"/>
  <c r="L3" i="69" s="1"/>
  <c r="M3" i="69" s="1"/>
  <c r="N3" i="69" s="1"/>
  <c r="O3" i="69" s="1"/>
  <c r="P3" i="69" s="1"/>
  <c r="Q3" i="69" s="1"/>
  <c r="R3" i="69" s="1"/>
  <c r="S3" i="69" s="1"/>
  <c r="T3" i="69" s="1"/>
  <c r="U3" i="69" s="1"/>
  <c r="V3" i="69" s="1"/>
  <c r="W3" i="69" s="1"/>
  <c r="X3" i="69" s="1"/>
  <c r="Y3" i="69" s="1"/>
  <c r="Z3" i="69" s="1"/>
  <c r="AA3" i="69" s="1"/>
  <c r="AB3" i="69" s="1"/>
  <c r="AC3" i="69" s="1"/>
  <c r="AD3" i="69" s="1"/>
  <c r="AE3" i="69" s="1"/>
  <c r="AF3" i="69" s="1"/>
  <c r="AG3" i="69" s="1"/>
  <c r="A3" i="69"/>
  <c r="C19" i="70"/>
  <c r="D19" i="70" s="1"/>
  <c r="E19" i="70" s="1"/>
  <c r="F19" i="70" s="1"/>
  <c r="G19" i="70" s="1"/>
  <c r="H19" i="70" s="1"/>
  <c r="I19" i="70" s="1"/>
  <c r="J19" i="70" s="1"/>
  <c r="K19" i="70" s="1"/>
  <c r="L19" i="70" s="1"/>
  <c r="M19" i="70" s="1"/>
  <c r="N19" i="70" s="1"/>
  <c r="O19" i="70" s="1"/>
  <c r="P19" i="70" s="1"/>
  <c r="Q19" i="70" s="1"/>
  <c r="R19" i="70" s="1"/>
  <c r="S19" i="70" s="1"/>
  <c r="T19" i="70" s="1"/>
  <c r="U19" i="70" s="1"/>
  <c r="V19" i="70" s="1"/>
  <c r="W19" i="70" s="1"/>
  <c r="X19" i="70" s="1"/>
  <c r="Y19" i="70" s="1"/>
  <c r="Z19" i="70" s="1"/>
  <c r="AA19" i="70" s="1"/>
  <c r="AB19" i="70" s="1"/>
  <c r="AC19" i="70" s="1"/>
  <c r="AD19" i="70" s="1"/>
  <c r="AE19" i="70" s="1"/>
  <c r="AF19" i="70" s="1"/>
  <c r="A19" i="70"/>
  <c r="C10" i="70"/>
  <c r="D10" i="70" s="1"/>
  <c r="E10" i="70" s="1"/>
  <c r="F10" i="70" s="1"/>
  <c r="G10" i="70" s="1"/>
  <c r="H10" i="70" s="1"/>
  <c r="I10" i="70" s="1"/>
  <c r="J10" i="70" s="1"/>
  <c r="K10" i="70" s="1"/>
  <c r="L10" i="70" s="1"/>
  <c r="M10" i="70" s="1"/>
  <c r="N10" i="70" s="1"/>
  <c r="O10" i="70" s="1"/>
  <c r="P10" i="70" s="1"/>
  <c r="Q10" i="70" s="1"/>
  <c r="R10" i="70" s="1"/>
  <c r="S10" i="70" s="1"/>
  <c r="T10" i="70" s="1"/>
  <c r="U10" i="70" s="1"/>
  <c r="V10" i="70" s="1"/>
  <c r="W10" i="70" s="1"/>
  <c r="X10" i="70" s="1"/>
  <c r="Y10" i="70" s="1"/>
  <c r="Z10" i="70" s="1"/>
  <c r="AA10" i="70" s="1"/>
  <c r="AB10" i="70" s="1"/>
  <c r="AC10" i="70" s="1"/>
  <c r="AD10" i="70" s="1"/>
  <c r="AE10" i="70" s="1"/>
  <c r="AF10" i="70" s="1"/>
  <c r="AG10" i="70" s="1"/>
  <c r="A10" i="70"/>
  <c r="C3" i="70"/>
  <c r="D3" i="70" s="1"/>
  <c r="E3" i="70" s="1"/>
  <c r="F3" i="70" s="1"/>
  <c r="G3" i="70" s="1"/>
  <c r="H3" i="70" s="1"/>
  <c r="I3" i="70" s="1"/>
  <c r="J3" i="70" s="1"/>
  <c r="K3" i="70" s="1"/>
  <c r="L3" i="70" s="1"/>
  <c r="M3" i="70" s="1"/>
  <c r="N3" i="70" s="1"/>
  <c r="O3" i="70" s="1"/>
  <c r="P3" i="70" s="1"/>
  <c r="Q3" i="70" s="1"/>
  <c r="R3" i="70" s="1"/>
  <c r="S3" i="70" s="1"/>
  <c r="T3" i="70" s="1"/>
  <c r="U3" i="70" s="1"/>
  <c r="V3" i="70" s="1"/>
  <c r="W3" i="70" s="1"/>
  <c r="X3" i="70" s="1"/>
  <c r="Y3" i="70" s="1"/>
  <c r="Z3" i="70" s="1"/>
  <c r="AA3" i="70" s="1"/>
  <c r="AB3" i="70" s="1"/>
  <c r="AC3" i="70" s="1"/>
  <c r="AD3" i="70" s="1"/>
  <c r="AE3" i="70" s="1"/>
  <c r="AF3" i="70" s="1"/>
  <c r="AG3" i="70" s="1"/>
  <c r="A3" i="70"/>
  <c r="D19" i="71"/>
  <c r="E19" i="71" s="1"/>
  <c r="F19" i="71" s="1"/>
  <c r="G19" i="71" s="1"/>
  <c r="H19" i="71" s="1"/>
  <c r="I19" i="71" s="1"/>
  <c r="J19" i="71" s="1"/>
  <c r="K19" i="71" s="1"/>
  <c r="L19" i="71" s="1"/>
  <c r="M19" i="71" s="1"/>
  <c r="N19" i="71" s="1"/>
  <c r="O19" i="71" s="1"/>
  <c r="P19" i="71" s="1"/>
  <c r="Q19" i="71" s="1"/>
  <c r="R19" i="71" s="1"/>
  <c r="S19" i="71" s="1"/>
  <c r="T19" i="71" s="1"/>
  <c r="U19" i="71" s="1"/>
  <c r="V19" i="71" s="1"/>
  <c r="W19" i="71" s="1"/>
  <c r="X19" i="71" s="1"/>
  <c r="Y19" i="71" s="1"/>
  <c r="Z19" i="71" s="1"/>
  <c r="AA19" i="71" s="1"/>
  <c r="AB19" i="71" s="1"/>
  <c r="AC19" i="71" s="1"/>
  <c r="AD19" i="71" s="1"/>
  <c r="AE19" i="71" s="1"/>
  <c r="AF19" i="71" s="1"/>
  <c r="C19" i="71"/>
  <c r="A19" i="71"/>
  <c r="C10" i="71"/>
  <c r="D10" i="71" s="1"/>
  <c r="E10" i="71" s="1"/>
  <c r="F10" i="71" s="1"/>
  <c r="G10" i="71" s="1"/>
  <c r="H10" i="71" s="1"/>
  <c r="I10" i="71" s="1"/>
  <c r="J10" i="71" s="1"/>
  <c r="K10" i="71" s="1"/>
  <c r="L10" i="71" s="1"/>
  <c r="M10" i="71" s="1"/>
  <c r="N10" i="71" s="1"/>
  <c r="O10" i="71" s="1"/>
  <c r="P10" i="71" s="1"/>
  <c r="Q10" i="71" s="1"/>
  <c r="R10" i="71" s="1"/>
  <c r="S10" i="71" s="1"/>
  <c r="T10" i="71" s="1"/>
  <c r="U10" i="71" s="1"/>
  <c r="V10" i="71" s="1"/>
  <c r="W10" i="71" s="1"/>
  <c r="X10" i="71" s="1"/>
  <c r="Y10" i="71" s="1"/>
  <c r="Z10" i="71" s="1"/>
  <c r="AA10" i="71" s="1"/>
  <c r="AB10" i="71" s="1"/>
  <c r="AC10" i="71" s="1"/>
  <c r="AD10" i="71" s="1"/>
  <c r="AE10" i="71" s="1"/>
  <c r="AF10" i="71" s="1"/>
  <c r="AG10" i="71" s="1"/>
  <c r="A10" i="71"/>
  <c r="C3" i="71"/>
  <c r="D3" i="71" s="1"/>
  <c r="E3" i="71" s="1"/>
  <c r="F3" i="71" s="1"/>
  <c r="G3" i="71" s="1"/>
  <c r="H3" i="71" s="1"/>
  <c r="I3" i="71" s="1"/>
  <c r="J3" i="71" s="1"/>
  <c r="K3" i="71" s="1"/>
  <c r="L3" i="71" s="1"/>
  <c r="M3" i="71" s="1"/>
  <c r="N3" i="71" s="1"/>
  <c r="O3" i="71" s="1"/>
  <c r="P3" i="71" s="1"/>
  <c r="Q3" i="71" s="1"/>
  <c r="R3" i="71" s="1"/>
  <c r="S3" i="71" s="1"/>
  <c r="T3" i="71" s="1"/>
  <c r="U3" i="71" s="1"/>
  <c r="V3" i="71" s="1"/>
  <c r="W3" i="71" s="1"/>
  <c r="X3" i="71" s="1"/>
  <c r="Y3" i="71" s="1"/>
  <c r="Z3" i="71" s="1"/>
  <c r="AA3" i="71" s="1"/>
  <c r="AB3" i="71" s="1"/>
  <c r="AC3" i="71" s="1"/>
  <c r="AD3" i="71" s="1"/>
  <c r="AE3" i="71" s="1"/>
  <c r="AF3" i="71" s="1"/>
  <c r="AG3" i="71" s="1"/>
  <c r="A3" i="71"/>
  <c r="C19" i="72"/>
  <c r="D19" i="72" s="1"/>
  <c r="E19" i="72" s="1"/>
  <c r="F19" i="72" s="1"/>
  <c r="G19" i="72" s="1"/>
  <c r="H19" i="72" s="1"/>
  <c r="I19" i="72" s="1"/>
  <c r="J19" i="72" s="1"/>
  <c r="K19" i="72" s="1"/>
  <c r="L19" i="72" s="1"/>
  <c r="M19" i="72" s="1"/>
  <c r="N19" i="72" s="1"/>
  <c r="O19" i="72" s="1"/>
  <c r="P19" i="72" s="1"/>
  <c r="Q19" i="72" s="1"/>
  <c r="R19" i="72" s="1"/>
  <c r="S19" i="72" s="1"/>
  <c r="T19" i="72" s="1"/>
  <c r="U19" i="72" s="1"/>
  <c r="V19" i="72" s="1"/>
  <c r="W19" i="72" s="1"/>
  <c r="X19" i="72" s="1"/>
  <c r="Y19" i="72" s="1"/>
  <c r="Z19" i="72" s="1"/>
  <c r="AA19" i="72" s="1"/>
  <c r="AB19" i="72" s="1"/>
  <c r="AC19" i="72" s="1"/>
  <c r="AD19" i="72" s="1"/>
  <c r="AE19" i="72" s="1"/>
  <c r="AF19" i="72" s="1"/>
  <c r="A19" i="72"/>
  <c r="C10" i="72"/>
  <c r="D10" i="72" s="1"/>
  <c r="E10" i="72" s="1"/>
  <c r="F10" i="72" s="1"/>
  <c r="G10" i="72" s="1"/>
  <c r="H10" i="72" s="1"/>
  <c r="I10" i="72" s="1"/>
  <c r="J10" i="72" s="1"/>
  <c r="K10" i="72" s="1"/>
  <c r="L10" i="72" s="1"/>
  <c r="M10" i="72" s="1"/>
  <c r="N10" i="72" s="1"/>
  <c r="O10" i="72" s="1"/>
  <c r="P10" i="72" s="1"/>
  <c r="Q10" i="72" s="1"/>
  <c r="R10" i="72" s="1"/>
  <c r="S10" i="72" s="1"/>
  <c r="T10" i="72" s="1"/>
  <c r="U10" i="72" s="1"/>
  <c r="V10" i="72" s="1"/>
  <c r="W10" i="72" s="1"/>
  <c r="X10" i="72" s="1"/>
  <c r="Y10" i="72" s="1"/>
  <c r="Z10" i="72" s="1"/>
  <c r="AA10" i="72" s="1"/>
  <c r="AB10" i="72" s="1"/>
  <c r="AC10" i="72" s="1"/>
  <c r="AD10" i="72" s="1"/>
  <c r="AE10" i="72" s="1"/>
  <c r="AF10" i="72" s="1"/>
  <c r="AG10" i="72" s="1"/>
  <c r="A10" i="72"/>
  <c r="C3" i="72"/>
  <c r="D3" i="72" s="1"/>
  <c r="E3" i="72" s="1"/>
  <c r="F3" i="72" s="1"/>
  <c r="G3" i="72" s="1"/>
  <c r="H3" i="72" s="1"/>
  <c r="I3" i="72" s="1"/>
  <c r="J3" i="72" s="1"/>
  <c r="K3" i="72" s="1"/>
  <c r="L3" i="72" s="1"/>
  <c r="M3" i="72" s="1"/>
  <c r="N3" i="72" s="1"/>
  <c r="O3" i="72" s="1"/>
  <c r="P3" i="72" s="1"/>
  <c r="Q3" i="72" s="1"/>
  <c r="R3" i="72" s="1"/>
  <c r="S3" i="72" s="1"/>
  <c r="T3" i="72" s="1"/>
  <c r="U3" i="72" s="1"/>
  <c r="V3" i="72" s="1"/>
  <c r="W3" i="72" s="1"/>
  <c r="X3" i="72" s="1"/>
  <c r="Y3" i="72" s="1"/>
  <c r="Z3" i="72" s="1"/>
  <c r="AA3" i="72" s="1"/>
  <c r="AB3" i="72" s="1"/>
  <c r="AC3" i="72" s="1"/>
  <c r="AD3" i="72" s="1"/>
  <c r="AE3" i="72" s="1"/>
  <c r="AF3" i="72" s="1"/>
  <c r="AG3" i="72" s="1"/>
  <c r="A3" i="72"/>
  <c r="C19" i="73"/>
  <c r="D19" i="73" s="1"/>
  <c r="E19" i="73" s="1"/>
  <c r="F19" i="73" s="1"/>
  <c r="G19" i="73" s="1"/>
  <c r="H19" i="73" s="1"/>
  <c r="I19" i="73" s="1"/>
  <c r="J19" i="73" s="1"/>
  <c r="K19" i="73" s="1"/>
  <c r="L19" i="73" s="1"/>
  <c r="M19" i="73" s="1"/>
  <c r="N19" i="73" s="1"/>
  <c r="O19" i="73" s="1"/>
  <c r="P19" i="73" s="1"/>
  <c r="Q19" i="73" s="1"/>
  <c r="R19" i="73" s="1"/>
  <c r="S19" i="73" s="1"/>
  <c r="T19" i="73" s="1"/>
  <c r="U19" i="73" s="1"/>
  <c r="V19" i="73" s="1"/>
  <c r="W19" i="73" s="1"/>
  <c r="X19" i="73" s="1"/>
  <c r="Y19" i="73" s="1"/>
  <c r="Z19" i="73" s="1"/>
  <c r="AA19" i="73" s="1"/>
  <c r="AB19" i="73" s="1"/>
  <c r="AC19" i="73" s="1"/>
  <c r="AD19" i="73" s="1"/>
  <c r="AE19" i="73" s="1"/>
  <c r="AF19" i="73" s="1"/>
  <c r="A19" i="73"/>
  <c r="C10" i="73"/>
  <c r="D10" i="73" s="1"/>
  <c r="E10" i="73" s="1"/>
  <c r="F10" i="73" s="1"/>
  <c r="G10" i="73" s="1"/>
  <c r="H10" i="73" s="1"/>
  <c r="I10" i="73" s="1"/>
  <c r="J10" i="73" s="1"/>
  <c r="K10" i="73" s="1"/>
  <c r="L10" i="73" s="1"/>
  <c r="M10" i="73" s="1"/>
  <c r="N10" i="73" s="1"/>
  <c r="O10" i="73" s="1"/>
  <c r="P10" i="73" s="1"/>
  <c r="Q10" i="73" s="1"/>
  <c r="R10" i="73" s="1"/>
  <c r="S10" i="73" s="1"/>
  <c r="T10" i="73" s="1"/>
  <c r="U10" i="73" s="1"/>
  <c r="V10" i="73" s="1"/>
  <c r="W10" i="73" s="1"/>
  <c r="X10" i="73" s="1"/>
  <c r="Y10" i="73" s="1"/>
  <c r="Z10" i="73" s="1"/>
  <c r="AA10" i="73" s="1"/>
  <c r="AB10" i="73" s="1"/>
  <c r="AC10" i="73" s="1"/>
  <c r="AD10" i="73" s="1"/>
  <c r="AE10" i="73" s="1"/>
  <c r="AF10" i="73" s="1"/>
  <c r="AG10" i="73" s="1"/>
  <c r="A10" i="73"/>
  <c r="C3" i="73"/>
  <c r="D3" i="73" s="1"/>
  <c r="E3" i="73" s="1"/>
  <c r="F3" i="73" s="1"/>
  <c r="G3" i="73" s="1"/>
  <c r="H3" i="73" s="1"/>
  <c r="I3" i="73" s="1"/>
  <c r="J3" i="73" s="1"/>
  <c r="K3" i="73" s="1"/>
  <c r="L3" i="73" s="1"/>
  <c r="M3" i="73" s="1"/>
  <c r="N3" i="73" s="1"/>
  <c r="O3" i="73" s="1"/>
  <c r="P3" i="73" s="1"/>
  <c r="Q3" i="73" s="1"/>
  <c r="R3" i="73" s="1"/>
  <c r="S3" i="73" s="1"/>
  <c r="T3" i="73" s="1"/>
  <c r="U3" i="73" s="1"/>
  <c r="V3" i="73" s="1"/>
  <c r="W3" i="73" s="1"/>
  <c r="X3" i="73" s="1"/>
  <c r="Y3" i="73" s="1"/>
  <c r="Z3" i="73" s="1"/>
  <c r="AA3" i="73" s="1"/>
  <c r="AB3" i="73" s="1"/>
  <c r="AC3" i="73" s="1"/>
  <c r="AD3" i="73" s="1"/>
  <c r="AE3" i="73" s="1"/>
  <c r="AF3" i="73" s="1"/>
  <c r="AG3" i="73" s="1"/>
  <c r="A3" i="73"/>
  <c r="C19" i="74"/>
  <c r="D19" i="74" s="1"/>
  <c r="E19" i="74" s="1"/>
  <c r="F19" i="74" s="1"/>
  <c r="G19" i="74" s="1"/>
  <c r="H19" i="74" s="1"/>
  <c r="I19" i="74" s="1"/>
  <c r="J19" i="74" s="1"/>
  <c r="K19" i="74" s="1"/>
  <c r="L19" i="74" s="1"/>
  <c r="M19" i="74" s="1"/>
  <c r="N19" i="74" s="1"/>
  <c r="O19" i="74" s="1"/>
  <c r="P19" i="74" s="1"/>
  <c r="Q19" i="74" s="1"/>
  <c r="R19" i="74" s="1"/>
  <c r="S19" i="74" s="1"/>
  <c r="T19" i="74" s="1"/>
  <c r="U19" i="74" s="1"/>
  <c r="V19" i="74" s="1"/>
  <c r="W19" i="74" s="1"/>
  <c r="X19" i="74" s="1"/>
  <c r="Y19" i="74" s="1"/>
  <c r="Z19" i="74" s="1"/>
  <c r="AA19" i="74" s="1"/>
  <c r="AB19" i="74" s="1"/>
  <c r="AC19" i="74" s="1"/>
  <c r="AD19" i="74" s="1"/>
  <c r="AE19" i="74" s="1"/>
  <c r="AF19" i="74" s="1"/>
  <c r="A19" i="74"/>
  <c r="C10" i="74"/>
  <c r="D10" i="74" s="1"/>
  <c r="E10" i="74" s="1"/>
  <c r="F10" i="74" s="1"/>
  <c r="G10" i="74" s="1"/>
  <c r="H10" i="74" s="1"/>
  <c r="I10" i="74" s="1"/>
  <c r="J10" i="74" s="1"/>
  <c r="K10" i="74" s="1"/>
  <c r="L10" i="74" s="1"/>
  <c r="M10" i="74" s="1"/>
  <c r="N10" i="74" s="1"/>
  <c r="O10" i="74" s="1"/>
  <c r="P10" i="74" s="1"/>
  <c r="Q10" i="74" s="1"/>
  <c r="R10" i="74" s="1"/>
  <c r="S10" i="74" s="1"/>
  <c r="T10" i="74" s="1"/>
  <c r="U10" i="74" s="1"/>
  <c r="V10" i="74" s="1"/>
  <c r="W10" i="74" s="1"/>
  <c r="X10" i="74" s="1"/>
  <c r="Y10" i="74" s="1"/>
  <c r="Z10" i="74" s="1"/>
  <c r="AA10" i="74" s="1"/>
  <c r="AB10" i="74" s="1"/>
  <c r="AC10" i="74" s="1"/>
  <c r="AD10" i="74" s="1"/>
  <c r="AE10" i="74" s="1"/>
  <c r="AF10" i="74" s="1"/>
  <c r="AG10" i="74" s="1"/>
  <c r="A10" i="74"/>
  <c r="C3" i="74"/>
  <c r="D3" i="74" s="1"/>
  <c r="E3" i="74" s="1"/>
  <c r="F3" i="74" s="1"/>
  <c r="G3" i="74" s="1"/>
  <c r="H3" i="74" s="1"/>
  <c r="I3" i="74" s="1"/>
  <c r="J3" i="74" s="1"/>
  <c r="K3" i="74" s="1"/>
  <c r="L3" i="74" s="1"/>
  <c r="M3" i="74" s="1"/>
  <c r="N3" i="74" s="1"/>
  <c r="O3" i="74" s="1"/>
  <c r="P3" i="74" s="1"/>
  <c r="Q3" i="74" s="1"/>
  <c r="R3" i="74" s="1"/>
  <c r="S3" i="74" s="1"/>
  <c r="T3" i="74" s="1"/>
  <c r="U3" i="74" s="1"/>
  <c r="V3" i="74" s="1"/>
  <c r="W3" i="74" s="1"/>
  <c r="X3" i="74" s="1"/>
  <c r="Y3" i="74" s="1"/>
  <c r="Z3" i="74" s="1"/>
  <c r="AA3" i="74" s="1"/>
  <c r="AB3" i="74" s="1"/>
  <c r="AC3" i="74" s="1"/>
  <c r="AD3" i="74" s="1"/>
  <c r="AE3" i="74" s="1"/>
  <c r="AF3" i="74" s="1"/>
  <c r="AG3" i="74" s="1"/>
  <c r="A3" i="74"/>
  <c r="C19" i="75"/>
  <c r="D19" i="75" s="1"/>
  <c r="E19" i="75" s="1"/>
  <c r="F19" i="75" s="1"/>
  <c r="G19" i="75" s="1"/>
  <c r="H19" i="75" s="1"/>
  <c r="I19" i="75" s="1"/>
  <c r="J19" i="75" s="1"/>
  <c r="K19" i="75" s="1"/>
  <c r="L19" i="75" s="1"/>
  <c r="M19" i="75" s="1"/>
  <c r="N19" i="75" s="1"/>
  <c r="O19" i="75" s="1"/>
  <c r="P19" i="75" s="1"/>
  <c r="Q19" i="75" s="1"/>
  <c r="R19" i="75" s="1"/>
  <c r="S19" i="75" s="1"/>
  <c r="T19" i="75" s="1"/>
  <c r="U19" i="75" s="1"/>
  <c r="V19" i="75" s="1"/>
  <c r="W19" i="75" s="1"/>
  <c r="X19" i="75" s="1"/>
  <c r="Y19" i="75" s="1"/>
  <c r="Z19" i="75" s="1"/>
  <c r="AA19" i="75" s="1"/>
  <c r="AB19" i="75" s="1"/>
  <c r="AC19" i="75" s="1"/>
  <c r="AD19" i="75" s="1"/>
  <c r="AE19" i="75" s="1"/>
  <c r="AF19" i="75" s="1"/>
  <c r="A19" i="75"/>
  <c r="C10" i="75"/>
  <c r="D10" i="75" s="1"/>
  <c r="E10" i="75" s="1"/>
  <c r="F10" i="75" s="1"/>
  <c r="G10" i="75" s="1"/>
  <c r="H10" i="75" s="1"/>
  <c r="I10" i="75" s="1"/>
  <c r="J10" i="75" s="1"/>
  <c r="K10" i="75" s="1"/>
  <c r="L10" i="75" s="1"/>
  <c r="M10" i="75" s="1"/>
  <c r="N10" i="75" s="1"/>
  <c r="O10" i="75" s="1"/>
  <c r="P10" i="75" s="1"/>
  <c r="Q10" i="75" s="1"/>
  <c r="R10" i="75" s="1"/>
  <c r="S10" i="75" s="1"/>
  <c r="T10" i="75" s="1"/>
  <c r="U10" i="75" s="1"/>
  <c r="V10" i="75" s="1"/>
  <c r="W10" i="75" s="1"/>
  <c r="X10" i="75" s="1"/>
  <c r="Y10" i="75" s="1"/>
  <c r="Z10" i="75" s="1"/>
  <c r="AA10" i="75" s="1"/>
  <c r="AB10" i="75" s="1"/>
  <c r="AC10" i="75" s="1"/>
  <c r="AD10" i="75" s="1"/>
  <c r="AE10" i="75" s="1"/>
  <c r="AF10" i="75" s="1"/>
  <c r="AG10" i="75" s="1"/>
  <c r="A10" i="75"/>
  <c r="C3" i="75"/>
  <c r="D3" i="75" s="1"/>
  <c r="E3" i="75" s="1"/>
  <c r="F3" i="75" s="1"/>
  <c r="G3" i="75" s="1"/>
  <c r="H3" i="75" s="1"/>
  <c r="I3" i="75" s="1"/>
  <c r="J3" i="75" s="1"/>
  <c r="K3" i="75" s="1"/>
  <c r="L3" i="75" s="1"/>
  <c r="M3" i="75" s="1"/>
  <c r="N3" i="75" s="1"/>
  <c r="O3" i="75" s="1"/>
  <c r="P3" i="75" s="1"/>
  <c r="Q3" i="75" s="1"/>
  <c r="R3" i="75" s="1"/>
  <c r="S3" i="75" s="1"/>
  <c r="T3" i="75" s="1"/>
  <c r="U3" i="75" s="1"/>
  <c r="V3" i="75" s="1"/>
  <c r="W3" i="75" s="1"/>
  <c r="X3" i="75" s="1"/>
  <c r="Y3" i="75" s="1"/>
  <c r="Z3" i="75" s="1"/>
  <c r="AA3" i="75" s="1"/>
  <c r="AB3" i="75" s="1"/>
  <c r="AC3" i="75" s="1"/>
  <c r="AD3" i="75" s="1"/>
  <c r="AE3" i="75" s="1"/>
  <c r="AF3" i="75" s="1"/>
  <c r="AG3" i="75" s="1"/>
  <c r="A3" i="75"/>
  <c r="C19" i="76"/>
  <c r="D19" i="76" s="1"/>
  <c r="E19" i="76" s="1"/>
  <c r="F19" i="76" s="1"/>
  <c r="G19" i="76" s="1"/>
  <c r="H19" i="76" s="1"/>
  <c r="I19" i="76" s="1"/>
  <c r="J19" i="76" s="1"/>
  <c r="K19" i="76" s="1"/>
  <c r="L19" i="76" s="1"/>
  <c r="M19" i="76" s="1"/>
  <c r="N19" i="76" s="1"/>
  <c r="O19" i="76" s="1"/>
  <c r="P19" i="76" s="1"/>
  <c r="Q19" i="76" s="1"/>
  <c r="R19" i="76" s="1"/>
  <c r="S19" i="76" s="1"/>
  <c r="T19" i="76" s="1"/>
  <c r="U19" i="76" s="1"/>
  <c r="V19" i="76" s="1"/>
  <c r="W19" i="76" s="1"/>
  <c r="X19" i="76" s="1"/>
  <c r="Y19" i="76" s="1"/>
  <c r="Z19" i="76" s="1"/>
  <c r="AA19" i="76" s="1"/>
  <c r="AB19" i="76" s="1"/>
  <c r="AC19" i="76" s="1"/>
  <c r="AD19" i="76" s="1"/>
  <c r="AE19" i="76" s="1"/>
  <c r="AF19" i="76" s="1"/>
  <c r="A19" i="76"/>
  <c r="C10" i="76"/>
  <c r="D10" i="76" s="1"/>
  <c r="E10" i="76" s="1"/>
  <c r="F10" i="76" s="1"/>
  <c r="G10" i="76" s="1"/>
  <c r="H10" i="76" s="1"/>
  <c r="I10" i="76" s="1"/>
  <c r="J10" i="76" s="1"/>
  <c r="K10" i="76" s="1"/>
  <c r="L10" i="76" s="1"/>
  <c r="M10" i="76" s="1"/>
  <c r="N10" i="76" s="1"/>
  <c r="O10" i="76" s="1"/>
  <c r="P10" i="76" s="1"/>
  <c r="Q10" i="76" s="1"/>
  <c r="R10" i="76" s="1"/>
  <c r="S10" i="76" s="1"/>
  <c r="T10" i="76" s="1"/>
  <c r="U10" i="76" s="1"/>
  <c r="V10" i="76" s="1"/>
  <c r="W10" i="76" s="1"/>
  <c r="X10" i="76" s="1"/>
  <c r="Y10" i="76" s="1"/>
  <c r="Z10" i="76" s="1"/>
  <c r="AA10" i="76" s="1"/>
  <c r="AB10" i="76" s="1"/>
  <c r="AC10" i="76" s="1"/>
  <c r="AD10" i="76" s="1"/>
  <c r="AE10" i="76" s="1"/>
  <c r="AF10" i="76" s="1"/>
  <c r="AG10" i="76" s="1"/>
  <c r="A10" i="76"/>
  <c r="C3" i="76"/>
  <c r="D3" i="76" s="1"/>
  <c r="E3" i="76" s="1"/>
  <c r="F3" i="76" s="1"/>
  <c r="G3" i="76" s="1"/>
  <c r="H3" i="76" s="1"/>
  <c r="I3" i="76" s="1"/>
  <c r="J3" i="76" s="1"/>
  <c r="K3" i="76" s="1"/>
  <c r="L3" i="76" s="1"/>
  <c r="M3" i="76" s="1"/>
  <c r="N3" i="76" s="1"/>
  <c r="O3" i="76" s="1"/>
  <c r="P3" i="76" s="1"/>
  <c r="Q3" i="76" s="1"/>
  <c r="R3" i="76" s="1"/>
  <c r="S3" i="76" s="1"/>
  <c r="T3" i="76" s="1"/>
  <c r="U3" i="76" s="1"/>
  <c r="V3" i="76" s="1"/>
  <c r="W3" i="76" s="1"/>
  <c r="X3" i="76" s="1"/>
  <c r="Y3" i="76" s="1"/>
  <c r="Z3" i="76" s="1"/>
  <c r="AA3" i="76" s="1"/>
  <c r="AB3" i="76" s="1"/>
  <c r="AC3" i="76" s="1"/>
  <c r="AD3" i="76" s="1"/>
  <c r="AE3" i="76" s="1"/>
  <c r="AF3" i="76" s="1"/>
  <c r="AG3" i="76" s="1"/>
  <c r="A3" i="76"/>
  <c r="C19" i="77"/>
  <c r="D19" i="77" s="1"/>
  <c r="E19" i="77" s="1"/>
  <c r="F19" i="77" s="1"/>
  <c r="G19" i="77" s="1"/>
  <c r="H19" i="77" s="1"/>
  <c r="I19" i="77" s="1"/>
  <c r="J19" i="77" s="1"/>
  <c r="K19" i="77" s="1"/>
  <c r="L19" i="77" s="1"/>
  <c r="M19" i="77" s="1"/>
  <c r="N19" i="77" s="1"/>
  <c r="O19" i="77" s="1"/>
  <c r="P19" i="77" s="1"/>
  <c r="Q19" i="77" s="1"/>
  <c r="R19" i="77" s="1"/>
  <c r="S19" i="77" s="1"/>
  <c r="T19" i="77" s="1"/>
  <c r="U19" i="77" s="1"/>
  <c r="V19" i="77" s="1"/>
  <c r="W19" i="77" s="1"/>
  <c r="X19" i="77" s="1"/>
  <c r="Y19" i="77" s="1"/>
  <c r="Z19" i="77" s="1"/>
  <c r="AA19" i="77" s="1"/>
  <c r="AB19" i="77" s="1"/>
  <c r="AC19" i="77" s="1"/>
  <c r="AD19" i="77" s="1"/>
  <c r="AE19" i="77" s="1"/>
  <c r="AF19" i="77" s="1"/>
  <c r="A19" i="77"/>
  <c r="C10" i="77"/>
  <c r="D10" i="77" s="1"/>
  <c r="E10" i="77" s="1"/>
  <c r="F10" i="77" s="1"/>
  <c r="G10" i="77" s="1"/>
  <c r="H10" i="77" s="1"/>
  <c r="I10" i="77" s="1"/>
  <c r="J10" i="77" s="1"/>
  <c r="K10" i="77" s="1"/>
  <c r="L10" i="77" s="1"/>
  <c r="M10" i="77" s="1"/>
  <c r="N10" i="77" s="1"/>
  <c r="O10" i="77" s="1"/>
  <c r="P10" i="77" s="1"/>
  <c r="Q10" i="77" s="1"/>
  <c r="R10" i="77" s="1"/>
  <c r="S10" i="77" s="1"/>
  <c r="T10" i="77" s="1"/>
  <c r="U10" i="77" s="1"/>
  <c r="V10" i="77" s="1"/>
  <c r="W10" i="77" s="1"/>
  <c r="X10" i="77" s="1"/>
  <c r="Y10" i="77" s="1"/>
  <c r="Z10" i="77" s="1"/>
  <c r="AA10" i="77" s="1"/>
  <c r="AB10" i="77" s="1"/>
  <c r="AC10" i="77" s="1"/>
  <c r="AD10" i="77" s="1"/>
  <c r="AE10" i="77" s="1"/>
  <c r="AF10" i="77" s="1"/>
  <c r="AG10" i="77" s="1"/>
  <c r="A10" i="77"/>
  <c r="C3" i="77"/>
  <c r="D3" i="77" s="1"/>
  <c r="E3" i="77" s="1"/>
  <c r="F3" i="77" s="1"/>
  <c r="G3" i="77" s="1"/>
  <c r="H3" i="77" s="1"/>
  <c r="I3" i="77" s="1"/>
  <c r="J3" i="77" s="1"/>
  <c r="K3" i="77" s="1"/>
  <c r="L3" i="77" s="1"/>
  <c r="M3" i="77" s="1"/>
  <c r="N3" i="77" s="1"/>
  <c r="O3" i="77" s="1"/>
  <c r="P3" i="77" s="1"/>
  <c r="Q3" i="77" s="1"/>
  <c r="R3" i="77" s="1"/>
  <c r="S3" i="77" s="1"/>
  <c r="T3" i="77" s="1"/>
  <c r="U3" i="77" s="1"/>
  <c r="V3" i="77" s="1"/>
  <c r="W3" i="77" s="1"/>
  <c r="X3" i="77" s="1"/>
  <c r="Y3" i="77" s="1"/>
  <c r="Z3" i="77" s="1"/>
  <c r="AA3" i="77" s="1"/>
  <c r="AB3" i="77" s="1"/>
  <c r="AC3" i="77" s="1"/>
  <c r="AD3" i="77" s="1"/>
  <c r="AE3" i="77" s="1"/>
  <c r="AF3" i="77" s="1"/>
  <c r="AG3" i="77" s="1"/>
  <c r="A3" i="77"/>
  <c r="C19" i="78"/>
  <c r="D19" i="78" s="1"/>
  <c r="E19" i="78" s="1"/>
  <c r="F19" i="78" s="1"/>
  <c r="G19" i="78" s="1"/>
  <c r="H19" i="78" s="1"/>
  <c r="I19" i="78" s="1"/>
  <c r="J19" i="78" s="1"/>
  <c r="K19" i="78" s="1"/>
  <c r="L19" i="78" s="1"/>
  <c r="M19" i="78" s="1"/>
  <c r="N19" i="78" s="1"/>
  <c r="O19" i="78" s="1"/>
  <c r="P19" i="78" s="1"/>
  <c r="Q19" i="78" s="1"/>
  <c r="R19" i="78" s="1"/>
  <c r="S19" i="78" s="1"/>
  <c r="T19" i="78" s="1"/>
  <c r="U19" i="78" s="1"/>
  <c r="V19" i="78" s="1"/>
  <c r="W19" i="78" s="1"/>
  <c r="X19" i="78" s="1"/>
  <c r="Y19" i="78" s="1"/>
  <c r="Z19" i="78" s="1"/>
  <c r="AA19" i="78" s="1"/>
  <c r="AB19" i="78" s="1"/>
  <c r="AC19" i="78" s="1"/>
  <c r="AD19" i="78" s="1"/>
  <c r="AE19" i="78" s="1"/>
  <c r="AF19" i="78" s="1"/>
  <c r="A19" i="78"/>
  <c r="C10" i="78"/>
  <c r="D10" i="78" s="1"/>
  <c r="E10" i="78" s="1"/>
  <c r="F10" i="78" s="1"/>
  <c r="G10" i="78" s="1"/>
  <c r="H10" i="78" s="1"/>
  <c r="I10" i="78" s="1"/>
  <c r="J10" i="78" s="1"/>
  <c r="K10" i="78" s="1"/>
  <c r="L10" i="78" s="1"/>
  <c r="M10" i="78" s="1"/>
  <c r="N10" i="78" s="1"/>
  <c r="O10" i="78" s="1"/>
  <c r="P10" i="78" s="1"/>
  <c r="Q10" i="78" s="1"/>
  <c r="R10" i="78" s="1"/>
  <c r="S10" i="78" s="1"/>
  <c r="T10" i="78" s="1"/>
  <c r="U10" i="78" s="1"/>
  <c r="V10" i="78" s="1"/>
  <c r="W10" i="78" s="1"/>
  <c r="X10" i="78" s="1"/>
  <c r="Y10" i="78" s="1"/>
  <c r="Z10" i="78" s="1"/>
  <c r="AA10" i="78" s="1"/>
  <c r="AB10" i="78" s="1"/>
  <c r="AC10" i="78" s="1"/>
  <c r="AD10" i="78" s="1"/>
  <c r="AE10" i="78" s="1"/>
  <c r="AF10" i="78" s="1"/>
  <c r="AG10" i="78" s="1"/>
  <c r="A10" i="78"/>
  <c r="C3" i="78"/>
  <c r="D3" i="78" s="1"/>
  <c r="E3" i="78" s="1"/>
  <c r="F3" i="78" s="1"/>
  <c r="G3" i="78" s="1"/>
  <c r="H3" i="78" s="1"/>
  <c r="I3" i="78" s="1"/>
  <c r="J3" i="78" s="1"/>
  <c r="K3" i="78" s="1"/>
  <c r="L3" i="78" s="1"/>
  <c r="M3" i="78" s="1"/>
  <c r="N3" i="78" s="1"/>
  <c r="O3" i="78" s="1"/>
  <c r="P3" i="78" s="1"/>
  <c r="Q3" i="78" s="1"/>
  <c r="R3" i="78" s="1"/>
  <c r="S3" i="78" s="1"/>
  <c r="T3" i="78" s="1"/>
  <c r="U3" i="78" s="1"/>
  <c r="V3" i="78" s="1"/>
  <c r="W3" i="78" s="1"/>
  <c r="X3" i="78" s="1"/>
  <c r="Y3" i="78" s="1"/>
  <c r="Z3" i="78" s="1"/>
  <c r="AA3" i="78" s="1"/>
  <c r="AB3" i="78" s="1"/>
  <c r="AC3" i="78" s="1"/>
  <c r="AD3" i="78" s="1"/>
  <c r="AE3" i="78" s="1"/>
  <c r="AF3" i="78" s="1"/>
  <c r="AG3" i="78" s="1"/>
  <c r="A3" i="78"/>
  <c r="C19" i="79"/>
  <c r="D19" i="79" s="1"/>
  <c r="E19" i="79" s="1"/>
  <c r="F19" i="79" s="1"/>
  <c r="G19" i="79" s="1"/>
  <c r="H19" i="79" s="1"/>
  <c r="I19" i="79" s="1"/>
  <c r="J19" i="79" s="1"/>
  <c r="K19" i="79" s="1"/>
  <c r="L19" i="79" s="1"/>
  <c r="M19" i="79" s="1"/>
  <c r="N19" i="79" s="1"/>
  <c r="O19" i="79" s="1"/>
  <c r="P19" i="79" s="1"/>
  <c r="Q19" i="79" s="1"/>
  <c r="R19" i="79" s="1"/>
  <c r="S19" i="79" s="1"/>
  <c r="T19" i="79" s="1"/>
  <c r="U19" i="79" s="1"/>
  <c r="V19" i="79" s="1"/>
  <c r="W19" i="79" s="1"/>
  <c r="X19" i="79" s="1"/>
  <c r="Y19" i="79" s="1"/>
  <c r="Z19" i="79" s="1"/>
  <c r="AA19" i="79" s="1"/>
  <c r="AB19" i="79" s="1"/>
  <c r="AC19" i="79" s="1"/>
  <c r="AD19" i="79" s="1"/>
  <c r="AE19" i="79" s="1"/>
  <c r="AF19" i="79" s="1"/>
  <c r="A19" i="79"/>
  <c r="C10" i="79"/>
  <c r="D10" i="79" s="1"/>
  <c r="E10" i="79" s="1"/>
  <c r="F10" i="79" s="1"/>
  <c r="G10" i="79" s="1"/>
  <c r="H10" i="79" s="1"/>
  <c r="I10" i="79" s="1"/>
  <c r="J10" i="79" s="1"/>
  <c r="K10" i="79" s="1"/>
  <c r="L10" i="79" s="1"/>
  <c r="M10" i="79" s="1"/>
  <c r="N10" i="79" s="1"/>
  <c r="O10" i="79" s="1"/>
  <c r="P10" i="79" s="1"/>
  <c r="Q10" i="79" s="1"/>
  <c r="R10" i="79" s="1"/>
  <c r="S10" i="79" s="1"/>
  <c r="T10" i="79" s="1"/>
  <c r="U10" i="79" s="1"/>
  <c r="V10" i="79" s="1"/>
  <c r="W10" i="79" s="1"/>
  <c r="X10" i="79" s="1"/>
  <c r="Y10" i="79" s="1"/>
  <c r="Z10" i="79" s="1"/>
  <c r="AA10" i="79" s="1"/>
  <c r="AB10" i="79" s="1"/>
  <c r="AC10" i="79" s="1"/>
  <c r="AD10" i="79" s="1"/>
  <c r="AE10" i="79" s="1"/>
  <c r="AF10" i="79" s="1"/>
  <c r="AG10" i="79" s="1"/>
  <c r="A10" i="79"/>
  <c r="C3" i="79"/>
  <c r="D3" i="79" s="1"/>
  <c r="E3" i="79" s="1"/>
  <c r="F3" i="79" s="1"/>
  <c r="G3" i="79" s="1"/>
  <c r="H3" i="79" s="1"/>
  <c r="I3" i="79" s="1"/>
  <c r="J3" i="79" s="1"/>
  <c r="K3" i="79" s="1"/>
  <c r="L3" i="79" s="1"/>
  <c r="M3" i="79" s="1"/>
  <c r="N3" i="79" s="1"/>
  <c r="O3" i="79" s="1"/>
  <c r="P3" i="79" s="1"/>
  <c r="Q3" i="79" s="1"/>
  <c r="R3" i="79" s="1"/>
  <c r="S3" i="79" s="1"/>
  <c r="T3" i="79" s="1"/>
  <c r="U3" i="79" s="1"/>
  <c r="V3" i="79" s="1"/>
  <c r="W3" i="79" s="1"/>
  <c r="X3" i="79" s="1"/>
  <c r="Y3" i="79" s="1"/>
  <c r="Z3" i="79" s="1"/>
  <c r="AA3" i="79" s="1"/>
  <c r="AB3" i="79" s="1"/>
  <c r="AC3" i="79" s="1"/>
  <c r="AD3" i="79" s="1"/>
  <c r="AE3" i="79" s="1"/>
  <c r="AF3" i="79" s="1"/>
  <c r="AG3" i="79" s="1"/>
  <c r="A3" i="79"/>
  <c r="C19" i="80"/>
  <c r="D19" i="80" s="1"/>
  <c r="E19" i="80" s="1"/>
  <c r="F19" i="80" s="1"/>
  <c r="G19" i="80" s="1"/>
  <c r="H19" i="80" s="1"/>
  <c r="I19" i="80" s="1"/>
  <c r="J19" i="80" s="1"/>
  <c r="K19" i="80" s="1"/>
  <c r="L19" i="80" s="1"/>
  <c r="M19" i="80" s="1"/>
  <c r="N19" i="80" s="1"/>
  <c r="O19" i="80" s="1"/>
  <c r="P19" i="80" s="1"/>
  <c r="Q19" i="80" s="1"/>
  <c r="R19" i="80" s="1"/>
  <c r="S19" i="80" s="1"/>
  <c r="T19" i="80" s="1"/>
  <c r="U19" i="80" s="1"/>
  <c r="V19" i="80" s="1"/>
  <c r="W19" i="80" s="1"/>
  <c r="X19" i="80" s="1"/>
  <c r="Y19" i="80" s="1"/>
  <c r="Z19" i="80" s="1"/>
  <c r="AA19" i="80" s="1"/>
  <c r="AB19" i="80" s="1"/>
  <c r="AC19" i="80" s="1"/>
  <c r="AD19" i="80" s="1"/>
  <c r="AE19" i="80" s="1"/>
  <c r="AF19" i="80" s="1"/>
  <c r="A19" i="80"/>
  <c r="C10" i="80"/>
  <c r="D10" i="80" s="1"/>
  <c r="E10" i="80" s="1"/>
  <c r="F10" i="80" s="1"/>
  <c r="G10" i="80" s="1"/>
  <c r="H10" i="80" s="1"/>
  <c r="I10" i="80" s="1"/>
  <c r="J10" i="80" s="1"/>
  <c r="K10" i="80" s="1"/>
  <c r="L10" i="80" s="1"/>
  <c r="M10" i="80" s="1"/>
  <c r="N10" i="80" s="1"/>
  <c r="O10" i="80" s="1"/>
  <c r="P10" i="80" s="1"/>
  <c r="Q10" i="80" s="1"/>
  <c r="R10" i="80" s="1"/>
  <c r="S10" i="80" s="1"/>
  <c r="T10" i="80" s="1"/>
  <c r="U10" i="80" s="1"/>
  <c r="V10" i="80" s="1"/>
  <c r="W10" i="80" s="1"/>
  <c r="X10" i="80" s="1"/>
  <c r="Y10" i="80" s="1"/>
  <c r="Z10" i="80" s="1"/>
  <c r="AA10" i="80" s="1"/>
  <c r="AB10" i="80" s="1"/>
  <c r="AC10" i="80" s="1"/>
  <c r="AD10" i="80" s="1"/>
  <c r="AE10" i="80" s="1"/>
  <c r="AF10" i="80" s="1"/>
  <c r="AG10" i="80" s="1"/>
  <c r="A10" i="80"/>
  <c r="C3" i="80"/>
  <c r="D3" i="80" s="1"/>
  <c r="E3" i="80" s="1"/>
  <c r="F3" i="80" s="1"/>
  <c r="G3" i="80" s="1"/>
  <c r="H3" i="80" s="1"/>
  <c r="I3" i="80" s="1"/>
  <c r="J3" i="80" s="1"/>
  <c r="K3" i="80" s="1"/>
  <c r="L3" i="80" s="1"/>
  <c r="M3" i="80" s="1"/>
  <c r="N3" i="80" s="1"/>
  <c r="O3" i="80" s="1"/>
  <c r="P3" i="80" s="1"/>
  <c r="Q3" i="80" s="1"/>
  <c r="R3" i="80" s="1"/>
  <c r="S3" i="80" s="1"/>
  <c r="T3" i="80" s="1"/>
  <c r="U3" i="80" s="1"/>
  <c r="V3" i="80" s="1"/>
  <c r="W3" i="80" s="1"/>
  <c r="X3" i="80" s="1"/>
  <c r="Y3" i="80" s="1"/>
  <c r="Z3" i="80" s="1"/>
  <c r="AA3" i="80" s="1"/>
  <c r="AB3" i="80" s="1"/>
  <c r="AC3" i="80" s="1"/>
  <c r="AD3" i="80" s="1"/>
  <c r="AE3" i="80" s="1"/>
  <c r="AF3" i="80" s="1"/>
  <c r="AG3" i="80" s="1"/>
  <c r="A3" i="80"/>
  <c r="C19" i="81"/>
  <c r="D19" i="81" s="1"/>
  <c r="E19" i="81" s="1"/>
  <c r="F19" i="81" s="1"/>
  <c r="G19" i="81" s="1"/>
  <c r="H19" i="81" s="1"/>
  <c r="I19" i="81" s="1"/>
  <c r="J19" i="81" s="1"/>
  <c r="K19" i="81" s="1"/>
  <c r="L19" i="81" s="1"/>
  <c r="M19" i="81" s="1"/>
  <c r="N19" i="81" s="1"/>
  <c r="O19" i="81" s="1"/>
  <c r="P19" i="81" s="1"/>
  <c r="Q19" i="81" s="1"/>
  <c r="R19" i="81" s="1"/>
  <c r="S19" i="81" s="1"/>
  <c r="T19" i="81" s="1"/>
  <c r="U19" i="81" s="1"/>
  <c r="V19" i="81" s="1"/>
  <c r="W19" i="81" s="1"/>
  <c r="X19" i="81" s="1"/>
  <c r="Y19" i="81" s="1"/>
  <c r="Z19" i="81" s="1"/>
  <c r="AA19" i="81" s="1"/>
  <c r="AB19" i="81" s="1"/>
  <c r="AC19" i="81" s="1"/>
  <c r="AD19" i="81" s="1"/>
  <c r="AE19" i="81" s="1"/>
  <c r="AF19" i="81" s="1"/>
  <c r="A19" i="81"/>
  <c r="C10" i="81"/>
  <c r="D10" i="81" s="1"/>
  <c r="E10" i="81" s="1"/>
  <c r="F10" i="81" s="1"/>
  <c r="G10" i="81" s="1"/>
  <c r="H10" i="81" s="1"/>
  <c r="I10" i="81" s="1"/>
  <c r="J10" i="81" s="1"/>
  <c r="K10" i="81" s="1"/>
  <c r="L10" i="81" s="1"/>
  <c r="M10" i="81" s="1"/>
  <c r="N10" i="81" s="1"/>
  <c r="O10" i="81" s="1"/>
  <c r="P10" i="81" s="1"/>
  <c r="Q10" i="81" s="1"/>
  <c r="R10" i="81" s="1"/>
  <c r="S10" i="81" s="1"/>
  <c r="T10" i="81" s="1"/>
  <c r="U10" i="81" s="1"/>
  <c r="V10" i="81" s="1"/>
  <c r="W10" i="81" s="1"/>
  <c r="X10" i="81" s="1"/>
  <c r="Y10" i="81" s="1"/>
  <c r="Z10" i="81" s="1"/>
  <c r="AA10" i="81" s="1"/>
  <c r="AB10" i="81" s="1"/>
  <c r="AC10" i="81" s="1"/>
  <c r="AD10" i="81" s="1"/>
  <c r="AE10" i="81" s="1"/>
  <c r="AF10" i="81" s="1"/>
  <c r="AG10" i="81" s="1"/>
  <c r="A10" i="81"/>
  <c r="C3" i="81"/>
  <c r="D3" i="81" s="1"/>
  <c r="E3" i="81" s="1"/>
  <c r="F3" i="81" s="1"/>
  <c r="G3" i="81" s="1"/>
  <c r="H3" i="81" s="1"/>
  <c r="I3" i="81" s="1"/>
  <c r="J3" i="81" s="1"/>
  <c r="K3" i="81" s="1"/>
  <c r="L3" i="81" s="1"/>
  <c r="M3" i="81" s="1"/>
  <c r="N3" i="81" s="1"/>
  <c r="O3" i="81" s="1"/>
  <c r="P3" i="81" s="1"/>
  <c r="Q3" i="81" s="1"/>
  <c r="R3" i="81" s="1"/>
  <c r="S3" i="81" s="1"/>
  <c r="T3" i="81" s="1"/>
  <c r="U3" i="81" s="1"/>
  <c r="V3" i="81" s="1"/>
  <c r="W3" i="81" s="1"/>
  <c r="X3" i="81" s="1"/>
  <c r="Y3" i="81" s="1"/>
  <c r="Z3" i="81" s="1"/>
  <c r="AA3" i="81" s="1"/>
  <c r="AB3" i="81" s="1"/>
  <c r="AC3" i="81" s="1"/>
  <c r="AD3" i="81" s="1"/>
  <c r="AE3" i="81" s="1"/>
  <c r="AF3" i="81" s="1"/>
  <c r="AG3" i="81" s="1"/>
  <c r="A3" i="81"/>
  <c r="C19" i="82"/>
  <c r="D19" i="82" s="1"/>
  <c r="E19" i="82" s="1"/>
  <c r="F19" i="82" s="1"/>
  <c r="G19" i="82" s="1"/>
  <c r="H19" i="82" s="1"/>
  <c r="I19" i="82" s="1"/>
  <c r="J19" i="82" s="1"/>
  <c r="K19" i="82" s="1"/>
  <c r="L19" i="82" s="1"/>
  <c r="M19" i="82" s="1"/>
  <c r="N19" i="82" s="1"/>
  <c r="O19" i="82" s="1"/>
  <c r="P19" i="82" s="1"/>
  <c r="Q19" i="82" s="1"/>
  <c r="R19" i="82" s="1"/>
  <c r="S19" i="82" s="1"/>
  <c r="T19" i="82" s="1"/>
  <c r="U19" i="82" s="1"/>
  <c r="V19" i="82" s="1"/>
  <c r="W19" i="82" s="1"/>
  <c r="X19" i="82" s="1"/>
  <c r="Y19" i="82" s="1"/>
  <c r="Z19" i="82" s="1"/>
  <c r="AA19" i="82" s="1"/>
  <c r="AB19" i="82" s="1"/>
  <c r="AC19" i="82" s="1"/>
  <c r="AD19" i="82" s="1"/>
  <c r="AE19" i="82" s="1"/>
  <c r="AF19" i="82" s="1"/>
  <c r="A19" i="82"/>
  <c r="C10" i="82"/>
  <c r="D10" i="82" s="1"/>
  <c r="E10" i="82" s="1"/>
  <c r="F10" i="82" s="1"/>
  <c r="G10" i="82" s="1"/>
  <c r="H10" i="82" s="1"/>
  <c r="I10" i="82" s="1"/>
  <c r="J10" i="82" s="1"/>
  <c r="K10" i="82" s="1"/>
  <c r="L10" i="82" s="1"/>
  <c r="M10" i="82" s="1"/>
  <c r="N10" i="82" s="1"/>
  <c r="O10" i="82" s="1"/>
  <c r="P10" i="82" s="1"/>
  <c r="Q10" i="82" s="1"/>
  <c r="R10" i="82" s="1"/>
  <c r="S10" i="82" s="1"/>
  <c r="T10" i="82" s="1"/>
  <c r="U10" i="82" s="1"/>
  <c r="V10" i="82" s="1"/>
  <c r="W10" i="82" s="1"/>
  <c r="X10" i="82" s="1"/>
  <c r="Y10" i="82" s="1"/>
  <c r="Z10" i="82" s="1"/>
  <c r="AA10" i="82" s="1"/>
  <c r="AB10" i="82" s="1"/>
  <c r="AC10" i="82" s="1"/>
  <c r="AD10" i="82" s="1"/>
  <c r="AE10" i="82" s="1"/>
  <c r="AF10" i="82" s="1"/>
  <c r="AG10" i="82" s="1"/>
  <c r="A10" i="82"/>
  <c r="C3" i="82"/>
  <c r="D3" i="82" s="1"/>
  <c r="E3" i="82" s="1"/>
  <c r="F3" i="82" s="1"/>
  <c r="G3" i="82" s="1"/>
  <c r="H3" i="82" s="1"/>
  <c r="I3" i="82" s="1"/>
  <c r="J3" i="82" s="1"/>
  <c r="K3" i="82" s="1"/>
  <c r="L3" i="82" s="1"/>
  <c r="M3" i="82" s="1"/>
  <c r="N3" i="82" s="1"/>
  <c r="O3" i="82" s="1"/>
  <c r="P3" i="82" s="1"/>
  <c r="Q3" i="82" s="1"/>
  <c r="R3" i="82" s="1"/>
  <c r="S3" i="82" s="1"/>
  <c r="T3" i="82" s="1"/>
  <c r="U3" i="82" s="1"/>
  <c r="V3" i="82" s="1"/>
  <c r="W3" i="82" s="1"/>
  <c r="X3" i="82" s="1"/>
  <c r="Y3" i="82" s="1"/>
  <c r="Z3" i="82" s="1"/>
  <c r="AA3" i="82" s="1"/>
  <c r="AB3" i="82" s="1"/>
  <c r="AC3" i="82" s="1"/>
  <c r="AD3" i="82" s="1"/>
  <c r="AE3" i="82" s="1"/>
  <c r="AF3" i="82" s="1"/>
  <c r="AG3" i="82" s="1"/>
  <c r="A3" i="82"/>
  <c r="C19" i="83"/>
  <c r="D19" i="83" s="1"/>
  <c r="E19" i="83" s="1"/>
  <c r="F19" i="83" s="1"/>
  <c r="G19" i="83" s="1"/>
  <c r="H19" i="83" s="1"/>
  <c r="I19" i="83" s="1"/>
  <c r="J19" i="83" s="1"/>
  <c r="K19" i="83" s="1"/>
  <c r="L19" i="83" s="1"/>
  <c r="M19" i="83" s="1"/>
  <c r="N19" i="83" s="1"/>
  <c r="O19" i="83" s="1"/>
  <c r="P19" i="83" s="1"/>
  <c r="Q19" i="83" s="1"/>
  <c r="R19" i="83" s="1"/>
  <c r="S19" i="83" s="1"/>
  <c r="T19" i="83" s="1"/>
  <c r="U19" i="83" s="1"/>
  <c r="V19" i="83" s="1"/>
  <c r="W19" i="83" s="1"/>
  <c r="X19" i="83" s="1"/>
  <c r="Y19" i="83" s="1"/>
  <c r="Z19" i="83" s="1"/>
  <c r="AA19" i="83" s="1"/>
  <c r="AB19" i="83" s="1"/>
  <c r="AC19" i="83" s="1"/>
  <c r="AD19" i="83" s="1"/>
  <c r="AE19" i="83" s="1"/>
  <c r="AF19" i="83" s="1"/>
  <c r="A19" i="83"/>
  <c r="C10" i="83"/>
  <c r="D10" i="83" s="1"/>
  <c r="E10" i="83" s="1"/>
  <c r="F10" i="83" s="1"/>
  <c r="G10" i="83" s="1"/>
  <c r="H10" i="83" s="1"/>
  <c r="I10" i="83" s="1"/>
  <c r="J10" i="83" s="1"/>
  <c r="K10" i="83" s="1"/>
  <c r="L10" i="83" s="1"/>
  <c r="M10" i="83" s="1"/>
  <c r="N10" i="83" s="1"/>
  <c r="O10" i="83" s="1"/>
  <c r="P10" i="83" s="1"/>
  <c r="Q10" i="83" s="1"/>
  <c r="R10" i="83" s="1"/>
  <c r="S10" i="83" s="1"/>
  <c r="T10" i="83" s="1"/>
  <c r="U10" i="83" s="1"/>
  <c r="V10" i="83" s="1"/>
  <c r="W10" i="83" s="1"/>
  <c r="X10" i="83" s="1"/>
  <c r="Y10" i="83" s="1"/>
  <c r="Z10" i="83" s="1"/>
  <c r="AA10" i="83" s="1"/>
  <c r="AB10" i="83" s="1"/>
  <c r="AC10" i="83" s="1"/>
  <c r="AD10" i="83" s="1"/>
  <c r="AE10" i="83" s="1"/>
  <c r="AF10" i="83" s="1"/>
  <c r="A10" i="83"/>
  <c r="C3" i="83"/>
  <c r="D3" i="83" s="1"/>
  <c r="E3" i="83" s="1"/>
  <c r="F3" i="83" s="1"/>
  <c r="G3" i="83" s="1"/>
  <c r="H3" i="83" s="1"/>
  <c r="I3" i="83" s="1"/>
  <c r="J3" i="83" s="1"/>
  <c r="K3" i="83" s="1"/>
  <c r="L3" i="83" s="1"/>
  <c r="M3" i="83" s="1"/>
  <c r="N3" i="83" s="1"/>
  <c r="O3" i="83" s="1"/>
  <c r="P3" i="83" s="1"/>
  <c r="Q3" i="83" s="1"/>
  <c r="R3" i="83" s="1"/>
  <c r="S3" i="83" s="1"/>
  <c r="T3" i="83" s="1"/>
  <c r="U3" i="83" s="1"/>
  <c r="V3" i="83" s="1"/>
  <c r="W3" i="83" s="1"/>
  <c r="X3" i="83" s="1"/>
  <c r="Y3" i="83" s="1"/>
  <c r="Z3" i="83" s="1"/>
  <c r="AA3" i="83" s="1"/>
  <c r="AB3" i="83" s="1"/>
  <c r="AC3" i="83" s="1"/>
  <c r="AD3" i="83" s="1"/>
  <c r="AE3" i="83" s="1"/>
  <c r="AF3" i="83" s="1"/>
  <c r="A3" i="83"/>
  <c r="C19" i="84"/>
  <c r="D19" i="84" s="1"/>
  <c r="E19" i="84" s="1"/>
  <c r="F19" i="84" s="1"/>
  <c r="G19" i="84" s="1"/>
  <c r="H19" i="84" s="1"/>
  <c r="I19" i="84" s="1"/>
  <c r="J19" i="84" s="1"/>
  <c r="K19" i="84" s="1"/>
  <c r="L19" i="84" s="1"/>
  <c r="M19" i="84" s="1"/>
  <c r="N19" i="84" s="1"/>
  <c r="O19" i="84" s="1"/>
  <c r="P19" i="84" s="1"/>
  <c r="Q19" i="84" s="1"/>
  <c r="R19" i="84" s="1"/>
  <c r="S19" i="84" s="1"/>
  <c r="T19" i="84" s="1"/>
  <c r="U19" i="84" s="1"/>
  <c r="V19" i="84" s="1"/>
  <c r="W19" i="84" s="1"/>
  <c r="X19" i="84" s="1"/>
  <c r="Y19" i="84" s="1"/>
  <c r="Z19" i="84" s="1"/>
  <c r="AA19" i="84" s="1"/>
  <c r="AB19" i="84" s="1"/>
  <c r="AC19" i="84" s="1"/>
  <c r="AD19" i="84" s="1"/>
  <c r="AE19" i="84" s="1"/>
  <c r="AF19" i="84" s="1"/>
  <c r="A19" i="84"/>
  <c r="C10" i="84"/>
  <c r="D10" i="84" s="1"/>
  <c r="E10" i="84" s="1"/>
  <c r="F10" i="84" s="1"/>
  <c r="G10" i="84" s="1"/>
  <c r="H10" i="84" s="1"/>
  <c r="I10" i="84" s="1"/>
  <c r="J10" i="84" s="1"/>
  <c r="K10" i="84" s="1"/>
  <c r="L10" i="84" s="1"/>
  <c r="M10" i="84" s="1"/>
  <c r="N10" i="84" s="1"/>
  <c r="O10" i="84" s="1"/>
  <c r="P10" i="84" s="1"/>
  <c r="Q10" i="84" s="1"/>
  <c r="R10" i="84" s="1"/>
  <c r="S10" i="84" s="1"/>
  <c r="T10" i="84" s="1"/>
  <c r="U10" i="84" s="1"/>
  <c r="V10" i="84" s="1"/>
  <c r="W10" i="84" s="1"/>
  <c r="X10" i="84" s="1"/>
  <c r="Y10" i="84" s="1"/>
  <c r="Z10" i="84" s="1"/>
  <c r="AA10" i="84" s="1"/>
  <c r="AB10" i="84" s="1"/>
  <c r="AC10" i="84" s="1"/>
  <c r="AD10" i="84" s="1"/>
  <c r="AE10" i="84" s="1"/>
  <c r="AF10" i="84" s="1"/>
  <c r="AG10" i="84" s="1"/>
  <c r="A10" i="84"/>
  <c r="C3" i="84"/>
  <c r="D3" i="84" s="1"/>
  <c r="E3" i="84" s="1"/>
  <c r="F3" i="84" s="1"/>
  <c r="G3" i="84" s="1"/>
  <c r="H3" i="84" s="1"/>
  <c r="I3" i="84" s="1"/>
  <c r="J3" i="84" s="1"/>
  <c r="K3" i="84" s="1"/>
  <c r="L3" i="84" s="1"/>
  <c r="M3" i="84" s="1"/>
  <c r="N3" i="84" s="1"/>
  <c r="O3" i="84" s="1"/>
  <c r="P3" i="84" s="1"/>
  <c r="Q3" i="84" s="1"/>
  <c r="R3" i="84" s="1"/>
  <c r="S3" i="84" s="1"/>
  <c r="T3" i="84" s="1"/>
  <c r="U3" i="84" s="1"/>
  <c r="V3" i="84" s="1"/>
  <c r="W3" i="84" s="1"/>
  <c r="X3" i="84" s="1"/>
  <c r="Y3" i="84" s="1"/>
  <c r="Z3" i="84" s="1"/>
  <c r="AA3" i="84" s="1"/>
  <c r="AB3" i="84" s="1"/>
  <c r="AC3" i="84" s="1"/>
  <c r="AD3" i="84" s="1"/>
  <c r="AE3" i="84" s="1"/>
  <c r="AF3" i="84" s="1"/>
  <c r="AG3" i="84" s="1"/>
  <c r="A3" i="84"/>
  <c r="C19" i="85"/>
  <c r="D19" i="85" s="1"/>
  <c r="E19" i="85" s="1"/>
  <c r="F19" i="85" s="1"/>
  <c r="G19" i="85" s="1"/>
  <c r="H19" i="85" s="1"/>
  <c r="I19" i="85" s="1"/>
  <c r="J19" i="85" s="1"/>
  <c r="K19" i="85" s="1"/>
  <c r="L19" i="85" s="1"/>
  <c r="M19" i="85" s="1"/>
  <c r="N19" i="85" s="1"/>
  <c r="O19" i="85" s="1"/>
  <c r="P19" i="85" s="1"/>
  <c r="Q19" i="85" s="1"/>
  <c r="R19" i="85" s="1"/>
  <c r="S19" i="85" s="1"/>
  <c r="T19" i="85" s="1"/>
  <c r="U19" i="85" s="1"/>
  <c r="V19" i="85" s="1"/>
  <c r="W19" i="85" s="1"/>
  <c r="X19" i="85" s="1"/>
  <c r="Y19" i="85" s="1"/>
  <c r="Z19" i="85" s="1"/>
  <c r="AA19" i="85" s="1"/>
  <c r="AB19" i="85" s="1"/>
  <c r="AC19" i="85" s="1"/>
  <c r="AD19" i="85" s="1"/>
  <c r="AE19" i="85" s="1"/>
  <c r="AF19" i="85" s="1"/>
  <c r="A19" i="85"/>
  <c r="C10" i="85"/>
  <c r="D10" i="85" s="1"/>
  <c r="E10" i="85" s="1"/>
  <c r="F10" i="85" s="1"/>
  <c r="G10" i="85" s="1"/>
  <c r="H10" i="85" s="1"/>
  <c r="I10" i="85" s="1"/>
  <c r="J10" i="85" s="1"/>
  <c r="K10" i="85" s="1"/>
  <c r="L10" i="85" s="1"/>
  <c r="M10" i="85" s="1"/>
  <c r="N10" i="85" s="1"/>
  <c r="O10" i="85" s="1"/>
  <c r="P10" i="85" s="1"/>
  <c r="Q10" i="85" s="1"/>
  <c r="R10" i="85" s="1"/>
  <c r="S10" i="85" s="1"/>
  <c r="T10" i="85" s="1"/>
  <c r="U10" i="85" s="1"/>
  <c r="V10" i="85" s="1"/>
  <c r="W10" i="85" s="1"/>
  <c r="X10" i="85" s="1"/>
  <c r="Y10" i="85" s="1"/>
  <c r="Z10" i="85" s="1"/>
  <c r="AA10" i="85" s="1"/>
  <c r="AB10" i="85" s="1"/>
  <c r="AC10" i="85" s="1"/>
  <c r="AD10" i="85" s="1"/>
  <c r="AE10" i="85" s="1"/>
  <c r="AF10" i="85" s="1"/>
  <c r="AG10" i="85" s="1"/>
  <c r="A10" i="85"/>
  <c r="C3" i="85"/>
  <c r="D3" i="85" s="1"/>
  <c r="E3" i="85" s="1"/>
  <c r="F3" i="85" s="1"/>
  <c r="G3" i="85" s="1"/>
  <c r="H3" i="85" s="1"/>
  <c r="I3" i="85" s="1"/>
  <c r="J3" i="85" s="1"/>
  <c r="K3" i="85" s="1"/>
  <c r="L3" i="85" s="1"/>
  <c r="M3" i="85" s="1"/>
  <c r="N3" i="85" s="1"/>
  <c r="O3" i="85" s="1"/>
  <c r="P3" i="85" s="1"/>
  <c r="Q3" i="85" s="1"/>
  <c r="R3" i="85" s="1"/>
  <c r="S3" i="85" s="1"/>
  <c r="T3" i="85" s="1"/>
  <c r="U3" i="85" s="1"/>
  <c r="V3" i="85" s="1"/>
  <c r="W3" i="85" s="1"/>
  <c r="X3" i="85" s="1"/>
  <c r="Y3" i="85" s="1"/>
  <c r="Z3" i="85" s="1"/>
  <c r="AA3" i="85" s="1"/>
  <c r="AB3" i="85" s="1"/>
  <c r="AC3" i="85" s="1"/>
  <c r="AD3" i="85" s="1"/>
  <c r="AE3" i="85" s="1"/>
  <c r="AF3" i="85" s="1"/>
  <c r="AG3" i="85" s="1"/>
  <c r="A3" i="85"/>
  <c r="C19" i="86"/>
  <c r="D19" i="86" s="1"/>
  <c r="E19" i="86" s="1"/>
  <c r="F19" i="86" s="1"/>
  <c r="G19" i="86" s="1"/>
  <c r="H19" i="86" s="1"/>
  <c r="I19" i="86" s="1"/>
  <c r="J19" i="86" s="1"/>
  <c r="K19" i="86" s="1"/>
  <c r="L19" i="86" s="1"/>
  <c r="M19" i="86" s="1"/>
  <c r="N19" i="86" s="1"/>
  <c r="O19" i="86" s="1"/>
  <c r="P19" i="86" s="1"/>
  <c r="Q19" i="86" s="1"/>
  <c r="R19" i="86" s="1"/>
  <c r="S19" i="86" s="1"/>
  <c r="T19" i="86" s="1"/>
  <c r="U19" i="86" s="1"/>
  <c r="V19" i="86" s="1"/>
  <c r="W19" i="86" s="1"/>
  <c r="X19" i="86" s="1"/>
  <c r="Y19" i="86" s="1"/>
  <c r="Z19" i="86" s="1"/>
  <c r="AA19" i="86" s="1"/>
  <c r="AB19" i="86" s="1"/>
  <c r="AC19" i="86" s="1"/>
  <c r="AD19" i="86" s="1"/>
  <c r="AE19" i="86" s="1"/>
  <c r="AF19" i="86" s="1"/>
  <c r="A19" i="86"/>
  <c r="C10" i="86"/>
  <c r="D10" i="86" s="1"/>
  <c r="E10" i="86" s="1"/>
  <c r="F10" i="86" s="1"/>
  <c r="G10" i="86" s="1"/>
  <c r="H10" i="86" s="1"/>
  <c r="I10" i="86" s="1"/>
  <c r="J10" i="86" s="1"/>
  <c r="K10" i="86" s="1"/>
  <c r="L10" i="86" s="1"/>
  <c r="M10" i="86" s="1"/>
  <c r="N10" i="86" s="1"/>
  <c r="O10" i="86" s="1"/>
  <c r="P10" i="86" s="1"/>
  <c r="Q10" i="86" s="1"/>
  <c r="R10" i="86" s="1"/>
  <c r="S10" i="86" s="1"/>
  <c r="T10" i="86" s="1"/>
  <c r="U10" i="86" s="1"/>
  <c r="V10" i="86" s="1"/>
  <c r="W10" i="86" s="1"/>
  <c r="X10" i="86" s="1"/>
  <c r="Y10" i="86" s="1"/>
  <c r="Z10" i="86" s="1"/>
  <c r="AA10" i="86" s="1"/>
  <c r="AB10" i="86" s="1"/>
  <c r="AC10" i="86" s="1"/>
  <c r="AD10" i="86" s="1"/>
  <c r="AE10" i="86" s="1"/>
  <c r="AF10" i="86" s="1"/>
  <c r="AG10" i="86" s="1"/>
  <c r="A10" i="86"/>
  <c r="C3" i="86"/>
  <c r="D3" i="86" s="1"/>
  <c r="E3" i="86" s="1"/>
  <c r="F3" i="86" s="1"/>
  <c r="G3" i="86" s="1"/>
  <c r="H3" i="86" s="1"/>
  <c r="I3" i="86" s="1"/>
  <c r="J3" i="86" s="1"/>
  <c r="K3" i="86" s="1"/>
  <c r="L3" i="86" s="1"/>
  <c r="M3" i="86" s="1"/>
  <c r="N3" i="86" s="1"/>
  <c r="O3" i="86" s="1"/>
  <c r="P3" i="86" s="1"/>
  <c r="Q3" i="86" s="1"/>
  <c r="R3" i="86" s="1"/>
  <c r="S3" i="86" s="1"/>
  <c r="T3" i="86" s="1"/>
  <c r="U3" i="86" s="1"/>
  <c r="V3" i="86" s="1"/>
  <c r="W3" i="86" s="1"/>
  <c r="X3" i="86" s="1"/>
  <c r="Y3" i="86" s="1"/>
  <c r="Z3" i="86" s="1"/>
  <c r="AA3" i="86" s="1"/>
  <c r="AB3" i="86" s="1"/>
  <c r="AC3" i="86" s="1"/>
  <c r="AD3" i="86" s="1"/>
  <c r="AE3" i="86" s="1"/>
  <c r="AF3" i="86" s="1"/>
  <c r="AG3" i="86" s="1"/>
  <c r="A3" i="86"/>
  <c r="C19" i="87"/>
  <c r="D19" i="87" s="1"/>
  <c r="E19" i="87" s="1"/>
  <c r="F19" i="87" s="1"/>
  <c r="G19" i="87" s="1"/>
  <c r="H19" i="87" s="1"/>
  <c r="I19" i="87" s="1"/>
  <c r="J19" i="87" s="1"/>
  <c r="K19" i="87" s="1"/>
  <c r="L19" i="87" s="1"/>
  <c r="M19" i="87" s="1"/>
  <c r="N19" i="87" s="1"/>
  <c r="O19" i="87" s="1"/>
  <c r="P19" i="87" s="1"/>
  <c r="Q19" i="87" s="1"/>
  <c r="R19" i="87" s="1"/>
  <c r="S19" i="87" s="1"/>
  <c r="T19" i="87" s="1"/>
  <c r="U19" i="87" s="1"/>
  <c r="V19" i="87" s="1"/>
  <c r="W19" i="87" s="1"/>
  <c r="X19" i="87" s="1"/>
  <c r="Y19" i="87" s="1"/>
  <c r="Z19" i="87" s="1"/>
  <c r="AA19" i="87" s="1"/>
  <c r="AB19" i="87" s="1"/>
  <c r="AC19" i="87" s="1"/>
  <c r="AD19" i="87" s="1"/>
  <c r="AE19" i="87" s="1"/>
  <c r="AF19" i="87" s="1"/>
  <c r="A19" i="87"/>
  <c r="C10" i="87"/>
  <c r="D10" i="87" s="1"/>
  <c r="E10" i="87" s="1"/>
  <c r="F10" i="87" s="1"/>
  <c r="G10" i="87" s="1"/>
  <c r="H10" i="87" s="1"/>
  <c r="I10" i="87" s="1"/>
  <c r="J10" i="87" s="1"/>
  <c r="K10" i="87" s="1"/>
  <c r="L10" i="87" s="1"/>
  <c r="M10" i="87" s="1"/>
  <c r="N10" i="87" s="1"/>
  <c r="O10" i="87" s="1"/>
  <c r="P10" i="87" s="1"/>
  <c r="Q10" i="87" s="1"/>
  <c r="R10" i="87" s="1"/>
  <c r="S10" i="87" s="1"/>
  <c r="T10" i="87" s="1"/>
  <c r="U10" i="87" s="1"/>
  <c r="V10" i="87" s="1"/>
  <c r="W10" i="87" s="1"/>
  <c r="X10" i="87" s="1"/>
  <c r="Y10" i="87" s="1"/>
  <c r="Z10" i="87" s="1"/>
  <c r="AA10" i="87" s="1"/>
  <c r="AB10" i="87" s="1"/>
  <c r="AC10" i="87" s="1"/>
  <c r="AD10" i="87" s="1"/>
  <c r="AE10" i="87" s="1"/>
  <c r="AF10" i="87" s="1"/>
  <c r="AG10" i="87" s="1"/>
  <c r="A10" i="87"/>
  <c r="C3" i="87"/>
  <c r="D3" i="87" s="1"/>
  <c r="E3" i="87" s="1"/>
  <c r="F3" i="87" s="1"/>
  <c r="G3" i="87" s="1"/>
  <c r="H3" i="87" s="1"/>
  <c r="I3" i="87" s="1"/>
  <c r="J3" i="87" s="1"/>
  <c r="K3" i="87" s="1"/>
  <c r="L3" i="87" s="1"/>
  <c r="M3" i="87" s="1"/>
  <c r="N3" i="87" s="1"/>
  <c r="O3" i="87" s="1"/>
  <c r="P3" i="87" s="1"/>
  <c r="Q3" i="87" s="1"/>
  <c r="R3" i="87" s="1"/>
  <c r="S3" i="87" s="1"/>
  <c r="T3" i="87" s="1"/>
  <c r="U3" i="87" s="1"/>
  <c r="V3" i="87" s="1"/>
  <c r="W3" i="87" s="1"/>
  <c r="X3" i="87" s="1"/>
  <c r="Y3" i="87" s="1"/>
  <c r="Z3" i="87" s="1"/>
  <c r="AA3" i="87" s="1"/>
  <c r="AB3" i="87" s="1"/>
  <c r="AC3" i="87" s="1"/>
  <c r="AD3" i="87" s="1"/>
  <c r="AE3" i="87" s="1"/>
  <c r="AF3" i="87" s="1"/>
  <c r="AG3" i="87" s="1"/>
  <c r="A3" i="87"/>
  <c r="C19" i="101"/>
  <c r="D19" i="101" s="1"/>
  <c r="E19" i="101" s="1"/>
  <c r="F19" i="101" s="1"/>
  <c r="G19" i="101" s="1"/>
  <c r="H19" i="101" s="1"/>
  <c r="I19" i="101" s="1"/>
  <c r="J19" i="101" s="1"/>
  <c r="K19" i="101" s="1"/>
  <c r="L19" i="101" s="1"/>
  <c r="M19" i="101" s="1"/>
  <c r="N19" i="101" s="1"/>
  <c r="O19" i="101" s="1"/>
  <c r="P19" i="101" s="1"/>
  <c r="Q19" i="101" s="1"/>
  <c r="R19" i="101" s="1"/>
  <c r="S19" i="101" s="1"/>
  <c r="T19" i="101" s="1"/>
  <c r="U19" i="101" s="1"/>
  <c r="V19" i="101" s="1"/>
  <c r="W19" i="101" s="1"/>
  <c r="X19" i="101" s="1"/>
  <c r="Y19" i="101" s="1"/>
  <c r="Z19" i="101" s="1"/>
  <c r="AA19" i="101" s="1"/>
  <c r="AB19" i="101" s="1"/>
  <c r="AC19" i="101" s="1"/>
  <c r="AD19" i="101" s="1"/>
  <c r="AE19" i="101" s="1"/>
  <c r="AF19" i="101" s="1"/>
  <c r="A19" i="101"/>
  <c r="D10" i="101"/>
  <c r="E10" i="101" s="1"/>
  <c r="F10" i="101" s="1"/>
  <c r="G10" i="101" s="1"/>
  <c r="H10" i="101" s="1"/>
  <c r="I10" i="101" s="1"/>
  <c r="J10" i="101" s="1"/>
  <c r="K10" i="101" s="1"/>
  <c r="L10" i="101" s="1"/>
  <c r="M10" i="101" s="1"/>
  <c r="N10" i="101" s="1"/>
  <c r="O10" i="101" s="1"/>
  <c r="P10" i="101" s="1"/>
  <c r="Q10" i="101" s="1"/>
  <c r="R10" i="101" s="1"/>
  <c r="S10" i="101" s="1"/>
  <c r="T10" i="101" s="1"/>
  <c r="U10" i="101" s="1"/>
  <c r="V10" i="101" s="1"/>
  <c r="W10" i="101" s="1"/>
  <c r="X10" i="101" s="1"/>
  <c r="Y10" i="101" s="1"/>
  <c r="Z10" i="101" s="1"/>
  <c r="AA10" i="101" s="1"/>
  <c r="AB10" i="101" s="1"/>
  <c r="AC10" i="101" s="1"/>
  <c r="AD10" i="101" s="1"/>
  <c r="AE10" i="101" s="1"/>
  <c r="AF10" i="101" s="1"/>
  <c r="C10" i="101"/>
  <c r="A10" i="101"/>
  <c r="C3" i="101"/>
  <c r="D3" i="101" s="1"/>
  <c r="E3" i="101" s="1"/>
  <c r="F3" i="101" s="1"/>
  <c r="G3" i="101" s="1"/>
  <c r="H3" i="101" s="1"/>
  <c r="I3" i="101" s="1"/>
  <c r="J3" i="101" s="1"/>
  <c r="K3" i="101" s="1"/>
  <c r="L3" i="101" s="1"/>
  <c r="M3" i="101" s="1"/>
  <c r="N3" i="101" s="1"/>
  <c r="O3" i="101" s="1"/>
  <c r="P3" i="101" s="1"/>
  <c r="Q3" i="101" s="1"/>
  <c r="R3" i="101" s="1"/>
  <c r="S3" i="101" s="1"/>
  <c r="T3" i="101" s="1"/>
  <c r="U3" i="101" s="1"/>
  <c r="V3" i="101" s="1"/>
  <c r="W3" i="101" s="1"/>
  <c r="X3" i="101" s="1"/>
  <c r="Y3" i="101" s="1"/>
  <c r="Z3" i="101" s="1"/>
  <c r="AA3" i="101" s="1"/>
  <c r="AB3" i="101" s="1"/>
  <c r="AC3" i="101" s="1"/>
  <c r="AD3" i="101" s="1"/>
  <c r="AE3" i="101" s="1"/>
  <c r="AF3" i="101" s="1"/>
  <c r="A3" i="101"/>
  <c r="C19" i="89"/>
  <c r="D19" i="89" s="1"/>
  <c r="E19" i="89" s="1"/>
  <c r="F19" i="89" s="1"/>
  <c r="G19" i="89" s="1"/>
  <c r="H19" i="89" s="1"/>
  <c r="I19" i="89" s="1"/>
  <c r="J19" i="89" s="1"/>
  <c r="K19" i="89" s="1"/>
  <c r="L19" i="89" s="1"/>
  <c r="M19" i="89" s="1"/>
  <c r="N19" i="89" s="1"/>
  <c r="O19" i="89" s="1"/>
  <c r="P19" i="89" s="1"/>
  <c r="Q19" i="89" s="1"/>
  <c r="R19" i="89" s="1"/>
  <c r="S19" i="89" s="1"/>
  <c r="T19" i="89" s="1"/>
  <c r="U19" i="89" s="1"/>
  <c r="V19" i="89" s="1"/>
  <c r="W19" i="89" s="1"/>
  <c r="X19" i="89" s="1"/>
  <c r="Y19" i="89" s="1"/>
  <c r="Z19" i="89" s="1"/>
  <c r="AA19" i="89" s="1"/>
  <c r="AB19" i="89" s="1"/>
  <c r="AC19" i="89" s="1"/>
  <c r="AD19" i="89" s="1"/>
  <c r="AE19" i="89" s="1"/>
  <c r="AF19" i="89" s="1"/>
  <c r="A19" i="89"/>
  <c r="C10" i="89"/>
  <c r="D10" i="89" s="1"/>
  <c r="E10" i="89" s="1"/>
  <c r="F10" i="89" s="1"/>
  <c r="G10" i="89" s="1"/>
  <c r="H10" i="89" s="1"/>
  <c r="I10" i="89" s="1"/>
  <c r="J10" i="89" s="1"/>
  <c r="K10" i="89" s="1"/>
  <c r="L10" i="89" s="1"/>
  <c r="M10" i="89" s="1"/>
  <c r="N10" i="89" s="1"/>
  <c r="O10" i="89" s="1"/>
  <c r="P10" i="89" s="1"/>
  <c r="Q10" i="89" s="1"/>
  <c r="R10" i="89" s="1"/>
  <c r="S10" i="89" s="1"/>
  <c r="T10" i="89" s="1"/>
  <c r="U10" i="89" s="1"/>
  <c r="V10" i="89" s="1"/>
  <c r="W10" i="89" s="1"/>
  <c r="X10" i="89" s="1"/>
  <c r="Y10" i="89" s="1"/>
  <c r="Z10" i="89" s="1"/>
  <c r="AA10" i="89" s="1"/>
  <c r="AB10" i="89" s="1"/>
  <c r="AC10" i="89" s="1"/>
  <c r="AD10" i="89" s="1"/>
  <c r="AE10" i="89" s="1"/>
  <c r="AF10" i="89" s="1"/>
  <c r="A10" i="89"/>
  <c r="E3" i="89"/>
  <c r="F3" i="89" s="1"/>
  <c r="G3" i="89" s="1"/>
  <c r="H3" i="89" s="1"/>
  <c r="I3" i="89" s="1"/>
  <c r="J3" i="89" s="1"/>
  <c r="K3" i="89" s="1"/>
  <c r="L3" i="89" s="1"/>
  <c r="M3" i="89" s="1"/>
  <c r="N3" i="89" s="1"/>
  <c r="O3" i="89" s="1"/>
  <c r="P3" i="89" s="1"/>
  <c r="Q3" i="89" s="1"/>
  <c r="R3" i="89" s="1"/>
  <c r="S3" i="89" s="1"/>
  <c r="T3" i="89" s="1"/>
  <c r="U3" i="89" s="1"/>
  <c r="V3" i="89" s="1"/>
  <c r="W3" i="89" s="1"/>
  <c r="X3" i="89" s="1"/>
  <c r="Y3" i="89" s="1"/>
  <c r="Z3" i="89" s="1"/>
  <c r="AA3" i="89" s="1"/>
  <c r="AB3" i="89" s="1"/>
  <c r="AC3" i="89" s="1"/>
  <c r="AD3" i="89" s="1"/>
  <c r="AE3" i="89" s="1"/>
  <c r="AF3" i="89" s="1"/>
  <c r="C3" i="89"/>
  <c r="D3" i="89" s="1"/>
  <c r="A3" i="89"/>
  <c r="C19" i="91"/>
  <c r="D19" i="91" s="1"/>
  <c r="E19" i="91" s="1"/>
  <c r="F19" i="91" s="1"/>
  <c r="G19" i="91" s="1"/>
  <c r="H19" i="91" s="1"/>
  <c r="I19" i="91" s="1"/>
  <c r="J19" i="91" s="1"/>
  <c r="K19" i="91" s="1"/>
  <c r="L19" i="91" s="1"/>
  <c r="M19" i="91" s="1"/>
  <c r="N19" i="91" s="1"/>
  <c r="O19" i="91" s="1"/>
  <c r="P19" i="91" s="1"/>
  <c r="Q19" i="91" s="1"/>
  <c r="R19" i="91" s="1"/>
  <c r="S19" i="91" s="1"/>
  <c r="T19" i="91" s="1"/>
  <c r="U19" i="91" s="1"/>
  <c r="V19" i="91" s="1"/>
  <c r="W19" i="91" s="1"/>
  <c r="X19" i="91" s="1"/>
  <c r="Y19" i="91" s="1"/>
  <c r="Z19" i="91" s="1"/>
  <c r="AA19" i="91" s="1"/>
  <c r="AB19" i="91" s="1"/>
  <c r="AC19" i="91" s="1"/>
  <c r="AD19" i="91" s="1"/>
  <c r="AE19" i="91" s="1"/>
  <c r="AF19" i="91" s="1"/>
  <c r="A19" i="91"/>
  <c r="C10" i="91"/>
  <c r="D10" i="91" s="1"/>
  <c r="E10" i="91" s="1"/>
  <c r="F10" i="91" s="1"/>
  <c r="G10" i="91" s="1"/>
  <c r="H10" i="91" s="1"/>
  <c r="I10" i="91" s="1"/>
  <c r="J10" i="91" s="1"/>
  <c r="K10" i="91" s="1"/>
  <c r="L10" i="91" s="1"/>
  <c r="M10" i="91" s="1"/>
  <c r="N10" i="91" s="1"/>
  <c r="O10" i="91" s="1"/>
  <c r="P10" i="91" s="1"/>
  <c r="Q10" i="91" s="1"/>
  <c r="R10" i="91" s="1"/>
  <c r="S10" i="91" s="1"/>
  <c r="T10" i="91" s="1"/>
  <c r="U10" i="91" s="1"/>
  <c r="V10" i="91" s="1"/>
  <c r="W10" i="91" s="1"/>
  <c r="X10" i="91" s="1"/>
  <c r="Y10" i="91" s="1"/>
  <c r="Z10" i="91" s="1"/>
  <c r="AA10" i="91" s="1"/>
  <c r="AB10" i="91" s="1"/>
  <c r="AC10" i="91" s="1"/>
  <c r="AD10" i="91" s="1"/>
  <c r="AE10" i="91" s="1"/>
  <c r="AF10" i="91" s="1"/>
  <c r="AG10" i="91" s="1"/>
  <c r="A10" i="91"/>
  <c r="C3" i="91"/>
  <c r="D3" i="91" s="1"/>
  <c r="E3" i="91" s="1"/>
  <c r="F3" i="91" s="1"/>
  <c r="G3" i="91" s="1"/>
  <c r="H3" i="91" s="1"/>
  <c r="I3" i="91" s="1"/>
  <c r="J3" i="91" s="1"/>
  <c r="K3" i="91" s="1"/>
  <c r="L3" i="91" s="1"/>
  <c r="M3" i="91" s="1"/>
  <c r="N3" i="91" s="1"/>
  <c r="O3" i="91" s="1"/>
  <c r="P3" i="91" s="1"/>
  <c r="Q3" i="91" s="1"/>
  <c r="R3" i="91" s="1"/>
  <c r="S3" i="91" s="1"/>
  <c r="T3" i="91" s="1"/>
  <c r="U3" i="91" s="1"/>
  <c r="V3" i="91" s="1"/>
  <c r="W3" i="91" s="1"/>
  <c r="X3" i="91" s="1"/>
  <c r="Y3" i="91" s="1"/>
  <c r="Z3" i="91" s="1"/>
  <c r="AA3" i="91" s="1"/>
  <c r="AB3" i="91" s="1"/>
  <c r="AC3" i="91" s="1"/>
  <c r="AD3" i="91" s="1"/>
  <c r="AE3" i="91" s="1"/>
  <c r="AF3" i="91" s="1"/>
  <c r="AG3" i="91" s="1"/>
  <c r="A3" i="91"/>
  <c r="D45" i="5"/>
  <c r="C45" i="5"/>
  <c r="E50" i="5"/>
  <c r="B51" i="5"/>
  <c r="C50" i="5"/>
  <c r="C51" i="5"/>
  <c r="D50" i="5"/>
  <c r="B45" i="5"/>
  <c r="F50" i="5"/>
  <c r="B50" i="5"/>
  <c r="AG15" i="102" l="1"/>
  <c r="AG16" i="102" s="1"/>
  <c r="AG20" i="102" s="1"/>
  <c r="H6" i="103"/>
  <c r="AD14" i="80"/>
  <c r="V14" i="80"/>
  <c r="N14" i="80"/>
  <c r="F14" i="80"/>
  <c r="AD13" i="80"/>
  <c r="V13" i="80"/>
  <c r="N13" i="80"/>
  <c r="F13" i="80"/>
  <c r="AD12" i="80"/>
  <c r="V12" i="80"/>
  <c r="N12" i="80"/>
  <c r="F12" i="80"/>
  <c r="AD11" i="80"/>
  <c r="V11" i="80"/>
  <c r="N11" i="80"/>
  <c r="F11" i="80"/>
  <c r="AD5" i="80"/>
  <c r="V5" i="80"/>
  <c r="N5" i="80"/>
  <c r="F5" i="80"/>
  <c r="AD4" i="80"/>
  <c r="V4" i="80"/>
  <c r="N4" i="80"/>
  <c r="F4" i="80"/>
  <c r="AC14" i="80"/>
  <c r="U14" i="80"/>
  <c r="M14" i="80"/>
  <c r="E14" i="80"/>
  <c r="AC13" i="80"/>
  <c r="U13" i="80"/>
  <c r="M13" i="80"/>
  <c r="E13" i="80"/>
  <c r="AC12" i="80"/>
  <c r="U12" i="80"/>
  <c r="M12" i="80"/>
  <c r="E12" i="80"/>
  <c r="AC11" i="80"/>
  <c r="U11" i="80"/>
  <c r="M11" i="80"/>
  <c r="E11" i="80"/>
  <c r="AC5" i="80"/>
  <c r="U5" i="80"/>
  <c r="M5" i="80"/>
  <c r="E5" i="80"/>
  <c r="AC4" i="80"/>
  <c r="U4" i="80"/>
  <c r="M4" i="80"/>
  <c r="E4" i="80"/>
  <c r="AB14" i="80"/>
  <c r="T14" i="80"/>
  <c r="L14" i="80"/>
  <c r="D14" i="80"/>
  <c r="AB13" i="80"/>
  <c r="T13" i="80"/>
  <c r="L13" i="80"/>
  <c r="D13" i="80"/>
  <c r="AB12" i="80"/>
  <c r="T12" i="80"/>
  <c r="L12" i="80"/>
  <c r="D12" i="80"/>
  <c r="AB11" i="80"/>
  <c r="T11" i="80"/>
  <c r="L11" i="80"/>
  <c r="D11" i="80"/>
  <c r="AB5" i="80"/>
  <c r="T5" i="80"/>
  <c r="L5" i="80"/>
  <c r="D5" i="80"/>
  <c r="AB4" i="80"/>
  <c r="T4" i="80"/>
  <c r="L4" i="80"/>
  <c r="D4" i="80"/>
  <c r="AA14" i="80"/>
  <c r="S14" i="80"/>
  <c r="K14" i="80"/>
  <c r="C14" i="80"/>
  <c r="AA13" i="80"/>
  <c r="S13" i="80"/>
  <c r="K13" i="80"/>
  <c r="C13" i="80"/>
  <c r="AA12" i="80"/>
  <c r="S12" i="80"/>
  <c r="K12" i="80"/>
  <c r="C12" i="80"/>
  <c r="AA11" i="80"/>
  <c r="S11" i="80"/>
  <c r="K11" i="80"/>
  <c r="C11" i="80"/>
  <c r="AA5" i="80"/>
  <c r="S5" i="80"/>
  <c r="K5" i="80"/>
  <c r="C5" i="80"/>
  <c r="AA4" i="80"/>
  <c r="S4" i="80"/>
  <c r="K4" i="80"/>
  <c r="C4" i="80"/>
  <c r="AF14" i="80"/>
  <c r="X14" i="80"/>
  <c r="P14" i="80"/>
  <c r="H14" i="80"/>
  <c r="AF13" i="80"/>
  <c r="X13" i="80"/>
  <c r="P13" i="80"/>
  <c r="H13" i="80"/>
  <c r="AF12" i="80"/>
  <c r="X12" i="80"/>
  <c r="P12" i="80"/>
  <c r="H12" i="80"/>
  <c r="AF11" i="80"/>
  <c r="X11" i="80"/>
  <c r="P11" i="80"/>
  <c r="H11" i="80"/>
  <c r="AF5" i="80"/>
  <c r="X5" i="80"/>
  <c r="P5" i="80"/>
  <c r="H5" i="80"/>
  <c r="AF4" i="80"/>
  <c r="X4" i="80"/>
  <c r="P4" i="80"/>
  <c r="H4" i="80"/>
  <c r="AE14" i="80"/>
  <c r="W14" i="80"/>
  <c r="O14" i="80"/>
  <c r="G14" i="80"/>
  <c r="AE13" i="80"/>
  <c r="W13" i="80"/>
  <c r="O13" i="80"/>
  <c r="G13" i="80"/>
  <c r="AE12" i="80"/>
  <c r="W12" i="80"/>
  <c r="O12" i="80"/>
  <c r="G12" i="80"/>
  <c r="AE11" i="80"/>
  <c r="W11" i="80"/>
  <c r="O11" i="80"/>
  <c r="G11" i="80"/>
  <c r="AE5" i="80"/>
  <c r="W5" i="80"/>
  <c r="O5" i="80"/>
  <c r="G5" i="80"/>
  <c r="AE4" i="80"/>
  <c r="W4" i="80"/>
  <c r="O4" i="80"/>
  <c r="G4" i="80"/>
  <c r="R14" i="80"/>
  <c r="R13" i="80"/>
  <c r="R12" i="80"/>
  <c r="R11" i="80"/>
  <c r="R5" i="80"/>
  <c r="R4" i="80"/>
  <c r="B12" i="80"/>
  <c r="AG5" i="80"/>
  <c r="Q14" i="80"/>
  <c r="Q13" i="80"/>
  <c r="Q12" i="80"/>
  <c r="Q11" i="80"/>
  <c r="Q5" i="80"/>
  <c r="Q4" i="80"/>
  <c r="B13" i="80"/>
  <c r="AG14" i="80"/>
  <c r="J14" i="80"/>
  <c r="J13" i="80"/>
  <c r="J12" i="80"/>
  <c r="J11" i="80"/>
  <c r="J5" i="80"/>
  <c r="J4" i="80"/>
  <c r="B4" i="80"/>
  <c r="AG12" i="80"/>
  <c r="I14" i="80"/>
  <c r="I13" i="80"/>
  <c r="I12" i="80"/>
  <c r="I11" i="80"/>
  <c r="I5" i="80"/>
  <c r="I4" i="80"/>
  <c r="B11" i="80"/>
  <c r="AG11" i="80"/>
  <c r="Z14" i="80"/>
  <c r="Z13" i="80"/>
  <c r="Z12" i="80"/>
  <c r="Z11" i="80"/>
  <c r="Z5" i="80"/>
  <c r="Z4" i="80"/>
  <c r="Y14" i="80"/>
  <c r="Y13" i="80"/>
  <c r="Y12" i="80"/>
  <c r="Y11" i="80"/>
  <c r="Y5" i="80"/>
  <c r="Y4" i="80"/>
  <c r="B14" i="80"/>
  <c r="B5" i="80"/>
  <c r="AG13" i="80"/>
  <c r="AG4" i="80"/>
  <c r="AF14" i="67"/>
  <c r="X14" i="67"/>
  <c r="P14" i="67"/>
  <c r="H14" i="67"/>
  <c r="AF13" i="67"/>
  <c r="X13" i="67"/>
  <c r="P13" i="67"/>
  <c r="H13" i="67"/>
  <c r="AF12" i="67"/>
  <c r="X12" i="67"/>
  <c r="P12" i="67"/>
  <c r="H12" i="67"/>
  <c r="AF11" i="67"/>
  <c r="X11" i="67"/>
  <c r="P11" i="67"/>
  <c r="H11" i="67"/>
  <c r="AF5" i="67"/>
  <c r="X5" i="67"/>
  <c r="P5" i="67"/>
  <c r="H5" i="67"/>
  <c r="AF4" i="67"/>
  <c r="X4" i="67"/>
  <c r="P4" i="67"/>
  <c r="H4" i="67"/>
  <c r="AE14" i="67"/>
  <c r="W14" i="67"/>
  <c r="O14" i="67"/>
  <c r="G14" i="67"/>
  <c r="AE13" i="67"/>
  <c r="W13" i="67"/>
  <c r="O13" i="67"/>
  <c r="G13" i="67"/>
  <c r="AE12" i="67"/>
  <c r="W12" i="67"/>
  <c r="O12" i="67"/>
  <c r="G12" i="67"/>
  <c r="AE11" i="67"/>
  <c r="W11" i="67"/>
  <c r="O11" i="67"/>
  <c r="G11" i="67"/>
  <c r="AE5" i="67"/>
  <c r="W5" i="67"/>
  <c r="O5" i="67"/>
  <c r="G5" i="67"/>
  <c r="AE4" i="67"/>
  <c r="W4" i="67"/>
  <c r="O4" i="67"/>
  <c r="G4" i="67"/>
  <c r="AD14" i="67"/>
  <c r="V14" i="67"/>
  <c r="N14" i="67"/>
  <c r="F14" i="67"/>
  <c r="AD13" i="67"/>
  <c r="V13" i="67"/>
  <c r="N13" i="67"/>
  <c r="F13" i="67"/>
  <c r="AD12" i="67"/>
  <c r="V12" i="67"/>
  <c r="N12" i="67"/>
  <c r="F12" i="67"/>
  <c r="AD11" i="67"/>
  <c r="V11" i="67"/>
  <c r="N11" i="67"/>
  <c r="F11" i="67"/>
  <c r="AD5" i="67"/>
  <c r="V5" i="67"/>
  <c r="N5" i="67"/>
  <c r="F5" i="67"/>
  <c r="AD4" i="67"/>
  <c r="V4" i="67"/>
  <c r="N4" i="67"/>
  <c r="F4" i="67"/>
  <c r="AC14" i="67"/>
  <c r="U14" i="67"/>
  <c r="M14" i="67"/>
  <c r="E14" i="67"/>
  <c r="AC13" i="67"/>
  <c r="U13" i="67"/>
  <c r="M13" i="67"/>
  <c r="E13" i="67"/>
  <c r="AC12" i="67"/>
  <c r="U12" i="67"/>
  <c r="M12" i="67"/>
  <c r="E12" i="67"/>
  <c r="AC11" i="67"/>
  <c r="U11" i="67"/>
  <c r="M11" i="67"/>
  <c r="E11" i="67"/>
  <c r="AC5" i="67"/>
  <c r="U5" i="67"/>
  <c r="M5" i="67"/>
  <c r="E5" i="67"/>
  <c r="AC4" i="67"/>
  <c r="U4" i="67"/>
  <c r="M4" i="67"/>
  <c r="E4" i="67"/>
  <c r="Z14" i="67"/>
  <c r="R14" i="67"/>
  <c r="J14" i="67"/>
  <c r="B14" i="67"/>
  <c r="Z13" i="67"/>
  <c r="R13" i="67"/>
  <c r="J13" i="67"/>
  <c r="B13" i="67"/>
  <c r="Z12" i="67"/>
  <c r="R12" i="67"/>
  <c r="J12" i="67"/>
  <c r="B12" i="67"/>
  <c r="Z11" i="67"/>
  <c r="R11" i="67"/>
  <c r="J11" i="67"/>
  <c r="B11" i="67"/>
  <c r="Z5" i="67"/>
  <c r="R5" i="67"/>
  <c r="J5" i="67"/>
  <c r="B5" i="67"/>
  <c r="Z4" i="67"/>
  <c r="R4" i="67"/>
  <c r="J4" i="67"/>
  <c r="B4" i="67"/>
  <c r="AG14" i="67"/>
  <c r="Y14" i="67"/>
  <c r="Q14" i="67"/>
  <c r="I14" i="67"/>
  <c r="AG13" i="67"/>
  <c r="Y13" i="67"/>
  <c r="Q13" i="67"/>
  <c r="I13" i="67"/>
  <c r="AG12" i="67"/>
  <c r="Y12" i="67"/>
  <c r="Q12" i="67"/>
  <c r="I12" i="67"/>
  <c r="AG11" i="67"/>
  <c r="Y11" i="67"/>
  <c r="Q11" i="67"/>
  <c r="I11" i="67"/>
  <c r="AG5" i="67"/>
  <c r="Y5" i="67"/>
  <c r="Q5" i="67"/>
  <c r="I5" i="67"/>
  <c r="AG4" i="67"/>
  <c r="Y4" i="67"/>
  <c r="Q4" i="67"/>
  <c r="I4" i="67"/>
  <c r="T14" i="67"/>
  <c r="T13" i="67"/>
  <c r="T12" i="67"/>
  <c r="T11" i="67"/>
  <c r="T5" i="67"/>
  <c r="T4" i="67"/>
  <c r="S14" i="67"/>
  <c r="S13" i="67"/>
  <c r="S12" i="67"/>
  <c r="S11" i="67"/>
  <c r="S5" i="67"/>
  <c r="S4" i="67"/>
  <c r="L14" i="67"/>
  <c r="L13" i="67"/>
  <c r="L12" i="67"/>
  <c r="L11" i="67"/>
  <c r="L5" i="67"/>
  <c r="L4" i="67"/>
  <c r="K14" i="67"/>
  <c r="K13" i="67"/>
  <c r="K12" i="67"/>
  <c r="K11" i="67"/>
  <c r="K5" i="67"/>
  <c r="K4" i="67"/>
  <c r="AB14" i="67"/>
  <c r="AB13" i="67"/>
  <c r="AB12" i="67"/>
  <c r="AB11" i="67"/>
  <c r="AB5" i="67"/>
  <c r="AB4" i="67"/>
  <c r="AA14" i="67"/>
  <c r="AA13" i="67"/>
  <c r="AA12" i="67"/>
  <c r="AA11" i="67"/>
  <c r="AA5" i="67"/>
  <c r="AA4" i="67"/>
  <c r="D12" i="67"/>
  <c r="D14" i="67"/>
  <c r="C12" i="67"/>
  <c r="D5" i="67"/>
  <c r="D11" i="67"/>
  <c r="C11" i="67"/>
  <c r="C14" i="67"/>
  <c r="D13" i="67"/>
  <c r="D4" i="67"/>
  <c r="C13" i="67"/>
  <c r="C4" i="67"/>
  <c r="C5" i="67"/>
  <c r="AD14" i="87"/>
  <c r="V14" i="87"/>
  <c r="N14" i="87"/>
  <c r="F14" i="87"/>
  <c r="AD13" i="87"/>
  <c r="V13" i="87"/>
  <c r="N13" i="87"/>
  <c r="F13" i="87"/>
  <c r="AD12" i="87"/>
  <c r="V12" i="87"/>
  <c r="N12" i="87"/>
  <c r="F12" i="87"/>
  <c r="AD11" i="87"/>
  <c r="V11" i="87"/>
  <c r="N11" i="87"/>
  <c r="F11" i="87"/>
  <c r="AD5" i="87"/>
  <c r="V5" i="87"/>
  <c r="N5" i="87"/>
  <c r="F5" i="87"/>
  <c r="AD4" i="87"/>
  <c r="V4" i="87"/>
  <c r="N4" i="87"/>
  <c r="F4" i="87"/>
  <c r="Z14" i="87"/>
  <c r="B13" i="87"/>
  <c r="J11" i="87"/>
  <c r="B5" i="87"/>
  <c r="AG14" i="87"/>
  <c r="Y13" i="87"/>
  <c r="Y12" i="87"/>
  <c r="Q11" i="87"/>
  <c r="Q4" i="87"/>
  <c r="AC14" i="87"/>
  <c r="U14" i="87"/>
  <c r="M14" i="87"/>
  <c r="E14" i="87"/>
  <c r="AC13" i="87"/>
  <c r="U13" i="87"/>
  <c r="M13" i="87"/>
  <c r="E13" i="87"/>
  <c r="AC12" i="87"/>
  <c r="U12" i="87"/>
  <c r="M12" i="87"/>
  <c r="E12" i="87"/>
  <c r="AC11" i="87"/>
  <c r="U11" i="87"/>
  <c r="M11" i="87"/>
  <c r="E11" i="87"/>
  <c r="AC5" i="87"/>
  <c r="U5" i="87"/>
  <c r="M5" i="87"/>
  <c r="E5" i="87"/>
  <c r="AC4" i="87"/>
  <c r="U4" i="87"/>
  <c r="M4" i="87"/>
  <c r="E4" i="87"/>
  <c r="Z13" i="87"/>
  <c r="R11" i="87"/>
  <c r="J5" i="87"/>
  <c r="B4" i="87"/>
  <c r="I14" i="87"/>
  <c r="Q12" i="87"/>
  <c r="Q5" i="87"/>
  <c r="I4" i="87"/>
  <c r="AB14" i="87"/>
  <c r="T14" i="87"/>
  <c r="L14" i="87"/>
  <c r="D14" i="87"/>
  <c r="AB13" i="87"/>
  <c r="T13" i="87"/>
  <c r="L13" i="87"/>
  <c r="D13" i="87"/>
  <c r="AB12" i="87"/>
  <c r="T12" i="87"/>
  <c r="L12" i="87"/>
  <c r="D12" i="87"/>
  <c r="AB11" i="87"/>
  <c r="T11" i="87"/>
  <c r="L11" i="87"/>
  <c r="D11" i="87"/>
  <c r="AB5" i="87"/>
  <c r="T5" i="87"/>
  <c r="L5" i="87"/>
  <c r="D5" i="87"/>
  <c r="AB4" i="87"/>
  <c r="T4" i="87"/>
  <c r="L4" i="87"/>
  <c r="D4" i="87"/>
  <c r="B14" i="87"/>
  <c r="Z12" i="87"/>
  <c r="B12" i="87"/>
  <c r="Z5" i="87"/>
  <c r="R4" i="87"/>
  <c r="AG13" i="87"/>
  <c r="I12" i="87"/>
  <c r="I5" i="87"/>
  <c r="AA14" i="87"/>
  <c r="S14" i="87"/>
  <c r="K14" i="87"/>
  <c r="C14" i="87"/>
  <c r="AA13" i="87"/>
  <c r="S13" i="87"/>
  <c r="K13" i="87"/>
  <c r="C13" i="87"/>
  <c r="AA12" i="87"/>
  <c r="S12" i="87"/>
  <c r="K12" i="87"/>
  <c r="C12" i="87"/>
  <c r="AA11" i="87"/>
  <c r="S11" i="87"/>
  <c r="K11" i="87"/>
  <c r="C11" i="87"/>
  <c r="AA5" i="87"/>
  <c r="S5" i="87"/>
  <c r="K5" i="87"/>
  <c r="C5" i="87"/>
  <c r="AA4" i="87"/>
  <c r="S4" i="87"/>
  <c r="K4" i="87"/>
  <c r="C4" i="87"/>
  <c r="R14" i="87"/>
  <c r="J13" i="87"/>
  <c r="J12" i="87"/>
  <c r="B11" i="87"/>
  <c r="Z4" i="87"/>
  <c r="Y14" i="87"/>
  <c r="I13" i="87"/>
  <c r="Y11" i="87"/>
  <c r="Y5" i="87"/>
  <c r="Y4" i="87"/>
  <c r="AF14" i="87"/>
  <c r="X14" i="87"/>
  <c r="P14" i="87"/>
  <c r="H14" i="87"/>
  <c r="AF13" i="87"/>
  <c r="X13" i="87"/>
  <c r="P13" i="87"/>
  <c r="H13" i="87"/>
  <c r="AF12" i="87"/>
  <c r="X12" i="87"/>
  <c r="P12" i="87"/>
  <c r="H12" i="87"/>
  <c r="AF11" i="87"/>
  <c r="X11" i="87"/>
  <c r="P11" i="87"/>
  <c r="H11" i="87"/>
  <c r="AF5" i="87"/>
  <c r="X5" i="87"/>
  <c r="P5" i="87"/>
  <c r="H5" i="87"/>
  <c r="AF4" i="87"/>
  <c r="X4" i="87"/>
  <c r="P4" i="87"/>
  <c r="H4" i="87"/>
  <c r="AG5" i="87"/>
  <c r="AE14" i="87"/>
  <c r="W14" i="87"/>
  <c r="O14" i="87"/>
  <c r="G14" i="87"/>
  <c r="AE13" i="87"/>
  <c r="W13" i="87"/>
  <c r="O13" i="87"/>
  <c r="G13" i="87"/>
  <c r="AE12" i="87"/>
  <c r="W12" i="87"/>
  <c r="O12" i="87"/>
  <c r="G12" i="87"/>
  <c r="AE11" i="87"/>
  <c r="W11" i="87"/>
  <c r="O11" i="87"/>
  <c r="G11" i="87"/>
  <c r="AE5" i="87"/>
  <c r="W5" i="87"/>
  <c r="O5" i="87"/>
  <c r="G5" i="87"/>
  <c r="AE4" i="87"/>
  <c r="W4" i="87"/>
  <c r="O4" i="87"/>
  <c r="G4" i="87"/>
  <c r="J14" i="87"/>
  <c r="R13" i="87"/>
  <c r="R12" i="87"/>
  <c r="Z11" i="87"/>
  <c r="R5" i="87"/>
  <c r="J4" i="87"/>
  <c r="Q14" i="87"/>
  <c r="Q13" i="87"/>
  <c r="AG12" i="87"/>
  <c r="AG11" i="87"/>
  <c r="I11" i="87"/>
  <c r="AG4" i="87"/>
  <c r="AF14" i="83"/>
  <c r="X14" i="83"/>
  <c r="AG13" i="83"/>
  <c r="Y13" i="83"/>
  <c r="Q13" i="83"/>
  <c r="Z12" i="83"/>
  <c r="R12" i="83"/>
  <c r="AA11" i="83"/>
  <c r="S11" i="83"/>
  <c r="AB5" i="83"/>
  <c r="T5" i="83"/>
  <c r="AC4" i="83"/>
  <c r="U4" i="83"/>
  <c r="AD12" i="83"/>
  <c r="AG4" i="83"/>
  <c r="AC12" i="83"/>
  <c r="AE14" i="83"/>
  <c r="W14" i="83"/>
  <c r="AF13" i="83"/>
  <c r="X13" i="83"/>
  <c r="AG12" i="83"/>
  <c r="Y12" i="83"/>
  <c r="Q12" i="83"/>
  <c r="Z11" i="83"/>
  <c r="R11" i="83"/>
  <c r="AA5" i="83"/>
  <c r="S5" i="83"/>
  <c r="AB4" i="83"/>
  <c r="T4" i="83"/>
  <c r="U13" i="83"/>
  <c r="X5" i="83"/>
  <c r="AA14" i="83"/>
  <c r="AD11" i="83"/>
  <c r="AD14" i="83"/>
  <c r="V14" i="83"/>
  <c r="AE13" i="83"/>
  <c r="W13" i="83"/>
  <c r="AF12" i="83"/>
  <c r="X12" i="83"/>
  <c r="AG11" i="83"/>
  <c r="Y11" i="83"/>
  <c r="Q11" i="83"/>
  <c r="Z5" i="83"/>
  <c r="R5" i="83"/>
  <c r="AA4" i="83"/>
  <c r="S4" i="83"/>
  <c r="AB14" i="83"/>
  <c r="W11" i="83"/>
  <c r="Q4" i="83"/>
  <c r="AB13" i="83"/>
  <c r="AE5" i="83"/>
  <c r="AC14" i="83"/>
  <c r="U14" i="83"/>
  <c r="AD13" i="83"/>
  <c r="V13" i="83"/>
  <c r="AE12" i="83"/>
  <c r="W12" i="83"/>
  <c r="AF11" i="83"/>
  <c r="X11" i="83"/>
  <c r="AG5" i="83"/>
  <c r="Y5" i="83"/>
  <c r="Q5" i="83"/>
  <c r="Z4" i="83"/>
  <c r="R4" i="83"/>
  <c r="T14" i="83"/>
  <c r="AE11" i="83"/>
  <c r="Y4" i="83"/>
  <c r="T13" i="83"/>
  <c r="V11" i="83"/>
  <c r="X4" i="83"/>
  <c r="Z14" i="83"/>
  <c r="R14" i="83"/>
  <c r="AA13" i="83"/>
  <c r="S13" i="83"/>
  <c r="AB12" i="83"/>
  <c r="T12" i="83"/>
  <c r="AC11" i="83"/>
  <c r="U11" i="83"/>
  <c r="AD5" i="83"/>
  <c r="V5" i="83"/>
  <c r="AE4" i="83"/>
  <c r="W4" i="83"/>
  <c r="W5" i="83"/>
  <c r="AG14" i="83"/>
  <c r="Y14" i="83"/>
  <c r="Q14" i="83"/>
  <c r="Z13" i="83"/>
  <c r="R13" i="83"/>
  <c r="AA12" i="83"/>
  <c r="S12" i="83"/>
  <c r="AB11" i="83"/>
  <c r="T11" i="83"/>
  <c r="AC5" i="83"/>
  <c r="U5" i="83"/>
  <c r="AD4" i="83"/>
  <c r="V4" i="83"/>
  <c r="AC13" i="83"/>
  <c r="V12" i="83"/>
  <c r="AF5" i="83"/>
  <c r="S14" i="83"/>
  <c r="U12" i="83"/>
  <c r="AF4" i="83"/>
  <c r="AD14" i="79"/>
  <c r="V14" i="79"/>
  <c r="N14" i="79"/>
  <c r="F14" i="79"/>
  <c r="AD13" i="79"/>
  <c r="V13" i="79"/>
  <c r="N13" i="79"/>
  <c r="F13" i="79"/>
  <c r="AD12" i="79"/>
  <c r="V12" i="79"/>
  <c r="N12" i="79"/>
  <c r="F12" i="79"/>
  <c r="AD11" i="79"/>
  <c r="V11" i="79"/>
  <c r="N11" i="79"/>
  <c r="F11" i="79"/>
  <c r="AD5" i="79"/>
  <c r="V5" i="79"/>
  <c r="N5" i="79"/>
  <c r="F5" i="79"/>
  <c r="AD4" i="79"/>
  <c r="V4" i="79"/>
  <c r="N4" i="79"/>
  <c r="F4" i="79"/>
  <c r="AC14" i="79"/>
  <c r="U14" i="79"/>
  <c r="M14" i="79"/>
  <c r="E14" i="79"/>
  <c r="AC13" i="79"/>
  <c r="U13" i="79"/>
  <c r="M13" i="79"/>
  <c r="E13" i="79"/>
  <c r="AC12" i="79"/>
  <c r="U12" i="79"/>
  <c r="M12" i="79"/>
  <c r="E12" i="79"/>
  <c r="AC11" i="79"/>
  <c r="U11" i="79"/>
  <c r="M11" i="79"/>
  <c r="E11" i="79"/>
  <c r="AC5" i="79"/>
  <c r="U5" i="79"/>
  <c r="M5" i="79"/>
  <c r="E5" i="79"/>
  <c r="AC4" i="79"/>
  <c r="U4" i="79"/>
  <c r="M4" i="79"/>
  <c r="E4" i="79"/>
  <c r="AB14" i="79"/>
  <c r="T14" i="79"/>
  <c r="L14" i="79"/>
  <c r="D14" i="79"/>
  <c r="AB13" i="79"/>
  <c r="T13" i="79"/>
  <c r="L13" i="79"/>
  <c r="D13" i="79"/>
  <c r="AB12" i="79"/>
  <c r="T12" i="79"/>
  <c r="L12" i="79"/>
  <c r="D12" i="79"/>
  <c r="AB11" i="79"/>
  <c r="T11" i="79"/>
  <c r="L11" i="79"/>
  <c r="D11" i="79"/>
  <c r="AB5" i="79"/>
  <c r="T5" i="79"/>
  <c r="L5" i="79"/>
  <c r="D5" i="79"/>
  <c r="AB4" i="79"/>
  <c r="T4" i="79"/>
  <c r="L4" i="79"/>
  <c r="D4" i="79"/>
  <c r="AA14" i="79"/>
  <c r="S14" i="79"/>
  <c r="K14" i="79"/>
  <c r="C14" i="79"/>
  <c r="AA13" i="79"/>
  <c r="S13" i="79"/>
  <c r="K13" i="79"/>
  <c r="C13" i="79"/>
  <c r="AA12" i="79"/>
  <c r="S12" i="79"/>
  <c r="K12" i="79"/>
  <c r="C12" i="79"/>
  <c r="AA11" i="79"/>
  <c r="S11" i="79"/>
  <c r="K11" i="79"/>
  <c r="C11" i="79"/>
  <c r="AA5" i="79"/>
  <c r="S5" i="79"/>
  <c r="K5" i="79"/>
  <c r="C5" i="79"/>
  <c r="AA4" i="79"/>
  <c r="S4" i="79"/>
  <c r="K4" i="79"/>
  <c r="C4" i="79"/>
  <c r="AF14" i="79"/>
  <c r="X14" i="79"/>
  <c r="P14" i="79"/>
  <c r="H14" i="79"/>
  <c r="AF13" i="79"/>
  <c r="X13" i="79"/>
  <c r="P13" i="79"/>
  <c r="H13" i="79"/>
  <c r="AF12" i="79"/>
  <c r="X12" i="79"/>
  <c r="P12" i="79"/>
  <c r="H12" i="79"/>
  <c r="AF11" i="79"/>
  <c r="X11" i="79"/>
  <c r="P11" i="79"/>
  <c r="H11" i="79"/>
  <c r="AF5" i="79"/>
  <c r="X5" i="79"/>
  <c r="P5" i="79"/>
  <c r="H5" i="79"/>
  <c r="AF4" i="79"/>
  <c r="X4" i="79"/>
  <c r="P4" i="79"/>
  <c r="H4" i="79"/>
  <c r="AE14" i="79"/>
  <c r="W14" i="79"/>
  <c r="O14" i="79"/>
  <c r="G14" i="79"/>
  <c r="AE13" i="79"/>
  <c r="W13" i="79"/>
  <c r="O13" i="79"/>
  <c r="G13" i="79"/>
  <c r="AE12" i="79"/>
  <c r="W12" i="79"/>
  <c r="O12" i="79"/>
  <c r="G12" i="79"/>
  <c r="AE11" i="79"/>
  <c r="W11" i="79"/>
  <c r="O11" i="79"/>
  <c r="G11" i="79"/>
  <c r="AE5" i="79"/>
  <c r="W5" i="79"/>
  <c r="O5" i="79"/>
  <c r="G5" i="79"/>
  <c r="AE4" i="79"/>
  <c r="W4" i="79"/>
  <c r="O4" i="79"/>
  <c r="G4" i="79"/>
  <c r="R14" i="79"/>
  <c r="R13" i="79"/>
  <c r="R12" i="79"/>
  <c r="R11" i="79"/>
  <c r="R5" i="79"/>
  <c r="R4" i="79"/>
  <c r="B11" i="79"/>
  <c r="AG11" i="79"/>
  <c r="Q14" i="79"/>
  <c r="Q13" i="79"/>
  <c r="Q12" i="79"/>
  <c r="Q11" i="79"/>
  <c r="Q5" i="79"/>
  <c r="Q4" i="79"/>
  <c r="J14" i="79"/>
  <c r="J13" i="79"/>
  <c r="J12" i="79"/>
  <c r="J11" i="79"/>
  <c r="J5" i="79"/>
  <c r="J4" i="79"/>
  <c r="B12" i="79"/>
  <c r="AG12" i="79"/>
  <c r="I14" i="79"/>
  <c r="I13" i="79"/>
  <c r="I12" i="79"/>
  <c r="I11" i="79"/>
  <c r="I5" i="79"/>
  <c r="I4" i="79"/>
  <c r="B14" i="79"/>
  <c r="B4" i="79"/>
  <c r="AG13" i="79"/>
  <c r="AG4" i="79"/>
  <c r="Z14" i="79"/>
  <c r="Z13" i="79"/>
  <c r="Z12" i="79"/>
  <c r="Z11" i="79"/>
  <c r="Z5" i="79"/>
  <c r="Z4" i="79"/>
  <c r="Y14" i="79"/>
  <c r="Y13" i="79"/>
  <c r="Y12" i="79"/>
  <c r="Y11" i="79"/>
  <c r="Y5" i="79"/>
  <c r="Y4" i="79"/>
  <c r="B13" i="79"/>
  <c r="B5" i="79"/>
  <c r="AG14" i="79"/>
  <c r="AG5" i="79"/>
  <c r="AD14" i="75"/>
  <c r="V14" i="75"/>
  <c r="N14" i="75"/>
  <c r="F14" i="75"/>
  <c r="AD13" i="75"/>
  <c r="V13" i="75"/>
  <c r="N13" i="75"/>
  <c r="F13" i="75"/>
  <c r="AD12" i="75"/>
  <c r="V12" i="75"/>
  <c r="N12" i="75"/>
  <c r="F12" i="75"/>
  <c r="AD11" i="75"/>
  <c r="V11" i="75"/>
  <c r="N11" i="75"/>
  <c r="F11" i="75"/>
  <c r="AD5" i="75"/>
  <c r="V5" i="75"/>
  <c r="N5" i="75"/>
  <c r="F5" i="75"/>
  <c r="AD4" i="75"/>
  <c r="V4" i="75"/>
  <c r="N4" i="75"/>
  <c r="F4" i="75"/>
  <c r="AC14" i="75"/>
  <c r="U14" i="75"/>
  <c r="M14" i="75"/>
  <c r="E14" i="75"/>
  <c r="AC13" i="75"/>
  <c r="U13" i="75"/>
  <c r="M13" i="75"/>
  <c r="E13" i="75"/>
  <c r="AC12" i="75"/>
  <c r="U12" i="75"/>
  <c r="M12" i="75"/>
  <c r="E12" i="75"/>
  <c r="AC11" i="75"/>
  <c r="U11" i="75"/>
  <c r="M11" i="75"/>
  <c r="E11" i="75"/>
  <c r="AC5" i="75"/>
  <c r="U5" i="75"/>
  <c r="M5" i="75"/>
  <c r="E5" i="75"/>
  <c r="AC4" i="75"/>
  <c r="U4" i="75"/>
  <c r="M4" i="75"/>
  <c r="E4" i="75"/>
  <c r="AB14" i="75"/>
  <c r="T14" i="75"/>
  <c r="L14" i="75"/>
  <c r="D14" i="75"/>
  <c r="AB13" i="75"/>
  <c r="T13" i="75"/>
  <c r="L13" i="75"/>
  <c r="D13" i="75"/>
  <c r="AB12" i="75"/>
  <c r="T12" i="75"/>
  <c r="L12" i="75"/>
  <c r="D12" i="75"/>
  <c r="AB11" i="75"/>
  <c r="T11" i="75"/>
  <c r="L11" i="75"/>
  <c r="D11" i="75"/>
  <c r="AB5" i="75"/>
  <c r="T5" i="75"/>
  <c r="L5" i="75"/>
  <c r="D5" i="75"/>
  <c r="AB4" i="75"/>
  <c r="T4" i="75"/>
  <c r="L4" i="75"/>
  <c r="D4" i="75"/>
  <c r="AA14" i="75"/>
  <c r="S14" i="75"/>
  <c r="K14" i="75"/>
  <c r="C14" i="75"/>
  <c r="AA13" i="75"/>
  <c r="S13" i="75"/>
  <c r="K13" i="75"/>
  <c r="C13" i="75"/>
  <c r="AA12" i="75"/>
  <c r="S12" i="75"/>
  <c r="K12" i="75"/>
  <c r="C12" i="75"/>
  <c r="AA11" i="75"/>
  <c r="S11" i="75"/>
  <c r="K11" i="75"/>
  <c r="C11" i="75"/>
  <c r="AA5" i="75"/>
  <c r="S5" i="75"/>
  <c r="K5" i="75"/>
  <c r="C5" i="75"/>
  <c r="AA4" i="75"/>
  <c r="S4" i="75"/>
  <c r="K4" i="75"/>
  <c r="C4" i="75"/>
  <c r="AF14" i="75"/>
  <c r="X14" i="75"/>
  <c r="P14" i="75"/>
  <c r="H14" i="75"/>
  <c r="AF13" i="75"/>
  <c r="X13" i="75"/>
  <c r="P13" i="75"/>
  <c r="H13" i="75"/>
  <c r="AF12" i="75"/>
  <c r="X12" i="75"/>
  <c r="P12" i="75"/>
  <c r="H12" i="75"/>
  <c r="AF11" i="75"/>
  <c r="X11" i="75"/>
  <c r="P11" i="75"/>
  <c r="H11" i="75"/>
  <c r="AF5" i="75"/>
  <c r="X5" i="75"/>
  <c r="P5" i="75"/>
  <c r="H5" i="75"/>
  <c r="AF4" i="75"/>
  <c r="X4" i="75"/>
  <c r="P4" i="75"/>
  <c r="H4" i="75"/>
  <c r="AE14" i="75"/>
  <c r="W14" i="75"/>
  <c r="O14" i="75"/>
  <c r="G14" i="75"/>
  <c r="AE13" i="75"/>
  <c r="W13" i="75"/>
  <c r="O13" i="75"/>
  <c r="G13" i="75"/>
  <c r="AE12" i="75"/>
  <c r="W12" i="75"/>
  <c r="O12" i="75"/>
  <c r="G12" i="75"/>
  <c r="AE11" i="75"/>
  <c r="W11" i="75"/>
  <c r="O11" i="75"/>
  <c r="G11" i="75"/>
  <c r="AE5" i="75"/>
  <c r="W5" i="75"/>
  <c r="O5" i="75"/>
  <c r="G5" i="75"/>
  <c r="AE4" i="75"/>
  <c r="W4" i="75"/>
  <c r="O4" i="75"/>
  <c r="G4" i="75"/>
  <c r="R14" i="75"/>
  <c r="R13" i="75"/>
  <c r="R12" i="75"/>
  <c r="R11" i="75"/>
  <c r="R5" i="75"/>
  <c r="R4" i="75"/>
  <c r="B4" i="75"/>
  <c r="AG13" i="75"/>
  <c r="Q14" i="75"/>
  <c r="Q13" i="75"/>
  <c r="Q12" i="75"/>
  <c r="Q11" i="75"/>
  <c r="Q5" i="75"/>
  <c r="Q4" i="75"/>
  <c r="B5" i="75"/>
  <c r="AG11" i="75"/>
  <c r="J14" i="75"/>
  <c r="J13" i="75"/>
  <c r="J12" i="75"/>
  <c r="J11" i="75"/>
  <c r="J5" i="75"/>
  <c r="J4" i="75"/>
  <c r="B13" i="75"/>
  <c r="AG4" i="75"/>
  <c r="I14" i="75"/>
  <c r="I13" i="75"/>
  <c r="I12" i="75"/>
  <c r="I11" i="75"/>
  <c r="I5" i="75"/>
  <c r="I4" i="75"/>
  <c r="B14" i="75"/>
  <c r="B11" i="75"/>
  <c r="AG12" i="75"/>
  <c r="Z14" i="75"/>
  <c r="Z13" i="75"/>
  <c r="Z12" i="75"/>
  <c r="Z11" i="75"/>
  <c r="Z5" i="75"/>
  <c r="Z4" i="75"/>
  <c r="Y14" i="75"/>
  <c r="Y13" i="75"/>
  <c r="Y12" i="75"/>
  <c r="Y11" i="75"/>
  <c r="Y5" i="75"/>
  <c r="Y4" i="75"/>
  <c r="B12" i="75"/>
  <c r="AG14" i="75"/>
  <c r="AG5" i="75"/>
  <c r="AD14" i="71"/>
  <c r="V14" i="71"/>
  <c r="N14" i="71"/>
  <c r="F14" i="71"/>
  <c r="AD13" i="71"/>
  <c r="V13" i="71"/>
  <c r="N13" i="71"/>
  <c r="F13" i="71"/>
  <c r="AD12" i="71"/>
  <c r="V12" i="71"/>
  <c r="N12" i="71"/>
  <c r="F12" i="71"/>
  <c r="AD11" i="71"/>
  <c r="V11" i="71"/>
  <c r="N11" i="71"/>
  <c r="F11" i="71"/>
  <c r="AD5" i="71"/>
  <c r="V5" i="71"/>
  <c r="N5" i="71"/>
  <c r="F5" i="71"/>
  <c r="AD4" i="71"/>
  <c r="V4" i="71"/>
  <c r="N4" i="71"/>
  <c r="F4" i="71"/>
  <c r="AC14" i="71"/>
  <c r="U14" i="71"/>
  <c r="M14" i="71"/>
  <c r="E14" i="71"/>
  <c r="AC13" i="71"/>
  <c r="U13" i="71"/>
  <c r="M13" i="71"/>
  <c r="E13" i="71"/>
  <c r="AC12" i="71"/>
  <c r="U12" i="71"/>
  <c r="M12" i="71"/>
  <c r="E12" i="71"/>
  <c r="AC11" i="71"/>
  <c r="U11" i="71"/>
  <c r="M11" i="71"/>
  <c r="E11" i="71"/>
  <c r="AC5" i="71"/>
  <c r="U5" i="71"/>
  <c r="M5" i="71"/>
  <c r="E5" i="71"/>
  <c r="AC4" i="71"/>
  <c r="U4" i="71"/>
  <c r="M4" i="71"/>
  <c r="E4" i="71"/>
  <c r="AB14" i="71"/>
  <c r="T14" i="71"/>
  <c r="L14" i="71"/>
  <c r="D14" i="71"/>
  <c r="AB13" i="71"/>
  <c r="T13" i="71"/>
  <c r="L13" i="71"/>
  <c r="D13" i="71"/>
  <c r="AB12" i="71"/>
  <c r="T12" i="71"/>
  <c r="L12" i="71"/>
  <c r="D12" i="71"/>
  <c r="AB11" i="71"/>
  <c r="T11" i="71"/>
  <c r="L11" i="71"/>
  <c r="D11" i="71"/>
  <c r="AB5" i="71"/>
  <c r="T5" i="71"/>
  <c r="L5" i="71"/>
  <c r="D5" i="71"/>
  <c r="AB4" i="71"/>
  <c r="T4" i="71"/>
  <c r="L4" i="71"/>
  <c r="D4" i="71"/>
  <c r="AA14" i="71"/>
  <c r="S14" i="71"/>
  <c r="K14" i="71"/>
  <c r="C14" i="71"/>
  <c r="AA13" i="71"/>
  <c r="S13" i="71"/>
  <c r="K13" i="71"/>
  <c r="C13" i="71"/>
  <c r="AA12" i="71"/>
  <c r="S12" i="71"/>
  <c r="K12" i="71"/>
  <c r="C12" i="71"/>
  <c r="AA11" i="71"/>
  <c r="S11" i="71"/>
  <c r="K11" i="71"/>
  <c r="C11" i="71"/>
  <c r="AA5" i="71"/>
  <c r="S5" i="71"/>
  <c r="K5" i="71"/>
  <c r="C5" i="71"/>
  <c r="AA4" i="71"/>
  <c r="S4" i="71"/>
  <c r="K4" i="71"/>
  <c r="C4" i="71"/>
  <c r="AF14" i="71"/>
  <c r="X14" i="71"/>
  <c r="P14" i="71"/>
  <c r="H14" i="71"/>
  <c r="AF13" i="71"/>
  <c r="X13" i="71"/>
  <c r="P13" i="71"/>
  <c r="H13" i="71"/>
  <c r="AF12" i="71"/>
  <c r="X12" i="71"/>
  <c r="P12" i="71"/>
  <c r="H12" i="71"/>
  <c r="AF11" i="71"/>
  <c r="X11" i="71"/>
  <c r="P11" i="71"/>
  <c r="H11" i="71"/>
  <c r="AF5" i="71"/>
  <c r="X5" i="71"/>
  <c r="P5" i="71"/>
  <c r="H5" i="71"/>
  <c r="AF4" i="71"/>
  <c r="X4" i="71"/>
  <c r="P4" i="71"/>
  <c r="H4" i="71"/>
  <c r="AE14" i="71"/>
  <c r="W14" i="71"/>
  <c r="O14" i="71"/>
  <c r="G14" i="71"/>
  <c r="AE13" i="71"/>
  <c r="W13" i="71"/>
  <c r="O13" i="71"/>
  <c r="G13" i="71"/>
  <c r="AE12" i="71"/>
  <c r="W12" i="71"/>
  <c r="O12" i="71"/>
  <c r="G12" i="71"/>
  <c r="AE11" i="71"/>
  <c r="W11" i="71"/>
  <c r="O11" i="71"/>
  <c r="G11" i="71"/>
  <c r="AE5" i="71"/>
  <c r="W5" i="71"/>
  <c r="O5" i="71"/>
  <c r="G5" i="71"/>
  <c r="AE4" i="71"/>
  <c r="W4" i="71"/>
  <c r="O4" i="71"/>
  <c r="G4" i="71"/>
  <c r="R14" i="71"/>
  <c r="R13" i="71"/>
  <c r="R12" i="71"/>
  <c r="R11" i="71"/>
  <c r="R5" i="71"/>
  <c r="R4" i="71"/>
  <c r="B12" i="71"/>
  <c r="AG5" i="71"/>
  <c r="Q14" i="71"/>
  <c r="Q13" i="71"/>
  <c r="Q12" i="71"/>
  <c r="Q11" i="71"/>
  <c r="Q5" i="71"/>
  <c r="Q4" i="71"/>
  <c r="B5" i="71"/>
  <c r="AG14" i="71"/>
  <c r="J14" i="71"/>
  <c r="J13" i="71"/>
  <c r="J12" i="71"/>
  <c r="J11" i="71"/>
  <c r="J5" i="71"/>
  <c r="J4" i="71"/>
  <c r="B11" i="71"/>
  <c r="AG13" i="71"/>
  <c r="I14" i="71"/>
  <c r="I13" i="71"/>
  <c r="I12" i="71"/>
  <c r="I11" i="71"/>
  <c r="I5" i="71"/>
  <c r="I4" i="71"/>
  <c r="B13" i="71"/>
  <c r="AG12" i="71"/>
  <c r="Z14" i="71"/>
  <c r="Z13" i="71"/>
  <c r="Z12" i="71"/>
  <c r="Z11" i="71"/>
  <c r="Z5" i="71"/>
  <c r="Z4" i="71"/>
  <c r="Y14" i="71"/>
  <c r="Y13" i="71"/>
  <c r="Y12" i="71"/>
  <c r="Y11" i="71"/>
  <c r="Y5" i="71"/>
  <c r="Y4" i="71"/>
  <c r="B14" i="71"/>
  <c r="B4" i="71"/>
  <c r="AG11" i="71"/>
  <c r="AG4" i="71"/>
  <c r="AF14" i="66"/>
  <c r="X14" i="66"/>
  <c r="P14" i="66"/>
  <c r="H14" i="66"/>
  <c r="AF13" i="66"/>
  <c r="X13" i="66"/>
  <c r="P13" i="66"/>
  <c r="H13" i="66"/>
  <c r="AF12" i="66"/>
  <c r="X12" i="66"/>
  <c r="P12" i="66"/>
  <c r="H12" i="66"/>
  <c r="AF11" i="66"/>
  <c r="X11" i="66"/>
  <c r="P11" i="66"/>
  <c r="H11" i="66"/>
  <c r="AF5" i="66"/>
  <c r="X5" i="66"/>
  <c r="P5" i="66"/>
  <c r="H5" i="66"/>
  <c r="AF4" i="66"/>
  <c r="X4" i="66"/>
  <c r="P4" i="66"/>
  <c r="H4" i="66"/>
  <c r="AE14" i="66"/>
  <c r="W14" i="66"/>
  <c r="O14" i="66"/>
  <c r="G14" i="66"/>
  <c r="AE13" i="66"/>
  <c r="W13" i="66"/>
  <c r="O13" i="66"/>
  <c r="G13" i="66"/>
  <c r="AE12" i="66"/>
  <c r="W12" i="66"/>
  <c r="O12" i="66"/>
  <c r="G12" i="66"/>
  <c r="AE11" i="66"/>
  <c r="W11" i="66"/>
  <c r="O11" i="66"/>
  <c r="G11" i="66"/>
  <c r="AE5" i="66"/>
  <c r="W5" i="66"/>
  <c r="O5" i="66"/>
  <c r="G5" i="66"/>
  <c r="AE4" i="66"/>
  <c r="W4" i="66"/>
  <c r="O4" i="66"/>
  <c r="G4" i="66"/>
  <c r="AD14" i="66"/>
  <c r="V14" i="66"/>
  <c r="N14" i="66"/>
  <c r="F14" i="66"/>
  <c r="AD13" i="66"/>
  <c r="V13" i="66"/>
  <c r="N13" i="66"/>
  <c r="F13" i="66"/>
  <c r="AD12" i="66"/>
  <c r="V12" i="66"/>
  <c r="N12" i="66"/>
  <c r="F12" i="66"/>
  <c r="AD11" i="66"/>
  <c r="V11" i="66"/>
  <c r="N11" i="66"/>
  <c r="F11" i="66"/>
  <c r="AD5" i="66"/>
  <c r="V5" i="66"/>
  <c r="N5" i="66"/>
  <c r="F5" i="66"/>
  <c r="AD4" i="66"/>
  <c r="V4" i="66"/>
  <c r="N4" i="66"/>
  <c r="F4" i="66"/>
  <c r="AC14" i="66"/>
  <c r="U14" i="66"/>
  <c r="M14" i="66"/>
  <c r="E14" i="66"/>
  <c r="AC13" i="66"/>
  <c r="U13" i="66"/>
  <c r="M13" i="66"/>
  <c r="E13" i="66"/>
  <c r="AC12" i="66"/>
  <c r="U12" i="66"/>
  <c r="M12" i="66"/>
  <c r="E12" i="66"/>
  <c r="AC11" i="66"/>
  <c r="U11" i="66"/>
  <c r="M11" i="66"/>
  <c r="E11" i="66"/>
  <c r="AC5" i="66"/>
  <c r="U5" i="66"/>
  <c r="M5" i="66"/>
  <c r="E5" i="66"/>
  <c r="AC4" i="66"/>
  <c r="U4" i="66"/>
  <c r="M4" i="66"/>
  <c r="E4" i="66"/>
  <c r="Z14" i="66"/>
  <c r="R14" i="66"/>
  <c r="J14" i="66"/>
  <c r="B14" i="66"/>
  <c r="Z13" i="66"/>
  <c r="R13" i="66"/>
  <c r="J13" i="66"/>
  <c r="B13" i="66"/>
  <c r="Z12" i="66"/>
  <c r="R12" i="66"/>
  <c r="J12" i="66"/>
  <c r="B12" i="66"/>
  <c r="Z11" i="66"/>
  <c r="R11" i="66"/>
  <c r="J11" i="66"/>
  <c r="B11" i="66"/>
  <c r="Z5" i="66"/>
  <c r="R5" i="66"/>
  <c r="J5" i="66"/>
  <c r="B5" i="66"/>
  <c r="Z4" i="66"/>
  <c r="R4" i="66"/>
  <c r="J4" i="66"/>
  <c r="B4" i="66"/>
  <c r="AG14" i="66"/>
  <c r="Y14" i="66"/>
  <c r="Q14" i="66"/>
  <c r="I14" i="66"/>
  <c r="AG13" i="66"/>
  <c r="Y13" i="66"/>
  <c r="Q13" i="66"/>
  <c r="I13" i="66"/>
  <c r="AG12" i="66"/>
  <c r="Y12" i="66"/>
  <c r="Q12" i="66"/>
  <c r="I12" i="66"/>
  <c r="AG11" i="66"/>
  <c r="Y11" i="66"/>
  <c r="Q11" i="66"/>
  <c r="I11" i="66"/>
  <c r="AG5" i="66"/>
  <c r="Y5" i="66"/>
  <c r="Q5" i="66"/>
  <c r="I5" i="66"/>
  <c r="AG4" i="66"/>
  <c r="Y4" i="66"/>
  <c r="Q4" i="66"/>
  <c r="I4" i="66"/>
  <c r="T14" i="66"/>
  <c r="T13" i="66"/>
  <c r="T12" i="66"/>
  <c r="T11" i="66"/>
  <c r="T5" i="66"/>
  <c r="T4" i="66"/>
  <c r="S14" i="66"/>
  <c r="S13" i="66"/>
  <c r="S12" i="66"/>
  <c r="S11" i="66"/>
  <c r="S5" i="66"/>
  <c r="S4" i="66"/>
  <c r="L14" i="66"/>
  <c r="L13" i="66"/>
  <c r="L12" i="66"/>
  <c r="L11" i="66"/>
  <c r="L5" i="66"/>
  <c r="L4" i="66"/>
  <c r="K14" i="66"/>
  <c r="K13" i="66"/>
  <c r="K12" i="66"/>
  <c r="K11" i="66"/>
  <c r="K5" i="66"/>
  <c r="K4" i="66"/>
  <c r="AB14" i="66"/>
  <c r="AB13" i="66"/>
  <c r="AB12" i="66"/>
  <c r="AB11" i="66"/>
  <c r="AB5" i="66"/>
  <c r="AB4" i="66"/>
  <c r="AA14" i="66"/>
  <c r="AA13" i="66"/>
  <c r="AA12" i="66"/>
  <c r="AA11" i="66"/>
  <c r="AA5" i="66"/>
  <c r="AA4" i="66"/>
  <c r="D14" i="66"/>
  <c r="D5" i="66"/>
  <c r="C14" i="66"/>
  <c r="C5" i="66"/>
  <c r="D13" i="66"/>
  <c r="D4" i="66"/>
  <c r="C13" i="66"/>
  <c r="C4" i="66"/>
  <c r="D11" i="66"/>
  <c r="C11" i="66"/>
  <c r="D12" i="66"/>
  <c r="C12" i="66"/>
  <c r="AC14" i="62"/>
  <c r="U14" i="62"/>
  <c r="M14" i="62"/>
  <c r="E14" i="62"/>
  <c r="AC13" i="62"/>
  <c r="U13" i="62"/>
  <c r="M13" i="62"/>
  <c r="E13" i="62"/>
  <c r="AC12" i="62"/>
  <c r="U12" i="62"/>
  <c r="M12" i="62"/>
  <c r="E12" i="62"/>
  <c r="AC11" i="62"/>
  <c r="U11" i="62"/>
  <c r="M11" i="62"/>
  <c r="E11" i="62"/>
  <c r="AC5" i="62"/>
  <c r="U5" i="62"/>
  <c r="M5" i="62"/>
  <c r="E5" i="62"/>
  <c r="AC4" i="62"/>
  <c r="U4" i="62"/>
  <c r="M4" i="62"/>
  <c r="E4" i="62"/>
  <c r="AB14" i="62"/>
  <c r="T14" i="62"/>
  <c r="L14" i="62"/>
  <c r="D14" i="62"/>
  <c r="AB13" i="62"/>
  <c r="T13" i="62"/>
  <c r="L13" i="62"/>
  <c r="D13" i="62"/>
  <c r="AB12" i="62"/>
  <c r="T12" i="62"/>
  <c r="L12" i="62"/>
  <c r="D12" i="62"/>
  <c r="AB11" i="62"/>
  <c r="T11" i="62"/>
  <c r="L11" i="62"/>
  <c r="D11" i="62"/>
  <c r="AB5" i="62"/>
  <c r="T5" i="62"/>
  <c r="L5" i="62"/>
  <c r="D5" i="62"/>
  <c r="AB4" i="62"/>
  <c r="T4" i="62"/>
  <c r="L4" i="62"/>
  <c r="D4" i="62"/>
  <c r="AA14" i="62"/>
  <c r="S14" i="62"/>
  <c r="K14" i="62"/>
  <c r="C14" i="62"/>
  <c r="AA13" i="62"/>
  <c r="S13" i="62"/>
  <c r="K13" i="62"/>
  <c r="C13" i="62"/>
  <c r="AA12" i="62"/>
  <c r="S12" i="62"/>
  <c r="K12" i="62"/>
  <c r="C12" i="62"/>
  <c r="AA11" i="62"/>
  <c r="S11" i="62"/>
  <c r="K11" i="62"/>
  <c r="C11" i="62"/>
  <c r="AA5" i="62"/>
  <c r="S5" i="62"/>
  <c r="K5" i="62"/>
  <c r="C5" i="62"/>
  <c r="AA4" i="62"/>
  <c r="S4" i="62"/>
  <c r="K4" i="62"/>
  <c r="C4" i="62"/>
  <c r="Z14" i="62"/>
  <c r="R14" i="62"/>
  <c r="J14" i="62"/>
  <c r="B14" i="62"/>
  <c r="Z13" i="62"/>
  <c r="R13" i="62"/>
  <c r="J13" i="62"/>
  <c r="B13" i="62"/>
  <c r="Z12" i="62"/>
  <c r="R12" i="62"/>
  <c r="J12" i="62"/>
  <c r="B12" i="62"/>
  <c r="Z11" i="62"/>
  <c r="R11" i="62"/>
  <c r="J11" i="62"/>
  <c r="B11" i="62"/>
  <c r="Z5" i="62"/>
  <c r="R5" i="62"/>
  <c r="J5" i="62"/>
  <c r="B5" i="62"/>
  <c r="Z4" i="62"/>
  <c r="R4" i="62"/>
  <c r="J4" i="62"/>
  <c r="B4" i="62"/>
  <c r="AD14" i="62"/>
  <c r="V14" i="62"/>
  <c r="N14" i="62"/>
  <c r="F14" i="62"/>
  <c r="AD13" i="62"/>
  <c r="V13" i="62"/>
  <c r="N13" i="62"/>
  <c r="F13" i="62"/>
  <c r="AD12" i="62"/>
  <c r="V12" i="62"/>
  <c r="P14" i="62"/>
  <c r="Y13" i="62"/>
  <c r="G13" i="62"/>
  <c r="P12" i="62"/>
  <c r="AF11" i="62"/>
  <c r="P11" i="62"/>
  <c r="AF5" i="62"/>
  <c r="P5" i="62"/>
  <c r="AF4" i="62"/>
  <c r="P4" i="62"/>
  <c r="AG14" i="62"/>
  <c r="O14" i="62"/>
  <c r="X13" i="62"/>
  <c r="AG12" i="62"/>
  <c r="O12" i="62"/>
  <c r="AE11" i="62"/>
  <c r="O11" i="62"/>
  <c r="AE5" i="62"/>
  <c r="O5" i="62"/>
  <c r="AE4" i="62"/>
  <c r="O4" i="62"/>
  <c r="AF14" i="62"/>
  <c r="I14" i="62"/>
  <c r="W13" i="62"/>
  <c r="AF12" i="62"/>
  <c r="N12" i="62"/>
  <c r="AD11" i="62"/>
  <c r="N11" i="62"/>
  <c r="AD5" i="62"/>
  <c r="N5" i="62"/>
  <c r="AD4" i="62"/>
  <c r="N4" i="62"/>
  <c r="AE14" i="62"/>
  <c r="H14" i="62"/>
  <c r="Q13" i="62"/>
  <c r="AE12" i="62"/>
  <c r="I12" i="62"/>
  <c r="Y11" i="62"/>
  <c r="I11" i="62"/>
  <c r="Y5" i="62"/>
  <c r="I5" i="62"/>
  <c r="Y4" i="62"/>
  <c r="I4" i="62"/>
  <c r="W14" i="62"/>
  <c r="AF13" i="62"/>
  <c r="I13" i="62"/>
  <c r="W12" i="62"/>
  <c r="F12" i="62"/>
  <c r="V11" i="62"/>
  <c r="F11" i="62"/>
  <c r="V5" i="62"/>
  <c r="F5" i="62"/>
  <c r="V4" i="62"/>
  <c r="F4" i="62"/>
  <c r="Q14" i="62"/>
  <c r="AE13" i="62"/>
  <c r="H13" i="62"/>
  <c r="Q12" i="62"/>
  <c r="AG11" i="62"/>
  <c r="Q11" i="62"/>
  <c r="AG5" i="62"/>
  <c r="Q5" i="62"/>
  <c r="AG4" i="62"/>
  <c r="Q4" i="62"/>
  <c r="Y12" i="62"/>
  <c r="X5" i="62"/>
  <c r="X12" i="62"/>
  <c r="W5" i="62"/>
  <c r="Y14" i="62"/>
  <c r="H12" i="62"/>
  <c r="H5" i="62"/>
  <c r="X14" i="62"/>
  <c r="G12" i="62"/>
  <c r="G5" i="62"/>
  <c r="P13" i="62"/>
  <c r="H11" i="62"/>
  <c r="H4" i="62"/>
  <c r="O13" i="62"/>
  <c r="G11" i="62"/>
  <c r="G4" i="62"/>
  <c r="X11" i="62"/>
  <c r="W11" i="62"/>
  <c r="X4" i="62"/>
  <c r="W4" i="62"/>
  <c r="G14" i="62"/>
  <c r="AG13" i="62"/>
  <c r="AD14" i="101"/>
  <c r="AD13" i="101"/>
  <c r="AD12" i="101"/>
  <c r="AD11" i="101"/>
  <c r="AD5" i="101"/>
  <c r="AD4" i="101"/>
  <c r="Z13" i="101"/>
  <c r="AG11" i="101"/>
  <c r="AC14" i="101"/>
  <c r="AC13" i="101"/>
  <c r="AC12" i="101"/>
  <c r="AC11" i="101"/>
  <c r="AC5" i="101"/>
  <c r="AC4" i="101"/>
  <c r="Z5" i="101"/>
  <c r="AG5" i="101"/>
  <c r="AB14" i="101"/>
  <c r="AB13" i="101"/>
  <c r="AB12" i="101"/>
  <c r="AB11" i="101"/>
  <c r="AB5" i="101"/>
  <c r="AB4" i="101"/>
  <c r="Z11" i="101"/>
  <c r="AG14" i="101"/>
  <c r="AA14" i="101"/>
  <c r="AA13" i="101"/>
  <c r="AA12" i="101"/>
  <c r="AA11" i="101"/>
  <c r="AA5" i="101"/>
  <c r="AA4" i="101"/>
  <c r="Z14" i="101"/>
  <c r="Z4" i="101"/>
  <c r="AG13" i="101"/>
  <c r="AG4" i="101"/>
  <c r="AF14" i="101"/>
  <c r="AF13" i="101"/>
  <c r="AF12" i="101"/>
  <c r="AF11" i="101"/>
  <c r="AF5" i="101"/>
  <c r="AF4" i="101"/>
  <c r="AE14" i="101"/>
  <c r="AE13" i="101"/>
  <c r="AE12" i="101"/>
  <c r="AE11" i="101"/>
  <c r="AE5" i="101"/>
  <c r="AE4" i="101"/>
  <c r="Z12" i="101"/>
  <c r="AG12" i="101"/>
  <c r="AC14" i="58"/>
  <c r="U14" i="58"/>
  <c r="M14" i="58"/>
  <c r="E14" i="58"/>
  <c r="AC13" i="58"/>
  <c r="AB14" i="58"/>
  <c r="T14" i="58"/>
  <c r="L14" i="58"/>
  <c r="D14" i="58"/>
  <c r="AB13" i="58"/>
  <c r="T13" i="58"/>
  <c r="L13" i="58"/>
  <c r="AA14" i="58"/>
  <c r="S14" i="58"/>
  <c r="K14" i="58"/>
  <c r="C14" i="58"/>
  <c r="AA13" i="58"/>
  <c r="Z14" i="58"/>
  <c r="R14" i="58"/>
  <c r="J14" i="58"/>
  <c r="B14" i="58"/>
  <c r="Z13" i="58"/>
  <c r="AE14" i="58"/>
  <c r="W14" i="58"/>
  <c r="O14" i="58"/>
  <c r="G14" i="58"/>
  <c r="AE13" i="58"/>
  <c r="W13" i="58"/>
  <c r="AD14" i="58"/>
  <c r="V14" i="58"/>
  <c r="N14" i="58"/>
  <c r="F14" i="58"/>
  <c r="AD13" i="58"/>
  <c r="V13" i="58"/>
  <c r="Y14" i="58"/>
  <c r="Y13" i="58"/>
  <c r="N13" i="58"/>
  <c r="E13" i="58"/>
  <c r="AC12" i="58"/>
  <c r="U12" i="58"/>
  <c r="M12" i="58"/>
  <c r="E12" i="58"/>
  <c r="AC11" i="58"/>
  <c r="U11" i="58"/>
  <c r="M11" i="58"/>
  <c r="E11" i="58"/>
  <c r="AC5" i="58"/>
  <c r="U5" i="58"/>
  <c r="M5" i="58"/>
  <c r="E5" i="58"/>
  <c r="AC4" i="58"/>
  <c r="U4" i="58"/>
  <c r="M4" i="58"/>
  <c r="E4" i="58"/>
  <c r="X14" i="58"/>
  <c r="X13" i="58"/>
  <c r="M13" i="58"/>
  <c r="D13" i="58"/>
  <c r="AB12" i="58"/>
  <c r="T12" i="58"/>
  <c r="L12" i="58"/>
  <c r="D12" i="58"/>
  <c r="AB11" i="58"/>
  <c r="T11" i="58"/>
  <c r="L11" i="58"/>
  <c r="D11" i="58"/>
  <c r="AB5" i="58"/>
  <c r="T5" i="58"/>
  <c r="L5" i="58"/>
  <c r="D5" i="58"/>
  <c r="AB4" i="58"/>
  <c r="T4" i="58"/>
  <c r="L4" i="58"/>
  <c r="D4" i="58"/>
  <c r="Q14" i="58"/>
  <c r="U13" i="58"/>
  <c r="K13" i="58"/>
  <c r="C13" i="58"/>
  <c r="AA12" i="58"/>
  <c r="S12" i="58"/>
  <c r="K12" i="58"/>
  <c r="C12" i="58"/>
  <c r="AA11" i="58"/>
  <c r="S11" i="58"/>
  <c r="K11" i="58"/>
  <c r="C11" i="58"/>
  <c r="AA5" i="58"/>
  <c r="S5" i="58"/>
  <c r="K5" i="58"/>
  <c r="C5" i="58"/>
  <c r="AA4" i="58"/>
  <c r="S4" i="58"/>
  <c r="K4" i="58"/>
  <c r="C4" i="58"/>
  <c r="P14" i="58"/>
  <c r="S13" i="58"/>
  <c r="J13" i="58"/>
  <c r="B13" i="58"/>
  <c r="Z12" i="58"/>
  <c r="R12" i="58"/>
  <c r="J12" i="58"/>
  <c r="B12" i="58"/>
  <c r="Z11" i="58"/>
  <c r="R11" i="58"/>
  <c r="J11" i="58"/>
  <c r="B11" i="58"/>
  <c r="Z5" i="58"/>
  <c r="R5" i="58"/>
  <c r="J5" i="58"/>
  <c r="B5" i="58"/>
  <c r="Z4" i="58"/>
  <c r="R4" i="58"/>
  <c r="J4" i="58"/>
  <c r="B4" i="58"/>
  <c r="AG14" i="58"/>
  <c r="AG13" i="58"/>
  <c r="P13" i="58"/>
  <c r="G13" i="58"/>
  <c r="AE12" i="58"/>
  <c r="W12" i="58"/>
  <c r="O12" i="58"/>
  <c r="G12" i="58"/>
  <c r="AE11" i="58"/>
  <c r="W11" i="58"/>
  <c r="O11" i="58"/>
  <c r="G11" i="58"/>
  <c r="AE5" i="58"/>
  <c r="W5" i="58"/>
  <c r="O5" i="58"/>
  <c r="G5" i="58"/>
  <c r="AE4" i="58"/>
  <c r="W4" i="58"/>
  <c r="O4" i="58"/>
  <c r="G4" i="58"/>
  <c r="AF14" i="58"/>
  <c r="AF13" i="58"/>
  <c r="O13" i="58"/>
  <c r="F13" i="58"/>
  <c r="AD12" i="58"/>
  <c r="V12" i="58"/>
  <c r="N12" i="58"/>
  <c r="F12" i="58"/>
  <c r="AD11" i="58"/>
  <c r="V11" i="58"/>
  <c r="N11" i="58"/>
  <c r="F11" i="58"/>
  <c r="AD5" i="58"/>
  <c r="V5" i="58"/>
  <c r="N5" i="58"/>
  <c r="F5" i="58"/>
  <c r="AD4" i="58"/>
  <c r="V4" i="58"/>
  <c r="N4" i="58"/>
  <c r="F4" i="58"/>
  <c r="I14" i="58"/>
  <c r="Y12" i="58"/>
  <c r="Y11" i="58"/>
  <c r="Y5" i="58"/>
  <c r="Y4" i="58"/>
  <c r="H14" i="58"/>
  <c r="X12" i="58"/>
  <c r="X11" i="58"/>
  <c r="X5" i="58"/>
  <c r="X4" i="58"/>
  <c r="R13" i="58"/>
  <c r="Q12" i="58"/>
  <c r="Q11" i="58"/>
  <c r="Q5" i="58"/>
  <c r="Q4" i="58"/>
  <c r="Q13" i="58"/>
  <c r="P12" i="58"/>
  <c r="P11" i="58"/>
  <c r="P5" i="58"/>
  <c r="P4" i="58"/>
  <c r="AG12" i="58"/>
  <c r="AG11" i="58"/>
  <c r="AG5" i="58"/>
  <c r="AG4" i="58"/>
  <c r="AF12" i="58"/>
  <c r="AF11" i="58"/>
  <c r="AF5" i="58"/>
  <c r="AF4" i="58"/>
  <c r="I5" i="58"/>
  <c r="H5" i="58"/>
  <c r="I13" i="58"/>
  <c r="I4" i="58"/>
  <c r="H13" i="58"/>
  <c r="H4" i="58"/>
  <c r="I11" i="58"/>
  <c r="H11" i="58"/>
  <c r="I12" i="58"/>
  <c r="H12" i="58"/>
  <c r="AG14" i="54"/>
  <c r="Y14" i="54"/>
  <c r="Q14" i="54"/>
  <c r="I14" i="54"/>
  <c r="AG13" i="54"/>
  <c r="Y13" i="54"/>
  <c r="Q13" i="54"/>
  <c r="I13" i="54"/>
  <c r="AG12" i="54"/>
  <c r="Y12" i="54"/>
  <c r="Q12" i="54"/>
  <c r="I12" i="54"/>
  <c r="AG11" i="54"/>
  <c r="Y11" i="54"/>
  <c r="Q11" i="54"/>
  <c r="I11" i="54"/>
  <c r="AG5" i="54"/>
  <c r="Y5" i="54"/>
  <c r="Q5" i="54"/>
  <c r="I5" i="54"/>
  <c r="AG4" i="54"/>
  <c r="Y4" i="54"/>
  <c r="Q4" i="54"/>
  <c r="I4" i="54"/>
  <c r="AF14" i="54"/>
  <c r="X14" i="54"/>
  <c r="P14" i="54"/>
  <c r="H14" i="54"/>
  <c r="AF13" i="54"/>
  <c r="X13" i="54"/>
  <c r="P13" i="54"/>
  <c r="H13" i="54"/>
  <c r="AF12" i="54"/>
  <c r="X12" i="54"/>
  <c r="P12" i="54"/>
  <c r="H12" i="54"/>
  <c r="AF11" i="54"/>
  <c r="X11" i="54"/>
  <c r="P11" i="54"/>
  <c r="H11" i="54"/>
  <c r="AF5" i="54"/>
  <c r="X5" i="54"/>
  <c r="P5" i="54"/>
  <c r="H5" i="54"/>
  <c r="AF4" i="54"/>
  <c r="X4" i="54"/>
  <c r="P4" i="54"/>
  <c r="H4" i="54"/>
  <c r="AE14" i="54"/>
  <c r="W14" i="54"/>
  <c r="O14" i="54"/>
  <c r="G14" i="54"/>
  <c r="AE13" i="54"/>
  <c r="W13" i="54"/>
  <c r="O13" i="54"/>
  <c r="G13" i="54"/>
  <c r="AE12" i="54"/>
  <c r="W12" i="54"/>
  <c r="O12" i="54"/>
  <c r="G12" i="54"/>
  <c r="AE11" i="54"/>
  <c r="W11" i="54"/>
  <c r="O11" i="54"/>
  <c r="G11" i="54"/>
  <c r="AE5" i="54"/>
  <c r="W5" i="54"/>
  <c r="O5" i="54"/>
  <c r="G5" i="54"/>
  <c r="AE4" i="54"/>
  <c r="W4" i="54"/>
  <c r="O4" i="54"/>
  <c r="G4" i="54"/>
  <c r="AD14" i="54"/>
  <c r="V14" i="54"/>
  <c r="N14" i="54"/>
  <c r="F14" i="54"/>
  <c r="AD13" i="54"/>
  <c r="V13" i="54"/>
  <c r="N13" i="54"/>
  <c r="F13" i="54"/>
  <c r="AD12" i="54"/>
  <c r="V12" i="54"/>
  <c r="N12" i="54"/>
  <c r="F12" i="54"/>
  <c r="AD11" i="54"/>
  <c r="V11" i="54"/>
  <c r="N11" i="54"/>
  <c r="F11" i="54"/>
  <c r="AD5" i="54"/>
  <c r="V5" i="54"/>
  <c r="N5" i="54"/>
  <c r="F5" i="54"/>
  <c r="AD4" i="54"/>
  <c r="V4" i="54"/>
  <c r="N4" i="54"/>
  <c r="F4" i="54"/>
  <c r="AC14" i="54"/>
  <c r="U14" i="54"/>
  <c r="M14" i="54"/>
  <c r="E14" i="54"/>
  <c r="AC13" i="54"/>
  <c r="U13" i="54"/>
  <c r="M13" i="54"/>
  <c r="E13" i="54"/>
  <c r="AC12" i="54"/>
  <c r="AB14" i="54"/>
  <c r="T14" i="54"/>
  <c r="L14" i="54"/>
  <c r="D14" i="54"/>
  <c r="AB13" i="54"/>
  <c r="T13" i="54"/>
  <c r="L13" i="54"/>
  <c r="D13" i="54"/>
  <c r="AB12" i="54"/>
  <c r="T12" i="54"/>
  <c r="L12" i="54"/>
  <c r="D12" i="54"/>
  <c r="AB11" i="54"/>
  <c r="T11" i="54"/>
  <c r="L11" i="54"/>
  <c r="D11" i="54"/>
  <c r="AB5" i="54"/>
  <c r="T5" i="54"/>
  <c r="L5" i="54"/>
  <c r="D5" i="54"/>
  <c r="AB4" i="54"/>
  <c r="T4" i="54"/>
  <c r="L4" i="54"/>
  <c r="D4" i="54"/>
  <c r="AA14" i="54"/>
  <c r="S14" i="54"/>
  <c r="K14" i="54"/>
  <c r="C14" i="54"/>
  <c r="AA13" i="54"/>
  <c r="S13" i="54"/>
  <c r="K13" i="54"/>
  <c r="C13" i="54"/>
  <c r="AA12" i="54"/>
  <c r="S12" i="54"/>
  <c r="K12" i="54"/>
  <c r="C12" i="54"/>
  <c r="AA11" i="54"/>
  <c r="S11" i="54"/>
  <c r="K11" i="54"/>
  <c r="C11" i="54"/>
  <c r="AA5" i="54"/>
  <c r="S5" i="54"/>
  <c r="K5" i="54"/>
  <c r="C5" i="54"/>
  <c r="AA4" i="54"/>
  <c r="S4" i="54"/>
  <c r="K4" i="54"/>
  <c r="C4" i="54"/>
  <c r="Z14" i="54"/>
  <c r="Z12" i="54"/>
  <c r="Z11" i="54"/>
  <c r="Z5" i="54"/>
  <c r="Z4" i="54"/>
  <c r="R14" i="54"/>
  <c r="U12" i="54"/>
  <c r="U11" i="54"/>
  <c r="U5" i="54"/>
  <c r="U4" i="54"/>
  <c r="J14" i="54"/>
  <c r="R12" i="54"/>
  <c r="R11" i="54"/>
  <c r="R5" i="54"/>
  <c r="R4" i="54"/>
  <c r="B14" i="54"/>
  <c r="M12" i="54"/>
  <c r="M11" i="54"/>
  <c r="M5" i="54"/>
  <c r="M4" i="54"/>
  <c r="J13" i="54"/>
  <c r="B12" i="54"/>
  <c r="B11" i="54"/>
  <c r="B5" i="54"/>
  <c r="B4" i="54"/>
  <c r="B13" i="54"/>
  <c r="AC11" i="54"/>
  <c r="AC5" i="54"/>
  <c r="AC4" i="54"/>
  <c r="J11" i="54"/>
  <c r="E11" i="54"/>
  <c r="J5" i="54"/>
  <c r="E5" i="54"/>
  <c r="J12" i="54"/>
  <c r="E12" i="54"/>
  <c r="Z13" i="54"/>
  <c r="R13" i="54"/>
  <c r="J4" i="54"/>
  <c r="E4" i="54"/>
  <c r="AC14" i="63"/>
  <c r="U14" i="63"/>
  <c r="M14" i="63"/>
  <c r="E14" i="63"/>
  <c r="AC13" i="63"/>
  <c r="U13" i="63"/>
  <c r="M13" i="63"/>
  <c r="E13" i="63"/>
  <c r="AC12" i="63"/>
  <c r="U12" i="63"/>
  <c r="M12" i="63"/>
  <c r="E12" i="63"/>
  <c r="AC11" i="63"/>
  <c r="U11" i="63"/>
  <c r="M11" i="63"/>
  <c r="E11" i="63"/>
  <c r="AC5" i="63"/>
  <c r="U5" i="63"/>
  <c r="M5" i="63"/>
  <c r="E5" i="63"/>
  <c r="AC4" i="63"/>
  <c r="U4" i="63"/>
  <c r="M4" i="63"/>
  <c r="E4" i="63"/>
  <c r="AB14" i="63"/>
  <c r="T14" i="63"/>
  <c r="L14" i="63"/>
  <c r="D14" i="63"/>
  <c r="AB13" i="63"/>
  <c r="T13" i="63"/>
  <c r="L13" i="63"/>
  <c r="D13" i="63"/>
  <c r="AB12" i="63"/>
  <c r="T12" i="63"/>
  <c r="L12" i="63"/>
  <c r="D12" i="63"/>
  <c r="AB11" i="63"/>
  <c r="T11" i="63"/>
  <c r="L11" i="63"/>
  <c r="D11" i="63"/>
  <c r="AB5" i="63"/>
  <c r="T5" i="63"/>
  <c r="L5" i="63"/>
  <c r="D5" i="63"/>
  <c r="AB4" i="63"/>
  <c r="T4" i="63"/>
  <c r="L4" i="63"/>
  <c r="D4" i="63"/>
  <c r="AA14" i="63"/>
  <c r="S14" i="63"/>
  <c r="K14" i="63"/>
  <c r="C14" i="63"/>
  <c r="AA13" i="63"/>
  <c r="S13" i="63"/>
  <c r="K13" i="63"/>
  <c r="C13" i="63"/>
  <c r="AA12" i="63"/>
  <c r="S12" i="63"/>
  <c r="K12" i="63"/>
  <c r="C12" i="63"/>
  <c r="AA11" i="63"/>
  <c r="S11" i="63"/>
  <c r="K11" i="63"/>
  <c r="C11" i="63"/>
  <c r="AA5" i="63"/>
  <c r="S5" i="63"/>
  <c r="K5" i="63"/>
  <c r="C5" i="63"/>
  <c r="AA4" i="63"/>
  <c r="S4" i="63"/>
  <c r="K4" i="63"/>
  <c r="C4" i="63"/>
  <c r="Z14" i="63"/>
  <c r="R14" i="63"/>
  <c r="J14" i="63"/>
  <c r="B14" i="63"/>
  <c r="Z13" i="63"/>
  <c r="R13" i="63"/>
  <c r="J13" i="63"/>
  <c r="B13" i="63"/>
  <c r="Z12" i="63"/>
  <c r="R12" i="63"/>
  <c r="J12" i="63"/>
  <c r="B12" i="63"/>
  <c r="Z11" i="63"/>
  <c r="R11" i="63"/>
  <c r="J11" i="63"/>
  <c r="B11" i="63"/>
  <c r="Z5" i="63"/>
  <c r="R5" i="63"/>
  <c r="J5" i="63"/>
  <c r="B5" i="63"/>
  <c r="Z4" i="63"/>
  <c r="R4" i="63"/>
  <c r="J4" i="63"/>
  <c r="B4" i="63"/>
  <c r="AF14" i="63"/>
  <c r="P14" i="63"/>
  <c r="AF13" i="63"/>
  <c r="P13" i="63"/>
  <c r="AF12" i="63"/>
  <c r="P12" i="63"/>
  <c r="AF11" i="63"/>
  <c r="P11" i="63"/>
  <c r="AF5" i="63"/>
  <c r="P5" i="63"/>
  <c r="AF4" i="63"/>
  <c r="P4" i="63"/>
  <c r="AE14" i="63"/>
  <c r="O14" i="63"/>
  <c r="AE13" i="63"/>
  <c r="O13" i="63"/>
  <c r="AE12" i="63"/>
  <c r="O12" i="63"/>
  <c r="AE11" i="63"/>
  <c r="O11" i="63"/>
  <c r="AE5" i="63"/>
  <c r="O5" i="63"/>
  <c r="AE4" i="63"/>
  <c r="O4" i="63"/>
  <c r="AD14" i="63"/>
  <c r="N14" i="63"/>
  <c r="AD13" i="63"/>
  <c r="N13" i="63"/>
  <c r="AD12" i="63"/>
  <c r="N12" i="63"/>
  <c r="AD11" i="63"/>
  <c r="N11" i="63"/>
  <c r="AD5" i="63"/>
  <c r="N5" i="63"/>
  <c r="AD4" i="63"/>
  <c r="N4" i="63"/>
  <c r="Y14" i="63"/>
  <c r="I14" i="63"/>
  <c r="Y13" i="63"/>
  <c r="I13" i="63"/>
  <c r="Y12" i="63"/>
  <c r="I12" i="63"/>
  <c r="Y11" i="63"/>
  <c r="I11" i="63"/>
  <c r="Y5" i="63"/>
  <c r="I5" i="63"/>
  <c r="Y4" i="63"/>
  <c r="I4" i="63"/>
  <c r="V14" i="63"/>
  <c r="F14" i="63"/>
  <c r="V13" i="63"/>
  <c r="F13" i="63"/>
  <c r="V12" i="63"/>
  <c r="F12" i="63"/>
  <c r="V11" i="63"/>
  <c r="F11" i="63"/>
  <c r="V5" i="63"/>
  <c r="F5" i="63"/>
  <c r="V4" i="63"/>
  <c r="F4" i="63"/>
  <c r="AG14" i="63"/>
  <c r="Q14" i="63"/>
  <c r="AG13" i="63"/>
  <c r="Q13" i="63"/>
  <c r="AG12" i="63"/>
  <c r="Q12" i="63"/>
  <c r="AG11" i="63"/>
  <c r="Q11" i="63"/>
  <c r="AG5" i="63"/>
  <c r="Q5" i="63"/>
  <c r="AG4" i="63"/>
  <c r="Q4" i="63"/>
  <c r="X14" i="63"/>
  <c r="X12" i="63"/>
  <c r="X5" i="63"/>
  <c r="W14" i="63"/>
  <c r="W12" i="63"/>
  <c r="W5" i="63"/>
  <c r="H14" i="63"/>
  <c r="H12" i="63"/>
  <c r="H5" i="63"/>
  <c r="G14" i="63"/>
  <c r="G12" i="63"/>
  <c r="G5" i="63"/>
  <c r="H13" i="63"/>
  <c r="H11" i="63"/>
  <c r="H4" i="63"/>
  <c r="G13" i="63"/>
  <c r="G11" i="63"/>
  <c r="G4" i="63"/>
  <c r="X4" i="63"/>
  <c r="W13" i="63"/>
  <c r="W4" i="63"/>
  <c r="X13" i="63"/>
  <c r="X11" i="63"/>
  <c r="W11" i="63"/>
  <c r="AD14" i="81"/>
  <c r="V14" i="81"/>
  <c r="N14" i="81"/>
  <c r="F14" i="81"/>
  <c r="AD13" i="81"/>
  <c r="V13" i="81"/>
  <c r="N13" i="81"/>
  <c r="F13" i="81"/>
  <c r="AD12" i="81"/>
  <c r="V12" i="81"/>
  <c r="N12" i="81"/>
  <c r="F12" i="81"/>
  <c r="AD11" i="81"/>
  <c r="V11" i="81"/>
  <c r="AC14" i="81"/>
  <c r="U14" i="81"/>
  <c r="M14" i="81"/>
  <c r="E14" i="81"/>
  <c r="AC13" i="81"/>
  <c r="U13" i="81"/>
  <c r="M13" i="81"/>
  <c r="E13" i="81"/>
  <c r="AC12" i="81"/>
  <c r="U12" i="81"/>
  <c r="M12" i="81"/>
  <c r="E12" i="81"/>
  <c r="AC11" i="81"/>
  <c r="U11" i="81"/>
  <c r="AB14" i="81"/>
  <c r="T14" i="81"/>
  <c r="L14" i="81"/>
  <c r="D14" i="81"/>
  <c r="AB13" i="81"/>
  <c r="T13" i="81"/>
  <c r="L13" i="81"/>
  <c r="D13" i="81"/>
  <c r="AB12" i="81"/>
  <c r="T12" i="81"/>
  <c r="L12" i="81"/>
  <c r="D12" i="81"/>
  <c r="AB11" i="81"/>
  <c r="T11" i="81"/>
  <c r="AA14" i="81"/>
  <c r="S14" i="81"/>
  <c r="K14" i="81"/>
  <c r="C14" i="81"/>
  <c r="AA13" i="81"/>
  <c r="S13" i="81"/>
  <c r="K13" i="81"/>
  <c r="C13" i="81"/>
  <c r="AA12" i="81"/>
  <c r="S12" i="81"/>
  <c r="K12" i="81"/>
  <c r="C12" i="81"/>
  <c r="AA11" i="81"/>
  <c r="S11" i="81"/>
  <c r="AF14" i="81"/>
  <c r="X14" i="81"/>
  <c r="P14" i="81"/>
  <c r="H14" i="81"/>
  <c r="AF13" i="81"/>
  <c r="X13" i="81"/>
  <c r="P13" i="81"/>
  <c r="H13" i="81"/>
  <c r="AF12" i="81"/>
  <c r="X12" i="81"/>
  <c r="P12" i="81"/>
  <c r="H12" i="81"/>
  <c r="AF11" i="81"/>
  <c r="X11" i="81"/>
  <c r="P11" i="81"/>
  <c r="AE14" i="81"/>
  <c r="W14" i="81"/>
  <c r="O14" i="81"/>
  <c r="G14" i="81"/>
  <c r="AE13" i="81"/>
  <c r="W13" i="81"/>
  <c r="O13" i="81"/>
  <c r="G13" i="81"/>
  <c r="AE12" i="81"/>
  <c r="W12" i="81"/>
  <c r="O12" i="81"/>
  <c r="G12" i="81"/>
  <c r="AE11" i="81"/>
  <c r="W11" i="81"/>
  <c r="O11" i="81"/>
  <c r="R14" i="81"/>
  <c r="R13" i="81"/>
  <c r="R12" i="81"/>
  <c r="R11" i="81"/>
  <c r="H11" i="81"/>
  <c r="AF5" i="81"/>
  <c r="X5" i="81"/>
  <c r="P5" i="81"/>
  <c r="H5" i="81"/>
  <c r="AF4" i="81"/>
  <c r="X4" i="81"/>
  <c r="P4" i="81"/>
  <c r="H4" i="81"/>
  <c r="B13" i="81"/>
  <c r="L5" i="81"/>
  <c r="AA5" i="81"/>
  <c r="Q14" i="81"/>
  <c r="Q13" i="81"/>
  <c r="Q12" i="81"/>
  <c r="Q11" i="81"/>
  <c r="G11" i="81"/>
  <c r="AE5" i="81"/>
  <c r="W5" i="81"/>
  <c r="O5" i="81"/>
  <c r="G5" i="81"/>
  <c r="AE4" i="81"/>
  <c r="W4" i="81"/>
  <c r="O4" i="81"/>
  <c r="G4" i="81"/>
  <c r="L11" i="81"/>
  <c r="T4" i="81"/>
  <c r="AG12" i="81"/>
  <c r="S4" i="81"/>
  <c r="J14" i="81"/>
  <c r="J13" i="81"/>
  <c r="J12" i="81"/>
  <c r="N11" i="81"/>
  <c r="F11" i="81"/>
  <c r="AD5" i="81"/>
  <c r="V5" i="81"/>
  <c r="N5" i="81"/>
  <c r="F5" i="81"/>
  <c r="AD4" i="81"/>
  <c r="V4" i="81"/>
  <c r="N4" i="81"/>
  <c r="F4" i="81"/>
  <c r="AB5" i="81"/>
  <c r="L4" i="81"/>
  <c r="AG11" i="81"/>
  <c r="I14" i="81"/>
  <c r="I13" i="81"/>
  <c r="I12" i="81"/>
  <c r="M11" i="81"/>
  <c r="E11" i="81"/>
  <c r="AC5" i="81"/>
  <c r="U5" i="81"/>
  <c r="M5" i="81"/>
  <c r="E5" i="81"/>
  <c r="AC4" i="81"/>
  <c r="U4" i="81"/>
  <c r="M4" i="81"/>
  <c r="E4" i="81"/>
  <c r="B12" i="81"/>
  <c r="T5" i="81"/>
  <c r="AB4" i="81"/>
  <c r="AG14" i="81"/>
  <c r="K11" i="81"/>
  <c r="K5" i="81"/>
  <c r="AA4" i="81"/>
  <c r="K4" i="81"/>
  <c r="Z14" i="81"/>
  <c r="Z13" i="81"/>
  <c r="Z12" i="81"/>
  <c r="Z11" i="81"/>
  <c r="J11" i="81"/>
  <c r="B11" i="81"/>
  <c r="Z5" i="81"/>
  <c r="R5" i="81"/>
  <c r="J5" i="81"/>
  <c r="B5" i="81"/>
  <c r="Z4" i="81"/>
  <c r="R4" i="81"/>
  <c r="J4" i="81"/>
  <c r="B4" i="81"/>
  <c r="Y14" i="81"/>
  <c r="Y13" i="81"/>
  <c r="Y12" i="81"/>
  <c r="Y11" i="81"/>
  <c r="I11" i="81"/>
  <c r="AG5" i="81"/>
  <c r="Y5" i="81"/>
  <c r="Q5" i="81"/>
  <c r="I5" i="81"/>
  <c r="AG4" i="81"/>
  <c r="Y4" i="81"/>
  <c r="Q4" i="81"/>
  <c r="I4" i="81"/>
  <c r="B14" i="81"/>
  <c r="D11" i="81"/>
  <c r="D5" i="81"/>
  <c r="D4" i="81"/>
  <c r="AG13" i="81"/>
  <c r="C11" i="81"/>
  <c r="S5" i="81"/>
  <c r="C5" i="81"/>
  <c r="C4" i="81"/>
  <c r="AD14" i="77"/>
  <c r="V14" i="77"/>
  <c r="N14" i="77"/>
  <c r="F14" i="77"/>
  <c r="AD13" i="77"/>
  <c r="V13" i="77"/>
  <c r="N13" i="77"/>
  <c r="F13" i="77"/>
  <c r="AD12" i="77"/>
  <c r="V12" i="77"/>
  <c r="N12" i="77"/>
  <c r="F12" i="77"/>
  <c r="AD11" i="77"/>
  <c r="V11" i="77"/>
  <c r="N11" i="77"/>
  <c r="F11" i="77"/>
  <c r="AD5" i="77"/>
  <c r="V5" i="77"/>
  <c r="N5" i="77"/>
  <c r="F5" i="77"/>
  <c r="AD4" i="77"/>
  <c r="V4" i="77"/>
  <c r="N4" i="77"/>
  <c r="F4" i="77"/>
  <c r="AC14" i="77"/>
  <c r="U14" i="77"/>
  <c r="M14" i="77"/>
  <c r="E14" i="77"/>
  <c r="AC13" i="77"/>
  <c r="U13" i="77"/>
  <c r="M13" i="77"/>
  <c r="E13" i="77"/>
  <c r="AC12" i="77"/>
  <c r="U12" i="77"/>
  <c r="M12" i="77"/>
  <c r="E12" i="77"/>
  <c r="AC11" i="77"/>
  <c r="U11" i="77"/>
  <c r="M11" i="77"/>
  <c r="E11" i="77"/>
  <c r="AC5" i="77"/>
  <c r="U5" i="77"/>
  <c r="M5" i="77"/>
  <c r="E5" i="77"/>
  <c r="AC4" i="77"/>
  <c r="U4" i="77"/>
  <c r="M4" i="77"/>
  <c r="E4" i="77"/>
  <c r="AB14" i="77"/>
  <c r="T14" i="77"/>
  <c r="L14" i="77"/>
  <c r="D14" i="77"/>
  <c r="AB13" i="77"/>
  <c r="T13" i="77"/>
  <c r="L13" i="77"/>
  <c r="D13" i="77"/>
  <c r="AB12" i="77"/>
  <c r="T12" i="77"/>
  <c r="L12" i="77"/>
  <c r="D12" i="77"/>
  <c r="AB11" i="77"/>
  <c r="T11" i="77"/>
  <c r="L11" i="77"/>
  <c r="D11" i="77"/>
  <c r="AB5" i="77"/>
  <c r="T5" i="77"/>
  <c r="L5" i="77"/>
  <c r="D5" i="77"/>
  <c r="AB4" i="77"/>
  <c r="T4" i="77"/>
  <c r="L4" i="77"/>
  <c r="D4" i="77"/>
  <c r="AA14" i="77"/>
  <c r="S14" i="77"/>
  <c r="K14" i="77"/>
  <c r="C14" i="77"/>
  <c r="AA13" i="77"/>
  <c r="S13" i="77"/>
  <c r="K13" i="77"/>
  <c r="C13" i="77"/>
  <c r="AA12" i="77"/>
  <c r="S12" i="77"/>
  <c r="K12" i="77"/>
  <c r="C12" i="77"/>
  <c r="AA11" i="77"/>
  <c r="S11" i="77"/>
  <c r="K11" i="77"/>
  <c r="C11" i="77"/>
  <c r="AA5" i="77"/>
  <c r="S5" i="77"/>
  <c r="K5" i="77"/>
  <c r="C5" i="77"/>
  <c r="AA4" i="77"/>
  <c r="S4" i="77"/>
  <c r="K4" i="77"/>
  <c r="C4" i="77"/>
  <c r="AF14" i="77"/>
  <c r="X14" i="77"/>
  <c r="P14" i="77"/>
  <c r="H14" i="77"/>
  <c r="AF13" i="77"/>
  <c r="X13" i="77"/>
  <c r="P13" i="77"/>
  <c r="H13" i="77"/>
  <c r="AF12" i="77"/>
  <c r="X12" i="77"/>
  <c r="P12" i="77"/>
  <c r="H12" i="77"/>
  <c r="AF11" i="77"/>
  <c r="X11" i="77"/>
  <c r="P11" i="77"/>
  <c r="H11" i="77"/>
  <c r="AF5" i="77"/>
  <c r="X5" i="77"/>
  <c r="P5" i="77"/>
  <c r="H5" i="77"/>
  <c r="AF4" i="77"/>
  <c r="X4" i="77"/>
  <c r="P4" i="77"/>
  <c r="H4" i="77"/>
  <c r="AE14" i="77"/>
  <c r="W14" i="77"/>
  <c r="O14" i="77"/>
  <c r="G14" i="77"/>
  <c r="AE13" i="77"/>
  <c r="W13" i="77"/>
  <c r="O13" i="77"/>
  <c r="G13" i="77"/>
  <c r="AE12" i="77"/>
  <c r="W12" i="77"/>
  <c r="O12" i="77"/>
  <c r="G12" i="77"/>
  <c r="AE11" i="77"/>
  <c r="W11" i="77"/>
  <c r="O11" i="77"/>
  <c r="G11" i="77"/>
  <c r="AE5" i="77"/>
  <c r="W5" i="77"/>
  <c r="O5" i="77"/>
  <c r="G5" i="77"/>
  <c r="AE4" i="77"/>
  <c r="W4" i="77"/>
  <c r="O4" i="77"/>
  <c r="G4" i="77"/>
  <c r="R14" i="77"/>
  <c r="R13" i="77"/>
  <c r="R12" i="77"/>
  <c r="R11" i="77"/>
  <c r="R5" i="77"/>
  <c r="R4" i="77"/>
  <c r="B14" i="77"/>
  <c r="AG11" i="77"/>
  <c r="Q14" i="77"/>
  <c r="Q13" i="77"/>
  <c r="Q12" i="77"/>
  <c r="Q11" i="77"/>
  <c r="Q5" i="77"/>
  <c r="Q4" i="77"/>
  <c r="B5" i="77"/>
  <c r="AG5" i="77"/>
  <c r="J14" i="77"/>
  <c r="J13" i="77"/>
  <c r="J12" i="77"/>
  <c r="J11" i="77"/>
  <c r="J5" i="77"/>
  <c r="J4" i="77"/>
  <c r="B13" i="77"/>
  <c r="AG14" i="77"/>
  <c r="I14" i="77"/>
  <c r="I13" i="77"/>
  <c r="I12" i="77"/>
  <c r="I11" i="77"/>
  <c r="I5" i="77"/>
  <c r="I4" i="77"/>
  <c r="B12" i="77"/>
  <c r="B4" i="77"/>
  <c r="AG12" i="77"/>
  <c r="Z14" i="77"/>
  <c r="Z13" i="77"/>
  <c r="Z12" i="77"/>
  <c r="Z11" i="77"/>
  <c r="Z5" i="77"/>
  <c r="Z4" i="77"/>
  <c r="Y14" i="77"/>
  <c r="Y13" i="77"/>
  <c r="Y12" i="77"/>
  <c r="Y11" i="77"/>
  <c r="Y5" i="77"/>
  <c r="Y4" i="77"/>
  <c r="B11" i="77"/>
  <c r="AG13" i="77"/>
  <c r="AG4" i="77"/>
  <c r="AD14" i="73"/>
  <c r="V14" i="73"/>
  <c r="N14" i="73"/>
  <c r="F14" i="73"/>
  <c r="AD13" i="73"/>
  <c r="V13" i="73"/>
  <c r="N13" i="73"/>
  <c r="F13" i="73"/>
  <c r="AD12" i="73"/>
  <c r="V12" i="73"/>
  <c r="N12" i="73"/>
  <c r="F12" i="73"/>
  <c r="AD11" i="73"/>
  <c r="V11" i="73"/>
  <c r="N11" i="73"/>
  <c r="F11" i="73"/>
  <c r="AD5" i="73"/>
  <c r="V5" i="73"/>
  <c r="N5" i="73"/>
  <c r="F5" i="73"/>
  <c r="AD4" i="73"/>
  <c r="V4" i="73"/>
  <c r="N4" i="73"/>
  <c r="F4" i="73"/>
  <c r="AC14" i="73"/>
  <c r="U14" i="73"/>
  <c r="M14" i="73"/>
  <c r="E14" i="73"/>
  <c r="AC13" i="73"/>
  <c r="U13" i="73"/>
  <c r="M13" i="73"/>
  <c r="E13" i="73"/>
  <c r="AC12" i="73"/>
  <c r="U12" i="73"/>
  <c r="M12" i="73"/>
  <c r="E12" i="73"/>
  <c r="AC11" i="73"/>
  <c r="U11" i="73"/>
  <c r="M11" i="73"/>
  <c r="E11" i="73"/>
  <c r="AC5" i="73"/>
  <c r="U5" i="73"/>
  <c r="M5" i="73"/>
  <c r="E5" i="73"/>
  <c r="AC4" i="73"/>
  <c r="U4" i="73"/>
  <c r="M4" i="73"/>
  <c r="E4" i="73"/>
  <c r="AB14" i="73"/>
  <c r="T14" i="73"/>
  <c r="L14" i="73"/>
  <c r="D14" i="73"/>
  <c r="AB13" i="73"/>
  <c r="T13" i="73"/>
  <c r="L13" i="73"/>
  <c r="D13" i="73"/>
  <c r="AB12" i="73"/>
  <c r="T12" i="73"/>
  <c r="L12" i="73"/>
  <c r="D12" i="73"/>
  <c r="AB11" i="73"/>
  <c r="T11" i="73"/>
  <c r="L11" i="73"/>
  <c r="D11" i="73"/>
  <c r="AB5" i="73"/>
  <c r="T5" i="73"/>
  <c r="L5" i="73"/>
  <c r="D5" i="73"/>
  <c r="AB4" i="73"/>
  <c r="T4" i="73"/>
  <c r="L4" i="73"/>
  <c r="D4" i="73"/>
  <c r="AA14" i="73"/>
  <c r="S14" i="73"/>
  <c r="K14" i="73"/>
  <c r="C14" i="73"/>
  <c r="AA13" i="73"/>
  <c r="S13" i="73"/>
  <c r="K13" i="73"/>
  <c r="C13" i="73"/>
  <c r="AA12" i="73"/>
  <c r="S12" i="73"/>
  <c r="K12" i="73"/>
  <c r="C12" i="73"/>
  <c r="AA11" i="73"/>
  <c r="S11" i="73"/>
  <c r="K11" i="73"/>
  <c r="C11" i="73"/>
  <c r="AA5" i="73"/>
  <c r="S5" i="73"/>
  <c r="K5" i="73"/>
  <c r="C5" i="73"/>
  <c r="AA4" i="73"/>
  <c r="S4" i="73"/>
  <c r="K4" i="73"/>
  <c r="C4" i="73"/>
  <c r="AF14" i="73"/>
  <c r="X14" i="73"/>
  <c r="P14" i="73"/>
  <c r="H14" i="73"/>
  <c r="AF13" i="73"/>
  <c r="X13" i="73"/>
  <c r="P13" i="73"/>
  <c r="H13" i="73"/>
  <c r="AF12" i="73"/>
  <c r="X12" i="73"/>
  <c r="P12" i="73"/>
  <c r="H12" i="73"/>
  <c r="AF11" i="73"/>
  <c r="X11" i="73"/>
  <c r="P11" i="73"/>
  <c r="H11" i="73"/>
  <c r="AF5" i="73"/>
  <c r="X5" i="73"/>
  <c r="P5" i="73"/>
  <c r="H5" i="73"/>
  <c r="AF4" i="73"/>
  <c r="X4" i="73"/>
  <c r="P4" i="73"/>
  <c r="H4" i="73"/>
  <c r="AE14" i="73"/>
  <c r="W14" i="73"/>
  <c r="O14" i="73"/>
  <c r="G14" i="73"/>
  <c r="AE13" i="73"/>
  <c r="W13" i="73"/>
  <c r="O13" i="73"/>
  <c r="G13" i="73"/>
  <c r="AE12" i="73"/>
  <c r="W12" i="73"/>
  <c r="O12" i="73"/>
  <c r="G12" i="73"/>
  <c r="AE11" i="73"/>
  <c r="W11" i="73"/>
  <c r="O11" i="73"/>
  <c r="G11" i="73"/>
  <c r="AE5" i="73"/>
  <c r="W5" i="73"/>
  <c r="O5" i="73"/>
  <c r="G5" i="73"/>
  <c r="AE4" i="73"/>
  <c r="W4" i="73"/>
  <c r="O4" i="73"/>
  <c r="G4" i="73"/>
  <c r="R14" i="73"/>
  <c r="R13" i="73"/>
  <c r="R12" i="73"/>
  <c r="R11" i="73"/>
  <c r="R5" i="73"/>
  <c r="R4" i="73"/>
  <c r="B12" i="73"/>
  <c r="Q14" i="73"/>
  <c r="Q13" i="73"/>
  <c r="Q12" i="73"/>
  <c r="Q11" i="73"/>
  <c r="Q5" i="73"/>
  <c r="Q4" i="73"/>
  <c r="B5" i="73"/>
  <c r="AG12" i="73"/>
  <c r="J14" i="73"/>
  <c r="J13" i="73"/>
  <c r="J12" i="73"/>
  <c r="J11" i="73"/>
  <c r="J5" i="73"/>
  <c r="J4" i="73"/>
  <c r="AG11" i="73"/>
  <c r="I14" i="73"/>
  <c r="I13" i="73"/>
  <c r="I12" i="73"/>
  <c r="I11" i="73"/>
  <c r="I5" i="73"/>
  <c r="I4" i="73"/>
  <c r="B13" i="73"/>
  <c r="B11" i="73"/>
  <c r="AG13" i="73"/>
  <c r="AG5" i="73"/>
  <c r="Z14" i="73"/>
  <c r="Z13" i="73"/>
  <c r="Z12" i="73"/>
  <c r="Z11" i="73"/>
  <c r="Z5" i="73"/>
  <c r="Z4" i="73"/>
  <c r="Y14" i="73"/>
  <c r="Y13" i="73"/>
  <c r="Y12" i="73"/>
  <c r="Y11" i="73"/>
  <c r="Y5" i="73"/>
  <c r="Y4" i="73"/>
  <c r="B14" i="73"/>
  <c r="B4" i="73"/>
  <c r="AG14" i="73"/>
  <c r="AG4" i="73"/>
  <c r="AF14" i="68"/>
  <c r="X14" i="68"/>
  <c r="P14" i="68"/>
  <c r="H14" i="68"/>
  <c r="AF13" i="68"/>
  <c r="X13" i="68"/>
  <c r="P13" i="68"/>
  <c r="H13" i="68"/>
  <c r="AF12" i="68"/>
  <c r="X12" i="68"/>
  <c r="P12" i="68"/>
  <c r="H12" i="68"/>
  <c r="AF11" i="68"/>
  <c r="X11" i="68"/>
  <c r="P11" i="68"/>
  <c r="H11" i="68"/>
  <c r="AF5" i="68"/>
  <c r="X5" i="68"/>
  <c r="P5" i="68"/>
  <c r="H5" i="68"/>
  <c r="AF4" i="68"/>
  <c r="X4" i="68"/>
  <c r="P4" i="68"/>
  <c r="H4" i="68"/>
  <c r="AE14" i="68"/>
  <c r="W14" i="68"/>
  <c r="O14" i="68"/>
  <c r="G14" i="68"/>
  <c r="AE13" i="68"/>
  <c r="W13" i="68"/>
  <c r="O13" i="68"/>
  <c r="G13" i="68"/>
  <c r="AE12" i="68"/>
  <c r="W12" i="68"/>
  <c r="O12" i="68"/>
  <c r="G12" i="68"/>
  <c r="AE11" i="68"/>
  <c r="W11" i="68"/>
  <c r="O11" i="68"/>
  <c r="G11" i="68"/>
  <c r="AE5" i="68"/>
  <c r="W5" i="68"/>
  <c r="O5" i="68"/>
  <c r="G5" i="68"/>
  <c r="AE4" i="68"/>
  <c r="W4" i="68"/>
  <c r="O4" i="68"/>
  <c r="G4" i="68"/>
  <c r="AD14" i="68"/>
  <c r="V14" i="68"/>
  <c r="N14" i="68"/>
  <c r="F14" i="68"/>
  <c r="AD13" i="68"/>
  <c r="V13" i="68"/>
  <c r="N13" i="68"/>
  <c r="F13" i="68"/>
  <c r="AD12" i="68"/>
  <c r="V12" i="68"/>
  <c r="N12" i="68"/>
  <c r="F12" i="68"/>
  <c r="AD11" i="68"/>
  <c r="V11" i="68"/>
  <c r="N11" i="68"/>
  <c r="F11" i="68"/>
  <c r="AD5" i="68"/>
  <c r="V5" i="68"/>
  <c r="N5" i="68"/>
  <c r="F5" i="68"/>
  <c r="AD4" i="68"/>
  <c r="V4" i="68"/>
  <c r="N4" i="68"/>
  <c r="F4" i="68"/>
  <c r="AC14" i="68"/>
  <c r="U14" i="68"/>
  <c r="M14" i="68"/>
  <c r="E14" i="68"/>
  <c r="AC13" i="68"/>
  <c r="U13" i="68"/>
  <c r="M13" i="68"/>
  <c r="E13" i="68"/>
  <c r="AC12" i="68"/>
  <c r="U12" i="68"/>
  <c r="M12" i="68"/>
  <c r="E12" i="68"/>
  <c r="AC11" i="68"/>
  <c r="U11" i="68"/>
  <c r="M11" i="68"/>
  <c r="E11" i="68"/>
  <c r="AC5" i="68"/>
  <c r="U5" i="68"/>
  <c r="M5" i="68"/>
  <c r="E5" i="68"/>
  <c r="AC4" i="68"/>
  <c r="U4" i="68"/>
  <c r="M4" i="68"/>
  <c r="E4" i="68"/>
  <c r="Z14" i="68"/>
  <c r="R14" i="68"/>
  <c r="J14" i="68"/>
  <c r="B14" i="68"/>
  <c r="Z13" i="68"/>
  <c r="R13" i="68"/>
  <c r="J13" i="68"/>
  <c r="B13" i="68"/>
  <c r="Z12" i="68"/>
  <c r="R12" i="68"/>
  <c r="J12" i="68"/>
  <c r="B12" i="68"/>
  <c r="Z11" i="68"/>
  <c r="R11" i="68"/>
  <c r="J11" i="68"/>
  <c r="B11" i="68"/>
  <c r="Z5" i="68"/>
  <c r="R5" i="68"/>
  <c r="J5" i="68"/>
  <c r="B5" i="68"/>
  <c r="Z4" i="68"/>
  <c r="R4" i="68"/>
  <c r="J4" i="68"/>
  <c r="B4" i="68"/>
  <c r="AG14" i="68"/>
  <c r="Y14" i="68"/>
  <c r="Q14" i="68"/>
  <c r="I14" i="68"/>
  <c r="AG13" i="68"/>
  <c r="Y13" i="68"/>
  <c r="Q13" i="68"/>
  <c r="I13" i="68"/>
  <c r="AG12" i="68"/>
  <c r="Y12" i="68"/>
  <c r="Q12" i="68"/>
  <c r="I12" i="68"/>
  <c r="AG11" i="68"/>
  <c r="Y11" i="68"/>
  <c r="Q11" i="68"/>
  <c r="I11" i="68"/>
  <c r="AG5" i="68"/>
  <c r="Y5" i="68"/>
  <c r="Q5" i="68"/>
  <c r="I5" i="68"/>
  <c r="AG4" i="68"/>
  <c r="Y4" i="68"/>
  <c r="Q4" i="68"/>
  <c r="I4" i="68"/>
  <c r="T14" i="68"/>
  <c r="T13" i="68"/>
  <c r="T12" i="68"/>
  <c r="T11" i="68"/>
  <c r="T5" i="68"/>
  <c r="T4" i="68"/>
  <c r="S14" i="68"/>
  <c r="S13" i="68"/>
  <c r="S12" i="68"/>
  <c r="S11" i="68"/>
  <c r="S5" i="68"/>
  <c r="S4" i="68"/>
  <c r="L14" i="68"/>
  <c r="L13" i="68"/>
  <c r="L12" i="68"/>
  <c r="L11" i="68"/>
  <c r="L5" i="68"/>
  <c r="L4" i="68"/>
  <c r="K14" i="68"/>
  <c r="K13" i="68"/>
  <c r="K12" i="68"/>
  <c r="K11" i="68"/>
  <c r="K5" i="68"/>
  <c r="K4" i="68"/>
  <c r="AB14" i="68"/>
  <c r="AB13" i="68"/>
  <c r="AB12" i="68"/>
  <c r="AB11" i="68"/>
  <c r="AB5" i="68"/>
  <c r="AB4" i="68"/>
  <c r="AA14" i="68"/>
  <c r="AA13" i="68"/>
  <c r="AA12" i="68"/>
  <c r="AA11" i="68"/>
  <c r="AA5" i="68"/>
  <c r="AA4" i="68"/>
  <c r="D14" i="68"/>
  <c r="D5" i="68"/>
  <c r="C14" i="68"/>
  <c r="C5" i="68"/>
  <c r="C12" i="68"/>
  <c r="D13" i="68"/>
  <c r="D4" i="68"/>
  <c r="D12" i="68"/>
  <c r="C13" i="68"/>
  <c r="C4" i="68"/>
  <c r="D11" i="68"/>
  <c r="C11" i="68"/>
  <c r="AC14" i="64"/>
  <c r="U14" i="64"/>
  <c r="M14" i="64"/>
  <c r="E14" i="64"/>
  <c r="AC13" i="64"/>
  <c r="U13" i="64"/>
  <c r="M13" i="64"/>
  <c r="E13" i="64"/>
  <c r="AC12" i="64"/>
  <c r="U12" i="64"/>
  <c r="AB14" i="64"/>
  <c r="T14" i="64"/>
  <c r="L14" i="64"/>
  <c r="D14" i="64"/>
  <c r="AB13" i="64"/>
  <c r="T13" i="64"/>
  <c r="L13" i="64"/>
  <c r="D13" i="64"/>
  <c r="AB12" i="64"/>
  <c r="T12" i="64"/>
  <c r="AA14" i="64"/>
  <c r="S14" i="64"/>
  <c r="K14" i="64"/>
  <c r="C14" i="64"/>
  <c r="AA13" i="64"/>
  <c r="S13" i="64"/>
  <c r="K13" i="64"/>
  <c r="C13" i="64"/>
  <c r="AA12" i="64"/>
  <c r="S12" i="64"/>
  <c r="Z14" i="64"/>
  <c r="R14" i="64"/>
  <c r="J14" i="64"/>
  <c r="B14" i="64"/>
  <c r="Z13" i="64"/>
  <c r="R13" i="64"/>
  <c r="J13" i="64"/>
  <c r="B13" i="64"/>
  <c r="Z12" i="64"/>
  <c r="R12" i="64"/>
  <c r="AF14" i="64"/>
  <c r="P14" i="64"/>
  <c r="AF13" i="64"/>
  <c r="P13" i="64"/>
  <c r="AF12" i="64"/>
  <c r="P12" i="64"/>
  <c r="H12" i="64"/>
  <c r="AF11" i="64"/>
  <c r="X11" i="64"/>
  <c r="P11" i="64"/>
  <c r="H11" i="64"/>
  <c r="AF5" i="64"/>
  <c r="X5" i="64"/>
  <c r="P5" i="64"/>
  <c r="H5" i="64"/>
  <c r="AF4" i="64"/>
  <c r="X4" i="64"/>
  <c r="P4" i="64"/>
  <c r="H4" i="64"/>
  <c r="AE14" i="64"/>
  <c r="O14" i="64"/>
  <c r="AE13" i="64"/>
  <c r="O13" i="64"/>
  <c r="AE12" i="64"/>
  <c r="O12" i="64"/>
  <c r="G12" i="64"/>
  <c r="AE11" i="64"/>
  <c r="W11" i="64"/>
  <c r="O11" i="64"/>
  <c r="G11" i="64"/>
  <c r="AE5" i="64"/>
  <c r="W5" i="64"/>
  <c r="O5" i="64"/>
  <c r="G5" i="64"/>
  <c r="AE4" i="64"/>
  <c r="W4" i="64"/>
  <c r="O4" i="64"/>
  <c r="G4" i="64"/>
  <c r="AD14" i="64"/>
  <c r="N14" i="64"/>
  <c r="AD13" i="64"/>
  <c r="N13" i="64"/>
  <c r="AD12" i="64"/>
  <c r="N12" i="64"/>
  <c r="F12" i="64"/>
  <c r="AD11" i="64"/>
  <c r="V11" i="64"/>
  <c r="N11" i="64"/>
  <c r="F11" i="64"/>
  <c r="AD5" i="64"/>
  <c r="V5" i="64"/>
  <c r="N5" i="64"/>
  <c r="F5" i="64"/>
  <c r="AD4" i="64"/>
  <c r="V4" i="64"/>
  <c r="N4" i="64"/>
  <c r="F4" i="64"/>
  <c r="Y14" i="64"/>
  <c r="I14" i="64"/>
  <c r="Y13" i="64"/>
  <c r="I13" i="64"/>
  <c r="Y12" i="64"/>
  <c r="M12" i="64"/>
  <c r="E12" i="64"/>
  <c r="AC11" i="64"/>
  <c r="U11" i="64"/>
  <c r="M11" i="64"/>
  <c r="E11" i="64"/>
  <c r="AC5" i="64"/>
  <c r="U5" i="64"/>
  <c r="M5" i="64"/>
  <c r="E5" i="64"/>
  <c r="AC4" i="64"/>
  <c r="U4" i="64"/>
  <c r="M4" i="64"/>
  <c r="E4" i="64"/>
  <c r="V14" i="64"/>
  <c r="F14" i="64"/>
  <c r="V13" i="64"/>
  <c r="F13" i="64"/>
  <c r="V12" i="64"/>
  <c r="J12" i="64"/>
  <c r="B12" i="64"/>
  <c r="Z11" i="64"/>
  <c r="R11" i="64"/>
  <c r="J11" i="64"/>
  <c r="B11" i="64"/>
  <c r="Z5" i="64"/>
  <c r="R5" i="64"/>
  <c r="J5" i="64"/>
  <c r="B5" i="64"/>
  <c r="Z4" i="64"/>
  <c r="R4" i="64"/>
  <c r="J4" i="64"/>
  <c r="B4" i="64"/>
  <c r="AG14" i="64"/>
  <c r="Q14" i="64"/>
  <c r="AG13" i="64"/>
  <c r="Q13" i="64"/>
  <c r="AG12" i="64"/>
  <c r="Q12" i="64"/>
  <c r="I12" i="64"/>
  <c r="AG11" i="64"/>
  <c r="Y11" i="64"/>
  <c r="Q11" i="64"/>
  <c r="I11" i="64"/>
  <c r="AG5" i="64"/>
  <c r="Y5" i="64"/>
  <c r="Q5" i="64"/>
  <c r="I5" i="64"/>
  <c r="AG4" i="64"/>
  <c r="Y4" i="64"/>
  <c r="Q4" i="64"/>
  <c r="I4" i="64"/>
  <c r="X14" i="64"/>
  <c r="X12" i="64"/>
  <c r="T11" i="64"/>
  <c r="T5" i="64"/>
  <c r="T4" i="64"/>
  <c r="W14" i="64"/>
  <c r="W12" i="64"/>
  <c r="S11" i="64"/>
  <c r="S5" i="64"/>
  <c r="S4" i="64"/>
  <c r="H14" i="64"/>
  <c r="L12" i="64"/>
  <c r="L11" i="64"/>
  <c r="L5" i="64"/>
  <c r="L4" i="64"/>
  <c r="G14" i="64"/>
  <c r="K12" i="64"/>
  <c r="K11" i="64"/>
  <c r="K5" i="64"/>
  <c r="K4" i="64"/>
  <c r="H13" i="64"/>
  <c r="AB11" i="64"/>
  <c r="AB5" i="64"/>
  <c r="AB4" i="64"/>
  <c r="G13" i="64"/>
  <c r="AA11" i="64"/>
  <c r="AA5" i="64"/>
  <c r="AA4" i="64"/>
  <c r="D5" i="64"/>
  <c r="D12" i="64"/>
  <c r="C5" i="64"/>
  <c r="X13" i="64"/>
  <c r="D4" i="64"/>
  <c r="C12" i="64"/>
  <c r="W13" i="64"/>
  <c r="C4" i="64"/>
  <c r="D11" i="64"/>
  <c r="C11" i="64"/>
  <c r="AD14" i="76"/>
  <c r="V14" i="76"/>
  <c r="N14" i="76"/>
  <c r="F14" i="76"/>
  <c r="AD13" i="76"/>
  <c r="V13" i="76"/>
  <c r="N13" i="76"/>
  <c r="F13" i="76"/>
  <c r="AD12" i="76"/>
  <c r="V12" i="76"/>
  <c r="N12" i="76"/>
  <c r="F12" i="76"/>
  <c r="AD11" i="76"/>
  <c r="V11" i="76"/>
  <c r="N11" i="76"/>
  <c r="F11" i="76"/>
  <c r="AD5" i="76"/>
  <c r="V5" i="76"/>
  <c r="N5" i="76"/>
  <c r="F5" i="76"/>
  <c r="AD4" i="76"/>
  <c r="V4" i="76"/>
  <c r="N4" i="76"/>
  <c r="F4" i="76"/>
  <c r="AC14" i="76"/>
  <c r="U14" i="76"/>
  <c r="M14" i="76"/>
  <c r="E14" i="76"/>
  <c r="AC13" i="76"/>
  <c r="U13" i="76"/>
  <c r="M13" i="76"/>
  <c r="E13" i="76"/>
  <c r="AC12" i="76"/>
  <c r="U12" i="76"/>
  <c r="M12" i="76"/>
  <c r="E12" i="76"/>
  <c r="AC11" i="76"/>
  <c r="U11" i="76"/>
  <c r="M11" i="76"/>
  <c r="E11" i="76"/>
  <c r="AC5" i="76"/>
  <c r="U5" i="76"/>
  <c r="M5" i="76"/>
  <c r="E5" i="76"/>
  <c r="AC4" i="76"/>
  <c r="U4" i="76"/>
  <c r="M4" i="76"/>
  <c r="E4" i="76"/>
  <c r="AB14" i="76"/>
  <c r="T14" i="76"/>
  <c r="L14" i="76"/>
  <c r="D14" i="76"/>
  <c r="AB13" i="76"/>
  <c r="T13" i="76"/>
  <c r="L13" i="76"/>
  <c r="D13" i="76"/>
  <c r="AB12" i="76"/>
  <c r="T12" i="76"/>
  <c r="L12" i="76"/>
  <c r="D12" i="76"/>
  <c r="AB11" i="76"/>
  <c r="T11" i="76"/>
  <c r="L11" i="76"/>
  <c r="D11" i="76"/>
  <c r="AB5" i="76"/>
  <c r="T5" i="76"/>
  <c r="L5" i="76"/>
  <c r="D5" i="76"/>
  <c r="AB4" i="76"/>
  <c r="T4" i="76"/>
  <c r="L4" i="76"/>
  <c r="D4" i="76"/>
  <c r="AA14" i="76"/>
  <c r="S14" i="76"/>
  <c r="K14" i="76"/>
  <c r="C14" i="76"/>
  <c r="AA13" i="76"/>
  <c r="S13" i="76"/>
  <c r="K13" i="76"/>
  <c r="C13" i="76"/>
  <c r="AA12" i="76"/>
  <c r="S12" i="76"/>
  <c r="K12" i="76"/>
  <c r="C12" i="76"/>
  <c r="AA11" i="76"/>
  <c r="S11" i="76"/>
  <c r="K11" i="76"/>
  <c r="C11" i="76"/>
  <c r="AA5" i="76"/>
  <c r="S5" i="76"/>
  <c r="K5" i="76"/>
  <c r="C5" i="76"/>
  <c r="AA4" i="76"/>
  <c r="S4" i="76"/>
  <c r="K4" i="76"/>
  <c r="C4" i="76"/>
  <c r="AF14" i="76"/>
  <c r="X14" i="76"/>
  <c r="P14" i="76"/>
  <c r="H14" i="76"/>
  <c r="AF13" i="76"/>
  <c r="X13" i="76"/>
  <c r="P13" i="76"/>
  <c r="H13" i="76"/>
  <c r="AF12" i="76"/>
  <c r="X12" i="76"/>
  <c r="P12" i="76"/>
  <c r="H12" i="76"/>
  <c r="AF11" i="76"/>
  <c r="X11" i="76"/>
  <c r="P11" i="76"/>
  <c r="H11" i="76"/>
  <c r="AF5" i="76"/>
  <c r="X5" i="76"/>
  <c r="P5" i="76"/>
  <c r="H5" i="76"/>
  <c r="AF4" i="76"/>
  <c r="X4" i="76"/>
  <c r="P4" i="76"/>
  <c r="H4" i="76"/>
  <c r="AE14" i="76"/>
  <c r="W14" i="76"/>
  <c r="O14" i="76"/>
  <c r="G14" i="76"/>
  <c r="AE13" i="76"/>
  <c r="W13" i="76"/>
  <c r="O13" i="76"/>
  <c r="G13" i="76"/>
  <c r="AE12" i="76"/>
  <c r="W12" i="76"/>
  <c r="O12" i="76"/>
  <c r="G12" i="76"/>
  <c r="AE11" i="76"/>
  <c r="W11" i="76"/>
  <c r="O11" i="76"/>
  <c r="G11" i="76"/>
  <c r="AE5" i="76"/>
  <c r="W5" i="76"/>
  <c r="O5" i="76"/>
  <c r="G5" i="76"/>
  <c r="AE4" i="76"/>
  <c r="W4" i="76"/>
  <c r="O4" i="76"/>
  <c r="G4" i="76"/>
  <c r="R14" i="76"/>
  <c r="R13" i="76"/>
  <c r="R12" i="76"/>
  <c r="R11" i="76"/>
  <c r="R5" i="76"/>
  <c r="R4" i="76"/>
  <c r="AG12" i="76"/>
  <c r="Q14" i="76"/>
  <c r="Q13" i="76"/>
  <c r="Q12" i="76"/>
  <c r="Q11" i="76"/>
  <c r="Q5" i="76"/>
  <c r="Q4" i="76"/>
  <c r="B5" i="76"/>
  <c r="AG11" i="76"/>
  <c r="J14" i="76"/>
  <c r="J13" i="76"/>
  <c r="J12" i="76"/>
  <c r="J11" i="76"/>
  <c r="J5" i="76"/>
  <c r="J4" i="76"/>
  <c r="B13" i="76"/>
  <c r="I14" i="76"/>
  <c r="I13" i="76"/>
  <c r="I12" i="76"/>
  <c r="I11" i="76"/>
  <c r="I5" i="76"/>
  <c r="I4" i="76"/>
  <c r="B12" i="76"/>
  <c r="B4" i="76"/>
  <c r="AG14" i="76"/>
  <c r="AG4" i="76"/>
  <c r="Z14" i="76"/>
  <c r="Z13" i="76"/>
  <c r="Z12" i="76"/>
  <c r="Z11" i="76"/>
  <c r="Z5" i="76"/>
  <c r="Z4" i="76"/>
  <c r="Y14" i="76"/>
  <c r="Y13" i="76"/>
  <c r="Y12" i="76"/>
  <c r="Y11" i="76"/>
  <c r="Y5" i="76"/>
  <c r="Y4" i="76"/>
  <c r="B14" i="76"/>
  <c r="B11" i="76"/>
  <c r="AG13" i="76"/>
  <c r="AG5" i="76"/>
  <c r="AD14" i="72"/>
  <c r="V14" i="72"/>
  <c r="N14" i="72"/>
  <c r="F14" i="72"/>
  <c r="AD13" i="72"/>
  <c r="V13" i="72"/>
  <c r="N13" i="72"/>
  <c r="F13" i="72"/>
  <c r="AD12" i="72"/>
  <c r="V12" i="72"/>
  <c r="N12" i="72"/>
  <c r="F12" i="72"/>
  <c r="AD11" i="72"/>
  <c r="V11" i="72"/>
  <c r="N11" i="72"/>
  <c r="F11" i="72"/>
  <c r="AD5" i="72"/>
  <c r="V5" i="72"/>
  <c r="N5" i="72"/>
  <c r="F5" i="72"/>
  <c r="AD4" i="72"/>
  <c r="V4" i="72"/>
  <c r="N4" i="72"/>
  <c r="F4" i="72"/>
  <c r="AC14" i="72"/>
  <c r="U14" i="72"/>
  <c r="M14" i="72"/>
  <c r="E14" i="72"/>
  <c r="AC13" i="72"/>
  <c r="U13" i="72"/>
  <c r="M13" i="72"/>
  <c r="E13" i="72"/>
  <c r="AC12" i="72"/>
  <c r="U12" i="72"/>
  <c r="M12" i="72"/>
  <c r="E12" i="72"/>
  <c r="AC11" i="72"/>
  <c r="U11" i="72"/>
  <c r="M11" i="72"/>
  <c r="E11" i="72"/>
  <c r="AC5" i="72"/>
  <c r="U5" i="72"/>
  <c r="M5" i="72"/>
  <c r="E5" i="72"/>
  <c r="AC4" i="72"/>
  <c r="U4" i="72"/>
  <c r="M4" i="72"/>
  <c r="E4" i="72"/>
  <c r="AB14" i="72"/>
  <c r="T14" i="72"/>
  <c r="L14" i="72"/>
  <c r="D14" i="72"/>
  <c r="AB13" i="72"/>
  <c r="T13" i="72"/>
  <c r="L13" i="72"/>
  <c r="D13" i="72"/>
  <c r="AB12" i="72"/>
  <c r="T12" i="72"/>
  <c r="L12" i="72"/>
  <c r="D12" i="72"/>
  <c r="AB11" i="72"/>
  <c r="T11" i="72"/>
  <c r="L11" i="72"/>
  <c r="D11" i="72"/>
  <c r="AB5" i="72"/>
  <c r="T5" i="72"/>
  <c r="L5" i="72"/>
  <c r="D5" i="72"/>
  <c r="AB4" i="72"/>
  <c r="T4" i="72"/>
  <c r="L4" i="72"/>
  <c r="D4" i="72"/>
  <c r="AA14" i="72"/>
  <c r="S14" i="72"/>
  <c r="K14" i="72"/>
  <c r="C14" i="72"/>
  <c r="AA13" i="72"/>
  <c r="S13" i="72"/>
  <c r="K13" i="72"/>
  <c r="C13" i="72"/>
  <c r="AA12" i="72"/>
  <c r="S12" i="72"/>
  <c r="K12" i="72"/>
  <c r="C12" i="72"/>
  <c r="AA11" i="72"/>
  <c r="S11" i="72"/>
  <c r="K11" i="72"/>
  <c r="C11" i="72"/>
  <c r="AA5" i="72"/>
  <c r="S5" i="72"/>
  <c r="K5" i="72"/>
  <c r="C5" i="72"/>
  <c r="AA4" i="72"/>
  <c r="S4" i="72"/>
  <c r="K4" i="72"/>
  <c r="C4" i="72"/>
  <c r="AF14" i="72"/>
  <c r="X14" i="72"/>
  <c r="P14" i="72"/>
  <c r="H14" i="72"/>
  <c r="AF13" i="72"/>
  <c r="X13" i="72"/>
  <c r="P13" i="72"/>
  <c r="H13" i="72"/>
  <c r="AF12" i="72"/>
  <c r="X12" i="72"/>
  <c r="P12" i="72"/>
  <c r="H12" i="72"/>
  <c r="AF11" i="72"/>
  <c r="X11" i="72"/>
  <c r="P11" i="72"/>
  <c r="H11" i="72"/>
  <c r="AF5" i="72"/>
  <c r="X5" i="72"/>
  <c r="P5" i="72"/>
  <c r="H5" i="72"/>
  <c r="AF4" i="72"/>
  <c r="X4" i="72"/>
  <c r="P4" i="72"/>
  <c r="H4" i="72"/>
  <c r="AE14" i="72"/>
  <c r="W14" i="72"/>
  <c r="O14" i="72"/>
  <c r="G14" i="72"/>
  <c r="AE13" i="72"/>
  <c r="W13" i="72"/>
  <c r="O13" i="72"/>
  <c r="G13" i="72"/>
  <c r="AE12" i="72"/>
  <c r="W12" i="72"/>
  <c r="O12" i="72"/>
  <c r="G12" i="72"/>
  <c r="AE11" i="72"/>
  <c r="W11" i="72"/>
  <c r="O11" i="72"/>
  <c r="G11" i="72"/>
  <c r="AE5" i="72"/>
  <c r="W5" i="72"/>
  <c r="O5" i="72"/>
  <c r="G5" i="72"/>
  <c r="AE4" i="72"/>
  <c r="W4" i="72"/>
  <c r="O4" i="72"/>
  <c r="G4" i="72"/>
  <c r="R14" i="72"/>
  <c r="R13" i="72"/>
  <c r="R12" i="72"/>
  <c r="R11" i="72"/>
  <c r="R5" i="72"/>
  <c r="R4" i="72"/>
  <c r="B12" i="72"/>
  <c r="AG4" i="72"/>
  <c r="Q14" i="72"/>
  <c r="Q13" i="72"/>
  <c r="Q12" i="72"/>
  <c r="Q11" i="72"/>
  <c r="Q5" i="72"/>
  <c r="Q4" i="72"/>
  <c r="B5" i="72"/>
  <c r="AG13" i="72"/>
  <c r="J14" i="72"/>
  <c r="J13" i="72"/>
  <c r="J12" i="72"/>
  <c r="J11" i="72"/>
  <c r="J5" i="72"/>
  <c r="J4" i="72"/>
  <c r="B4" i="72"/>
  <c r="AG12" i="72"/>
  <c r="I14" i="72"/>
  <c r="I13" i="72"/>
  <c r="I12" i="72"/>
  <c r="I11" i="72"/>
  <c r="I5" i="72"/>
  <c r="I4" i="72"/>
  <c r="B14" i="72"/>
  <c r="B11" i="72"/>
  <c r="AG14" i="72"/>
  <c r="AG5" i="72"/>
  <c r="Z14" i="72"/>
  <c r="Z13" i="72"/>
  <c r="Z12" i="72"/>
  <c r="Z11" i="72"/>
  <c r="Z5" i="72"/>
  <c r="Z4" i="72"/>
  <c r="Y14" i="72"/>
  <c r="Y13" i="72"/>
  <c r="Y12" i="72"/>
  <c r="Y11" i="72"/>
  <c r="Y5" i="72"/>
  <c r="Y4" i="72"/>
  <c r="B13" i="72"/>
  <c r="AG11" i="72"/>
  <c r="AD14" i="85"/>
  <c r="V14" i="85"/>
  <c r="N14" i="85"/>
  <c r="F14" i="85"/>
  <c r="AD13" i="85"/>
  <c r="V13" i="85"/>
  <c r="N13" i="85"/>
  <c r="F13" i="85"/>
  <c r="AD12" i="85"/>
  <c r="V12" i="85"/>
  <c r="N12" i="85"/>
  <c r="F12" i="85"/>
  <c r="AD11" i="85"/>
  <c r="V11" i="85"/>
  <c r="N11" i="85"/>
  <c r="F11" i="85"/>
  <c r="AD5" i="85"/>
  <c r="V5" i="85"/>
  <c r="N5" i="85"/>
  <c r="F5" i="85"/>
  <c r="AD4" i="85"/>
  <c r="V4" i="85"/>
  <c r="N4" i="85"/>
  <c r="F4" i="85"/>
  <c r="Z14" i="85"/>
  <c r="R13" i="85"/>
  <c r="B12" i="85"/>
  <c r="Z5" i="85"/>
  <c r="Z4" i="85"/>
  <c r="Q14" i="85"/>
  <c r="I13" i="85"/>
  <c r="AG11" i="85"/>
  <c r="Q5" i="85"/>
  <c r="AC14" i="85"/>
  <c r="U14" i="85"/>
  <c r="M14" i="85"/>
  <c r="E14" i="85"/>
  <c r="AC13" i="85"/>
  <c r="U13" i="85"/>
  <c r="M13" i="85"/>
  <c r="E13" i="85"/>
  <c r="AC12" i="85"/>
  <c r="U12" i="85"/>
  <c r="M12" i="85"/>
  <c r="E12" i="85"/>
  <c r="AC11" i="85"/>
  <c r="U11" i="85"/>
  <c r="M11" i="85"/>
  <c r="E11" i="85"/>
  <c r="AC5" i="85"/>
  <c r="U5" i="85"/>
  <c r="M5" i="85"/>
  <c r="E5" i="85"/>
  <c r="AC4" i="85"/>
  <c r="U4" i="85"/>
  <c r="M4" i="85"/>
  <c r="E4" i="85"/>
  <c r="B14" i="85"/>
  <c r="Z12" i="85"/>
  <c r="Z11" i="85"/>
  <c r="R5" i="85"/>
  <c r="R4" i="85"/>
  <c r="Y14" i="85"/>
  <c r="Q13" i="85"/>
  <c r="Q11" i="85"/>
  <c r="Q4" i="85"/>
  <c r="AB14" i="85"/>
  <c r="T14" i="85"/>
  <c r="L14" i="85"/>
  <c r="D14" i="85"/>
  <c r="AB13" i="85"/>
  <c r="T13" i="85"/>
  <c r="L13" i="85"/>
  <c r="D13" i="85"/>
  <c r="AB12" i="85"/>
  <c r="T12" i="85"/>
  <c r="L12" i="85"/>
  <c r="D12" i="85"/>
  <c r="AB11" i="85"/>
  <c r="T11" i="85"/>
  <c r="L11" i="85"/>
  <c r="D11" i="85"/>
  <c r="AB5" i="85"/>
  <c r="T5" i="85"/>
  <c r="L5" i="85"/>
  <c r="D5" i="85"/>
  <c r="AB4" i="85"/>
  <c r="T4" i="85"/>
  <c r="L4" i="85"/>
  <c r="D4" i="85"/>
  <c r="Z13" i="85"/>
  <c r="R12" i="85"/>
  <c r="B11" i="85"/>
  <c r="B4" i="85"/>
  <c r="I14" i="85"/>
  <c r="Q12" i="85"/>
  <c r="I11" i="85"/>
  <c r="AG4" i="85"/>
  <c r="AA14" i="85"/>
  <c r="S14" i="85"/>
  <c r="K14" i="85"/>
  <c r="C14" i="85"/>
  <c r="AA13" i="85"/>
  <c r="S13" i="85"/>
  <c r="K13" i="85"/>
  <c r="C13" i="85"/>
  <c r="AA12" i="85"/>
  <c r="S12" i="85"/>
  <c r="K12" i="85"/>
  <c r="C12" i="85"/>
  <c r="AA11" i="85"/>
  <c r="S11" i="85"/>
  <c r="K11" i="85"/>
  <c r="C11" i="85"/>
  <c r="AA5" i="85"/>
  <c r="S5" i="85"/>
  <c r="K5" i="85"/>
  <c r="C5" i="85"/>
  <c r="AA4" i="85"/>
  <c r="S4" i="85"/>
  <c r="K4" i="85"/>
  <c r="C4" i="85"/>
  <c r="R14" i="85"/>
  <c r="B13" i="85"/>
  <c r="R11" i="85"/>
  <c r="J5" i="85"/>
  <c r="J4" i="85"/>
  <c r="AG14" i="85"/>
  <c r="Y13" i="85"/>
  <c r="Y12" i="85"/>
  <c r="I12" i="85"/>
  <c r="AG5" i="85"/>
  <c r="I5" i="85"/>
  <c r="I4" i="85"/>
  <c r="AF14" i="85"/>
  <c r="X14" i="85"/>
  <c r="P14" i="85"/>
  <c r="H14" i="85"/>
  <c r="AF13" i="85"/>
  <c r="X13" i="85"/>
  <c r="P13" i="85"/>
  <c r="H13" i="85"/>
  <c r="AF12" i="85"/>
  <c r="X12" i="85"/>
  <c r="P12" i="85"/>
  <c r="H12" i="85"/>
  <c r="AF11" i="85"/>
  <c r="X11" i="85"/>
  <c r="P11" i="85"/>
  <c r="H11" i="85"/>
  <c r="AF5" i="85"/>
  <c r="X5" i="85"/>
  <c r="P5" i="85"/>
  <c r="H5" i="85"/>
  <c r="AF4" i="85"/>
  <c r="X4" i="85"/>
  <c r="P4" i="85"/>
  <c r="H4" i="85"/>
  <c r="AE14" i="85"/>
  <c r="W14" i="85"/>
  <c r="O14" i="85"/>
  <c r="G14" i="85"/>
  <c r="AE13" i="85"/>
  <c r="W13" i="85"/>
  <c r="O13" i="85"/>
  <c r="G13" i="85"/>
  <c r="AE12" i="85"/>
  <c r="W12" i="85"/>
  <c r="O12" i="85"/>
  <c r="G12" i="85"/>
  <c r="AE11" i="85"/>
  <c r="W11" i="85"/>
  <c r="O11" i="85"/>
  <c r="G11" i="85"/>
  <c r="AE5" i="85"/>
  <c r="W5" i="85"/>
  <c r="O5" i="85"/>
  <c r="G5" i="85"/>
  <c r="AE4" i="85"/>
  <c r="W4" i="85"/>
  <c r="O4" i="85"/>
  <c r="G4" i="85"/>
  <c r="J14" i="85"/>
  <c r="J13" i="85"/>
  <c r="J12" i="85"/>
  <c r="J11" i="85"/>
  <c r="B5" i="85"/>
  <c r="AG13" i="85"/>
  <c r="AG12" i="85"/>
  <c r="Y11" i="85"/>
  <c r="Y5" i="85"/>
  <c r="Y4" i="85"/>
  <c r="AF14" i="69"/>
  <c r="X14" i="69"/>
  <c r="P14" i="69"/>
  <c r="H14" i="69"/>
  <c r="AF13" i="69"/>
  <c r="AE14" i="69"/>
  <c r="W14" i="69"/>
  <c r="O14" i="69"/>
  <c r="G14" i="69"/>
  <c r="AE13" i="69"/>
  <c r="AD14" i="69"/>
  <c r="V14" i="69"/>
  <c r="N14" i="69"/>
  <c r="F14" i="69"/>
  <c r="AC14" i="69"/>
  <c r="U14" i="69"/>
  <c r="M14" i="69"/>
  <c r="E14" i="69"/>
  <c r="Z14" i="69"/>
  <c r="R14" i="69"/>
  <c r="J14" i="69"/>
  <c r="AG14" i="69"/>
  <c r="Y14" i="69"/>
  <c r="Q14" i="69"/>
  <c r="I14" i="69"/>
  <c r="T14" i="69"/>
  <c r="AD13" i="69"/>
  <c r="V13" i="69"/>
  <c r="N13" i="69"/>
  <c r="F13" i="69"/>
  <c r="AD12" i="69"/>
  <c r="V12" i="69"/>
  <c r="N12" i="69"/>
  <c r="F12" i="69"/>
  <c r="AD11" i="69"/>
  <c r="V11" i="69"/>
  <c r="N11" i="69"/>
  <c r="F11" i="69"/>
  <c r="AD5" i="69"/>
  <c r="V5" i="69"/>
  <c r="N5" i="69"/>
  <c r="F5" i="69"/>
  <c r="AD4" i="69"/>
  <c r="V4" i="69"/>
  <c r="N4" i="69"/>
  <c r="F4" i="69"/>
  <c r="S14" i="69"/>
  <c r="AC13" i="69"/>
  <c r="U13" i="69"/>
  <c r="M13" i="69"/>
  <c r="E13" i="69"/>
  <c r="AC12" i="69"/>
  <c r="U12" i="69"/>
  <c r="M12" i="69"/>
  <c r="E12" i="69"/>
  <c r="AC11" i="69"/>
  <c r="U11" i="69"/>
  <c r="M11" i="69"/>
  <c r="E11" i="69"/>
  <c r="AC5" i="69"/>
  <c r="U5" i="69"/>
  <c r="M5" i="69"/>
  <c r="E5" i="69"/>
  <c r="AC4" i="69"/>
  <c r="U4" i="69"/>
  <c r="M4" i="69"/>
  <c r="E4" i="69"/>
  <c r="L14" i="69"/>
  <c r="AB13" i="69"/>
  <c r="T13" i="69"/>
  <c r="L13" i="69"/>
  <c r="D13" i="69"/>
  <c r="AB12" i="69"/>
  <c r="T12" i="69"/>
  <c r="L12" i="69"/>
  <c r="D12" i="69"/>
  <c r="AB11" i="69"/>
  <c r="T11" i="69"/>
  <c r="L11" i="69"/>
  <c r="D11" i="69"/>
  <c r="AB5" i="69"/>
  <c r="T5" i="69"/>
  <c r="L5" i="69"/>
  <c r="D5" i="69"/>
  <c r="AB4" i="69"/>
  <c r="T4" i="69"/>
  <c r="L4" i="69"/>
  <c r="D4" i="69"/>
  <c r="K14" i="69"/>
  <c r="AA13" i="69"/>
  <c r="S13" i="69"/>
  <c r="K13" i="69"/>
  <c r="C13" i="69"/>
  <c r="AA12" i="69"/>
  <c r="S12" i="69"/>
  <c r="K12" i="69"/>
  <c r="C12" i="69"/>
  <c r="AA11" i="69"/>
  <c r="S11" i="69"/>
  <c r="K11" i="69"/>
  <c r="C11" i="69"/>
  <c r="AA5" i="69"/>
  <c r="S5" i="69"/>
  <c r="K5" i="69"/>
  <c r="C5" i="69"/>
  <c r="AA4" i="69"/>
  <c r="S4" i="69"/>
  <c r="K4" i="69"/>
  <c r="C4" i="69"/>
  <c r="AB14" i="69"/>
  <c r="B14" i="69"/>
  <c r="X13" i="69"/>
  <c r="P13" i="69"/>
  <c r="H13" i="69"/>
  <c r="AF12" i="69"/>
  <c r="X12" i="69"/>
  <c r="P12" i="69"/>
  <c r="H12" i="69"/>
  <c r="AF11" i="69"/>
  <c r="X11" i="69"/>
  <c r="P11" i="69"/>
  <c r="H11" i="69"/>
  <c r="AF5" i="69"/>
  <c r="X5" i="69"/>
  <c r="P5" i="69"/>
  <c r="H5" i="69"/>
  <c r="AF4" i="69"/>
  <c r="X4" i="69"/>
  <c r="P4" i="69"/>
  <c r="H4" i="69"/>
  <c r="AA14" i="69"/>
  <c r="AG13" i="69"/>
  <c r="W13" i="69"/>
  <c r="O13" i="69"/>
  <c r="G13" i="69"/>
  <c r="AE12" i="69"/>
  <c r="W12" i="69"/>
  <c r="O12" i="69"/>
  <c r="G12" i="69"/>
  <c r="AE11" i="69"/>
  <c r="W11" i="69"/>
  <c r="O11" i="69"/>
  <c r="G11" i="69"/>
  <c r="AE5" i="69"/>
  <c r="W5" i="69"/>
  <c r="O5" i="69"/>
  <c r="G5" i="69"/>
  <c r="AE4" i="69"/>
  <c r="W4" i="69"/>
  <c r="O4" i="69"/>
  <c r="G4" i="69"/>
  <c r="R13" i="69"/>
  <c r="R12" i="69"/>
  <c r="R11" i="69"/>
  <c r="R5" i="69"/>
  <c r="R4" i="69"/>
  <c r="B12" i="69"/>
  <c r="AG12" i="69"/>
  <c r="Q13" i="69"/>
  <c r="Q12" i="69"/>
  <c r="Q11" i="69"/>
  <c r="Q5" i="69"/>
  <c r="Q4" i="69"/>
  <c r="B5" i="69"/>
  <c r="J13" i="69"/>
  <c r="J12" i="69"/>
  <c r="J11" i="69"/>
  <c r="J5" i="69"/>
  <c r="J4" i="69"/>
  <c r="B11" i="69"/>
  <c r="AG4" i="69"/>
  <c r="I13" i="69"/>
  <c r="I12" i="69"/>
  <c r="I11" i="69"/>
  <c r="I5" i="69"/>
  <c r="I4" i="69"/>
  <c r="D14" i="69"/>
  <c r="C14" i="69"/>
  <c r="AG5" i="69"/>
  <c r="Z13" i="69"/>
  <c r="Z12" i="69"/>
  <c r="Z11" i="69"/>
  <c r="Z5" i="69"/>
  <c r="Z4" i="69"/>
  <c r="Y13" i="69"/>
  <c r="Y12" i="69"/>
  <c r="Y11" i="69"/>
  <c r="Y5" i="69"/>
  <c r="Y4" i="69"/>
  <c r="B13" i="69"/>
  <c r="B4" i="69"/>
  <c r="AG11" i="69"/>
  <c r="AC14" i="60"/>
  <c r="U14" i="60"/>
  <c r="M14" i="60"/>
  <c r="E14" i="60"/>
  <c r="AC13" i="60"/>
  <c r="U13" i="60"/>
  <c r="M13" i="60"/>
  <c r="E13" i="60"/>
  <c r="AC12" i="60"/>
  <c r="U12" i="60"/>
  <c r="M12" i="60"/>
  <c r="E12" i="60"/>
  <c r="AC11" i="60"/>
  <c r="U11" i="60"/>
  <c r="M11" i="60"/>
  <c r="E11" i="60"/>
  <c r="AC5" i="60"/>
  <c r="U5" i="60"/>
  <c r="M5" i="60"/>
  <c r="E5" i="60"/>
  <c r="AC4" i="60"/>
  <c r="U4" i="60"/>
  <c r="M4" i="60"/>
  <c r="E4" i="60"/>
  <c r="AB14" i="60"/>
  <c r="T14" i="60"/>
  <c r="L14" i="60"/>
  <c r="D14" i="60"/>
  <c r="AB13" i="60"/>
  <c r="T13" i="60"/>
  <c r="L13" i="60"/>
  <c r="D13" i="60"/>
  <c r="AB12" i="60"/>
  <c r="T12" i="60"/>
  <c r="L12" i="60"/>
  <c r="D12" i="60"/>
  <c r="AB11" i="60"/>
  <c r="T11" i="60"/>
  <c r="L11" i="60"/>
  <c r="D11" i="60"/>
  <c r="AB5" i="60"/>
  <c r="T5" i="60"/>
  <c r="L5" i="60"/>
  <c r="D5" i="60"/>
  <c r="AB4" i="60"/>
  <c r="T4" i="60"/>
  <c r="L4" i="60"/>
  <c r="D4" i="60"/>
  <c r="AA14" i="60"/>
  <c r="S14" i="60"/>
  <c r="K14" i="60"/>
  <c r="C14" i="60"/>
  <c r="AA13" i="60"/>
  <c r="S13" i="60"/>
  <c r="K13" i="60"/>
  <c r="C13" i="60"/>
  <c r="AA12" i="60"/>
  <c r="S12" i="60"/>
  <c r="K12" i="60"/>
  <c r="C12" i="60"/>
  <c r="AA11" i="60"/>
  <c r="S11" i="60"/>
  <c r="K11" i="60"/>
  <c r="C11" i="60"/>
  <c r="AA5" i="60"/>
  <c r="S5" i="60"/>
  <c r="K5" i="60"/>
  <c r="C5" i="60"/>
  <c r="AA4" i="60"/>
  <c r="S4" i="60"/>
  <c r="K4" i="60"/>
  <c r="C4" i="60"/>
  <c r="Z14" i="60"/>
  <c r="R14" i="60"/>
  <c r="J14" i="60"/>
  <c r="B14" i="60"/>
  <c r="Z13" i="60"/>
  <c r="R13" i="60"/>
  <c r="J13" i="60"/>
  <c r="B13" i="60"/>
  <c r="Z12" i="60"/>
  <c r="R12" i="60"/>
  <c r="J12" i="60"/>
  <c r="B12" i="60"/>
  <c r="Z11" i="60"/>
  <c r="R11" i="60"/>
  <c r="J11" i="60"/>
  <c r="B11" i="60"/>
  <c r="Z5" i="60"/>
  <c r="R5" i="60"/>
  <c r="J5" i="60"/>
  <c r="B5" i="60"/>
  <c r="Z4" i="60"/>
  <c r="R4" i="60"/>
  <c r="J4" i="60"/>
  <c r="B4" i="60"/>
  <c r="AE14" i="60"/>
  <c r="W14" i="60"/>
  <c r="O14" i="60"/>
  <c r="G14" i="60"/>
  <c r="AE13" i="60"/>
  <c r="W13" i="60"/>
  <c r="O13" i="60"/>
  <c r="G13" i="60"/>
  <c r="AE12" i="60"/>
  <c r="W12" i="60"/>
  <c r="O12" i="60"/>
  <c r="G12" i="60"/>
  <c r="AE11" i="60"/>
  <c r="W11" i="60"/>
  <c r="O11" i="60"/>
  <c r="G11" i="60"/>
  <c r="AE5" i="60"/>
  <c r="W5" i="60"/>
  <c r="O5" i="60"/>
  <c r="G5" i="60"/>
  <c r="AE4" i="60"/>
  <c r="W4" i="60"/>
  <c r="O4" i="60"/>
  <c r="G4" i="60"/>
  <c r="AD14" i="60"/>
  <c r="V14" i="60"/>
  <c r="N14" i="60"/>
  <c r="F14" i="60"/>
  <c r="AD13" i="60"/>
  <c r="V13" i="60"/>
  <c r="N13" i="60"/>
  <c r="F13" i="60"/>
  <c r="AD12" i="60"/>
  <c r="V12" i="60"/>
  <c r="N12" i="60"/>
  <c r="F12" i="60"/>
  <c r="AD11" i="60"/>
  <c r="V11" i="60"/>
  <c r="N11" i="60"/>
  <c r="F11" i="60"/>
  <c r="AD5" i="60"/>
  <c r="V5" i="60"/>
  <c r="N5" i="60"/>
  <c r="F5" i="60"/>
  <c r="AD4" i="60"/>
  <c r="V4" i="60"/>
  <c r="N4" i="60"/>
  <c r="F4" i="60"/>
  <c r="Y14" i="60"/>
  <c r="Y13" i="60"/>
  <c r="Y12" i="60"/>
  <c r="Y11" i="60"/>
  <c r="Y5" i="60"/>
  <c r="Y4" i="60"/>
  <c r="X14" i="60"/>
  <c r="X13" i="60"/>
  <c r="X12" i="60"/>
  <c r="X11" i="60"/>
  <c r="X5" i="60"/>
  <c r="X4" i="60"/>
  <c r="Q14" i="60"/>
  <c r="Q13" i="60"/>
  <c r="Q12" i="60"/>
  <c r="Q11" i="60"/>
  <c r="Q5" i="60"/>
  <c r="Q4" i="60"/>
  <c r="P14" i="60"/>
  <c r="P13" i="60"/>
  <c r="P12" i="60"/>
  <c r="P11" i="60"/>
  <c r="P5" i="60"/>
  <c r="P4" i="60"/>
  <c r="AG14" i="60"/>
  <c r="AG13" i="60"/>
  <c r="AG12" i="60"/>
  <c r="AG11" i="60"/>
  <c r="AG5" i="60"/>
  <c r="AG4" i="60"/>
  <c r="AF14" i="60"/>
  <c r="AF13" i="60"/>
  <c r="AF12" i="60"/>
  <c r="AF11" i="60"/>
  <c r="AF5" i="60"/>
  <c r="AF4" i="60"/>
  <c r="I14" i="60"/>
  <c r="I5" i="60"/>
  <c r="H14" i="60"/>
  <c r="H5" i="60"/>
  <c r="I13" i="60"/>
  <c r="I4" i="60"/>
  <c r="H13" i="60"/>
  <c r="H4" i="60"/>
  <c r="I11" i="60"/>
  <c r="H11" i="60"/>
  <c r="I12" i="60"/>
  <c r="H12" i="60"/>
  <c r="AC14" i="56"/>
  <c r="U14" i="56"/>
  <c r="M14" i="56"/>
  <c r="E14" i="56"/>
  <c r="AC13" i="56"/>
  <c r="U13" i="56"/>
  <c r="M13" i="56"/>
  <c r="E13" i="56"/>
  <c r="AC12" i="56"/>
  <c r="U12" i="56"/>
  <c r="M12" i="56"/>
  <c r="E12" i="56"/>
  <c r="AC11" i="56"/>
  <c r="U11" i="56"/>
  <c r="M11" i="56"/>
  <c r="E11" i="56"/>
  <c r="AC5" i="56"/>
  <c r="U5" i="56"/>
  <c r="M5" i="56"/>
  <c r="E5" i="56"/>
  <c r="AC4" i="56"/>
  <c r="U4" i="56"/>
  <c r="M4" i="56"/>
  <c r="E4" i="56"/>
  <c r="AB14" i="56"/>
  <c r="T14" i="56"/>
  <c r="L14" i="56"/>
  <c r="D14" i="56"/>
  <c r="AB13" i="56"/>
  <c r="T13" i="56"/>
  <c r="L13" i="56"/>
  <c r="D13" i="56"/>
  <c r="AB12" i="56"/>
  <c r="T12" i="56"/>
  <c r="L12" i="56"/>
  <c r="D12" i="56"/>
  <c r="AB11" i="56"/>
  <c r="T11" i="56"/>
  <c r="L11" i="56"/>
  <c r="D11" i="56"/>
  <c r="AB5" i="56"/>
  <c r="T5" i="56"/>
  <c r="L5" i="56"/>
  <c r="D5" i="56"/>
  <c r="AB4" i="56"/>
  <c r="T4" i="56"/>
  <c r="L4" i="56"/>
  <c r="D4" i="56"/>
  <c r="AA14" i="56"/>
  <c r="S14" i="56"/>
  <c r="K14" i="56"/>
  <c r="C14" i="56"/>
  <c r="AA13" i="56"/>
  <c r="S13" i="56"/>
  <c r="K13" i="56"/>
  <c r="C13" i="56"/>
  <c r="AA12" i="56"/>
  <c r="S12" i="56"/>
  <c r="K12" i="56"/>
  <c r="C12" i="56"/>
  <c r="AA11" i="56"/>
  <c r="S11" i="56"/>
  <c r="K11" i="56"/>
  <c r="C11" i="56"/>
  <c r="AA5" i="56"/>
  <c r="S5" i="56"/>
  <c r="K5" i="56"/>
  <c r="C5" i="56"/>
  <c r="AA4" i="56"/>
  <c r="S4" i="56"/>
  <c r="K4" i="56"/>
  <c r="C4" i="56"/>
  <c r="Z14" i="56"/>
  <c r="R14" i="56"/>
  <c r="J14" i="56"/>
  <c r="B14" i="56"/>
  <c r="Z13" i="56"/>
  <c r="R13" i="56"/>
  <c r="J13" i="56"/>
  <c r="B13" i="56"/>
  <c r="Z12" i="56"/>
  <c r="R12" i="56"/>
  <c r="J12" i="56"/>
  <c r="B12" i="56"/>
  <c r="Z11" i="56"/>
  <c r="R11" i="56"/>
  <c r="J11" i="56"/>
  <c r="B11" i="56"/>
  <c r="Z5" i="56"/>
  <c r="R5" i="56"/>
  <c r="J5" i="56"/>
  <c r="B5" i="56"/>
  <c r="Z4" i="56"/>
  <c r="R4" i="56"/>
  <c r="J4" i="56"/>
  <c r="B4" i="56"/>
  <c r="AE14" i="56"/>
  <c r="W14" i="56"/>
  <c r="O14" i="56"/>
  <c r="G14" i="56"/>
  <c r="AE13" i="56"/>
  <c r="W13" i="56"/>
  <c r="O13" i="56"/>
  <c r="G13" i="56"/>
  <c r="AE12" i="56"/>
  <c r="W12" i="56"/>
  <c r="O12" i="56"/>
  <c r="G12" i="56"/>
  <c r="AE11" i="56"/>
  <c r="W11" i="56"/>
  <c r="O11" i="56"/>
  <c r="G11" i="56"/>
  <c r="AE5" i="56"/>
  <c r="W5" i="56"/>
  <c r="O5" i="56"/>
  <c r="G5" i="56"/>
  <c r="AE4" i="56"/>
  <c r="W4" i="56"/>
  <c r="O4" i="56"/>
  <c r="G4" i="56"/>
  <c r="AD14" i="56"/>
  <c r="V14" i="56"/>
  <c r="N14" i="56"/>
  <c r="F14" i="56"/>
  <c r="AD13" i="56"/>
  <c r="V13" i="56"/>
  <c r="N13" i="56"/>
  <c r="F13" i="56"/>
  <c r="AD12" i="56"/>
  <c r="V12" i="56"/>
  <c r="N12" i="56"/>
  <c r="F12" i="56"/>
  <c r="AD11" i="56"/>
  <c r="V11" i="56"/>
  <c r="N11" i="56"/>
  <c r="F11" i="56"/>
  <c r="AD5" i="56"/>
  <c r="V5" i="56"/>
  <c r="N5" i="56"/>
  <c r="F5" i="56"/>
  <c r="AD4" i="56"/>
  <c r="V4" i="56"/>
  <c r="N4" i="56"/>
  <c r="F4" i="56"/>
  <c r="Y14" i="56"/>
  <c r="Y13" i="56"/>
  <c r="Y12" i="56"/>
  <c r="Y11" i="56"/>
  <c r="Y5" i="56"/>
  <c r="Y4" i="56"/>
  <c r="X14" i="56"/>
  <c r="X13" i="56"/>
  <c r="X12" i="56"/>
  <c r="X11" i="56"/>
  <c r="X5" i="56"/>
  <c r="X4" i="56"/>
  <c r="Q14" i="56"/>
  <c r="Q13" i="56"/>
  <c r="Q12" i="56"/>
  <c r="Q11" i="56"/>
  <c r="Q5" i="56"/>
  <c r="Q4" i="56"/>
  <c r="P14" i="56"/>
  <c r="P13" i="56"/>
  <c r="P12" i="56"/>
  <c r="P11" i="56"/>
  <c r="P5" i="56"/>
  <c r="P4" i="56"/>
  <c r="AG14" i="56"/>
  <c r="AG13" i="56"/>
  <c r="AG12" i="56"/>
  <c r="AG11" i="56"/>
  <c r="AG5" i="56"/>
  <c r="AG4" i="56"/>
  <c r="AF14" i="56"/>
  <c r="AF13" i="56"/>
  <c r="AF12" i="56"/>
  <c r="AF11" i="56"/>
  <c r="AF5" i="56"/>
  <c r="AF4" i="56"/>
  <c r="I14" i="56"/>
  <c r="I5" i="56"/>
  <c r="H14" i="56"/>
  <c r="H5" i="56"/>
  <c r="I13" i="56"/>
  <c r="I4" i="56"/>
  <c r="H13" i="56"/>
  <c r="H4" i="56"/>
  <c r="I11" i="56"/>
  <c r="H11" i="56"/>
  <c r="I12" i="56"/>
  <c r="H12" i="56"/>
  <c r="AD14" i="86"/>
  <c r="V14" i="86"/>
  <c r="N14" i="86"/>
  <c r="F14" i="86"/>
  <c r="AD13" i="86"/>
  <c r="V13" i="86"/>
  <c r="N13" i="86"/>
  <c r="F13" i="86"/>
  <c r="AD12" i="86"/>
  <c r="V12" i="86"/>
  <c r="N12" i="86"/>
  <c r="F12" i="86"/>
  <c r="AD11" i="86"/>
  <c r="V11" i="86"/>
  <c r="N11" i="86"/>
  <c r="F11" i="86"/>
  <c r="AD5" i="86"/>
  <c r="V5" i="86"/>
  <c r="N5" i="86"/>
  <c r="F5" i="86"/>
  <c r="AD4" i="86"/>
  <c r="V4" i="86"/>
  <c r="N4" i="86"/>
  <c r="F4" i="86"/>
  <c r="Z14" i="86"/>
  <c r="R13" i="86"/>
  <c r="R12" i="86"/>
  <c r="J11" i="86"/>
  <c r="B5" i="86"/>
  <c r="Y14" i="86"/>
  <c r="Y13" i="86"/>
  <c r="I12" i="86"/>
  <c r="Q5" i="86"/>
  <c r="AC14" i="86"/>
  <c r="U14" i="86"/>
  <c r="M14" i="86"/>
  <c r="E14" i="86"/>
  <c r="AC13" i="86"/>
  <c r="U13" i="86"/>
  <c r="M13" i="86"/>
  <c r="E13" i="86"/>
  <c r="AC12" i="86"/>
  <c r="U12" i="86"/>
  <c r="M12" i="86"/>
  <c r="E12" i="86"/>
  <c r="AC11" i="86"/>
  <c r="U11" i="86"/>
  <c r="M11" i="86"/>
  <c r="E11" i="86"/>
  <c r="AC5" i="86"/>
  <c r="U5" i="86"/>
  <c r="M5" i="86"/>
  <c r="E5" i="86"/>
  <c r="AC4" i="86"/>
  <c r="U4" i="86"/>
  <c r="M4" i="86"/>
  <c r="E4" i="86"/>
  <c r="B14" i="86"/>
  <c r="Z12" i="86"/>
  <c r="R11" i="86"/>
  <c r="J5" i="86"/>
  <c r="B4" i="86"/>
  <c r="AG13" i="86"/>
  <c r="AG11" i="86"/>
  <c r="AG4" i="86"/>
  <c r="AB14" i="86"/>
  <c r="T14" i="86"/>
  <c r="L14" i="86"/>
  <c r="D14" i="86"/>
  <c r="AB13" i="86"/>
  <c r="T13" i="86"/>
  <c r="L13" i="86"/>
  <c r="D13" i="86"/>
  <c r="AB12" i="86"/>
  <c r="T12" i="86"/>
  <c r="L12" i="86"/>
  <c r="D12" i="86"/>
  <c r="AB11" i="86"/>
  <c r="T11" i="86"/>
  <c r="L11" i="86"/>
  <c r="D11" i="86"/>
  <c r="AB5" i="86"/>
  <c r="T5" i="86"/>
  <c r="L5" i="86"/>
  <c r="D5" i="86"/>
  <c r="AB4" i="86"/>
  <c r="T4" i="86"/>
  <c r="L4" i="86"/>
  <c r="D4" i="86"/>
  <c r="Z13" i="86"/>
  <c r="J12" i="86"/>
  <c r="B11" i="86"/>
  <c r="R4" i="86"/>
  <c r="AG14" i="86"/>
  <c r="Q13" i="86"/>
  <c r="AG5" i="86"/>
  <c r="I4" i="86"/>
  <c r="AA14" i="86"/>
  <c r="S14" i="86"/>
  <c r="K14" i="86"/>
  <c r="C14" i="86"/>
  <c r="AA13" i="86"/>
  <c r="S13" i="86"/>
  <c r="K13" i="86"/>
  <c r="C13" i="86"/>
  <c r="AA12" i="86"/>
  <c r="S12" i="86"/>
  <c r="K12" i="86"/>
  <c r="C12" i="86"/>
  <c r="AA11" i="86"/>
  <c r="S11" i="86"/>
  <c r="K11" i="86"/>
  <c r="C11" i="86"/>
  <c r="AA5" i="86"/>
  <c r="S5" i="86"/>
  <c r="K5" i="86"/>
  <c r="C5" i="86"/>
  <c r="AA4" i="86"/>
  <c r="S4" i="86"/>
  <c r="K4" i="86"/>
  <c r="C4" i="86"/>
  <c r="J14" i="86"/>
  <c r="B13" i="86"/>
  <c r="B12" i="86"/>
  <c r="Z5" i="86"/>
  <c r="Z4" i="86"/>
  <c r="I14" i="86"/>
  <c r="I13" i="86"/>
  <c r="Y12" i="86"/>
  <c r="Q11" i="86"/>
  <c r="I5" i="86"/>
  <c r="Q4" i="86"/>
  <c r="AF14" i="86"/>
  <c r="X14" i="86"/>
  <c r="P14" i="86"/>
  <c r="H14" i="86"/>
  <c r="AF13" i="86"/>
  <c r="X13" i="86"/>
  <c r="P13" i="86"/>
  <c r="H13" i="86"/>
  <c r="AF12" i="86"/>
  <c r="X12" i="86"/>
  <c r="P12" i="86"/>
  <c r="H12" i="86"/>
  <c r="AF11" i="86"/>
  <c r="X11" i="86"/>
  <c r="P11" i="86"/>
  <c r="H11" i="86"/>
  <c r="AF5" i="86"/>
  <c r="X5" i="86"/>
  <c r="P5" i="86"/>
  <c r="H5" i="86"/>
  <c r="AF4" i="86"/>
  <c r="X4" i="86"/>
  <c r="P4" i="86"/>
  <c r="H4" i="86"/>
  <c r="I11" i="86"/>
  <c r="AE14" i="86"/>
  <c r="W14" i="86"/>
  <c r="O14" i="86"/>
  <c r="G14" i="86"/>
  <c r="AE13" i="86"/>
  <c r="W13" i="86"/>
  <c r="O13" i="86"/>
  <c r="G13" i="86"/>
  <c r="AE12" i="86"/>
  <c r="W12" i="86"/>
  <c r="O12" i="86"/>
  <c r="G12" i="86"/>
  <c r="AE11" i="86"/>
  <c r="W11" i="86"/>
  <c r="O11" i="86"/>
  <c r="G11" i="86"/>
  <c r="AE5" i="86"/>
  <c r="W5" i="86"/>
  <c r="O5" i="86"/>
  <c r="G5" i="86"/>
  <c r="AE4" i="86"/>
  <c r="W4" i="86"/>
  <c r="O4" i="86"/>
  <c r="G4" i="86"/>
  <c r="R14" i="86"/>
  <c r="J13" i="86"/>
  <c r="Z11" i="86"/>
  <c r="R5" i="86"/>
  <c r="J4" i="86"/>
  <c r="Q14" i="86"/>
  <c r="AG12" i="86"/>
  <c r="Q12" i="86"/>
  <c r="Y11" i="86"/>
  <c r="Y5" i="86"/>
  <c r="Y4" i="86"/>
  <c r="AD14" i="78"/>
  <c r="V14" i="78"/>
  <c r="N14" i="78"/>
  <c r="F14" i="78"/>
  <c r="AD13" i="78"/>
  <c r="V13" i="78"/>
  <c r="N13" i="78"/>
  <c r="F13" i="78"/>
  <c r="AD12" i="78"/>
  <c r="V12" i="78"/>
  <c r="N12" i="78"/>
  <c r="F12" i="78"/>
  <c r="AD11" i="78"/>
  <c r="V11" i="78"/>
  <c r="N11" i="78"/>
  <c r="F11" i="78"/>
  <c r="AD5" i="78"/>
  <c r="V5" i="78"/>
  <c r="N5" i="78"/>
  <c r="F5" i="78"/>
  <c r="AD4" i="78"/>
  <c r="V4" i="78"/>
  <c r="N4" i="78"/>
  <c r="F4" i="78"/>
  <c r="AC14" i="78"/>
  <c r="U14" i="78"/>
  <c r="M14" i="78"/>
  <c r="E14" i="78"/>
  <c r="AC13" i="78"/>
  <c r="U13" i="78"/>
  <c r="M13" i="78"/>
  <c r="E13" i="78"/>
  <c r="AC12" i="78"/>
  <c r="U12" i="78"/>
  <c r="M12" i="78"/>
  <c r="E12" i="78"/>
  <c r="AC11" i="78"/>
  <c r="U11" i="78"/>
  <c r="M11" i="78"/>
  <c r="E11" i="78"/>
  <c r="AC5" i="78"/>
  <c r="U5" i="78"/>
  <c r="M5" i="78"/>
  <c r="E5" i="78"/>
  <c r="AC4" i="78"/>
  <c r="U4" i="78"/>
  <c r="M4" i="78"/>
  <c r="E4" i="78"/>
  <c r="AB14" i="78"/>
  <c r="T14" i="78"/>
  <c r="L14" i="78"/>
  <c r="D14" i="78"/>
  <c r="AB13" i="78"/>
  <c r="T13" i="78"/>
  <c r="L13" i="78"/>
  <c r="D13" i="78"/>
  <c r="AB12" i="78"/>
  <c r="T12" i="78"/>
  <c r="L12" i="78"/>
  <c r="D12" i="78"/>
  <c r="AB11" i="78"/>
  <c r="T11" i="78"/>
  <c r="L11" i="78"/>
  <c r="D11" i="78"/>
  <c r="AB5" i="78"/>
  <c r="T5" i="78"/>
  <c r="L5" i="78"/>
  <c r="D5" i="78"/>
  <c r="AB4" i="78"/>
  <c r="T4" i="78"/>
  <c r="L4" i="78"/>
  <c r="D4" i="78"/>
  <c r="AA14" i="78"/>
  <c r="S14" i="78"/>
  <c r="K14" i="78"/>
  <c r="C14" i="78"/>
  <c r="AA13" i="78"/>
  <c r="S13" i="78"/>
  <c r="K13" i="78"/>
  <c r="C13" i="78"/>
  <c r="AA12" i="78"/>
  <c r="S12" i="78"/>
  <c r="K12" i="78"/>
  <c r="C12" i="78"/>
  <c r="AA11" i="78"/>
  <c r="S11" i="78"/>
  <c r="K11" i="78"/>
  <c r="C11" i="78"/>
  <c r="AA5" i="78"/>
  <c r="S5" i="78"/>
  <c r="K5" i="78"/>
  <c r="C5" i="78"/>
  <c r="AA4" i="78"/>
  <c r="S4" i="78"/>
  <c r="K4" i="78"/>
  <c r="C4" i="78"/>
  <c r="AF14" i="78"/>
  <c r="X14" i="78"/>
  <c r="P14" i="78"/>
  <c r="H14" i="78"/>
  <c r="AF13" i="78"/>
  <c r="X13" i="78"/>
  <c r="P13" i="78"/>
  <c r="H13" i="78"/>
  <c r="AF12" i="78"/>
  <c r="X12" i="78"/>
  <c r="P12" i="78"/>
  <c r="H12" i="78"/>
  <c r="AF11" i="78"/>
  <c r="X11" i="78"/>
  <c r="P11" i="78"/>
  <c r="H11" i="78"/>
  <c r="AF5" i="78"/>
  <c r="X5" i="78"/>
  <c r="P5" i="78"/>
  <c r="H5" i="78"/>
  <c r="AF4" i="78"/>
  <c r="X4" i="78"/>
  <c r="P4" i="78"/>
  <c r="H4" i="78"/>
  <c r="AE14" i="78"/>
  <c r="W14" i="78"/>
  <c r="O14" i="78"/>
  <c r="G14" i="78"/>
  <c r="AE13" i="78"/>
  <c r="W13" i="78"/>
  <c r="O13" i="78"/>
  <c r="G13" i="78"/>
  <c r="AE12" i="78"/>
  <c r="W12" i="78"/>
  <c r="O12" i="78"/>
  <c r="G12" i="78"/>
  <c r="AE11" i="78"/>
  <c r="W11" i="78"/>
  <c r="O11" i="78"/>
  <c r="G11" i="78"/>
  <c r="AE5" i="78"/>
  <c r="W5" i="78"/>
  <c r="O5" i="78"/>
  <c r="G5" i="78"/>
  <c r="AE4" i="78"/>
  <c r="W4" i="78"/>
  <c r="O4" i="78"/>
  <c r="G4" i="78"/>
  <c r="R14" i="78"/>
  <c r="R13" i="78"/>
  <c r="R12" i="78"/>
  <c r="R11" i="78"/>
  <c r="R5" i="78"/>
  <c r="R4" i="78"/>
  <c r="B12" i="78"/>
  <c r="AG11" i="78"/>
  <c r="Q14" i="78"/>
  <c r="Q13" i="78"/>
  <c r="Q12" i="78"/>
  <c r="Q11" i="78"/>
  <c r="Q5" i="78"/>
  <c r="Q4" i="78"/>
  <c r="B4" i="78"/>
  <c r="AG4" i="78"/>
  <c r="J14" i="78"/>
  <c r="J13" i="78"/>
  <c r="J12" i="78"/>
  <c r="J11" i="78"/>
  <c r="J5" i="78"/>
  <c r="J4" i="78"/>
  <c r="B13" i="78"/>
  <c r="AG13" i="78"/>
  <c r="I14" i="78"/>
  <c r="I13" i="78"/>
  <c r="I12" i="78"/>
  <c r="I11" i="78"/>
  <c r="I5" i="78"/>
  <c r="I4" i="78"/>
  <c r="B11" i="78"/>
  <c r="AG14" i="78"/>
  <c r="AG5" i="78"/>
  <c r="Z14" i="78"/>
  <c r="Z13" i="78"/>
  <c r="Z12" i="78"/>
  <c r="Z11" i="78"/>
  <c r="Z5" i="78"/>
  <c r="Z4" i="78"/>
  <c r="Y14" i="78"/>
  <c r="Y13" i="78"/>
  <c r="Y12" i="78"/>
  <c r="Y11" i="78"/>
  <c r="Y5" i="78"/>
  <c r="Y4" i="78"/>
  <c r="B14" i="78"/>
  <c r="B5" i="78"/>
  <c r="AG12" i="78"/>
  <c r="AD14" i="89"/>
  <c r="V14" i="89"/>
  <c r="N14" i="89"/>
  <c r="AB13" i="89"/>
  <c r="T13" i="89"/>
  <c r="L13" i="89"/>
  <c r="Z12" i="89"/>
  <c r="R12" i="89"/>
  <c r="AF11" i="89"/>
  <c r="X11" i="89"/>
  <c r="P11" i="89"/>
  <c r="AD5" i="89"/>
  <c r="V5" i="89"/>
  <c r="N5" i="89"/>
  <c r="AB4" i="89"/>
  <c r="T4" i="89"/>
  <c r="L4" i="89"/>
  <c r="R14" i="89"/>
  <c r="N12" i="89"/>
  <c r="X4" i="89"/>
  <c r="AE13" i="89"/>
  <c r="AA11" i="89"/>
  <c r="W4" i="89"/>
  <c r="AC14" i="89"/>
  <c r="U14" i="89"/>
  <c r="M14" i="89"/>
  <c r="AA13" i="89"/>
  <c r="S13" i="89"/>
  <c r="AG12" i="89"/>
  <c r="Y12" i="89"/>
  <c r="Q12" i="89"/>
  <c r="AE11" i="89"/>
  <c r="W11" i="89"/>
  <c r="O11" i="89"/>
  <c r="AC5" i="89"/>
  <c r="U5" i="89"/>
  <c r="M5" i="89"/>
  <c r="AA4" i="89"/>
  <c r="S4" i="89"/>
  <c r="P13" i="89"/>
  <c r="L11" i="89"/>
  <c r="W13" i="89"/>
  <c r="Y5" i="89"/>
  <c r="AB14" i="89"/>
  <c r="T14" i="89"/>
  <c r="L14" i="89"/>
  <c r="Z13" i="89"/>
  <c r="R13" i="89"/>
  <c r="AF12" i="89"/>
  <c r="X12" i="89"/>
  <c r="P12" i="89"/>
  <c r="AD11" i="89"/>
  <c r="V11" i="89"/>
  <c r="N11" i="89"/>
  <c r="AB5" i="89"/>
  <c r="T5" i="89"/>
  <c r="L5" i="89"/>
  <c r="Z4" i="89"/>
  <c r="R4" i="89"/>
  <c r="AF13" i="89"/>
  <c r="AB11" i="89"/>
  <c r="AF4" i="89"/>
  <c r="Y14" i="89"/>
  <c r="M12" i="89"/>
  <c r="AE4" i="89"/>
  <c r="AA14" i="89"/>
  <c r="S14" i="89"/>
  <c r="AG13" i="89"/>
  <c r="Y13" i="89"/>
  <c r="Q13" i="89"/>
  <c r="AE12" i="89"/>
  <c r="W12" i="89"/>
  <c r="O12" i="89"/>
  <c r="AC11" i="89"/>
  <c r="U11" i="89"/>
  <c r="M11" i="89"/>
  <c r="AA5" i="89"/>
  <c r="S5" i="89"/>
  <c r="AG4" i="89"/>
  <c r="Y4" i="89"/>
  <c r="Q4" i="89"/>
  <c r="X13" i="89"/>
  <c r="V12" i="89"/>
  <c r="Z5" i="89"/>
  <c r="P4" i="89"/>
  <c r="O13" i="89"/>
  <c r="AG5" i="89"/>
  <c r="AF14" i="89"/>
  <c r="X14" i="89"/>
  <c r="P14" i="89"/>
  <c r="AD13" i="89"/>
  <c r="V13" i="89"/>
  <c r="N13" i="89"/>
  <c r="AB12" i="89"/>
  <c r="T12" i="89"/>
  <c r="L12" i="89"/>
  <c r="Z11" i="89"/>
  <c r="R11" i="89"/>
  <c r="AF5" i="89"/>
  <c r="X5" i="89"/>
  <c r="P5" i="89"/>
  <c r="AD4" i="89"/>
  <c r="V4" i="89"/>
  <c r="N4" i="89"/>
  <c r="Q14" i="89"/>
  <c r="U12" i="89"/>
  <c r="Q5" i="89"/>
  <c r="AE14" i="89"/>
  <c r="W14" i="89"/>
  <c r="O14" i="89"/>
  <c r="AC13" i="89"/>
  <c r="U13" i="89"/>
  <c r="M13" i="89"/>
  <c r="AA12" i="89"/>
  <c r="S12" i="89"/>
  <c r="AG11" i="89"/>
  <c r="Y11" i="89"/>
  <c r="Q11" i="89"/>
  <c r="AE5" i="89"/>
  <c r="W5" i="89"/>
  <c r="O5" i="89"/>
  <c r="AC4" i="89"/>
  <c r="U4" i="89"/>
  <c r="M4" i="89"/>
  <c r="Z14" i="89"/>
  <c r="AD12" i="89"/>
  <c r="T11" i="89"/>
  <c r="R5" i="89"/>
  <c r="AG14" i="89"/>
  <c r="AC12" i="89"/>
  <c r="S11" i="89"/>
  <c r="O4" i="89"/>
  <c r="AD14" i="84"/>
  <c r="V14" i="84"/>
  <c r="N14" i="84"/>
  <c r="F14" i="84"/>
  <c r="AD13" i="84"/>
  <c r="V13" i="84"/>
  <c r="N13" i="84"/>
  <c r="F13" i="84"/>
  <c r="AD12" i="84"/>
  <c r="V12" i="84"/>
  <c r="N12" i="84"/>
  <c r="F12" i="84"/>
  <c r="AD11" i="84"/>
  <c r="V11" i="84"/>
  <c r="N11" i="84"/>
  <c r="F11" i="84"/>
  <c r="AD5" i="84"/>
  <c r="V5" i="84"/>
  <c r="N5" i="84"/>
  <c r="F5" i="84"/>
  <c r="AD4" i="84"/>
  <c r="V4" i="84"/>
  <c r="N4" i="84"/>
  <c r="F4" i="84"/>
  <c r="J14" i="84"/>
  <c r="B13" i="84"/>
  <c r="R11" i="84"/>
  <c r="B5" i="84"/>
  <c r="AG14" i="84"/>
  <c r="Y13" i="84"/>
  <c r="Q12" i="84"/>
  <c r="AG5" i="84"/>
  <c r="Y4" i="84"/>
  <c r="AC14" i="84"/>
  <c r="U14" i="84"/>
  <c r="M14" i="84"/>
  <c r="E14" i="84"/>
  <c r="AC13" i="84"/>
  <c r="U13" i="84"/>
  <c r="M13" i="84"/>
  <c r="E13" i="84"/>
  <c r="AC12" i="84"/>
  <c r="U12" i="84"/>
  <c r="M12" i="84"/>
  <c r="E12" i="84"/>
  <c r="AC11" i="84"/>
  <c r="U11" i="84"/>
  <c r="M11" i="84"/>
  <c r="E11" i="84"/>
  <c r="AC5" i="84"/>
  <c r="U5" i="84"/>
  <c r="M5" i="84"/>
  <c r="E5" i="84"/>
  <c r="AC4" i="84"/>
  <c r="U4" i="84"/>
  <c r="M4" i="84"/>
  <c r="E4" i="84"/>
  <c r="R14" i="84"/>
  <c r="J13" i="84"/>
  <c r="Z11" i="84"/>
  <c r="R5" i="84"/>
  <c r="J4" i="84"/>
  <c r="Y14" i="84"/>
  <c r="AG12" i="84"/>
  <c r="I11" i="84"/>
  <c r="AG4" i="84"/>
  <c r="AB14" i="84"/>
  <c r="T14" i="84"/>
  <c r="L14" i="84"/>
  <c r="D14" i="84"/>
  <c r="AB13" i="84"/>
  <c r="T13" i="84"/>
  <c r="L13" i="84"/>
  <c r="D13" i="84"/>
  <c r="AB12" i="84"/>
  <c r="T12" i="84"/>
  <c r="L12" i="84"/>
  <c r="D12" i="84"/>
  <c r="AB11" i="84"/>
  <c r="T11" i="84"/>
  <c r="L11" i="84"/>
  <c r="D11" i="84"/>
  <c r="AB5" i="84"/>
  <c r="T5" i="84"/>
  <c r="L5" i="84"/>
  <c r="D5" i="84"/>
  <c r="AB4" i="84"/>
  <c r="T4" i="84"/>
  <c r="L4" i="84"/>
  <c r="D4" i="84"/>
  <c r="Z13" i="84"/>
  <c r="R12" i="84"/>
  <c r="J11" i="84"/>
  <c r="J5" i="84"/>
  <c r="B4" i="84"/>
  <c r="AG13" i="84"/>
  <c r="AG11" i="84"/>
  <c r="Y5" i="84"/>
  <c r="Q4" i="84"/>
  <c r="AA14" i="84"/>
  <c r="S14" i="84"/>
  <c r="K14" i="84"/>
  <c r="C14" i="84"/>
  <c r="AA13" i="84"/>
  <c r="S13" i="84"/>
  <c r="K13" i="84"/>
  <c r="C13" i="84"/>
  <c r="AA12" i="84"/>
  <c r="S12" i="84"/>
  <c r="K12" i="84"/>
  <c r="C12" i="84"/>
  <c r="AA11" i="84"/>
  <c r="S11" i="84"/>
  <c r="K11" i="84"/>
  <c r="C11" i="84"/>
  <c r="AA5" i="84"/>
  <c r="S5" i="84"/>
  <c r="K5" i="84"/>
  <c r="C5" i="84"/>
  <c r="AA4" i="84"/>
  <c r="S4" i="84"/>
  <c r="K4" i="84"/>
  <c r="C4" i="84"/>
  <c r="B14" i="84"/>
  <c r="Z12" i="84"/>
  <c r="B12" i="84"/>
  <c r="Z5" i="84"/>
  <c r="Z4" i="84"/>
  <c r="I14" i="84"/>
  <c r="Q13" i="84"/>
  <c r="Y12" i="84"/>
  <c r="Y11" i="84"/>
  <c r="I5" i="84"/>
  <c r="AF14" i="84"/>
  <c r="X14" i="84"/>
  <c r="P14" i="84"/>
  <c r="H14" i="84"/>
  <c r="AF13" i="84"/>
  <c r="X13" i="84"/>
  <c r="P13" i="84"/>
  <c r="H13" i="84"/>
  <c r="AF12" i="84"/>
  <c r="X12" i="84"/>
  <c r="P12" i="84"/>
  <c r="H12" i="84"/>
  <c r="AF11" i="84"/>
  <c r="X11" i="84"/>
  <c r="P11" i="84"/>
  <c r="H11" i="84"/>
  <c r="AF5" i="84"/>
  <c r="X5" i="84"/>
  <c r="P5" i="84"/>
  <c r="H5" i="84"/>
  <c r="AF4" i="84"/>
  <c r="X4" i="84"/>
  <c r="P4" i="84"/>
  <c r="H4" i="84"/>
  <c r="AE14" i="84"/>
  <c r="W14" i="84"/>
  <c r="O14" i="84"/>
  <c r="G14" i="84"/>
  <c r="AE13" i="84"/>
  <c r="W13" i="84"/>
  <c r="O13" i="84"/>
  <c r="G13" i="84"/>
  <c r="AE12" i="84"/>
  <c r="W12" i="84"/>
  <c r="O12" i="84"/>
  <c r="G12" i="84"/>
  <c r="AE11" i="84"/>
  <c r="W11" i="84"/>
  <c r="O11" i="84"/>
  <c r="G11" i="84"/>
  <c r="AE5" i="84"/>
  <c r="W5" i="84"/>
  <c r="O5" i="84"/>
  <c r="G5" i="84"/>
  <c r="AE4" i="84"/>
  <c r="W4" i="84"/>
  <c r="O4" i="84"/>
  <c r="G4" i="84"/>
  <c r="Z14" i="84"/>
  <c r="R13" i="84"/>
  <c r="J12" i="84"/>
  <c r="B11" i="84"/>
  <c r="R4" i="84"/>
  <c r="Q14" i="84"/>
  <c r="I13" i="84"/>
  <c r="I12" i="84"/>
  <c r="Q11" i="84"/>
  <c r="Q5" i="84"/>
  <c r="I4" i="84"/>
  <c r="AC14" i="59"/>
  <c r="U14" i="59"/>
  <c r="M14" i="59"/>
  <c r="E14" i="59"/>
  <c r="AC13" i="59"/>
  <c r="U13" i="59"/>
  <c r="M13" i="59"/>
  <c r="E13" i="59"/>
  <c r="AC12" i="59"/>
  <c r="U12" i="59"/>
  <c r="M12" i="59"/>
  <c r="E12" i="59"/>
  <c r="AC11" i="59"/>
  <c r="U11" i="59"/>
  <c r="M11" i="59"/>
  <c r="E11" i="59"/>
  <c r="AC5" i="59"/>
  <c r="U5" i="59"/>
  <c r="M5" i="59"/>
  <c r="E5" i="59"/>
  <c r="AC4" i="59"/>
  <c r="U4" i="59"/>
  <c r="M4" i="59"/>
  <c r="E4" i="59"/>
  <c r="AB14" i="59"/>
  <c r="T14" i="59"/>
  <c r="L14" i="59"/>
  <c r="D14" i="59"/>
  <c r="AB13" i="59"/>
  <c r="T13" i="59"/>
  <c r="L13" i="59"/>
  <c r="D13" i="59"/>
  <c r="AB12" i="59"/>
  <c r="T12" i="59"/>
  <c r="L12" i="59"/>
  <c r="D12" i="59"/>
  <c r="AB11" i="59"/>
  <c r="T11" i="59"/>
  <c r="L11" i="59"/>
  <c r="D11" i="59"/>
  <c r="AB5" i="59"/>
  <c r="T5" i="59"/>
  <c r="L5" i="59"/>
  <c r="D5" i="59"/>
  <c r="AB4" i="59"/>
  <c r="T4" i="59"/>
  <c r="L4" i="59"/>
  <c r="D4" i="59"/>
  <c r="AA14" i="59"/>
  <c r="S14" i="59"/>
  <c r="K14" i="59"/>
  <c r="C14" i="59"/>
  <c r="AA13" i="59"/>
  <c r="S13" i="59"/>
  <c r="K13" i="59"/>
  <c r="C13" i="59"/>
  <c r="AA12" i="59"/>
  <c r="S12" i="59"/>
  <c r="K12" i="59"/>
  <c r="C12" i="59"/>
  <c r="AA11" i="59"/>
  <c r="S11" i="59"/>
  <c r="K11" i="59"/>
  <c r="C11" i="59"/>
  <c r="AA5" i="59"/>
  <c r="S5" i="59"/>
  <c r="K5" i="59"/>
  <c r="C5" i="59"/>
  <c r="AA4" i="59"/>
  <c r="S4" i="59"/>
  <c r="K4" i="59"/>
  <c r="C4" i="59"/>
  <c r="Z14" i="59"/>
  <c r="R14" i="59"/>
  <c r="J14" i="59"/>
  <c r="B14" i="59"/>
  <c r="Z13" i="59"/>
  <c r="R13" i="59"/>
  <c r="J13" i="59"/>
  <c r="B13" i="59"/>
  <c r="Z12" i="59"/>
  <c r="R12" i="59"/>
  <c r="J12" i="59"/>
  <c r="B12" i="59"/>
  <c r="Z11" i="59"/>
  <c r="R11" i="59"/>
  <c r="J11" i="59"/>
  <c r="B11" i="59"/>
  <c r="Z5" i="59"/>
  <c r="R5" i="59"/>
  <c r="J5" i="59"/>
  <c r="B5" i="59"/>
  <c r="Z4" i="59"/>
  <c r="R4" i="59"/>
  <c r="J4" i="59"/>
  <c r="B4" i="59"/>
  <c r="AE14" i="59"/>
  <c r="W14" i="59"/>
  <c r="O14" i="59"/>
  <c r="G14" i="59"/>
  <c r="AE13" i="59"/>
  <c r="W13" i="59"/>
  <c r="O13" i="59"/>
  <c r="G13" i="59"/>
  <c r="AE12" i="59"/>
  <c r="W12" i="59"/>
  <c r="O12" i="59"/>
  <c r="G12" i="59"/>
  <c r="AE11" i="59"/>
  <c r="W11" i="59"/>
  <c r="O11" i="59"/>
  <c r="G11" i="59"/>
  <c r="AE5" i="59"/>
  <c r="W5" i="59"/>
  <c r="O5" i="59"/>
  <c r="G5" i="59"/>
  <c r="AE4" i="59"/>
  <c r="W4" i="59"/>
  <c r="O4" i="59"/>
  <c r="G4" i="59"/>
  <c r="AD14" i="59"/>
  <c r="V14" i="59"/>
  <c r="N14" i="59"/>
  <c r="F14" i="59"/>
  <c r="AD13" i="59"/>
  <c r="V13" i="59"/>
  <c r="N13" i="59"/>
  <c r="F13" i="59"/>
  <c r="AD12" i="59"/>
  <c r="V12" i="59"/>
  <c r="N12" i="59"/>
  <c r="F12" i="59"/>
  <c r="AD11" i="59"/>
  <c r="V11" i="59"/>
  <c r="N11" i="59"/>
  <c r="F11" i="59"/>
  <c r="AD5" i="59"/>
  <c r="V5" i="59"/>
  <c r="N5" i="59"/>
  <c r="F5" i="59"/>
  <c r="AD4" i="59"/>
  <c r="V4" i="59"/>
  <c r="N4" i="59"/>
  <c r="F4" i="59"/>
  <c r="Y14" i="59"/>
  <c r="Y13" i="59"/>
  <c r="Y12" i="59"/>
  <c r="Y11" i="59"/>
  <c r="Y5" i="59"/>
  <c r="Y4" i="59"/>
  <c r="X14" i="59"/>
  <c r="X13" i="59"/>
  <c r="X12" i="59"/>
  <c r="X11" i="59"/>
  <c r="X5" i="59"/>
  <c r="X4" i="59"/>
  <c r="Q14" i="59"/>
  <c r="Q13" i="59"/>
  <c r="Q12" i="59"/>
  <c r="Q11" i="59"/>
  <c r="Q5" i="59"/>
  <c r="Q4" i="59"/>
  <c r="P14" i="59"/>
  <c r="P13" i="59"/>
  <c r="P12" i="59"/>
  <c r="P11" i="59"/>
  <c r="P5" i="59"/>
  <c r="P4" i="59"/>
  <c r="AG14" i="59"/>
  <c r="AG13" i="59"/>
  <c r="AG12" i="59"/>
  <c r="AG11" i="59"/>
  <c r="AG5" i="59"/>
  <c r="AG4" i="59"/>
  <c r="AF14" i="59"/>
  <c r="AF13" i="59"/>
  <c r="AF12" i="59"/>
  <c r="AF11" i="59"/>
  <c r="AF5" i="59"/>
  <c r="AF4" i="59"/>
  <c r="I12" i="59"/>
  <c r="H12" i="59"/>
  <c r="I11" i="59"/>
  <c r="H11" i="59"/>
  <c r="I13" i="59"/>
  <c r="I4" i="59"/>
  <c r="H13" i="59"/>
  <c r="H4" i="59"/>
  <c r="I14" i="59"/>
  <c r="I5" i="59"/>
  <c r="H5" i="59"/>
  <c r="H14" i="59"/>
  <c r="AG14" i="55"/>
  <c r="Y14" i="55"/>
  <c r="Q14" i="55"/>
  <c r="AF14" i="55"/>
  <c r="X14" i="55"/>
  <c r="P14" i="55"/>
  <c r="H14" i="55"/>
  <c r="AF13" i="55"/>
  <c r="X13" i="55"/>
  <c r="P13" i="55"/>
  <c r="H13" i="55"/>
  <c r="AF12" i="55"/>
  <c r="X12" i="55"/>
  <c r="P12" i="55"/>
  <c r="H12" i="55"/>
  <c r="AF11" i="55"/>
  <c r="AE14" i="55"/>
  <c r="W14" i="55"/>
  <c r="AD14" i="55"/>
  <c r="V14" i="55"/>
  <c r="AB14" i="55"/>
  <c r="T14" i="55"/>
  <c r="AA14" i="55"/>
  <c r="S14" i="55"/>
  <c r="K14" i="55"/>
  <c r="C14" i="55"/>
  <c r="AA13" i="55"/>
  <c r="Z14" i="55"/>
  <c r="I14" i="55"/>
  <c r="AD13" i="55"/>
  <c r="T13" i="55"/>
  <c r="K13" i="55"/>
  <c r="B13" i="55"/>
  <c r="Y12" i="55"/>
  <c r="O12" i="55"/>
  <c r="F12" i="55"/>
  <c r="AC11" i="55"/>
  <c r="U11" i="55"/>
  <c r="M11" i="55"/>
  <c r="E11" i="55"/>
  <c r="AC5" i="55"/>
  <c r="U5" i="55"/>
  <c r="M5" i="55"/>
  <c r="E5" i="55"/>
  <c r="AC4" i="55"/>
  <c r="U4" i="55"/>
  <c r="M4" i="55"/>
  <c r="E4" i="55"/>
  <c r="U14" i="55"/>
  <c r="G14" i="55"/>
  <c r="AC13" i="55"/>
  <c r="S13" i="55"/>
  <c r="J13" i="55"/>
  <c r="AG12" i="55"/>
  <c r="W12" i="55"/>
  <c r="N12" i="55"/>
  <c r="E12" i="55"/>
  <c r="AB11" i="55"/>
  <c r="T11" i="55"/>
  <c r="L11" i="55"/>
  <c r="D11" i="55"/>
  <c r="AB5" i="55"/>
  <c r="T5" i="55"/>
  <c r="L5" i="55"/>
  <c r="D5" i="55"/>
  <c r="AB4" i="55"/>
  <c r="T4" i="55"/>
  <c r="L4" i="55"/>
  <c r="D4" i="55"/>
  <c r="R14" i="55"/>
  <c r="F14" i="55"/>
  <c r="AB13" i="55"/>
  <c r="R13" i="55"/>
  <c r="I13" i="55"/>
  <c r="AE12" i="55"/>
  <c r="V12" i="55"/>
  <c r="M12" i="55"/>
  <c r="D12" i="55"/>
  <c r="AA11" i="55"/>
  <c r="S11" i="55"/>
  <c r="K11" i="55"/>
  <c r="C11" i="55"/>
  <c r="AA5" i="55"/>
  <c r="S5" i="55"/>
  <c r="K5" i="55"/>
  <c r="C5" i="55"/>
  <c r="AA4" i="55"/>
  <c r="S4" i="55"/>
  <c r="K4" i="55"/>
  <c r="C4" i="55"/>
  <c r="O14" i="55"/>
  <c r="E14" i="55"/>
  <c r="Z13" i="55"/>
  <c r="Q13" i="55"/>
  <c r="G13" i="55"/>
  <c r="AD12" i="55"/>
  <c r="U12" i="55"/>
  <c r="L12" i="55"/>
  <c r="C12" i="55"/>
  <c r="Z11" i="55"/>
  <c r="R11" i="55"/>
  <c r="J11" i="55"/>
  <c r="B11" i="55"/>
  <c r="Z5" i="55"/>
  <c r="R5" i="55"/>
  <c r="J5" i="55"/>
  <c r="B5" i="55"/>
  <c r="Z4" i="55"/>
  <c r="R4" i="55"/>
  <c r="J4" i="55"/>
  <c r="B4" i="55"/>
  <c r="L14" i="55"/>
  <c r="AG13" i="55"/>
  <c r="V13" i="55"/>
  <c r="M13" i="55"/>
  <c r="D13" i="55"/>
  <c r="AA12" i="55"/>
  <c r="R12" i="55"/>
  <c r="I12" i="55"/>
  <c r="AE11" i="55"/>
  <c r="W11" i="55"/>
  <c r="O11" i="55"/>
  <c r="G11" i="55"/>
  <c r="AE5" i="55"/>
  <c r="W5" i="55"/>
  <c r="O5" i="55"/>
  <c r="G5" i="55"/>
  <c r="AE4" i="55"/>
  <c r="W4" i="55"/>
  <c r="O4" i="55"/>
  <c r="G4" i="55"/>
  <c r="AC14" i="55"/>
  <c r="J14" i="55"/>
  <c r="AE13" i="55"/>
  <c r="U13" i="55"/>
  <c r="L13" i="55"/>
  <c r="C13" i="55"/>
  <c r="Z12" i="55"/>
  <c r="Q12" i="55"/>
  <c r="G12" i="55"/>
  <c r="AD11" i="55"/>
  <c r="V11" i="55"/>
  <c r="N11" i="55"/>
  <c r="F11" i="55"/>
  <c r="AD5" i="55"/>
  <c r="V5" i="55"/>
  <c r="N5" i="55"/>
  <c r="F5" i="55"/>
  <c r="AD4" i="55"/>
  <c r="V4" i="55"/>
  <c r="N4" i="55"/>
  <c r="F4" i="55"/>
  <c r="D14" i="55"/>
  <c r="AC12" i="55"/>
  <c r="Y11" i="55"/>
  <c r="Y5" i="55"/>
  <c r="Y4" i="55"/>
  <c r="B14" i="55"/>
  <c r="AB12" i="55"/>
  <c r="X11" i="55"/>
  <c r="X5" i="55"/>
  <c r="X4" i="55"/>
  <c r="Y13" i="55"/>
  <c r="T12" i="55"/>
  <c r="Q11" i="55"/>
  <c r="Q5" i="55"/>
  <c r="Q4" i="55"/>
  <c r="W13" i="55"/>
  <c r="S12" i="55"/>
  <c r="P11" i="55"/>
  <c r="P5" i="55"/>
  <c r="P4" i="55"/>
  <c r="N14" i="55"/>
  <c r="F13" i="55"/>
  <c r="B12" i="55"/>
  <c r="AG5" i="55"/>
  <c r="AG4" i="55"/>
  <c r="M14" i="55"/>
  <c r="E13" i="55"/>
  <c r="AG11" i="55"/>
  <c r="AF5" i="55"/>
  <c r="AF4" i="55"/>
  <c r="K12" i="55"/>
  <c r="J12" i="55"/>
  <c r="I11" i="55"/>
  <c r="H11" i="55"/>
  <c r="O13" i="55"/>
  <c r="I4" i="55"/>
  <c r="N13" i="55"/>
  <c r="H4" i="55"/>
  <c r="I5" i="55"/>
  <c r="H5" i="55"/>
  <c r="Z14" i="91"/>
  <c r="R14" i="91"/>
  <c r="J14" i="91"/>
  <c r="B14" i="91"/>
  <c r="Z13" i="91"/>
  <c r="R13" i="91"/>
  <c r="J13" i="91"/>
  <c r="B13" i="91"/>
  <c r="Z12" i="91"/>
  <c r="R12" i="91"/>
  <c r="J12" i="91"/>
  <c r="B12" i="91"/>
  <c r="Z11" i="91"/>
  <c r="R11" i="91"/>
  <c r="J11" i="91"/>
  <c r="B11" i="91"/>
  <c r="Z5" i="91"/>
  <c r="R5" i="91"/>
  <c r="J5" i="91"/>
  <c r="B5" i="91"/>
  <c r="Z4" i="91"/>
  <c r="R4" i="91"/>
  <c r="J4" i="91"/>
  <c r="B4" i="91"/>
  <c r="V13" i="91"/>
  <c r="F12" i="91"/>
  <c r="F5" i="91"/>
  <c r="U13" i="91"/>
  <c r="U11" i="91"/>
  <c r="M4" i="91"/>
  <c r="AG14" i="91"/>
  <c r="Y14" i="91"/>
  <c r="Q14" i="91"/>
  <c r="I14" i="91"/>
  <c r="AG13" i="91"/>
  <c r="Y13" i="91"/>
  <c r="Q13" i="91"/>
  <c r="I13" i="91"/>
  <c r="AG12" i="91"/>
  <c r="Y12" i="91"/>
  <c r="Q12" i="91"/>
  <c r="I12" i="91"/>
  <c r="AG11" i="91"/>
  <c r="Y11" i="91"/>
  <c r="Q11" i="91"/>
  <c r="I11" i="91"/>
  <c r="AG5" i="91"/>
  <c r="Y5" i="91"/>
  <c r="Q5" i="91"/>
  <c r="I5" i="91"/>
  <c r="AG4" i="91"/>
  <c r="Y4" i="91"/>
  <c r="Q4" i="91"/>
  <c r="I4" i="91"/>
  <c r="V14" i="91"/>
  <c r="AD12" i="91"/>
  <c r="F11" i="91"/>
  <c r="F4" i="91"/>
  <c r="M14" i="91"/>
  <c r="M12" i="91"/>
  <c r="E5" i="91"/>
  <c r="AF14" i="91"/>
  <c r="X14" i="91"/>
  <c r="P14" i="91"/>
  <c r="H14" i="91"/>
  <c r="AF13" i="91"/>
  <c r="X13" i="91"/>
  <c r="P13" i="91"/>
  <c r="H13" i="91"/>
  <c r="AF12" i="91"/>
  <c r="X12" i="91"/>
  <c r="P12" i="91"/>
  <c r="H12" i="91"/>
  <c r="AF11" i="91"/>
  <c r="X11" i="91"/>
  <c r="P11" i="91"/>
  <c r="H11" i="91"/>
  <c r="AF5" i="91"/>
  <c r="X5" i="91"/>
  <c r="P5" i="91"/>
  <c r="H5" i="91"/>
  <c r="AF4" i="91"/>
  <c r="X4" i="91"/>
  <c r="P4" i="91"/>
  <c r="H4" i="91"/>
  <c r="F14" i="91"/>
  <c r="F13" i="91"/>
  <c r="AD11" i="91"/>
  <c r="N5" i="91"/>
  <c r="E14" i="91"/>
  <c r="AC12" i="91"/>
  <c r="AC11" i="91"/>
  <c r="AC5" i="91"/>
  <c r="AC4" i="91"/>
  <c r="AE14" i="91"/>
  <c r="W14" i="91"/>
  <c r="O14" i="91"/>
  <c r="G14" i="91"/>
  <c r="AE13" i="91"/>
  <c r="W13" i="91"/>
  <c r="O13" i="91"/>
  <c r="G13" i="91"/>
  <c r="AE12" i="91"/>
  <c r="W12" i="91"/>
  <c r="O12" i="91"/>
  <c r="G12" i="91"/>
  <c r="AE11" i="91"/>
  <c r="W11" i="91"/>
  <c r="O11" i="91"/>
  <c r="G11" i="91"/>
  <c r="AE5" i="91"/>
  <c r="W5" i="91"/>
  <c r="O5" i="91"/>
  <c r="G5" i="91"/>
  <c r="AE4" i="91"/>
  <c r="W4" i="91"/>
  <c r="O4" i="91"/>
  <c r="G4" i="91"/>
  <c r="N14" i="91"/>
  <c r="N13" i="91"/>
  <c r="N12" i="91"/>
  <c r="N11" i="91"/>
  <c r="AD5" i="91"/>
  <c r="V4" i="91"/>
  <c r="AC14" i="91"/>
  <c r="E13" i="91"/>
  <c r="M11" i="91"/>
  <c r="U4" i="91"/>
  <c r="AB14" i="91"/>
  <c r="T14" i="91"/>
  <c r="L14" i="91"/>
  <c r="D14" i="91"/>
  <c r="AB13" i="91"/>
  <c r="T13" i="91"/>
  <c r="L13" i="91"/>
  <c r="D13" i="91"/>
  <c r="AB12" i="91"/>
  <c r="T12" i="91"/>
  <c r="L12" i="91"/>
  <c r="D12" i="91"/>
  <c r="AB11" i="91"/>
  <c r="T11" i="91"/>
  <c r="L11" i="91"/>
  <c r="D11" i="91"/>
  <c r="AB5" i="91"/>
  <c r="T5" i="91"/>
  <c r="L5" i="91"/>
  <c r="D5" i="91"/>
  <c r="AB4" i="91"/>
  <c r="T4" i="91"/>
  <c r="L4" i="91"/>
  <c r="D4" i="91"/>
  <c r="U14" i="91"/>
  <c r="M13" i="91"/>
  <c r="E12" i="91"/>
  <c r="E11" i="91"/>
  <c r="M5" i="91"/>
  <c r="E4" i="91"/>
  <c r="AA14" i="91"/>
  <c r="S14" i="91"/>
  <c r="K14" i="91"/>
  <c r="C14" i="91"/>
  <c r="AA13" i="91"/>
  <c r="S13" i="91"/>
  <c r="K13" i="91"/>
  <c r="C13" i="91"/>
  <c r="AA12" i="91"/>
  <c r="S12" i="91"/>
  <c r="K12" i="91"/>
  <c r="C12" i="91"/>
  <c r="AA11" i="91"/>
  <c r="S11" i="91"/>
  <c r="K11" i="91"/>
  <c r="C11" i="91"/>
  <c r="AA5" i="91"/>
  <c r="S5" i="91"/>
  <c r="K5" i="91"/>
  <c r="C5" i="91"/>
  <c r="AA4" i="91"/>
  <c r="S4" i="91"/>
  <c r="K4" i="91"/>
  <c r="C4" i="91"/>
  <c r="AD14" i="91"/>
  <c r="AD13" i="91"/>
  <c r="V12" i="91"/>
  <c r="V11" i="91"/>
  <c r="V5" i="91"/>
  <c r="AD4" i="91"/>
  <c r="N4" i="91"/>
  <c r="AC13" i="91"/>
  <c r="U12" i="91"/>
  <c r="U5" i="91"/>
  <c r="AF14" i="82"/>
  <c r="X14" i="82"/>
  <c r="P14" i="82"/>
  <c r="H14" i="82"/>
  <c r="AF13" i="82"/>
  <c r="X13" i="82"/>
  <c r="P13" i="82"/>
  <c r="H13" i="82"/>
  <c r="AF12" i="82"/>
  <c r="X12" i="82"/>
  <c r="P12" i="82"/>
  <c r="H12" i="82"/>
  <c r="AF11" i="82"/>
  <c r="X11" i="82"/>
  <c r="P11" i="82"/>
  <c r="H11" i="82"/>
  <c r="AF5" i="82"/>
  <c r="X5" i="82"/>
  <c r="P5" i="82"/>
  <c r="H5" i="82"/>
  <c r="AF4" i="82"/>
  <c r="X4" i="82"/>
  <c r="P4" i="82"/>
  <c r="H4" i="82"/>
  <c r="AB14" i="82"/>
  <c r="T13" i="82"/>
  <c r="L12" i="82"/>
  <c r="D11" i="82"/>
  <c r="T4" i="82"/>
  <c r="S14" i="82"/>
  <c r="AA12" i="82"/>
  <c r="C11" i="82"/>
  <c r="AA4" i="82"/>
  <c r="AE14" i="82"/>
  <c r="W14" i="82"/>
  <c r="O14" i="82"/>
  <c r="G14" i="82"/>
  <c r="AE13" i="82"/>
  <c r="W13" i="82"/>
  <c r="O13" i="82"/>
  <c r="G13" i="82"/>
  <c r="AE12" i="82"/>
  <c r="W12" i="82"/>
  <c r="O12" i="82"/>
  <c r="G12" i="82"/>
  <c r="AE11" i="82"/>
  <c r="W11" i="82"/>
  <c r="O11" i="82"/>
  <c r="G11" i="82"/>
  <c r="AE5" i="82"/>
  <c r="W5" i="82"/>
  <c r="O5" i="82"/>
  <c r="G5" i="82"/>
  <c r="AE4" i="82"/>
  <c r="W4" i="82"/>
  <c r="O4" i="82"/>
  <c r="G4" i="82"/>
  <c r="L14" i="82"/>
  <c r="AB12" i="82"/>
  <c r="T11" i="82"/>
  <c r="AB4" i="82"/>
  <c r="AA13" i="82"/>
  <c r="C12" i="82"/>
  <c r="AA5" i="82"/>
  <c r="AD14" i="82"/>
  <c r="V14" i="82"/>
  <c r="N14" i="82"/>
  <c r="F14" i="82"/>
  <c r="AD13" i="82"/>
  <c r="V13" i="82"/>
  <c r="N13" i="82"/>
  <c r="F13" i="82"/>
  <c r="AD12" i="82"/>
  <c r="V12" i="82"/>
  <c r="N12" i="82"/>
  <c r="F12" i="82"/>
  <c r="AD11" i="82"/>
  <c r="V11" i="82"/>
  <c r="N11" i="82"/>
  <c r="F11" i="82"/>
  <c r="AD5" i="82"/>
  <c r="V5" i="82"/>
  <c r="N5" i="82"/>
  <c r="F5" i="82"/>
  <c r="AD4" i="82"/>
  <c r="V4" i="82"/>
  <c r="N4" i="82"/>
  <c r="F4" i="82"/>
  <c r="AB13" i="82"/>
  <c r="T12" i="82"/>
  <c r="L11" i="82"/>
  <c r="D5" i="82"/>
  <c r="AA14" i="82"/>
  <c r="C13" i="82"/>
  <c r="AA11" i="82"/>
  <c r="S5" i="82"/>
  <c r="S4" i="82"/>
  <c r="AC14" i="82"/>
  <c r="U14" i="82"/>
  <c r="M14" i="82"/>
  <c r="E14" i="82"/>
  <c r="AC13" i="82"/>
  <c r="U13" i="82"/>
  <c r="M13" i="82"/>
  <c r="E13" i="82"/>
  <c r="AC12" i="82"/>
  <c r="U12" i="82"/>
  <c r="M12" i="82"/>
  <c r="E12" i="82"/>
  <c r="AC11" i="82"/>
  <c r="U11" i="82"/>
  <c r="M11" i="82"/>
  <c r="E11" i="82"/>
  <c r="AC5" i="82"/>
  <c r="U5" i="82"/>
  <c r="M5" i="82"/>
  <c r="E5" i="82"/>
  <c r="AC4" i="82"/>
  <c r="U4" i="82"/>
  <c r="M4" i="82"/>
  <c r="E4" i="82"/>
  <c r="T14" i="82"/>
  <c r="L13" i="82"/>
  <c r="D12" i="82"/>
  <c r="AB5" i="82"/>
  <c r="L4" i="82"/>
  <c r="K14" i="82"/>
  <c r="K13" i="82"/>
  <c r="K12" i="82"/>
  <c r="K11" i="82"/>
  <c r="C5" i="82"/>
  <c r="C4" i="82"/>
  <c r="Z14" i="82"/>
  <c r="R14" i="82"/>
  <c r="J14" i="82"/>
  <c r="B14" i="82"/>
  <c r="Z13" i="82"/>
  <c r="R13" i="82"/>
  <c r="J13" i="82"/>
  <c r="B13" i="82"/>
  <c r="Z12" i="82"/>
  <c r="R12" i="82"/>
  <c r="J12" i="82"/>
  <c r="B12" i="82"/>
  <c r="Z11" i="82"/>
  <c r="R11" i="82"/>
  <c r="J11" i="82"/>
  <c r="B11" i="82"/>
  <c r="Z5" i="82"/>
  <c r="R5" i="82"/>
  <c r="J5" i="82"/>
  <c r="B5" i="82"/>
  <c r="Z4" i="82"/>
  <c r="R4" i="82"/>
  <c r="J4" i="82"/>
  <c r="B4" i="82"/>
  <c r="AG14" i="82"/>
  <c r="Y14" i="82"/>
  <c r="Q14" i="82"/>
  <c r="I14" i="82"/>
  <c r="AG13" i="82"/>
  <c r="Y13" i="82"/>
  <c r="Q13" i="82"/>
  <c r="I13" i="82"/>
  <c r="AG12" i="82"/>
  <c r="Y12" i="82"/>
  <c r="Q12" i="82"/>
  <c r="I12" i="82"/>
  <c r="AG11" i="82"/>
  <c r="Y11" i="82"/>
  <c r="Q11" i="82"/>
  <c r="I11" i="82"/>
  <c r="AG5" i="82"/>
  <c r="Y5" i="82"/>
  <c r="Q5" i="82"/>
  <c r="I5" i="82"/>
  <c r="AG4" i="82"/>
  <c r="Y4" i="82"/>
  <c r="Q4" i="82"/>
  <c r="I4" i="82"/>
  <c r="D14" i="82"/>
  <c r="D13" i="82"/>
  <c r="AB11" i="82"/>
  <c r="T5" i="82"/>
  <c r="L5" i="82"/>
  <c r="D4" i="82"/>
  <c r="C14" i="82"/>
  <c r="S13" i="82"/>
  <c r="S12" i="82"/>
  <c r="S11" i="82"/>
  <c r="K5" i="82"/>
  <c r="K4" i="82"/>
  <c r="AD14" i="74"/>
  <c r="V14" i="74"/>
  <c r="N14" i="74"/>
  <c r="F14" i="74"/>
  <c r="AD13" i="74"/>
  <c r="V13" i="74"/>
  <c r="N13" i="74"/>
  <c r="F13" i="74"/>
  <c r="AD12" i="74"/>
  <c r="V12" i="74"/>
  <c r="N12" i="74"/>
  <c r="F12" i="74"/>
  <c r="AD11" i="74"/>
  <c r="V11" i="74"/>
  <c r="N11" i="74"/>
  <c r="F11" i="74"/>
  <c r="AD5" i="74"/>
  <c r="V5" i="74"/>
  <c r="N5" i="74"/>
  <c r="F5" i="74"/>
  <c r="AD4" i="74"/>
  <c r="V4" i="74"/>
  <c r="N4" i="74"/>
  <c r="F4" i="74"/>
  <c r="AC14" i="74"/>
  <c r="U14" i="74"/>
  <c r="M14" i="74"/>
  <c r="E14" i="74"/>
  <c r="AC13" i="74"/>
  <c r="U13" i="74"/>
  <c r="M13" i="74"/>
  <c r="E13" i="74"/>
  <c r="AC12" i="74"/>
  <c r="U12" i="74"/>
  <c r="M12" i="74"/>
  <c r="E12" i="74"/>
  <c r="AC11" i="74"/>
  <c r="U11" i="74"/>
  <c r="M11" i="74"/>
  <c r="E11" i="74"/>
  <c r="AC5" i="74"/>
  <c r="U5" i="74"/>
  <c r="M5" i="74"/>
  <c r="E5" i="74"/>
  <c r="AC4" i="74"/>
  <c r="U4" i="74"/>
  <c r="M4" i="74"/>
  <c r="E4" i="74"/>
  <c r="AB14" i="74"/>
  <c r="T14" i="74"/>
  <c r="L14" i="74"/>
  <c r="D14" i="74"/>
  <c r="AB13" i="74"/>
  <c r="T13" i="74"/>
  <c r="L13" i="74"/>
  <c r="D13" i="74"/>
  <c r="AB12" i="74"/>
  <c r="T12" i="74"/>
  <c r="L12" i="74"/>
  <c r="D12" i="74"/>
  <c r="AB11" i="74"/>
  <c r="T11" i="74"/>
  <c r="L11" i="74"/>
  <c r="D11" i="74"/>
  <c r="AB5" i="74"/>
  <c r="T5" i="74"/>
  <c r="L5" i="74"/>
  <c r="D5" i="74"/>
  <c r="AB4" i="74"/>
  <c r="T4" i="74"/>
  <c r="L4" i="74"/>
  <c r="D4" i="74"/>
  <c r="AA14" i="74"/>
  <c r="S14" i="74"/>
  <c r="K14" i="74"/>
  <c r="C14" i="74"/>
  <c r="AA13" i="74"/>
  <c r="S13" i="74"/>
  <c r="K13" i="74"/>
  <c r="C13" i="74"/>
  <c r="AA12" i="74"/>
  <c r="S12" i="74"/>
  <c r="K12" i="74"/>
  <c r="C12" i="74"/>
  <c r="AA11" i="74"/>
  <c r="S11" i="74"/>
  <c r="K11" i="74"/>
  <c r="C11" i="74"/>
  <c r="AA5" i="74"/>
  <c r="S5" i="74"/>
  <c r="K5" i="74"/>
  <c r="C5" i="74"/>
  <c r="AA4" i="74"/>
  <c r="S4" i="74"/>
  <c r="K4" i="74"/>
  <c r="C4" i="74"/>
  <c r="AF14" i="74"/>
  <c r="X14" i="74"/>
  <c r="P14" i="74"/>
  <c r="H14" i="74"/>
  <c r="AF13" i="74"/>
  <c r="X13" i="74"/>
  <c r="P13" i="74"/>
  <c r="H13" i="74"/>
  <c r="AF12" i="74"/>
  <c r="X12" i="74"/>
  <c r="P12" i="74"/>
  <c r="H12" i="74"/>
  <c r="AF11" i="74"/>
  <c r="X11" i="74"/>
  <c r="P11" i="74"/>
  <c r="H11" i="74"/>
  <c r="AF5" i="74"/>
  <c r="X5" i="74"/>
  <c r="P5" i="74"/>
  <c r="H5" i="74"/>
  <c r="AF4" i="74"/>
  <c r="X4" i="74"/>
  <c r="P4" i="74"/>
  <c r="H4" i="74"/>
  <c r="AE14" i="74"/>
  <c r="W14" i="74"/>
  <c r="O14" i="74"/>
  <c r="G14" i="74"/>
  <c r="AE13" i="74"/>
  <c r="W13" i="74"/>
  <c r="O13" i="74"/>
  <c r="G13" i="74"/>
  <c r="AE12" i="74"/>
  <c r="W12" i="74"/>
  <c r="O12" i="74"/>
  <c r="G12" i="74"/>
  <c r="AE11" i="74"/>
  <c r="W11" i="74"/>
  <c r="O11" i="74"/>
  <c r="G11" i="74"/>
  <c r="AE5" i="74"/>
  <c r="W5" i="74"/>
  <c r="O5" i="74"/>
  <c r="G5" i="74"/>
  <c r="AE4" i="74"/>
  <c r="W4" i="74"/>
  <c r="O4" i="74"/>
  <c r="G4" i="74"/>
  <c r="R14" i="74"/>
  <c r="R13" i="74"/>
  <c r="R12" i="74"/>
  <c r="R11" i="74"/>
  <c r="R5" i="74"/>
  <c r="R4" i="74"/>
  <c r="B11" i="74"/>
  <c r="AG14" i="74"/>
  <c r="Q14" i="74"/>
  <c r="Q13" i="74"/>
  <c r="Q12" i="74"/>
  <c r="Q11" i="74"/>
  <c r="Q5" i="74"/>
  <c r="Q4" i="74"/>
  <c r="B5" i="74"/>
  <c r="AG11" i="74"/>
  <c r="J14" i="74"/>
  <c r="J13" i="74"/>
  <c r="J12" i="74"/>
  <c r="J11" i="74"/>
  <c r="J5" i="74"/>
  <c r="J4" i="74"/>
  <c r="B14" i="74"/>
  <c r="AG5" i="74"/>
  <c r="I14" i="74"/>
  <c r="I13" i="74"/>
  <c r="I12" i="74"/>
  <c r="I11" i="74"/>
  <c r="I5" i="74"/>
  <c r="I4" i="74"/>
  <c r="B13" i="74"/>
  <c r="AG13" i="74"/>
  <c r="AG4" i="74"/>
  <c r="Z14" i="74"/>
  <c r="Z13" i="74"/>
  <c r="Z12" i="74"/>
  <c r="Z11" i="74"/>
  <c r="Z5" i="74"/>
  <c r="Z4" i="74"/>
  <c r="Y14" i="74"/>
  <c r="Y13" i="74"/>
  <c r="Y12" i="74"/>
  <c r="Y11" i="74"/>
  <c r="Y5" i="74"/>
  <c r="Y4" i="74"/>
  <c r="B12" i="74"/>
  <c r="B4" i="74"/>
  <c r="AG12" i="74"/>
  <c r="AF14" i="65"/>
  <c r="X14" i="65"/>
  <c r="P14" i="65"/>
  <c r="H14" i="65"/>
  <c r="AF13" i="65"/>
  <c r="X13" i="65"/>
  <c r="P13" i="65"/>
  <c r="H13" i="65"/>
  <c r="AF12" i="65"/>
  <c r="X12" i="65"/>
  <c r="P12" i="65"/>
  <c r="H12" i="65"/>
  <c r="AF11" i="65"/>
  <c r="X11" i="65"/>
  <c r="P11" i="65"/>
  <c r="H11" i="65"/>
  <c r="AF5" i="65"/>
  <c r="X5" i="65"/>
  <c r="P5" i="65"/>
  <c r="H5" i="65"/>
  <c r="AF4" i="65"/>
  <c r="X4" i="65"/>
  <c r="P4" i="65"/>
  <c r="H4" i="65"/>
  <c r="AE14" i="65"/>
  <c r="W14" i="65"/>
  <c r="O14" i="65"/>
  <c r="G14" i="65"/>
  <c r="AE13" i="65"/>
  <c r="W13" i="65"/>
  <c r="O13" i="65"/>
  <c r="G13" i="65"/>
  <c r="AE12" i="65"/>
  <c r="W12" i="65"/>
  <c r="O12" i="65"/>
  <c r="G12" i="65"/>
  <c r="AE11" i="65"/>
  <c r="W11" i="65"/>
  <c r="O11" i="65"/>
  <c r="G11" i="65"/>
  <c r="AE5" i="65"/>
  <c r="W5" i="65"/>
  <c r="O5" i="65"/>
  <c r="G5" i="65"/>
  <c r="AE4" i="65"/>
  <c r="W4" i="65"/>
  <c r="O4" i="65"/>
  <c r="G4" i="65"/>
  <c r="AD14" i="65"/>
  <c r="V14" i="65"/>
  <c r="N14" i="65"/>
  <c r="F14" i="65"/>
  <c r="AD13" i="65"/>
  <c r="V13" i="65"/>
  <c r="N13" i="65"/>
  <c r="F13" i="65"/>
  <c r="AD12" i="65"/>
  <c r="V12" i="65"/>
  <c r="N12" i="65"/>
  <c r="F12" i="65"/>
  <c r="AD11" i="65"/>
  <c r="V11" i="65"/>
  <c r="N11" i="65"/>
  <c r="F11" i="65"/>
  <c r="AD5" i="65"/>
  <c r="V5" i="65"/>
  <c r="N5" i="65"/>
  <c r="F5" i="65"/>
  <c r="AD4" i="65"/>
  <c r="V4" i="65"/>
  <c r="N4" i="65"/>
  <c r="F4" i="65"/>
  <c r="AC14" i="65"/>
  <c r="U14" i="65"/>
  <c r="M14" i="65"/>
  <c r="E14" i="65"/>
  <c r="AC13" i="65"/>
  <c r="U13" i="65"/>
  <c r="M13" i="65"/>
  <c r="E13" i="65"/>
  <c r="AC12" i="65"/>
  <c r="U12" i="65"/>
  <c r="M12" i="65"/>
  <c r="E12" i="65"/>
  <c r="AC11" i="65"/>
  <c r="U11" i="65"/>
  <c r="M11" i="65"/>
  <c r="E11" i="65"/>
  <c r="AC5" i="65"/>
  <c r="U5" i="65"/>
  <c r="M5" i="65"/>
  <c r="E5" i="65"/>
  <c r="AC4" i="65"/>
  <c r="U4" i="65"/>
  <c r="M4" i="65"/>
  <c r="E4" i="65"/>
  <c r="Z14" i="65"/>
  <c r="R14" i="65"/>
  <c r="J14" i="65"/>
  <c r="B14" i="65"/>
  <c r="Z13" i="65"/>
  <c r="R13" i="65"/>
  <c r="J13" i="65"/>
  <c r="B13" i="65"/>
  <c r="Z12" i="65"/>
  <c r="R12" i="65"/>
  <c r="J12" i="65"/>
  <c r="B12" i="65"/>
  <c r="Z11" i="65"/>
  <c r="R11" i="65"/>
  <c r="J11" i="65"/>
  <c r="B11" i="65"/>
  <c r="Z5" i="65"/>
  <c r="R5" i="65"/>
  <c r="J5" i="65"/>
  <c r="B5" i="65"/>
  <c r="Z4" i="65"/>
  <c r="R4" i="65"/>
  <c r="J4" i="65"/>
  <c r="B4" i="65"/>
  <c r="AG14" i="65"/>
  <c r="Y14" i="65"/>
  <c r="Q14" i="65"/>
  <c r="I14" i="65"/>
  <c r="AG13" i="65"/>
  <c r="Y13" i="65"/>
  <c r="Q13" i="65"/>
  <c r="I13" i="65"/>
  <c r="AG12" i="65"/>
  <c r="Y12" i="65"/>
  <c r="Q12" i="65"/>
  <c r="I12" i="65"/>
  <c r="AG11" i="65"/>
  <c r="Y11" i="65"/>
  <c r="Q11" i="65"/>
  <c r="I11" i="65"/>
  <c r="AG5" i="65"/>
  <c r="Y5" i="65"/>
  <c r="Q5" i="65"/>
  <c r="I5" i="65"/>
  <c r="AG4" i="65"/>
  <c r="Y4" i="65"/>
  <c r="Q4" i="65"/>
  <c r="I4" i="65"/>
  <c r="T14" i="65"/>
  <c r="T13" i="65"/>
  <c r="T12" i="65"/>
  <c r="T11" i="65"/>
  <c r="T5" i="65"/>
  <c r="T4" i="65"/>
  <c r="S14" i="65"/>
  <c r="S13" i="65"/>
  <c r="S12" i="65"/>
  <c r="S11" i="65"/>
  <c r="S5" i="65"/>
  <c r="S4" i="65"/>
  <c r="L14" i="65"/>
  <c r="L13" i="65"/>
  <c r="L12" i="65"/>
  <c r="L11" i="65"/>
  <c r="L5" i="65"/>
  <c r="L4" i="65"/>
  <c r="K14" i="65"/>
  <c r="K13" i="65"/>
  <c r="K12" i="65"/>
  <c r="K11" i="65"/>
  <c r="K5" i="65"/>
  <c r="K4" i="65"/>
  <c r="AB14" i="65"/>
  <c r="AB13" i="65"/>
  <c r="AB12" i="65"/>
  <c r="AB11" i="65"/>
  <c r="AB5" i="65"/>
  <c r="AB4" i="65"/>
  <c r="AA14" i="65"/>
  <c r="AA13" i="65"/>
  <c r="AA12" i="65"/>
  <c r="AA11" i="65"/>
  <c r="AA5" i="65"/>
  <c r="AA4" i="65"/>
  <c r="D12" i="65"/>
  <c r="C12" i="65"/>
  <c r="C14" i="65"/>
  <c r="D11" i="65"/>
  <c r="C11" i="65"/>
  <c r="C5" i="65"/>
  <c r="D13" i="65"/>
  <c r="D4" i="65"/>
  <c r="C13" i="65"/>
  <c r="C4" i="65"/>
  <c r="D14" i="65"/>
  <c r="D5" i="65"/>
  <c r="AD14" i="70"/>
  <c r="V14" i="70"/>
  <c r="N14" i="70"/>
  <c r="F14" i="70"/>
  <c r="AD13" i="70"/>
  <c r="V13" i="70"/>
  <c r="N13" i="70"/>
  <c r="F13" i="70"/>
  <c r="AD12" i="70"/>
  <c r="V12" i="70"/>
  <c r="N12" i="70"/>
  <c r="F12" i="70"/>
  <c r="AD11" i="70"/>
  <c r="V11" i="70"/>
  <c r="N11" i="70"/>
  <c r="F11" i="70"/>
  <c r="AD5" i="70"/>
  <c r="V5" i="70"/>
  <c r="N5" i="70"/>
  <c r="F5" i="70"/>
  <c r="AD4" i="70"/>
  <c r="V4" i="70"/>
  <c r="N4" i="70"/>
  <c r="F4" i="70"/>
  <c r="AC14" i="70"/>
  <c r="U14" i="70"/>
  <c r="M14" i="70"/>
  <c r="E14" i="70"/>
  <c r="AC13" i="70"/>
  <c r="U13" i="70"/>
  <c r="M13" i="70"/>
  <c r="E13" i="70"/>
  <c r="AC12" i="70"/>
  <c r="U12" i="70"/>
  <c r="M12" i="70"/>
  <c r="E12" i="70"/>
  <c r="AC11" i="70"/>
  <c r="U11" i="70"/>
  <c r="M11" i="70"/>
  <c r="E11" i="70"/>
  <c r="AC5" i="70"/>
  <c r="U5" i="70"/>
  <c r="M5" i="70"/>
  <c r="E5" i="70"/>
  <c r="AC4" i="70"/>
  <c r="U4" i="70"/>
  <c r="M4" i="70"/>
  <c r="E4" i="70"/>
  <c r="AB14" i="70"/>
  <c r="T14" i="70"/>
  <c r="L14" i="70"/>
  <c r="D14" i="70"/>
  <c r="AB13" i="70"/>
  <c r="T13" i="70"/>
  <c r="L13" i="70"/>
  <c r="D13" i="70"/>
  <c r="AB12" i="70"/>
  <c r="T12" i="70"/>
  <c r="L12" i="70"/>
  <c r="D12" i="70"/>
  <c r="AB11" i="70"/>
  <c r="T11" i="70"/>
  <c r="L11" i="70"/>
  <c r="D11" i="70"/>
  <c r="AB5" i="70"/>
  <c r="T5" i="70"/>
  <c r="L5" i="70"/>
  <c r="D5" i="70"/>
  <c r="AB4" i="70"/>
  <c r="T4" i="70"/>
  <c r="L4" i="70"/>
  <c r="D4" i="70"/>
  <c r="AA14" i="70"/>
  <c r="S14" i="70"/>
  <c r="K14" i="70"/>
  <c r="C14" i="70"/>
  <c r="AA13" i="70"/>
  <c r="S13" i="70"/>
  <c r="K13" i="70"/>
  <c r="C13" i="70"/>
  <c r="AA12" i="70"/>
  <c r="S12" i="70"/>
  <c r="K12" i="70"/>
  <c r="C12" i="70"/>
  <c r="AA11" i="70"/>
  <c r="S11" i="70"/>
  <c r="K11" i="70"/>
  <c r="C11" i="70"/>
  <c r="AA5" i="70"/>
  <c r="S5" i="70"/>
  <c r="K5" i="70"/>
  <c r="C5" i="70"/>
  <c r="AA4" i="70"/>
  <c r="S4" i="70"/>
  <c r="K4" i="70"/>
  <c r="C4" i="70"/>
  <c r="AF14" i="70"/>
  <c r="X14" i="70"/>
  <c r="P14" i="70"/>
  <c r="H14" i="70"/>
  <c r="AF13" i="70"/>
  <c r="X13" i="70"/>
  <c r="P13" i="70"/>
  <c r="H13" i="70"/>
  <c r="AF12" i="70"/>
  <c r="X12" i="70"/>
  <c r="P12" i="70"/>
  <c r="H12" i="70"/>
  <c r="AF11" i="70"/>
  <c r="X11" i="70"/>
  <c r="P11" i="70"/>
  <c r="H11" i="70"/>
  <c r="AF5" i="70"/>
  <c r="X5" i="70"/>
  <c r="P5" i="70"/>
  <c r="H5" i="70"/>
  <c r="AF4" i="70"/>
  <c r="X4" i="70"/>
  <c r="P4" i="70"/>
  <c r="H4" i="70"/>
  <c r="AE14" i="70"/>
  <c r="W14" i="70"/>
  <c r="O14" i="70"/>
  <c r="G14" i="70"/>
  <c r="AE13" i="70"/>
  <c r="W13" i="70"/>
  <c r="O13" i="70"/>
  <c r="G13" i="70"/>
  <c r="AE12" i="70"/>
  <c r="W12" i="70"/>
  <c r="O12" i="70"/>
  <c r="G12" i="70"/>
  <c r="AE11" i="70"/>
  <c r="W11" i="70"/>
  <c r="O11" i="70"/>
  <c r="G11" i="70"/>
  <c r="AE5" i="70"/>
  <c r="W5" i="70"/>
  <c r="O5" i="70"/>
  <c r="G5" i="70"/>
  <c r="AE4" i="70"/>
  <c r="W4" i="70"/>
  <c r="O4" i="70"/>
  <c r="G4" i="70"/>
  <c r="R14" i="70"/>
  <c r="R13" i="70"/>
  <c r="R12" i="70"/>
  <c r="R11" i="70"/>
  <c r="R5" i="70"/>
  <c r="R4" i="70"/>
  <c r="B13" i="70"/>
  <c r="AG11" i="70"/>
  <c r="Q14" i="70"/>
  <c r="Q13" i="70"/>
  <c r="Q12" i="70"/>
  <c r="Q11" i="70"/>
  <c r="Q5" i="70"/>
  <c r="Q4" i="70"/>
  <c r="B5" i="70"/>
  <c r="AG14" i="70"/>
  <c r="J14" i="70"/>
  <c r="J13" i="70"/>
  <c r="J12" i="70"/>
  <c r="J11" i="70"/>
  <c r="J5" i="70"/>
  <c r="J4" i="70"/>
  <c r="B11" i="70"/>
  <c r="I14" i="70"/>
  <c r="I13" i="70"/>
  <c r="I12" i="70"/>
  <c r="I11" i="70"/>
  <c r="I5" i="70"/>
  <c r="I4" i="70"/>
  <c r="B14" i="70"/>
  <c r="B4" i="70"/>
  <c r="AG12" i="70"/>
  <c r="AG4" i="70"/>
  <c r="Z14" i="70"/>
  <c r="Z13" i="70"/>
  <c r="Z12" i="70"/>
  <c r="Z11" i="70"/>
  <c r="Z5" i="70"/>
  <c r="Z4" i="70"/>
  <c r="Y14" i="70"/>
  <c r="Y13" i="70"/>
  <c r="Y12" i="70"/>
  <c r="Y11" i="70"/>
  <c r="Y5" i="70"/>
  <c r="Y4" i="70"/>
  <c r="B12" i="70"/>
  <c r="AG13" i="70"/>
  <c r="AG5" i="70"/>
  <c r="AC14" i="61"/>
  <c r="U14" i="61"/>
  <c r="M14" i="61"/>
  <c r="E14" i="61"/>
  <c r="AC13" i="61"/>
  <c r="U13" i="61"/>
  <c r="M13" i="61"/>
  <c r="E13" i="61"/>
  <c r="AC12" i="61"/>
  <c r="U12" i="61"/>
  <c r="M12" i="61"/>
  <c r="E12" i="61"/>
  <c r="AC11" i="61"/>
  <c r="U11" i="61"/>
  <c r="M11" i="61"/>
  <c r="E11" i="61"/>
  <c r="AC5" i="61"/>
  <c r="U5" i="61"/>
  <c r="M5" i="61"/>
  <c r="E5" i="61"/>
  <c r="AC4" i="61"/>
  <c r="U4" i="61"/>
  <c r="M4" i="61"/>
  <c r="E4" i="61"/>
  <c r="AB14" i="61"/>
  <c r="T14" i="61"/>
  <c r="L14" i="61"/>
  <c r="D14" i="61"/>
  <c r="AB13" i="61"/>
  <c r="T13" i="61"/>
  <c r="L13" i="61"/>
  <c r="D13" i="61"/>
  <c r="AB12" i="61"/>
  <c r="T12" i="61"/>
  <c r="L12" i="61"/>
  <c r="D12" i="61"/>
  <c r="AB11" i="61"/>
  <c r="T11" i="61"/>
  <c r="L11" i="61"/>
  <c r="D11" i="61"/>
  <c r="AB5" i="61"/>
  <c r="T5" i="61"/>
  <c r="L5" i="61"/>
  <c r="D5" i="61"/>
  <c r="AB4" i="61"/>
  <c r="T4" i="61"/>
  <c r="L4" i="61"/>
  <c r="D4" i="61"/>
  <c r="AA14" i="61"/>
  <c r="S14" i="61"/>
  <c r="K14" i="61"/>
  <c r="C14" i="61"/>
  <c r="AA13" i="61"/>
  <c r="S13" i="61"/>
  <c r="K13" i="61"/>
  <c r="C13" i="61"/>
  <c r="AA12" i="61"/>
  <c r="S12" i="61"/>
  <c r="K12" i="61"/>
  <c r="C12" i="61"/>
  <c r="AA11" i="61"/>
  <c r="S11" i="61"/>
  <c r="K11" i="61"/>
  <c r="C11" i="61"/>
  <c r="AA5" i="61"/>
  <c r="S5" i="61"/>
  <c r="K5" i="61"/>
  <c r="C5" i="61"/>
  <c r="AA4" i="61"/>
  <c r="S4" i="61"/>
  <c r="K4" i="61"/>
  <c r="C4" i="61"/>
  <c r="Z14" i="61"/>
  <c r="R14" i="61"/>
  <c r="J14" i="61"/>
  <c r="B14" i="61"/>
  <c r="Z13" i="61"/>
  <c r="R13" i="61"/>
  <c r="J13" i="61"/>
  <c r="B13" i="61"/>
  <c r="Z12" i="61"/>
  <c r="R12" i="61"/>
  <c r="J12" i="61"/>
  <c r="B12" i="61"/>
  <c r="Z11" i="61"/>
  <c r="R11" i="61"/>
  <c r="J11" i="61"/>
  <c r="B11" i="61"/>
  <c r="Z5" i="61"/>
  <c r="R5" i="61"/>
  <c r="J5" i="61"/>
  <c r="B5" i="61"/>
  <c r="Z4" i="61"/>
  <c r="R4" i="61"/>
  <c r="J4" i="61"/>
  <c r="B4" i="61"/>
  <c r="AE14" i="61"/>
  <c r="W14" i="61"/>
  <c r="O14" i="61"/>
  <c r="G14" i="61"/>
  <c r="AE13" i="61"/>
  <c r="W13" i="61"/>
  <c r="O13" i="61"/>
  <c r="G13" i="61"/>
  <c r="AE12" i="61"/>
  <c r="W12" i="61"/>
  <c r="O12" i="61"/>
  <c r="G12" i="61"/>
  <c r="AE11" i="61"/>
  <c r="AD14" i="61"/>
  <c r="V14" i="61"/>
  <c r="N14" i="61"/>
  <c r="F14" i="61"/>
  <c r="AD13" i="61"/>
  <c r="V13" i="61"/>
  <c r="N13" i="61"/>
  <c r="F13" i="61"/>
  <c r="AD12" i="61"/>
  <c r="V12" i="61"/>
  <c r="N12" i="61"/>
  <c r="F12" i="61"/>
  <c r="AD11" i="61"/>
  <c r="V11" i="61"/>
  <c r="N11" i="61"/>
  <c r="F11" i="61"/>
  <c r="AD5" i="61"/>
  <c r="V5" i="61"/>
  <c r="N5" i="61"/>
  <c r="F5" i="61"/>
  <c r="AD4" i="61"/>
  <c r="V4" i="61"/>
  <c r="N4" i="61"/>
  <c r="F4" i="61"/>
  <c r="Y14" i="61"/>
  <c r="Y13" i="61"/>
  <c r="Y12" i="61"/>
  <c r="Y11" i="61"/>
  <c r="G11" i="61"/>
  <c r="P5" i="61"/>
  <c r="Y4" i="61"/>
  <c r="G4" i="61"/>
  <c r="X14" i="61"/>
  <c r="X13" i="61"/>
  <c r="X12" i="61"/>
  <c r="X11" i="61"/>
  <c r="AG5" i="61"/>
  <c r="O5" i="61"/>
  <c r="X4" i="61"/>
  <c r="Q14" i="61"/>
  <c r="Q13" i="61"/>
  <c r="Q12" i="61"/>
  <c r="W11" i="61"/>
  <c r="AF5" i="61"/>
  <c r="I5" i="61"/>
  <c r="W4" i="61"/>
  <c r="P14" i="61"/>
  <c r="P13" i="61"/>
  <c r="P12" i="61"/>
  <c r="Q11" i="61"/>
  <c r="AE5" i="61"/>
  <c r="H5" i="61"/>
  <c r="Q4" i="61"/>
  <c r="AG14" i="61"/>
  <c r="AG13" i="61"/>
  <c r="AG12" i="61"/>
  <c r="AG11" i="61"/>
  <c r="I11" i="61"/>
  <c r="W5" i="61"/>
  <c r="AF4" i="61"/>
  <c r="I4" i="61"/>
  <c r="AF14" i="61"/>
  <c r="AF13" i="61"/>
  <c r="AF12" i="61"/>
  <c r="AF11" i="61"/>
  <c r="H11" i="61"/>
  <c r="Q5" i="61"/>
  <c r="AE4" i="61"/>
  <c r="H4" i="61"/>
  <c r="I12" i="61"/>
  <c r="P4" i="61"/>
  <c r="H12" i="61"/>
  <c r="O4" i="61"/>
  <c r="P11" i="61"/>
  <c r="O11" i="61"/>
  <c r="I13" i="61"/>
  <c r="G5" i="61"/>
  <c r="H13" i="61"/>
  <c r="AG4" i="61"/>
  <c r="I14" i="61"/>
  <c r="Y5" i="61"/>
  <c r="H14" i="61"/>
  <c r="X5" i="61"/>
  <c r="AC14" i="57"/>
  <c r="U14" i="57"/>
  <c r="M14" i="57"/>
  <c r="E14" i="57"/>
  <c r="AC13" i="57"/>
  <c r="U13" i="57"/>
  <c r="M13" i="57"/>
  <c r="E13" i="57"/>
  <c r="AC12" i="57"/>
  <c r="U12" i="57"/>
  <c r="M12" i="57"/>
  <c r="E12" i="57"/>
  <c r="AC11" i="57"/>
  <c r="U11" i="57"/>
  <c r="M11" i="57"/>
  <c r="E11" i="57"/>
  <c r="AC5" i="57"/>
  <c r="U5" i="57"/>
  <c r="M5" i="57"/>
  <c r="E5" i="57"/>
  <c r="AC4" i="57"/>
  <c r="U4" i="57"/>
  <c r="M4" i="57"/>
  <c r="E4" i="57"/>
  <c r="AB14" i="57"/>
  <c r="T14" i="57"/>
  <c r="L14" i="57"/>
  <c r="D14" i="57"/>
  <c r="AB13" i="57"/>
  <c r="T13" i="57"/>
  <c r="L13" i="57"/>
  <c r="D13" i="57"/>
  <c r="AB12" i="57"/>
  <c r="T12" i="57"/>
  <c r="L12" i="57"/>
  <c r="D12" i="57"/>
  <c r="AB11" i="57"/>
  <c r="T11" i="57"/>
  <c r="L11" i="57"/>
  <c r="D11" i="57"/>
  <c r="AB5" i="57"/>
  <c r="T5" i="57"/>
  <c r="L5" i="57"/>
  <c r="D5" i="57"/>
  <c r="AB4" i="57"/>
  <c r="T4" i="57"/>
  <c r="L4" i="57"/>
  <c r="D4" i="57"/>
  <c r="AA14" i="57"/>
  <c r="S14" i="57"/>
  <c r="K14" i="57"/>
  <c r="C14" i="57"/>
  <c r="AA13" i="57"/>
  <c r="S13" i="57"/>
  <c r="K13" i="57"/>
  <c r="C13" i="57"/>
  <c r="AA12" i="57"/>
  <c r="S12" i="57"/>
  <c r="K12" i="57"/>
  <c r="C12" i="57"/>
  <c r="AA11" i="57"/>
  <c r="S11" i="57"/>
  <c r="K11" i="57"/>
  <c r="C11" i="57"/>
  <c r="AA5" i="57"/>
  <c r="S5" i="57"/>
  <c r="K5" i="57"/>
  <c r="C5" i="57"/>
  <c r="AA4" i="57"/>
  <c r="S4" i="57"/>
  <c r="K4" i="57"/>
  <c r="C4" i="57"/>
  <c r="Z14" i="57"/>
  <c r="R14" i="57"/>
  <c r="J14" i="57"/>
  <c r="B14" i="57"/>
  <c r="Z13" i="57"/>
  <c r="R13" i="57"/>
  <c r="J13" i="57"/>
  <c r="B13" i="57"/>
  <c r="Z12" i="57"/>
  <c r="R12" i="57"/>
  <c r="J12" i="57"/>
  <c r="B12" i="57"/>
  <c r="Z11" i="57"/>
  <c r="R11" i="57"/>
  <c r="J11" i="57"/>
  <c r="B11" i="57"/>
  <c r="Z5" i="57"/>
  <c r="R5" i="57"/>
  <c r="J5" i="57"/>
  <c r="B5" i="57"/>
  <c r="Z4" i="57"/>
  <c r="R4" i="57"/>
  <c r="J4" i="57"/>
  <c r="B4" i="57"/>
  <c r="AE14" i="57"/>
  <c r="W14" i="57"/>
  <c r="O14" i="57"/>
  <c r="G14" i="57"/>
  <c r="AE13" i="57"/>
  <c r="W13" i="57"/>
  <c r="O13" i="57"/>
  <c r="G13" i="57"/>
  <c r="AE12" i="57"/>
  <c r="W12" i="57"/>
  <c r="O12" i="57"/>
  <c r="G12" i="57"/>
  <c r="AE11" i="57"/>
  <c r="W11" i="57"/>
  <c r="O11" i="57"/>
  <c r="G11" i="57"/>
  <c r="AE5" i="57"/>
  <c r="W5" i="57"/>
  <c r="O5" i="57"/>
  <c r="G5" i="57"/>
  <c r="AE4" i="57"/>
  <c r="W4" i="57"/>
  <c r="O4" i="57"/>
  <c r="G4" i="57"/>
  <c r="AD14" i="57"/>
  <c r="V14" i="57"/>
  <c r="N14" i="57"/>
  <c r="F14" i="57"/>
  <c r="AD13" i="57"/>
  <c r="V13" i="57"/>
  <c r="N13" i="57"/>
  <c r="F13" i="57"/>
  <c r="AD12" i="57"/>
  <c r="V12" i="57"/>
  <c r="N12" i="57"/>
  <c r="F12" i="57"/>
  <c r="AD11" i="57"/>
  <c r="V11" i="57"/>
  <c r="N11" i="57"/>
  <c r="F11" i="57"/>
  <c r="AD5" i="57"/>
  <c r="V5" i="57"/>
  <c r="N5" i="57"/>
  <c r="F5" i="57"/>
  <c r="AD4" i="57"/>
  <c r="V4" i="57"/>
  <c r="N4" i="57"/>
  <c r="F4" i="57"/>
  <c r="Y14" i="57"/>
  <c r="Y13" i="57"/>
  <c r="Y12" i="57"/>
  <c r="Y11" i="57"/>
  <c r="Y5" i="57"/>
  <c r="Y4" i="57"/>
  <c r="X14" i="57"/>
  <c r="X13" i="57"/>
  <c r="X12" i="57"/>
  <c r="X11" i="57"/>
  <c r="X5" i="57"/>
  <c r="X4" i="57"/>
  <c r="Q14" i="57"/>
  <c r="Q13" i="57"/>
  <c r="Q12" i="57"/>
  <c r="Q11" i="57"/>
  <c r="Q5" i="57"/>
  <c r="Q4" i="57"/>
  <c r="P14" i="57"/>
  <c r="P13" i="57"/>
  <c r="P12" i="57"/>
  <c r="P11" i="57"/>
  <c r="P5" i="57"/>
  <c r="P4" i="57"/>
  <c r="AG14" i="57"/>
  <c r="AG13" i="57"/>
  <c r="AG12" i="57"/>
  <c r="AG11" i="57"/>
  <c r="AG5" i="57"/>
  <c r="AG4" i="57"/>
  <c r="AF14" i="57"/>
  <c r="AF13" i="57"/>
  <c r="AF12" i="57"/>
  <c r="AF11" i="57"/>
  <c r="AF5" i="57"/>
  <c r="AF4" i="57"/>
  <c r="I12" i="57"/>
  <c r="H12" i="57"/>
  <c r="I11" i="57"/>
  <c r="H11" i="57"/>
  <c r="I13" i="57"/>
  <c r="I4" i="57"/>
  <c r="H13" i="57"/>
  <c r="H4" i="57"/>
  <c r="I5" i="57"/>
  <c r="H5" i="57"/>
  <c r="I14" i="57"/>
  <c r="H14" i="57"/>
  <c r="AG14" i="52"/>
  <c r="Y14" i="52"/>
  <c r="Q14" i="52"/>
  <c r="I14" i="52"/>
  <c r="AG13" i="52"/>
  <c r="Y13" i="52"/>
  <c r="Q13" i="52"/>
  <c r="I13" i="52"/>
  <c r="AG12" i="52"/>
  <c r="Y12" i="52"/>
  <c r="Q12" i="52"/>
  <c r="I12" i="52"/>
  <c r="AG11" i="52"/>
  <c r="Y11" i="52"/>
  <c r="Q11" i="52"/>
  <c r="I11" i="52"/>
  <c r="AG5" i="52"/>
  <c r="Y5" i="52"/>
  <c r="Q5" i="52"/>
  <c r="I5" i="52"/>
  <c r="AG4" i="52"/>
  <c r="Y4" i="52"/>
  <c r="Q4" i="52"/>
  <c r="I4" i="52"/>
  <c r="AF14" i="52"/>
  <c r="X14" i="52"/>
  <c r="P14" i="52"/>
  <c r="H14" i="52"/>
  <c r="AF13" i="52"/>
  <c r="X13" i="52"/>
  <c r="P13" i="52"/>
  <c r="H13" i="52"/>
  <c r="AF12" i="52"/>
  <c r="X12" i="52"/>
  <c r="P12" i="52"/>
  <c r="H12" i="52"/>
  <c r="AF11" i="52"/>
  <c r="X11" i="52"/>
  <c r="P11" i="52"/>
  <c r="H11" i="52"/>
  <c r="AF5" i="52"/>
  <c r="X5" i="52"/>
  <c r="P5" i="52"/>
  <c r="H5" i="52"/>
  <c r="AF4" i="52"/>
  <c r="X4" i="52"/>
  <c r="P4" i="52"/>
  <c r="H4" i="52"/>
  <c r="AE14" i="52"/>
  <c r="W14" i="52"/>
  <c r="O14" i="52"/>
  <c r="G14" i="52"/>
  <c r="AE13" i="52"/>
  <c r="W13" i="52"/>
  <c r="O13" i="52"/>
  <c r="G13" i="52"/>
  <c r="AE12" i="52"/>
  <c r="W12" i="52"/>
  <c r="O12" i="52"/>
  <c r="G12" i="52"/>
  <c r="AE11" i="52"/>
  <c r="W11" i="52"/>
  <c r="O11" i="52"/>
  <c r="G11" i="52"/>
  <c r="AE5" i="52"/>
  <c r="W5" i="52"/>
  <c r="O5" i="52"/>
  <c r="G5" i="52"/>
  <c r="AE4" i="52"/>
  <c r="W4" i="52"/>
  <c r="O4" i="52"/>
  <c r="G4" i="52"/>
  <c r="AD14" i="52"/>
  <c r="V14" i="52"/>
  <c r="N14" i="52"/>
  <c r="F14" i="52"/>
  <c r="AD13" i="52"/>
  <c r="V13" i="52"/>
  <c r="N13" i="52"/>
  <c r="F13" i="52"/>
  <c r="AD12" i="52"/>
  <c r="V12" i="52"/>
  <c r="N12" i="52"/>
  <c r="F12" i="52"/>
  <c r="AD11" i="52"/>
  <c r="V11" i="52"/>
  <c r="N11" i="52"/>
  <c r="F11" i="52"/>
  <c r="AD5" i="52"/>
  <c r="V5" i="52"/>
  <c r="N5" i="52"/>
  <c r="F5" i="52"/>
  <c r="AD4" i="52"/>
  <c r="V4" i="52"/>
  <c r="N4" i="52"/>
  <c r="F4" i="52"/>
  <c r="AC14" i="52"/>
  <c r="U14" i="52"/>
  <c r="M14" i="52"/>
  <c r="E14" i="52"/>
  <c r="AC13" i="52"/>
  <c r="U13" i="52"/>
  <c r="M13" i="52"/>
  <c r="E13" i="52"/>
  <c r="AC12" i="52"/>
  <c r="U12" i="52"/>
  <c r="M12" i="52"/>
  <c r="E12" i="52"/>
  <c r="AC11" i="52"/>
  <c r="U11" i="52"/>
  <c r="M11" i="52"/>
  <c r="E11" i="52"/>
  <c r="AC5" i="52"/>
  <c r="U5" i="52"/>
  <c r="M5" i="52"/>
  <c r="E5" i="52"/>
  <c r="AC4" i="52"/>
  <c r="U4" i="52"/>
  <c r="M4" i="52"/>
  <c r="E4" i="52"/>
  <c r="AB14" i="52"/>
  <c r="T14" i="52"/>
  <c r="L14" i="52"/>
  <c r="D14" i="52"/>
  <c r="AB13" i="52"/>
  <c r="T13" i="52"/>
  <c r="L13" i="52"/>
  <c r="D13" i="52"/>
  <c r="AB12" i="52"/>
  <c r="T12" i="52"/>
  <c r="L12" i="52"/>
  <c r="D12" i="52"/>
  <c r="AB11" i="52"/>
  <c r="T11" i="52"/>
  <c r="L11" i="52"/>
  <c r="D11" i="52"/>
  <c r="AB5" i="52"/>
  <c r="T5" i="52"/>
  <c r="L5" i="52"/>
  <c r="D5" i="52"/>
  <c r="AB4" i="52"/>
  <c r="T4" i="52"/>
  <c r="L4" i="52"/>
  <c r="D4" i="52"/>
  <c r="AA14" i="52"/>
  <c r="S14" i="52"/>
  <c r="K14" i="52"/>
  <c r="C14" i="52"/>
  <c r="AA13" i="52"/>
  <c r="S13" i="52"/>
  <c r="K13" i="52"/>
  <c r="C13" i="52"/>
  <c r="AA12" i="52"/>
  <c r="S12" i="52"/>
  <c r="K12" i="52"/>
  <c r="C12" i="52"/>
  <c r="AA11" i="52"/>
  <c r="S11" i="52"/>
  <c r="K11" i="52"/>
  <c r="C11" i="52"/>
  <c r="AA5" i="52"/>
  <c r="S5" i="52"/>
  <c r="K5" i="52"/>
  <c r="C5" i="52"/>
  <c r="AA4" i="52"/>
  <c r="S4" i="52"/>
  <c r="K4" i="52"/>
  <c r="C4" i="52"/>
  <c r="Z14" i="52"/>
  <c r="Z12" i="52"/>
  <c r="Z5" i="52"/>
  <c r="R14" i="52"/>
  <c r="R12" i="52"/>
  <c r="R5" i="52"/>
  <c r="J14" i="52"/>
  <c r="J12" i="52"/>
  <c r="J5" i="52"/>
  <c r="B14" i="52"/>
  <c r="B12" i="52"/>
  <c r="B5" i="52"/>
  <c r="J13" i="52"/>
  <c r="J11" i="52"/>
  <c r="J4" i="52"/>
  <c r="B13" i="52"/>
  <c r="B11" i="52"/>
  <c r="B4" i="52"/>
  <c r="Z11" i="52"/>
  <c r="R11" i="52"/>
  <c r="Z4" i="52"/>
  <c r="R4" i="52"/>
  <c r="Z13" i="52"/>
  <c r="R13" i="52"/>
  <c r="M6" i="103"/>
  <c r="Z6" i="102"/>
  <c r="AG6" i="103"/>
  <c r="AG15" i="103"/>
  <c r="AG16" i="103" s="1"/>
  <c r="AC15" i="102"/>
  <c r="AC16" i="102" s="1"/>
  <c r="AF6" i="102"/>
  <c r="AF15" i="102"/>
  <c r="AF16" i="102" s="1"/>
  <c r="AF15" i="103"/>
  <c r="AF16" i="103" s="1"/>
  <c r="AF6" i="103"/>
  <c r="AA6" i="102"/>
  <c r="T6" i="103"/>
  <c r="R6" i="103"/>
  <c r="E6" i="103"/>
  <c r="S6" i="103"/>
  <c r="AB6" i="103"/>
  <c r="AE6" i="103"/>
  <c r="X6" i="103"/>
  <c r="S15" i="103"/>
  <c r="S16" i="103" s="1"/>
  <c r="AE15" i="103"/>
  <c r="AE16" i="103" s="1"/>
  <c r="AE6" i="102"/>
  <c r="E15" i="103"/>
  <c r="E16" i="103" s="1"/>
  <c r="U15" i="103"/>
  <c r="U16" i="103" s="1"/>
  <c r="AE15" i="102"/>
  <c r="AE16" i="102" s="1"/>
  <c r="Y6" i="102"/>
  <c r="G15" i="103"/>
  <c r="G16" i="103" s="1"/>
  <c r="N6" i="103"/>
  <c r="C15" i="103"/>
  <c r="C16" i="103" s="1"/>
  <c r="Z6" i="103"/>
  <c r="Q15" i="103"/>
  <c r="Q16" i="103" s="1"/>
  <c r="I6" i="103"/>
  <c r="AD6" i="103"/>
  <c r="AA6" i="103"/>
  <c r="Y6" i="103"/>
  <c r="K6" i="103"/>
  <c r="B15" i="103"/>
  <c r="B16" i="103" s="1"/>
  <c r="R15" i="103"/>
  <c r="R16" i="103" s="1"/>
  <c r="R20" i="103" s="1"/>
  <c r="N15" i="103"/>
  <c r="N16" i="103" s="1"/>
  <c r="AD15" i="103"/>
  <c r="AD16" i="103" s="1"/>
  <c r="W15" i="103"/>
  <c r="W16" i="103" s="1"/>
  <c r="V6" i="103"/>
  <c r="J15" i="103"/>
  <c r="J16" i="103" s="1"/>
  <c r="Z15" i="103"/>
  <c r="Z16" i="103" s="1"/>
  <c r="H15" i="103"/>
  <c r="H16" i="103" s="1"/>
  <c r="H20" i="103" s="1"/>
  <c r="X15" i="103"/>
  <c r="X16" i="103" s="1"/>
  <c r="O15" i="103"/>
  <c r="O16" i="103" s="1"/>
  <c r="Q6" i="103"/>
  <c r="K15" i="103"/>
  <c r="K16" i="103" s="1"/>
  <c r="P6" i="103"/>
  <c r="W6" i="103"/>
  <c r="L15" i="103"/>
  <c r="L16" i="103" s="1"/>
  <c r="AB15" i="103"/>
  <c r="AB16" i="103" s="1"/>
  <c r="L6" i="103"/>
  <c r="J6" i="103"/>
  <c r="D6" i="103"/>
  <c r="I15" i="103"/>
  <c r="I16" i="103" s="1"/>
  <c r="Y15" i="103"/>
  <c r="Y16" i="103" s="1"/>
  <c r="P15" i="103"/>
  <c r="P16" i="103" s="1"/>
  <c r="G6" i="103"/>
  <c r="AC6" i="103"/>
  <c r="F6" i="103"/>
  <c r="M15" i="103"/>
  <c r="M16" i="103" s="1"/>
  <c r="AC15" i="103"/>
  <c r="AC16" i="103" s="1"/>
  <c r="O6" i="103"/>
  <c r="F15" i="103"/>
  <c r="F16" i="103" s="1"/>
  <c r="V15" i="103"/>
  <c r="V16" i="103" s="1"/>
  <c r="D15" i="103"/>
  <c r="D16" i="103" s="1"/>
  <c r="T15" i="103"/>
  <c r="T16" i="103" s="1"/>
  <c r="C6" i="103"/>
  <c r="AA15" i="103"/>
  <c r="AA16" i="103" s="1"/>
  <c r="U6" i="103"/>
  <c r="B6" i="103"/>
  <c r="Z15" i="102"/>
  <c r="Z16" i="102" s="1"/>
  <c r="Y15" i="102"/>
  <c r="Y16" i="102" s="1"/>
  <c r="AC6" i="102"/>
  <c r="AB15" i="102"/>
  <c r="AB16" i="102" s="1"/>
  <c r="AD15" i="102"/>
  <c r="AD16" i="102" s="1"/>
  <c r="AA15" i="102"/>
  <c r="AA16" i="102" s="1"/>
  <c r="AB6" i="102"/>
  <c r="AD6" i="102"/>
  <c r="B6" i="64"/>
  <c r="M53" i="5"/>
  <c r="C6" i="77" l="1"/>
  <c r="N6" i="59"/>
  <c r="M6" i="86"/>
  <c r="M20" i="103"/>
  <c r="X6" i="79"/>
  <c r="P6" i="63"/>
  <c r="U6" i="80"/>
  <c r="D6" i="57"/>
  <c r="Y6" i="80"/>
  <c r="P6" i="62"/>
  <c r="P6" i="72"/>
  <c r="G6" i="79"/>
  <c r="AB6" i="77"/>
  <c r="Y6" i="60"/>
  <c r="X15" i="57"/>
  <c r="X16" i="57" s="1"/>
  <c r="R6" i="61"/>
  <c r="L6" i="69"/>
  <c r="T6" i="64"/>
  <c r="G6" i="57"/>
  <c r="D6" i="69"/>
  <c r="AC6" i="89"/>
  <c r="X15" i="89"/>
  <c r="X16" i="89" s="1"/>
  <c r="AB6" i="89"/>
  <c r="H6" i="68"/>
  <c r="J6" i="65"/>
  <c r="S6" i="57"/>
  <c r="L6" i="57"/>
  <c r="N6" i="57"/>
  <c r="T6" i="89"/>
  <c r="AA6" i="69"/>
  <c r="U6" i="52"/>
  <c r="W6" i="62"/>
  <c r="K6" i="68"/>
  <c r="M6" i="82"/>
  <c r="N15" i="65"/>
  <c r="N16" i="65" s="1"/>
  <c r="Q6" i="75"/>
  <c r="I6" i="85"/>
  <c r="X6" i="89"/>
  <c r="X6" i="86"/>
  <c r="G6" i="75"/>
  <c r="AA6" i="82"/>
  <c r="AA6" i="86"/>
  <c r="AG6" i="70"/>
  <c r="V6" i="60"/>
  <c r="G6" i="60"/>
  <c r="T6" i="59"/>
  <c r="H6" i="59"/>
  <c r="O6" i="60"/>
  <c r="D6" i="59"/>
  <c r="Q6" i="63"/>
  <c r="D6" i="68"/>
  <c r="AC6" i="101"/>
  <c r="Q15" i="85"/>
  <c r="Q16" i="85" s="1"/>
  <c r="AA6" i="62"/>
  <c r="R6" i="59"/>
  <c r="AC6" i="91"/>
  <c r="F6" i="63"/>
  <c r="O6" i="85"/>
  <c r="W15" i="89"/>
  <c r="W16" i="89" s="1"/>
  <c r="Q6" i="79"/>
  <c r="D15" i="69"/>
  <c r="D16" i="69" s="1"/>
  <c r="F6" i="62"/>
  <c r="AA6" i="64"/>
  <c r="R15" i="64"/>
  <c r="R16" i="64" s="1"/>
  <c r="D15" i="64"/>
  <c r="D16" i="64" s="1"/>
  <c r="R6" i="68"/>
  <c r="H15" i="82"/>
  <c r="H16" i="82" s="1"/>
  <c r="T6" i="82"/>
  <c r="T6" i="86"/>
  <c r="X6" i="75"/>
  <c r="G6" i="59"/>
  <c r="W6" i="63"/>
  <c r="X6" i="63"/>
  <c r="AA6" i="85"/>
  <c r="O6" i="57"/>
  <c r="V6" i="57"/>
  <c r="U6" i="89"/>
  <c r="C6" i="69"/>
  <c r="AB6" i="52"/>
  <c r="AC6" i="59"/>
  <c r="P15" i="89"/>
  <c r="P16" i="89" s="1"/>
  <c r="T15" i="59"/>
  <c r="T16" i="59" s="1"/>
  <c r="Y15" i="89"/>
  <c r="Y16" i="89" s="1"/>
  <c r="H15" i="86"/>
  <c r="H16" i="86" s="1"/>
  <c r="Z20" i="102"/>
  <c r="Y6" i="91"/>
  <c r="R6" i="57"/>
  <c r="F6" i="57"/>
  <c r="X6" i="80"/>
  <c r="W6" i="80"/>
  <c r="V6" i="69"/>
  <c r="R6" i="69"/>
  <c r="C15" i="86"/>
  <c r="C16" i="86" s="1"/>
  <c r="AF6" i="61"/>
  <c r="AG6" i="75"/>
  <c r="AG6" i="81"/>
  <c r="P15" i="79"/>
  <c r="P16" i="79" s="1"/>
  <c r="C6" i="85"/>
  <c r="AG15" i="66"/>
  <c r="AG16" i="66" s="1"/>
  <c r="AG15" i="72"/>
  <c r="AG16" i="72" s="1"/>
  <c r="D6" i="62"/>
  <c r="R6" i="72"/>
  <c r="S6" i="80"/>
  <c r="L6" i="80"/>
  <c r="E6" i="80"/>
  <c r="D6" i="85"/>
  <c r="M15" i="89"/>
  <c r="M16" i="89" s="1"/>
  <c r="L15" i="89"/>
  <c r="L16" i="89" s="1"/>
  <c r="E20" i="103"/>
  <c r="AG6" i="72"/>
  <c r="D15" i="82"/>
  <c r="D16" i="82" s="1"/>
  <c r="Q6" i="86"/>
  <c r="AC15" i="86"/>
  <c r="AC16" i="86" s="1"/>
  <c r="D15" i="86"/>
  <c r="D16" i="86" s="1"/>
  <c r="T15" i="57"/>
  <c r="T16" i="57" s="1"/>
  <c r="P15" i="59"/>
  <c r="P16" i="59" s="1"/>
  <c r="R6" i="60"/>
  <c r="B6" i="62"/>
  <c r="N15" i="62"/>
  <c r="N16" i="62" s="1"/>
  <c r="R15" i="62"/>
  <c r="R16" i="62" s="1"/>
  <c r="G15" i="62"/>
  <c r="G16" i="62" s="1"/>
  <c r="K15" i="62"/>
  <c r="K16" i="62" s="1"/>
  <c r="T6" i="62"/>
  <c r="D15" i="62"/>
  <c r="D16" i="62" s="1"/>
  <c r="AA6" i="63"/>
  <c r="G15" i="63"/>
  <c r="G16" i="63" s="1"/>
  <c r="K15" i="63"/>
  <c r="K16" i="63" s="1"/>
  <c r="M6" i="69"/>
  <c r="S15" i="69"/>
  <c r="S16" i="69" s="1"/>
  <c r="K15" i="72"/>
  <c r="K16" i="72" s="1"/>
  <c r="D15" i="72"/>
  <c r="D16" i="72" s="1"/>
  <c r="C6" i="75"/>
  <c r="S15" i="75"/>
  <c r="S16" i="75" s="1"/>
  <c r="AB6" i="75"/>
  <c r="L15" i="75"/>
  <c r="L16" i="75" s="1"/>
  <c r="U6" i="75"/>
  <c r="S15" i="79"/>
  <c r="S16" i="79" s="1"/>
  <c r="AB6" i="79"/>
  <c r="H15" i="79"/>
  <c r="H16" i="79" s="1"/>
  <c r="U6" i="79"/>
  <c r="O15" i="80"/>
  <c r="O16" i="80" s="1"/>
  <c r="Y15" i="85"/>
  <c r="Y16" i="85" s="1"/>
  <c r="AG15" i="101"/>
  <c r="AG16" i="101" s="1"/>
  <c r="AG15" i="83"/>
  <c r="AG16" i="83" s="1"/>
  <c r="AG6" i="78"/>
  <c r="AG6" i="58"/>
  <c r="AG6" i="52"/>
  <c r="AG20" i="103"/>
  <c r="AB6" i="66"/>
  <c r="Q6" i="61"/>
  <c r="AA6" i="61"/>
  <c r="F6" i="64"/>
  <c r="V15" i="64"/>
  <c r="V16" i="64" s="1"/>
  <c r="K15" i="64"/>
  <c r="K16" i="64" s="1"/>
  <c r="AB6" i="64"/>
  <c r="H15" i="64"/>
  <c r="H16" i="64" s="1"/>
  <c r="T6" i="65"/>
  <c r="N6" i="65"/>
  <c r="R15" i="65"/>
  <c r="R16" i="65" s="1"/>
  <c r="O6" i="68"/>
  <c r="T15" i="68"/>
  <c r="T16" i="68" s="1"/>
  <c r="X15" i="68"/>
  <c r="X16" i="68" s="1"/>
  <c r="E6" i="68"/>
  <c r="V6" i="68"/>
  <c r="Z6" i="68"/>
  <c r="B15" i="68"/>
  <c r="B16" i="68" s="1"/>
  <c r="AB6" i="70"/>
  <c r="G6" i="77"/>
  <c r="K6" i="77"/>
  <c r="S15" i="77"/>
  <c r="S16" i="77" s="1"/>
  <c r="D6" i="77"/>
  <c r="L15" i="77"/>
  <c r="L16" i="77" s="1"/>
  <c r="P15" i="77"/>
  <c r="P16" i="77" s="1"/>
  <c r="Y6" i="77"/>
  <c r="I15" i="77"/>
  <c r="I16" i="77" s="1"/>
  <c r="AC15" i="82"/>
  <c r="AC16" i="82" s="1"/>
  <c r="K15" i="82"/>
  <c r="K16" i="82" s="1"/>
  <c r="X6" i="82"/>
  <c r="C6" i="86"/>
  <c r="E15" i="75"/>
  <c r="E16" i="75" s="1"/>
  <c r="L15" i="80"/>
  <c r="L16" i="80" s="1"/>
  <c r="E15" i="80"/>
  <c r="E16" i="80" s="1"/>
  <c r="Q6" i="85"/>
  <c r="AC15" i="85"/>
  <c r="AC16" i="85" s="1"/>
  <c r="G15" i="85"/>
  <c r="G16" i="85" s="1"/>
  <c r="K15" i="85"/>
  <c r="K16" i="85" s="1"/>
  <c r="T6" i="85"/>
  <c r="X6" i="85"/>
  <c r="D15" i="85"/>
  <c r="D16" i="85" s="1"/>
  <c r="AG15" i="76"/>
  <c r="AG16" i="76" s="1"/>
  <c r="AB15" i="89"/>
  <c r="AB16" i="89" s="1"/>
  <c r="T15" i="85"/>
  <c r="T16" i="85" s="1"/>
  <c r="AG6" i="57"/>
  <c r="AG6" i="101"/>
  <c r="AG6" i="83"/>
  <c r="AG6" i="55"/>
  <c r="AG6" i="65"/>
  <c r="AG15" i="77"/>
  <c r="AG16" i="77" s="1"/>
  <c r="AG6" i="69"/>
  <c r="AG6" i="73"/>
  <c r="AG6" i="61"/>
  <c r="AG6" i="77"/>
  <c r="G6" i="66"/>
  <c r="N6" i="66"/>
  <c r="AB15" i="71"/>
  <c r="AB16" i="71" s="1"/>
  <c r="K15" i="74"/>
  <c r="K16" i="74" s="1"/>
  <c r="Q6" i="74"/>
  <c r="X6" i="78"/>
  <c r="Q6" i="78"/>
  <c r="W6" i="84"/>
  <c r="L6" i="64"/>
  <c r="P15" i="68"/>
  <c r="P16" i="68" s="1"/>
  <c r="H15" i="77"/>
  <c r="H16" i="77" s="1"/>
  <c r="L6" i="82"/>
  <c r="E6" i="86"/>
  <c r="I6" i="91"/>
  <c r="Y6" i="57"/>
  <c r="S15" i="57"/>
  <c r="S16" i="57" s="1"/>
  <c r="L15" i="57"/>
  <c r="L16" i="57" s="1"/>
  <c r="H15" i="59"/>
  <c r="H16" i="59" s="1"/>
  <c r="U6" i="59"/>
  <c r="S15" i="60"/>
  <c r="S16" i="60" s="1"/>
  <c r="H15" i="60"/>
  <c r="H16" i="60" s="1"/>
  <c r="Q6" i="60"/>
  <c r="E15" i="60"/>
  <c r="E16" i="60" s="1"/>
  <c r="J6" i="60"/>
  <c r="V6" i="62"/>
  <c r="O6" i="62"/>
  <c r="T15" i="62"/>
  <c r="T16" i="62" s="1"/>
  <c r="O6" i="63"/>
  <c r="AB15" i="63"/>
  <c r="AB16" i="63" s="1"/>
  <c r="J6" i="69"/>
  <c r="S6" i="69"/>
  <c r="K15" i="69"/>
  <c r="K16" i="69" s="1"/>
  <c r="Z15" i="69"/>
  <c r="Z16" i="69" s="1"/>
  <c r="F15" i="72"/>
  <c r="F16" i="72" s="1"/>
  <c r="C15" i="72"/>
  <c r="C16" i="72" s="1"/>
  <c r="W6" i="75"/>
  <c r="G15" i="75"/>
  <c r="G16" i="75" s="1"/>
  <c r="AC15" i="79"/>
  <c r="AC16" i="79" s="1"/>
  <c r="K15" i="80"/>
  <c r="K16" i="80" s="1"/>
  <c r="AC15" i="80"/>
  <c r="AC16" i="80" s="1"/>
  <c r="C15" i="85"/>
  <c r="C16" i="85" s="1"/>
  <c r="X15" i="85"/>
  <c r="X16" i="85" s="1"/>
  <c r="AG15" i="52"/>
  <c r="AG16" i="52" s="1"/>
  <c r="AG15" i="73"/>
  <c r="AG16" i="73" s="1"/>
  <c r="AG6" i="85"/>
  <c r="AG6" i="62"/>
  <c r="AG15" i="80"/>
  <c r="AG16" i="80" s="1"/>
  <c r="AG15" i="56"/>
  <c r="AG16" i="56" s="1"/>
  <c r="AG15" i="89"/>
  <c r="AG16" i="89" s="1"/>
  <c r="AG15" i="59"/>
  <c r="AG16" i="59" s="1"/>
  <c r="AG6" i="86"/>
  <c r="AG6" i="91"/>
  <c r="AG6" i="67"/>
  <c r="AG15" i="71"/>
  <c r="AG16" i="71" s="1"/>
  <c r="AG15" i="79"/>
  <c r="AG16" i="79" s="1"/>
  <c r="AG6" i="87"/>
  <c r="AG6" i="82"/>
  <c r="AG6" i="89"/>
  <c r="AG15" i="74"/>
  <c r="AG16" i="74" s="1"/>
  <c r="AG15" i="81"/>
  <c r="AG16" i="81" s="1"/>
  <c r="AG15" i="60"/>
  <c r="AG16" i="60" s="1"/>
  <c r="AG15" i="68"/>
  <c r="AG16" i="68" s="1"/>
  <c r="AG15" i="84"/>
  <c r="AG16" i="84" s="1"/>
  <c r="AG15" i="54"/>
  <c r="AG16" i="54" s="1"/>
  <c r="AG15" i="62"/>
  <c r="AG16" i="62" s="1"/>
  <c r="AG15" i="55"/>
  <c r="AG16" i="55" s="1"/>
  <c r="AG15" i="82"/>
  <c r="AG16" i="82" s="1"/>
  <c r="AG6" i="64"/>
  <c r="AG15" i="69"/>
  <c r="AG16" i="69" s="1"/>
  <c r="AG15" i="86"/>
  <c r="AG16" i="86" s="1"/>
  <c r="AG15" i="63"/>
  <c r="AG16" i="63" s="1"/>
  <c r="AG15" i="67"/>
  <c r="AG16" i="67" s="1"/>
  <c r="AG15" i="85"/>
  <c r="AG16" i="85" s="1"/>
  <c r="AF20" i="103"/>
  <c r="AG15" i="70"/>
  <c r="AG16" i="70" s="1"/>
  <c r="AG6" i="80"/>
  <c r="P6" i="89"/>
  <c r="AG6" i="71"/>
  <c r="AG6" i="56"/>
  <c r="AG6" i="79"/>
  <c r="AG15" i="65"/>
  <c r="AG16" i="65" s="1"/>
  <c r="AG6" i="59"/>
  <c r="AG15" i="78"/>
  <c r="AG16" i="78" s="1"/>
  <c r="AG6" i="76"/>
  <c r="AG15" i="75"/>
  <c r="AG16" i="75" s="1"/>
  <c r="Z6" i="71"/>
  <c r="T6" i="74"/>
  <c r="T6" i="78"/>
  <c r="D15" i="78"/>
  <c r="D16" i="78" s="1"/>
  <c r="E6" i="84"/>
  <c r="AB15" i="84"/>
  <c r="AB16" i="84" s="1"/>
  <c r="B6" i="65"/>
  <c r="S6" i="52"/>
  <c r="E15" i="57"/>
  <c r="E16" i="57" s="1"/>
  <c r="Y15" i="57"/>
  <c r="Y16" i="57" s="1"/>
  <c r="R6" i="62"/>
  <c r="D6" i="72"/>
  <c r="AG15" i="57"/>
  <c r="AG16" i="57" s="1"/>
  <c r="AG15" i="61"/>
  <c r="AG16" i="61" s="1"/>
  <c r="AG6" i="60"/>
  <c r="AG15" i="87"/>
  <c r="AG16" i="87" s="1"/>
  <c r="AG6" i="66"/>
  <c r="AG15" i="64"/>
  <c r="AG16" i="64" s="1"/>
  <c r="AG6" i="74"/>
  <c r="AG6" i="68"/>
  <c r="AG15" i="91"/>
  <c r="AG16" i="91" s="1"/>
  <c r="AG6" i="84"/>
  <c r="AG6" i="63"/>
  <c r="AG6" i="54"/>
  <c r="AG15" i="58"/>
  <c r="AG16" i="58" s="1"/>
  <c r="E6" i="71"/>
  <c r="S6" i="71"/>
  <c r="C15" i="71"/>
  <c r="C16" i="71" s="1"/>
  <c r="AA6" i="74"/>
  <c r="D15" i="74"/>
  <c r="D16" i="74" s="1"/>
  <c r="J15" i="71"/>
  <c r="J16" i="71" s="1"/>
  <c r="AC15" i="78"/>
  <c r="AC16" i="78" s="1"/>
  <c r="I6" i="84"/>
  <c r="S6" i="84"/>
  <c r="C15" i="84"/>
  <c r="C16" i="84" s="1"/>
  <c r="O6" i="61"/>
  <c r="P6" i="64"/>
  <c r="C6" i="65"/>
  <c r="W15" i="68"/>
  <c r="W16" i="68" s="1"/>
  <c r="N6" i="68"/>
  <c r="N15" i="70"/>
  <c r="N16" i="70" s="1"/>
  <c r="L6" i="70"/>
  <c r="AA6" i="77"/>
  <c r="O15" i="77"/>
  <c r="O16" i="77" s="1"/>
  <c r="X6" i="77"/>
  <c r="AC15" i="77"/>
  <c r="AC16" i="77" s="1"/>
  <c r="E6" i="82"/>
  <c r="U15" i="82"/>
  <c r="U16" i="82" s="1"/>
  <c r="C15" i="82"/>
  <c r="C16" i="82" s="1"/>
  <c r="G15" i="82"/>
  <c r="G16" i="82" s="1"/>
  <c r="P6" i="82"/>
  <c r="AB15" i="82"/>
  <c r="AB16" i="82" s="1"/>
  <c r="U15" i="86"/>
  <c r="U16" i="86" s="1"/>
  <c r="S6" i="86"/>
  <c r="L6" i="86"/>
  <c r="P6" i="86"/>
  <c r="R15" i="52"/>
  <c r="R16" i="52" s="1"/>
  <c r="W15" i="57"/>
  <c r="W16" i="57" s="1"/>
  <c r="AB6" i="57"/>
  <c r="J6" i="57"/>
  <c r="O15" i="59"/>
  <c r="O16" i="59" s="1"/>
  <c r="X6" i="59"/>
  <c r="L15" i="59"/>
  <c r="L16" i="59" s="1"/>
  <c r="V15" i="59"/>
  <c r="V16" i="59" s="1"/>
  <c r="Z15" i="59"/>
  <c r="Z16" i="59" s="1"/>
  <c r="AB6" i="60"/>
  <c r="E6" i="62"/>
  <c r="Z6" i="62"/>
  <c r="J15" i="62"/>
  <c r="J16" i="62" s="1"/>
  <c r="S6" i="62"/>
  <c r="C15" i="62"/>
  <c r="C16" i="62" s="1"/>
  <c r="H6" i="62"/>
  <c r="L6" i="62"/>
  <c r="X15" i="62"/>
  <c r="X16" i="62" s="1"/>
  <c r="AB15" i="62"/>
  <c r="AB16" i="62" s="1"/>
  <c r="V6" i="63"/>
  <c r="F15" i="63"/>
  <c r="F16" i="63" s="1"/>
  <c r="S6" i="63"/>
  <c r="L6" i="63"/>
  <c r="X15" i="63"/>
  <c r="X16" i="63" s="1"/>
  <c r="N6" i="69"/>
  <c r="AB6" i="69"/>
  <c r="AB15" i="69"/>
  <c r="AB16" i="69" s="1"/>
  <c r="V15" i="69"/>
  <c r="V16" i="69" s="1"/>
  <c r="V6" i="72"/>
  <c r="Z6" i="72"/>
  <c r="L6" i="72"/>
  <c r="X15" i="72"/>
  <c r="X16" i="72" s="1"/>
  <c r="AA6" i="75"/>
  <c r="K15" i="75"/>
  <c r="K16" i="75" s="1"/>
  <c r="P6" i="75"/>
  <c r="M6" i="75"/>
  <c r="G15" i="79"/>
  <c r="G16" i="79" s="1"/>
  <c r="G20" i="79" s="1"/>
  <c r="P6" i="79"/>
  <c r="T6" i="79"/>
  <c r="M6" i="79"/>
  <c r="AA6" i="80"/>
  <c r="P6" i="80"/>
  <c r="T6" i="80"/>
  <c r="AB15" i="80"/>
  <c r="AB16" i="80" s="1"/>
  <c r="D15" i="80"/>
  <c r="D16" i="80" s="1"/>
  <c r="I6" i="80"/>
  <c r="M6" i="80"/>
  <c r="U15" i="80"/>
  <c r="U16" i="80" s="1"/>
  <c r="U20" i="80" s="1"/>
  <c r="Y15" i="80"/>
  <c r="Y16" i="80" s="1"/>
  <c r="E6" i="85"/>
  <c r="M15" i="85"/>
  <c r="M16" i="85" s="1"/>
  <c r="S6" i="85"/>
  <c r="AA15" i="85"/>
  <c r="AA16" i="85" s="1"/>
  <c r="H6" i="85"/>
  <c r="AB15" i="85"/>
  <c r="AA15" i="101"/>
  <c r="AA16" i="101" s="1"/>
  <c r="AA6" i="89"/>
  <c r="S6" i="89"/>
  <c r="S20" i="103"/>
  <c r="F6" i="61"/>
  <c r="K6" i="61"/>
  <c r="P6" i="61"/>
  <c r="V6" i="64"/>
  <c r="O6" i="64"/>
  <c r="H6" i="64"/>
  <c r="X6" i="68"/>
  <c r="F6" i="68"/>
  <c r="W6" i="77"/>
  <c r="T20" i="103"/>
  <c r="Y6" i="74"/>
  <c r="S6" i="79"/>
  <c r="AC6" i="85"/>
  <c r="AA20" i="102"/>
  <c r="AF20" i="102"/>
  <c r="AF15" i="74"/>
  <c r="AF16" i="74" s="1"/>
  <c r="L6" i="52"/>
  <c r="E6" i="52"/>
  <c r="K6" i="62"/>
  <c r="R6" i="63"/>
  <c r="AC6" i="69"/>
  <c r="F6" i="69"/>
  <c r="X6" i="69"/>
  <c r="K6" i="72"/>
  <c r="E6" i="75"/>
  <c r="AF6" i="69"/>
  <c r="AF6" i="78"/>
  <c r="AF6" i="86"/>
  <c r="AF6" i="70"/>
  <c r="AB6" i="87"/>
  <c r="K6" i="54"/>
  <c r="O15" i="65"/>
  <c r="O16" i="65" s="1"/>
  <c r="X15" i="65"/>
  <c r="X16" i="65" s="1"/>
  <c r="O15" i="68"/>
  <c r="O16" i="68" s="1"/>
  <c r="H15" i="68"/>
  <c r="H16" i="68" s="1"/>
  <c r="G15" i="77"/>
  <c r="G16" i="77" s="1"/>
  <c r="Q15" i="82"/>
  <c r="Q16" i="82" s="1"/>
  <c r="O6" i="82"/>
  <c r="H6" i="82"/>
  <c r="X15" i="82"/>
  <c r="X16" i="82" s="1"/>
  <c r="Q15" i="86"/>
  <c r="Q16" i="86" s="1"/>
  <c r="H6" i="86"/>
  <c r="X15" i="86"/>
  <c r="X16" i="86" s="1"/>
  <c r="Y15" i="91"/>
  <c r="Y16" i="91" s="1"/>
  <c r="M6" i="91"/>
  <c r="J15" i="52"/>
  <c r="J16" i="52" s="1"/>
  <c r="AB15" i="52"/>
  <c r="AB16" i="52" s="1"/>
  <c r="AC15" i="57"/>
  <c r="AC16" i="57" s="1"/>
  <c r="O15" i="57"/>
  <c r="O16" i="57" s="1"/>
  <c r="X6" i="57"/>
  <c r="H15" i="57"/>
  <c r="H16" i="57" s="1"/>
  <c r="B6" i="57"/>
  <c r="AA6" i="59"/>
  <c r="K15" i="59"/>
  <c r="K16" i="59" s="1"/>
  <c r="D15" i="59"/>
  <c r="D16" i="59" s="1"/>
  <c r="M6" i="59"/>
  <c r="AA6" i="60"/>
  <c r="R15" i="60"/>
  <c r="R16" i="60" s="1"/>
  <c r="B15" i="62"/>
  <c r="B16" i="62" s="1"/>
  <c r="B15" i="63"/>
  <c r="B16" i="63" s="1"/>
  <c r="G15" i="69"/>
  <c r="G16" i="69" s="1"/>
  <c r="X15" i="69"/>
  <c r="X16" i="69" s="1"/>
  <c r="AA15" i="72"/>
  <c r="AA16" i="72" s="1"/>
  <c r="C15" i="75"/>
  <c r="C16" i="75" s="1"/>
  <c r="T15" i="75"/>
  <c r="T16" i="75" s="1"/>
  <c r="AB15" i="75"/>
  <c r="AB16" i="75" s="1"/>
  <c r="AB15" i="79"/>
  <c r="AB16" i="79" s="1"/>
  <c r="C15" i="80"/>
  <c r="C16" i="80" s="1"/>
  <c r="AF15" i="67"/>
  <c r="AF16" i="67" s="1"/>
  <c r="AF6" i="58"/>
  <c r="AF6" i="57"/>
  <c r="T15" i="89"/>
  <c r="T16" i="89" s="1"/>
  <c r="AF15" i="64"/>
  <c r="AF16" i="64" s="1"/>
  <c r="Y6" i="86"/>
  <c r="G6" i="86"/>
  <c r="R6" i="52"/>
  <c r="K6" i="52"/>
  <c r="W6" i="57"/>
  <c r="P6" i="57"/>
  <c r="Z6" i="57"/>
  <c r="S6" i="59"/>
  <c r="E6" i="59"/>
  <c r="G6" i="61"/>
  <c r="D6" i="64"/>
  <c r="Z6" i="65"/>
  <c r="AA6" i="68"/>
  <c r="T6" i="68"/>
  <c r="K6" i="70"/>
  <c r="D6" i="70"/>
  <c r="L6" i="77"/>
  <c r="E6" i="77"/>
  <c r="AC6" i="82"/>
  <c r="I15" i="82"/>
  <c r="I16" i="82" s="1"/>
  <c r="K6" i="82"/>
  <c r="S15" i="82"/>
  <c r="S16" i="82" s="1"/>
  <c r="W15" i="82"/>
  <c r="W16" i="82" s="1"/>
  <c r="D6" i="82"/>
  <c r="L15" i="82"/>
  <c r="L16" i="82" s="1"/>
  <c r="AC6" i="86"/>
  <c r="K6" i="86"/>
  <c r="S15" i="86"/>
  <c r="S16" i="86" s="1"/>
  <c r="W15" i="86"/>
  <c r="W16" i="86" s="1"/>
  <c r="D6" i="86"/>
  <c r="E15" i="91"/>
  <c r="E16" i="91" s="1"/>
  <c r="AA15" i="52"/>
  <c r="AA16" i="52" s="1"/>
  <c r="H6" i="52"/>
  <c r="U15" i="57"/>
  <c r="U16" i="57" s="1"/>
  <c r="AA6" i="57"/>
  <c r="C15" i="57"/>
  <c r="C16" i="57" s="1"/>
  <c r="T6" i="57"/>
  <c r="AB15" i="57"/>
  <c r="AB16" i="57" s="1"/>
  <c r="P6" i="59"/>
  <c r="Q15" i="59"/>
  <c r="Q16" i="59" s="1"/>
  <c r="I6" i="60"/>
  <c r="N6" i="62"/>
  <c r="W15" i="62"/>
  <c r="W16" i="62" s="1"/>
  <c r="P15" i="62"/>
  <c r="P16" i="62" s="1"/>
  <c r="N6" i="63"/>
  <c r="G6" i="63"/>
  <c r="K6" i="69"/>
  <c r="T6" i="69"/>
  <c r="T15" i="69"/>
  <c r="T16" i="69" s="1"/>
  <c r="N15" i="69"/>
  <c r="N16" i="69" s="1"/>
  <c r="O6" i="75"/>
  <c r="X15" i="75"/>
  <c r="X16" i="75" s="1"/>
  <c r="Q15" i="75"/>
  <c r="Q16" i="75" s="1"/>
  <c r="O6" i="79"/>
  <c r="H6" i="79"/>
  <c r="O6" i="80"/>
  <c r="H6" i="80"/>
  <c r="Y6" i="85"/>
  <c r="I15" i="85"/>
  <c r="I16" i="85" s="1"/>
  <c r="I20" i="85" s="1"/>
  <c r="P15" i="85"/>
  <c r="P16" i="85" s="1"/>
  <c r="AA6" i="101"/>
  <c r="Q15" i="89"/>
  <c r="Q16" i="89" s="1"/>
  <c r="AC15" i="89"/>
  <c r="AC16" i="89" s="1"/>
  <c r="AF6" i="52"/>
  <c r="AF6" i="79"/>
  <c r="AF15" i="81"/>
  <c r="AF16" i="81" s="1"/>
  <c r="AF6" i="68"/>
  <c r="AF15" i="57"/>
  <c r="AF16" i="57" s="1"/>
  <c r="AB20" i="103"/>
  <c r="AF6" i="76"/>
  <c r="AF15" i="62"/>
  <c r="AF16" i="62" s="1"/>
  <c r="AF15" i="83"/>
  <c r="AF16" i="83" s="1"/>
  <c r="AF15" i="61"/>
  <c r="AF16" i="61" s="1"/>
  <c r="AF15" i="80"/>
  <c r="AF16" i="80" s="1"/>
  <c r="AF15" i="84"/>
  <c r="AF6" i="65"/>
  <c r="AF15" i="58"/>
  <c r="AF16" i="58" s="1"/>
  <c r="W6" i="89"/>
  <c r="AF6" i="54"/>
  <c r="R6" i="54"/>
  <c r="L6" i="66"/>
  <c r="U6" i="71"/>
  <c r="J6" i="71"/>
  <c r="C6" i="71"/>
  <c r="AB6" i="71"/>
  <c r="K6" i="74"/>
  <c r="D6" i="74"/>
  <c r="D6" i="78"/>
  <c r="AC6" i="78"/>
  <c r="C6" i="84"/>
  <c r="AF15" i="77"/>
  <c r="AF16" i="77" s="1"/>
  <c r="AF15" i="78"/>
  <c r="AF16" i="78" s="1"/>
  <c r="AF15" i="85"/>
  <c r="AF16" i="85" s="1"/>
  <c r="AF15" i="86"/>
  <c r="AF16" i="86" s="1"/>
  <c r="AF15" i="52"/>
  <c r="AF16" i="52" s="1"/>
  <c r="AF15" i="70"/>
  <c r="AF15" i="65"/>
  <c r="AF16" i="65" s="1"/>
  <c r="AF6" i="74"/>
  <c r="AF6" i="83"/>
  <c r="AF6" i="64"/>
  <c r="AF6" i="81"/>
  <c r="AF6" i="55"/>
  <c r="AF15" i="71"/>
  <c r="AF16" i="71" s="1"/>
  <c r="AF15" i="76"/>
  <c r="AF16" i="76" s="1"/>
  <c r="AF6" i="82"/>
  <c r="AF6" i="60"/>
  <c r="AF16" i="84"/>
  <c r="AF15" i="91"/>
  <c r="AF16" i="91" s="1"/>
  <c r="AF15" i="79"/>
  <c r="AF16" i="79" s="1"/>
  <c r="W15" i="75"/>
  <c r="W16" i="75" s="1"/>
  <c r="AA15" i="75"/>
  <c r="AA16" i="75" s="1"/>
  <c r="P15" i="75"/>
  <c r="P16" i="75" s="1"/>
  <c r="AC6" i="75"/>
  <c r="M15" i="75"/>
  <c r="M16" i="75" s="1"/>
  <c r="W15" i="79"/>
  <c r="W16" i="79" s="1"/>
  <c r="AC6" i="79"/>
  <c r="I15" i="79"/>
  <c r="I16" i="79" s="1"/>
  <c r="W15" i="80"/>
  <c r="W16" i="80" s="1"/>
  <c r="AA15" i="80"/>
  <c r="AA16" i="80" s="1"/>
  <c r="P15" i="80"/>
  <c r="P16" i="80" s="1"/>
  <c r="AC6" i="80"/>
  <c r="M15" i="80"/>
  <c r="M16" i="80" s="1"/>
  <c r="E15" i="85"/>
  <c r="E16" i="85" s="1"/>
  <c r="S15" i="85"/>
  <c r="S16" i="85" s="1"/>
  <c r="L15" i="85"/>
  <c r="L16" i="85" s="1"/>
  <c r="AC15" i="101"/>
  <c r="AC16" i="101" s="1"/>
  <c r="S15" i="89"/>
  <c r="S16" i="89" s="1"/>
  <c r="AF16" i="70"/>
  <c r="AF6" i="87"/>
  <c r="AF6" i="62"/>
  <c r="AF6" i="72"/>
  <c r="AF15" i="73"/>
  <c r="AF16" i="73" s="1"/>
  <c r="AF15" i="69"/>
  <c r="AF16" i="69" s="1"/>
  <c r="AF6" i="84"/>
  <c r="AF15" i="66"/>
  <c r="AF16" i="66" s="1"/>
  <c r="AF15" i="54"/>
  <c r="AF16" i="54" s="1"/>
  <c r="AF6" i="75"/>
  <c r="AF6" i="71"/>
  <c r="AF6" i="101"/>
  <c r="AF15" i="60"/>
  <c r="AF16" i="60" s="1"/>
  <c r="AF6" i="59"/>
  <c r="AF6" i="77"/>
  <c r="AF6" i="80"/>
  <c r="AF6" i="85"/>
  <c r="AF6" i="89"/>
  <c r="AF6" i="91"/>
  <c r="AF15" i="72"/>
  <c r="AF16" i="72" s="1"/>
  <c r="AF6" i="56"/>
  <c r="AF15" i="82"/>
  <c r="AF16" i="82" s="1"/>
  <c r="AF15" i="101"/>
  <c r="AF16" i="101" s="1"/>
  <c r="AF15" i="63"/>
  <c r="AF16" i="63" s="1"/>
  <c r="AF15" i="59"/>
  <c r="AF16" i="59" s="1"/>
  <c r="AF15" i="89"/>
  <c r="AF16" i="89" s="1"/>
  <c r="AF15" i="87"/>
  <c r="AF16" i="87" s="1"/>
  <c r="AF6" i="66"/>
  <c r="AF6" i="67"/>
  <c r="AF15" i="75"/>
  <c r="AF16" i="75" s="1"/>
  <c r="AF15" i="55"/>
  <c r="AF16" i="55" s="1"/>
  <c r="AF15" i="56"/>
  <c r="AF16" i="56" s="1"/>
  <c r="AF15" i="68"/>
  <c r="AF16" i="68" s="1"/>
  <c r="AF6" i="73"/>
  <c r="AF6" i="63"/>
  <c r="G6" i="71"/>
  <c r="G6" i="84"/>
  <c r="S15" i="84"/>
  <c r="S16" i="84" s="1"/>
  <c r="L15" i="84"/>
  <c r="L16" i="84" s="1"/>
  <c r="R15" i="61"/>
  <c r="R16" i="61" s="1"/>
  <c r="B15" i="64"/>
  <c r="B16" i="64" s="1"/>
  <c r="B20" i="64" s="1"/>
  <c r="S15" i="64"/>
  <c r="S16" i="64" s="1"/>
  <c r="W15" i="64"/>
  <c r="W16" i="64" s="1"/>
  <c r="G15" i="65"/>
  <c r="G16" i="65" s="1"/>
  <c r="L15" i="65"/>
  <c r="L16" i="65" s="1"/>
  <c r="P15" i="65"/>
  <c r="P16" i="65" s="1"/>
  <c r="C15" i="68"/>
  <c r="C16" i="68" s="1"/>
  <c r="G15" i="68"/>
  <c r="G16" i="68" s="1"/>
  <c r="K15" i="68"/>
  <c r="K16" i="68" s="1"/>
  <c r="AB15" i="68"/>
  <c r="AB16" i="68" s="1"/>
  <c r="D15" i="68"/>
  <c r="D16" i="68" s="1"/>
  <c r="J15" i="68"/>
  <c r="J16" i="68" s="1"/>
  <c r="N15" i="68"/>
  <c r="N16" i="68" s="1"/>
  <c r="R15" i="68"/>
  <c r="R16" i="68" s="1"/>
  <c r="T15" i="70"/>
  <c r="T16" i="70" s="1"/>
  <c r="C15" i="77"/>
  <c r="C16" i="77" s="1"/>
  <c r="C20" i="77" s="1"/>
  <c r="H6" i="77"/>
  <c r="X15" i="77"/>
  <c r="X16" i="77" s="1"/>
  <c r="M15" i="77"/>
  <c r="M16" i="77" s="1"/>
  <c r="Q15" i="77"/>
  <c r="Q16" i="77" s="1"/>
  <c r="Y6" i="82"/>
  <c r="M15" i="82"/>
  <c r="M16" i="82" s="1"/>
  <c r="T15" i="82"/>
  <c r="T16" i="82" s="1"/>
  <c r="AC15" i="91"/>
  <c r="AC16" i="91" s="1"/>
  <c r="F15" i="52"/>
  <c r="F16" i="52" s="1"/>
  <c r="I6" i="57"/>
  <c r="M15" i="57"/>
  <c r="M16" i="57" s="1"/>
  <c r="K15" i="57"/>
  <c r="K16" i="57" s="1"/>
  <c r="D15" i="57"/>
  <c r="D16" i="57" s="1"/>
  <c r="Z6" i="59"/>
  <c r="F15" i="59"/>
  <c r="F16" i="59" s="1"/>
  <c r="S6" i="60"/>
  <c r="C15" i="60"/>
  <c r="C16" i="60" s="1"/>
  <c r="L6" i="60"/>
  <c r="X15" i="60"/>
  <c r="X16" i="60" s="1"/>
  <c r="AB15" i="60"/>
  <c r="AB16" i="60" s="1"/>
  <c r="U15" i="60"/>
  <c r="U16" i="60" s="1"/>
  <c r="J15" i="60"/>
  <c r="J16" i="60" s="1"/>
  <c r="U6" i="62"/>
  <c r="J6" i="62"/>
  <c r="V15" i="62"/>
  <c r="V16" i="62" s="1"/>
  <c r="Z15" i="62"/>
  <c r="Z16" i="62" s="1"/>
  <c r="C6" i="62"/>
  <c r="O15" i="62"/>
  <c r="O16" i="62" s="1"/>
  <c r="S15" i="62"/>
  <c r="S16" i="62" s="1"/>
  <c r="AB6" i="62"/>
  <c r="H15" i="62"/>
  <c r="H16" i="62" s="1"/>
  <c r="L15" i="62"/>
  <c r="L16" i="62" s="1"/>
  <c r="J6" i="63"/>
  <c r="V15" i="63"/>
  <c r="V16" i="63" s="1"/>
  <c r="AB6" i="63"/>
  <c r="H15" i="63"/>
  <c r="H16" i="63" s="1"/>
  <c r="L15" i="63"/>
  <c r="L16" i="63" s="1"/>
  <c r="G6" i="69"/>
  <c r="P6" i="69"/>
  <c r="AA15" i="69"/>
  <c r="AA16" i="69" s="1"/>
  <c r="C15" i="69"/>
  <c r="C16" i="69" s="1"/>
  <c r="F15" i="69"/>
  <c r="F16" i="69" s="1"/>
  <c r="J6" i="72"/>
  <c r="V15" i="72"/>
  <c r="V16" i="72" s="1"/>
  <c r="Z15" i="72"/>
  <c r="Z16" i="72" s="1"/>
  <c r="S15" i="72"/>
  <c r="S16" i="72" s="1"/>
  <c r="AD6" i="85"/>
  <c r="V6" i="54"/>
  <c r="O6" i="74"/>
  <c r="AE20" i="103"/>
  <c r="X20" i="103"/>
  <c r="Q15" i="54"/>
  <c r="Q16" i="54" s="1"/>
  <c r="C15" i="66"/>
  <c r="C16" i="66" s="1"/>
  <c r="AB15" i="66"/>
  <c r="AB16" i="66" s="1"/>
  <c r="J15" i="66"/>
  <c r="J16" i="66" s="1"/>
  <c r="N6" i="71"/>
  <c r="Z15" i="71"/>
  <c r="Z16" i="71" s="1"/>
  <c r="S15" i="71"/>
  <c r="S16" i="71" s="1"/>
  <c r="L15" i="71"/>
  <c r="L16" i="71" s="1"/>
  <c r="AA15" i="74"/>
  <c r="AA16" i="74" s="1"/>
  <c r="T15" i="74"/>
  <c r="T16" i="74" s="1"/>
  <c r="Q15" i="74"/>
  <c r="Q16" i="74" s="1"/>
  <c r="O6" i="78"/>
  <c r="H6" i="78"/>
  <c r="P15" i="78"/>
  <c r="P16" i="78" s="1"/>
  <c r="Q15" i="78"/>
  <c r="Q16" i="78" s="1"/>
  <c r="I15" i="84"/>
  <c r="I16" i="84" s="1"/>
  <c r="Q6" i="83"/>
  <c r="U6" i="54"/>
  <c r="P6" i="71"/>
  <c r="AE15" i="85"/>
  <c r="AE16" i="85" s="1"/>
  <c r="AE6" i="76"/>
  <c r="AE6" i="79"/>
  <c r="AE15" i="83"/>
  <c r="AE16" i="83" s="1"/>
  <c r="AE15" i="76"/>
  <c r="AE16" i="76" s="1"/>
  <c r="AE6" i="91"/>
  <c r="AE6" i="101"/>
  <c r="AE6" i="65"/>
  <c r="AE15" i="101"/>
  <c r="AE16" i="101" s="1"/>
  <c r="AE6" i="66"/>
  <c r="AE15" i="56"/>
  <c r="AE16" i="56" s="1"/>
  <c r="AE15" i="68"/>
  <c r="AE16" i="68" s="1"/>
  <c r="AE15" i="80"/>
  <c r="AE16" i="80" s="1"/>
  <c r="AE15" i="84"/>
  <c r="AE16" i="84" s="1"/>
  <c r="I20" i="103"/>
  <c r="K20" i="103"/>
  <c r="U20" i="103"/>
  <c r="AE15" i="60"/>
  <c r="AE16" i="60" s="1"/>
  <c r="Y20" i="102"/>
  <c r="AE6" i="56"/>
  <c r="AE6" i="68"/>
  <c r="AE15" i="65"/>
  <c r="AE16" i="65" s="1"/>
  <c r="Y20" i="103"/>
  <c r="Z20" i="103"/>
  <c r="AE15" i="63"/>
  <c r="AE16" i="63" s="1"/>
  <c r="AE6" i="67"/>
  <c r="AE6" i="60"/>
  <c r="AE6" i="61"/>
  <c r="AE15" i="61"/>
  <c r="AE16" i="61" s="1"/>
  <c r="AE15" i="66"/>
  <c r="AE16" i="66" s="1"/>
  <c r="AE15" i="75"/>
  <c r="AE16" i="75" s="1"/>
  <c r="AE6" i="81"/>
  <c r="AE15" i="81"/>
  <c r="AE16" i="81" s="1"/>
  <c r="AE6" i="55"/>
  <c r="AE6" i="59"/>
  <c r="AE6" i="69"/>
  <c r="AE15" i="69"/>
  <c r="AE16" i="69" s="1"/>
  <c r="AE15" i="71"/>
  <c r="AE16" i="71" s="1"/>
  <c r="AE6" i="73"/>
  <c r="AE15" i="73"/>
  <c r="AE16" i="73" s="1"/>
  <c r="AE6" i="80"/>
  <c r="AE6" i="84"/>
  <c r="AE6" i="85"/>
  <c r="AE6" i="89"/>
  <c r="AE15" i="91"/>
  <c r="AE16" i="91" s="1"/>
  <c r="AE15" i="64"/>
  <c r="AE16" i="64" s="1"/>
  <c r="AE6" i="70"/>
  <c r="AE15" i="72"/>
  <c r="AE16" i="72" s="1"/>
  <c r="AE6" i="62"/>
  <c r="AE6" i="54"/>
  <c r="AE6" i="58"/>
  <c r="AE6" i="74"/>
  <c r="AE6" i="78"/>
  <c r="AE6" i="82"/>
  <c r="AE6" i="52"/>
  <c r="AE15" i="52"/>
  <c r="AE16" i="52" s="1"/>
  <c r="AE6" i="64"/>
  <c r="AE15" i="70"/>
  <c r="AE16" i="70" s="1"/>
  <c r="AE15" i="79"/>
  <c r="AE16" i="79" s="1"/>
  <c r="AE6" i="72"/>
  <c r="AE6" i="83"/>
  <c r="AA20" i="103"/>
  <c r="N20" i="103"/>
  <c r="AE15" i="62"/>
  <c r="AE16" i="62" s="1"/>
  <c r="AE6" i="63"/>
  <c r="AE15" i="67"/>
  <c r="AE16" i="67" s="1"/>
  <c r="AE15" i="54"/>
  <c r="AE16" i="54" s="1"/>
  <c r="AE6" i="57"/>
  <c r="AE15" i="57"/>
  <c r="AE16" i="57" s="1"/>
  <c r="AE15" i="58"/>
  <c r="AE16" i="58" s="1"/>
  <c r="AE15" i="74"/>
  <c r="AE16" i="74" s="1"/>
  <c r="AE6" i="75"/>
  <c r="AE20" i="102"/>
  <c r="AE15" i="55"/>
  <c r="AE16" i="55" s="1"/>
  <c r="AE15" i="59"/>
  <c r="AE16" i="59" s="1"/>
  <c r="AE6" i="71"/>
  <c r="AE6" i="77"/>
  <c r="AE15" i="77"/>
  <c r="AE16" i="77" s="1"/>
  <c r="AE15" i="78"/>
  <c r="AE16" i="78" s="1"/>
  <c r="AE15" i="82"/>
  <c r="AE16" i="82" s="1"/>
  <c r="AE6" i="86"/>
  <c r="AE15" i="86"/>
  <c r="AE16" i="86" s="1"/>
  <c r="AE15" i="89"/>
  <c r="AE16" i="89" s="1"/>
  <c r="AE15" i="87"/>
  <c r="AE16" i="87" s="1"/>
  <c r="AE6" i="87"/>
  <c r="AD20" i="103"/>
  <c r="W20" i="103"/>
  <c r="W6" i="91"/>
  <c r="B20" i="103"/>
  <c r="L20" i="103"/>
  <c r="C20" i="103"/>
  <c r="V20" i="103"/>
  <c r="AC20" i="102"/>
  <c r="U6" i="83"/>
  <c r="G20" i="103"/>
  <c r="D20" i="103"/>
  <c r="P20" i="103"/>
  <c r="AD6" i="86"/>
  <c r="O20" i="103"/>
  <c r="F20" i="103"/>
  <c r="J20" i="103"/>
  <c r="AD6" i="101"/>
  <c r="AC20" i="103"/>
  <c r="Q20" i="103"/>
  <c r="AD6" i="81"/>
  <c r="AD6" i="80"/>
  <c r="AD15" i="89"/>
  <c r="AD16" i="89" s="1"/>
  <c r="AD15" i="80"/>
  <c r="AD16" i="80" s="1"/>
  <c r="AD15" i="60"/>
  <c r="AD16" i="60" s="1"/>
  <c r="AD6" i="69"/>
  <c r="AD6" i="77"/>
  <c r="AD15" i="77"/>
  <c r="AD16" i="77" s="1"/>
  <c r="AD15" i="87"/>
  <c r="AD16" i="87" s="1"/>
  <c r="AD6" i="66"/>
  <c r="AD6" i="70"/>
  <c r="AD6" i="78"/>
  <c r="AD6" i="52"/>
  <c r="AD15" i="52"/>
  <c r="AD16" i="52" s="1"/>
  <c r="AD6" i="59"/>
  <c r="AD6" i="60"/>
  <c r="AD15" i="63"/>
  <c r="AD16" i="63" s="1"/>
  <c r="AD6" i="67"/>
  <c r="AD15" i="71"/>
  <c r="AD16" i="71" s="1"/>
  <c r="AD15" i="79"/>
  <c r="AD16" i="79" s="1"/>
  <c r="AD6" i="84"/>
  <c r="AD6" i="72"/>
  <c r="AD15" i="69"/>
  <c r="AD16" i="69" s="1"/>
  <c r="AD6" i="62"/>
  <c r="AD6" i="89"/>
  <c r="AD6" i="57"/>
  <c r="AD6" i="87"/>
  <c r="AD15" i="58"/>
  <c r="AD16" i="58" s="1"/>
  <c r="AB20" i="102"/>
  <c r="AD6" i="61"/>
  <c r="AD15" i="61"/>
  <c r="AD16" i="61" s="1"/>
  <c r="AD6" i="65"/>
  <c r="AD15" i="65"/>
  <c r="AD16" i="65" s="1"/>
  <c r="AD6" i="73"/>
  <c r="AD15" i="85"/>
  <c r="AD16" i="85" s="1"/>
  <c r="AD6" i="79"/>
  <c r="AD6" i="75"/>
  <c r="AD15" i="64"/>
  <c r="AD16" i="64" s="1"/>
  <c r="AD6" i="82"/>
  <c r="AD6" i="91"/>
  <c r="AD15" i="66"/>
  <c r="AD16" i="66" s="1"/>
  <c r="AD15" i="81"/>
  <c r="AD16" i="81" s="1"/>
  <c r="AD15" i="55"/>
  <c r="AD16" i="55" s="1"/>
  <c r="AD15" i="70"/>
  <c r="AD16" i="70" s="1"/>
  <c r="AD15" i="78"/>
  <c r="AD16" i="78" s="1"/>
  <c r="AD15" i="76"/>
  <c r="AD16" i="76" s="1"/>
  <c r="AD15" i="56"/>
  <c r="AD16" i="56" s="1"/>
  <c r="AD15" i="83"/>
  <c r="AD16" i="83" s="1"/>
  <c r="AD20" i="102"/>
  <c r="AD6" i="64"/>
  <c r="AD15" i="73"/>
  <c r="AD16" i="73" s="1"/>
  <c r="AD15" i="82"/>
  <c r="AD16" i="82" s="1"/>
  <c r="AD15" i="91"/>
  <c r="AD16" i="91" s="1"/>
  <c r="AD6" i="58"/>
  <c r="AD15" i="86"/>
  <c r="AD16" i="86" s="1"/>
  <c r="AD6" i="54"/>
  <c r="AD15" i="68"/>
  <c r="AD16" i="68" s="1"/>
  <c r="AD6" i="74"/>
  <c r="AD15" i="57"/>
  <c r="AD16" i="57" s="1"/>
  <c r="AD15" i="59"/>
  <c r="AD16" i="59" s="1"/>
  <c r="AD15" i="62"/>
  <c r="AD16" i="62" s="1"/>
  <c r="AD6" i="63"/>
  <c r="AD15" i="67"/>
  <c r="AD16" i="67" s="1"/>
  <c r="AD6" i="71"/>
  <c r="AD15" i="75"/>
  <c r="AD16" i="75" s="1"/>
  <c r="AD6" i="76"/>
  <c r="AD6" i="56"/>
  <c r="AD15" i="101"/>
  <c r="AD16" i="101" s="1"/>
  <c r="AD15" i="54"/>
  <c r="AD16" i="54" s="1"/>
  <c r="AD6" i="55"/>
  <c r="AD6" i="68"/>
  <c r="AD15" i="74"/>
  <c r="AD16" i="74" s="1"/>
  <c r="AD15" i="84"/>
  <c r="AD16" i="84" s="1"/>
  <c r="AD15" i="72"/>
  <c r="AD16" i="72" s="1"/>
  <c r="AD6" i="83"/>
  <c r="Q6" i="66"/>
  <c r="R15" i="66"/>
  <c r="R16" i="66" s="1"/>
  <c r="K6" i="71"/>
  <c r="D6" i="71"/>
  <c r="Z15" i="74"/>
  <c r="Z16" i="74" s="1"/>
  <c r="C15" i="74"/>
  <c r="C16" i="74" s="1"/>
  <c r="AB15" i="74"/>
  <c r="AB16" i="74" s="1"/>
  <c r="C15" i="78"/>
  <c r="C16" i="78" s="1"/>
  <c r="M15" i="84"/>
  <c r="M16" i="84" s="1"/>
  <c r="D15" i="84"/>
  <c r="D16" i="84" s="1"/>
  <c r="AB6" i="54"/>
  <c r="I6" i="54"/>
  <c r="H6" i="66"/>
  <c r="H15" i="66"/>
  <c r="H16" i="66" s="1"/>
  <c r="V15" i="66"/>
  <c r="V16" i="66" s="1"/>
  <c r="F6" i="71"/>
  <c r="V6" i="71"/>
  <c r="O6" i="71"/>
  <c r="W6" i="74"/>
  <c r="P6" i="74"/>
  <c r="I6" i="74"/>
  <c r="G6" i="78"/>
  <c r="W6" i="78"/>
  <c r="I6" i="78"/>
  <c r="Y6" i="78"/>
  <c r="O6" i="84"/>
  <c r="N6" i="61"/>
  <c r="X6" i="61"/>
  <c r="I6" i="64"/>
  <c r="Y6" i="64"/>
  <c r="N6" i="64"/>
  <c r="G6" i="64"/>
  <c r="X6" i="65"/>
  <c r="P6" i="68"/>
  <c r="O6" i="77"/>
  <c r="Q6" i="77"/>
  <c r="C15" i="91"/>
  <c r="C16" i="91" s="1"/>
  <c r="S6" i="91"/>
  <c r="J6" i="54"/>
  <c r="S6" i="54"/>
  <c r="C15" i="54"/>
  <c r="C16" i="54" s="1"/>
  <c r="W15" i="54"/>
  <c r="W16" i="54" s="1"/>
  <c r="L6" i="54"/>
  <c r="U15" i="54"/>
  <c r="U16" i="54" s="1"/>
  <c r="G15" i="66"/>
  <c r="G16" i="66" s="1"/>
  <c r="W15" i="66"/>
  <c r="W16" i="66" s="1"/>
  <c r="T6" i="66"/>
  <c r="P15" i="66"/>
  <c r="P16" i="66" s="1"/>
  <c r="T15" i="66"/>
  <c r="T16" i="66" s="1"/>
  <c r="X15" i="66"/>
  <c r="X16" i="66" s="1"/>
  <c r="M6" i="66"/>
  <c r="M15" i="66"/>
  <c r="M16" i="66" s="1"/>
  <c r="AC15" i="66"/>
  <c r="AC16" i="66" s="1"/>
  <c r="R6" i="66"/>
  <c r="N15" i="66"/>
  <c r="N16" i="66" s="1"/>
  <c r="R6" i="71"/>
  <c r="N15" i="71"/>
  <c r="N16" i="71" s="1"/>
  <c r="R15" i="71"/>
  <c r="R16" i="71" s="1"/>
  <c r="V15" i="71"/>
  <c r="V16" i="71" s="1"/>
  <c r="AA6" i="71"/>
  <c r="G15" i="71"/>
  <c r="G16" i="71" s="1"/>
  <c r="W15" i="71"/>
  <c r="W16" i="71" s="1"/>
  <c r="K15" i="71"/>
  <c r="K16" i="71" s="1"/>
  <c r="T6" i="71"/>
  <c r="P15" i="71"/>
  <c r="P16" i="71" s="1"/>
  <c r="D15" i="71"/>
  <c r="D16" i="71" s="1"/>
  <c r="T15" i="71"/>
  <c r="T16" i="71" s="1"/>
  <c r="H15" i="71"/>
  <c r="H16" i="71" s="1"/>
  <c r="J15" i="74"/>
  <c r="J16" i="74" s="1"/>
  <c r="N15" i="74"/>
  <c r="N16" i="74" s="1"/>
  <c r="S15" i="74"/>
  <c r="S16" i="74" s="1"/>
  <c r="G15" i="74"/>
  <c r="G16" i="74" s="1"/>
  <c r="W15" i="74"/>
  <c r="W16" i="74" s="1"/>
  <c r="L6" i="74"/>
  <c r="AB6" i="74"/>
  <c r="H15" i="74"/>
  <c r="H16" i="74" s="1"/>
  <c r="X15" i="74"/>
  <c r="X16" i="74" s="1"/>
  <c r="L15" i="74"/>
  <c r="L16" i="74" s="1"/>
  <c r="P15" i="74"/>
  <c r="P16" i="74" s="1"/>
  <c r="E6" i="74"/>
  <c r="U6" i="74"/>
  <c r="E15" i="74"/>
  <c r="E16" i="74" s="1"/>
  <c r="U15" i="74"/>
  <c r="U16" i="74" s="1"/>
  <c r="O15" i="78"/>
  <c r="O16" i="78" s="1"/>
  <c r="S15" i="78"/>
  <c r="S16" i="78" s="1"/>
  <c r="G15" i="78"/>
  <c r="G16" i="78" s="1"/>
  <c r="L6" i="78"/>
  <c r="AB6" i="78"/>
  <c r="U6" i="78"/>
  <c r="U15" i="78"/>
  <c r="U16" i="78" s="1"/>
  <c r="Y15" i="78"/>
  <c r="Y16" i="78" s="1"/>
  <c r="AC6" i="84"/>
  <c r="AC15" i="84"/>
  <c r="AC16" i="84" s="1"/>
  <c r="K6" i="84"/>
  <c r="AA6" i="84"/>
  <c r="W15" i="84"/>
  <c r="W16" i="84" s="1"/>
  <c r="K15" i="84"/>
  <c r="K16" i="84" s="1"/>
  <c r="T6" i="84"/>
  <c r="H15" i="84"/>
  <c r="H16" i="84" s="1"/>
  <c r="X15" i="84"/>
  <c r="X16" i="84" s="1"/>
  <c r="S15" i="61"/>
  <c r="S16" i="61" s="1"/>
  <c r="P15" i="61"/>
  <c r="P16" i="61" s="1"/>
  <c r="T15" i="61"/>
  <c r="T16" i="61" s="1"/>
  <c r="H15" i="61"/>
  <c r="H16" i="61" s="1"/>
  <c r="J15" i="61"/>
  <c r="J16" i="61" s="1"/>
  <c r="Z15" i="61"/>
  <c r="Z16" i="61" s="1"/>
  <c r="J6" i="64"/>
  <c r="J15" i="64"/>
  <c r="J16" i="64" s="1"/>
  <c r="Z15" i="64"/>
  <c r="Z16" i="64" s="1"/>
  <c r="C6" i="64"/>
  <c r="S6" i="64"/>
  <c r="O15" i="64"/>
  <c r="O16" i="64" s="1"/>
  <c r="C15" i="64"/>
  <c r="C16" i="64" s="1"/>
  <c r="X15" i="64"/>
  <c r="X16" i="64" s="1"/>
  <c r="P15" i="64"/>
  <c r="P16" i="64" s="1"/>
  <c r="S6" i="65"/>
  <c r="D6" i="65"/>
  <c r="C15" i="65"/>
  <c r="C16" i="65" s="1"/>
  <c r="S15" i="65"/>
  <c r="S16" i="65" s="1"/>
  <c r="AB15" i="65"/>
  <c r="AB16" i="65" s="1"/>
  <c r="C6" i="68"/>
  <c r="S15" i="68"/>
  <c r="S16" i="68" s="1"/>
  <c r="AB6" i="68"/>
  <c r="L15" i="68"/>
  <c r="L16" i="68" s="1"/>
  <c r="U6" i="68"/>
  <c r="J6" i="68"/>
  <c r="Z15" i="68"/>
  <c r="Z16" i="68" s="1"/>
  <c r="J6" i="70"/>
  <c r="Z6" i="70"/>
  <c r="C15" i="70"/>
  <c r="C16" i="70" s="1"/>
  <c r="W15" i="77"/>
  <c r="W16" i="77" s="1"/>
  <c r="Y15" i="82"/>
  <c r="Y16" i="82" s="1"/>
  <c r="C6" i="82"/>
  <c r="S6" i="82"/>
  <c r="O6" i="89"/>
  <c r="G6" i="54"/>
  <c r="Q6" i="54"/>
  <c r="I15" i="54"/>
  <c r="I16" i="54" s="1"/>
  <c r="S6" i="66"/>
  <c r="G6" i="87"/>
  <c r="K6" i="66"/>
  <c r="AA6" i="66"/>
  <c r="AC6" i="66"/>
  <c r="B6" i="66"/>
  <c r="D6" i="87"/>
  <c r="J15" i="54"/>
  <c r="J16" i="54" s="1"/>
  <c r="W6" i="54"/>
  <c r="V6" i="66"/>
  <c r="B15" i="66"/>
  <c r="B16" i="66" s="1"/>
  <c r="B15" i="71"/>
  <c r="B16" i="71" s="1"/>
  <c r="AA15" i="71"/>
  <c r="AA16" i="71" s="1"/>
  <c r="S15" i="83"/>
  <c r="S16" i="83" s="1"/>
  <c r="AA15" i="91"/>
  <c r="AA16" i="91" s="1"/>
  <c r="V15" i="54"/>
  <c r="V16" i="54" s="1"/>
  <c r="G15" i="54"/>
  <c r="G16" i="54" s="1"/>
  <c r="O15" i="66"/>
  <c r="O16" i="66" s="1"/>
  <c r="X15" i="83"/>
  <c r="X16" i="83" s="1"/>
  <c r="D6" i="81"/>
  <c r="T6" i="83"/>
  <c r="K6" i="87"/>
  <c r="AA6" i="87"/>
  <c r="W15" i="87"/>
  <c r="W16" i="87" s="1"/>
  <c r="P6" i="81"/>
  <c r="AB15" i="83"/>
  <c r="AB16" i="83" s="1"/>
  <c r="T15" i="83"/>
  <c r="T16" i="83" s="1"/>
  <c r="M6" i="87"/>
  <c r="AC6" i="87"/>
  <c r="C15" i="87"/>
  <c r="C16" i="87" s="1"/>
  <c r="C6" i="91"/>
  <c r="N15" i="73"/>
  <c r="N16" i="73" s="1"/>
  <c r="G15" i="76"/>
  <c r="G16" i="76" s="1"/>
  <c r="K6" i="81"/>
  <c r="S15" i="81"/>
  <c r="S16" i="81" s="1"/>
  <c r="Q6" i="87"/>
  <c r="L6" i="87"/>
  <c r="E6" i="56"/>
  <c r="E6" i="76"/>
  <c r="W6" i="83"/>
  <c r="Q15" i="76"/>
  <c r="Q16" i="76" s="1"/>
  <c r="C15" i="81"/>
  <c r="C16" i="81" s="1"/>
  <c r="M6" i="55"/>
  <c r="AC6" i="55"/>
  <c r="Y15" i="55"/>
  <c r="Y16" i="55" s="1"/>
  <c r="Q15" i="56"/>
  <c r="Q16" i="56" s="1"/>
  <c r="I15" i="56"/>
  <c r="I16" i="56" s="1"/>
  <c r="O6" i="56"/>
  <c r="AA15" i="56"/>
  <c r="AA16" i="56" s="1"/>
  <c r="L6" i="56"/>
  <c r="AB6" i="56"/>
  <c r="C6" i="58"/>
  <c r="N6" i="58"/>
  <c r="L6" i="67"/>
  <c r="X15" i="67"/>
  <c r="X16" i="67" s="1"/>
  <c r="N6" i="73"/>
  <c r="S6" i="73"/>
  <c r="H6" i="73"/>
  <c r="AB6" i="73"/>
  <c r="C15" i="73"/>
  <c r="C16" i="73" s="1"/>
  <c r="G6" i="76"/>
  <c r="W6" i="76"/>
  <c r="W15" i="76"/>
  <c r="W16" i="76" s="1"/>
  <c r="M6" i="76"/>
  <c r="I15" i="76"/>
  <c r="I16" i="76" s="1"/>
  <c r="Y15" i="76"/>
  <c r="Y16" i="76" s="1"/>
  <c r="U6" i="81"/>
  <c r="O6" i="81"/>
  <c r="T6" i="81"/>
  <c r="H15" i="55"/>
  <c r="H16" i="55" s="1"/>
  <c r="Y6" i="83"/>
  <c r="C6" i="67"/>
  <c r="K6" i="76"/>
  <c r="R6" i="73"/>
  <c r="E15" i="81"/>
  <c r="E16" i="81" s="1"/>
  <c r="AC6" i="83"/>
  <c r="C6" i="55"/>
  <c r="S6" i="55"/>
  <c r="S6" i="83"/>
  <c r="M15" i="87"/>
  <c r="M16" i="87" s="1"/>
  <c r="D15" i="87"/>
  <c r="D16" i="87" s="1"/>
  <c r="H15" i="81"/>
  <c r="H16" i="81" s="1"/>
  <c r="U15" i="83"/>
  <c r="U16" i="83" s="1"/>
  <c r="AC15" i="83"/>
  <c r="AC16" i="83" s="1"/>
  <c r="W15" i="67"/>
  <c r="W16" i="67" s="1"/>
  <c r="L6" i="73"/>
  <c r="H15" i="73"/>
  <c r="H16" i="73" s="1"/>
  <c r="X15" i="73"/>
  <c r="X16" i="73" s="1"/>
  <c r="AA6" i="76"/>
  <c r="L6" i="85"/>
  <c r="AB15" i="55"/>
  <c r="AB16" i="55" s="1"/>
  <c r="I15" i="55"/>
  <c r="I16" i="55" s="1"/>
  <c r="K6" i="56"/>
  <c r="AC6" i="76"/>
  <c r="AB6" i="91"/>
  <c r="H6" i="91"/>
  <c r="K15" i="55"/>
  <c r="K16" i="55" s="1"/>
  <c r="H6" i="55"/>
  <c r="X6" i="55"/>
  <c r="D15" i="55"/>
  <c r="D16" i="55" s="1"/>
  <c r="Q6" i="55"/>
  <c r="M15" i="55"/>
  <c r="M16" i="55" s="1"/>
  <c r="AC15" i="55"/>
  <c r="AC16" i="55" s="1"/>
  <c r="U15" i="55"/>
  <c r="U16" i="55" s="1"/>
  <c r="I6" i="56"/>
  <c r="Y15" i="56"/>
  <c r="Y16" i="56" s="1"/>
  <c r="C6" i="56"/>
  <c r="S6" i="56"/>
  <c r="P6" i="56"/>
  <c r="T6" i="56"/>
  <c r="L15" i="56"/>
  <c r="L16" i="56" s="1"/>
  <c r="AB15" i="56"/>
  <c r="AB16" i="56" s="1"/>
  <c r="T15" i="56"/>
  <c r="T16" i="56" s="1"/>
  <c r="K6" i="58"/>
  <c r="D6" i="58"/>
  <c r="F6" i="58"/>
  <c r="R15" i="58"/>
  <c r="R16" i="58" s="1"/>
  <c r="W6" i="67"/>
  <c r="K6" i="67"/>
  <c r="AA6" i="67"/>
  <c r="L15" i="67"/>
  <c r="L16" i="67" s="1"/>
  <c r="N6" i="67"/>
  <c r="R6" i="67"/>
  <c r="F6" i="73"/>
  <c r="V6" i="73"/>
  <c r="Z6" i="73"/>
  <c r="AA6" i="73"/>
  <c r="O6" i="73"/>
  <c r="D6" i="73"/>
  <c r="B15" i="73"/>
  <c r="B16" i="73" s="1"/>
  <c r="R15" i="73"/>
  <c r="R16" i="73" s="1"/>
  <c r="J15" i="73"/>
  <c r="J16" i="73" s="1"/>
  <c r="W15" i="73"/>
  <c r="W16" i="73" s="1"/>
  <c r="O15" i="73"/>
  <c r="O16" i="73" s="1"/>
  <c r="P15" i="73"/>
  <c r="P16" i="73" s="1"/>
  <c r="T15" i="73"/>
  <c r="T16" i="73" s="1"/>
  <c r="O6" i="76"/>
  <c r="O15" i="76"/>
  <c r="O16" i="76" s="1"/>
  <c r="C15" i="76"/>
  <c r="C16" i="76" s="1"/>
  <c r="S15" i="76"/>
  <c r="S16" i="76" s="1"/>
  <c r="L6" i="76"/>
  <c r="AB6" i="76"/>
  <c r="D15" i="76"/>
  <c r="D16" i="76" s="1"/>
  <c r="T15" i="76"/>
  <c r="T16" i="76" s="1"/>
  <c r="H15" i="76"/>
  <c r="H16" i="76" s="1"/>
  <c r="X15" i="76"/>
  <c r="X16" i="76" s="1"/>
  <c r="L15" i="76"/>
  <c r="L16" i="76" s="1"/>
  <c r="AB15" i="76"/>
  <c r="AB16" i="76" s="1"/>
  <c r="U6" i="76"/>
  <c r="M15" i="76"/>
  <c r="M16" i="76" s="1"/>
  <c r="AC15" i="76"/>
  <c r="AC16" i="76" s="1"/>
  <c r="E15" i="76"/>
  <c r="E16" i="76" s="1"/>
  <c r="I6" i="81"/>
  <c r="Y6" i="81"/>
  <c r="S6" i="81"/>
  <c r="W6" i="81"/>
  <c r="L6" i="81"/>
  <c r="AA15" i="81"/>
  <c r="AA16" i="81" s="1"/>
  <c r="X15" i="81"/>
  <c r="X16" i="81" s="1"/>
  <c r="L15" i="81"/>
  <c r="L16" i="81" s="1"/>
  <c r="AB15" i="81"/>
  <c r="AB16" i="81" s="1"/>
  <c r="P15" i="81"/>
  <c r="P16" i="81" s="1"/>
  <c r="M15" i="81"/>
  <c r="M16" i="81" s="1"/>
  <c r="AC15" i="81"/>
  <c r="AC16" i="81" s="1"/>
  <c r="Q15" i="81"/>
  <c r="Q16" i="81" s="1"/>
  <c r="W15" i="83"/>
  <c r="W16" i="83" s="1"/>
  <c r="AA15" i="83"/>
  <c r="AA16" i="83" s="1"/>
  <c r="X6" i="83"/>
  <c r="Y15" i="87"/>
  <c r="Y16" i="87" s="1"/>
  <c r="H6" i="74"/>
  <c r="X6" i="74"/>
  <c r="L6" i="55"/>
  <c r="X15" i="55"/>
  <c r="X16" i="55" s="1"/>
  <c r="U6" i="55"/>
  <c r="P15" i="56"/>
  <c r="P16" i="56" s="1"/>
  <c r="O15" i="55"/>
  <c r="O16" i="55" s="1"/>
  <c r="AB6" i="55"/>
  <c r="E6" i="55"/>
  <c r="Q15" i="55"/>
  <c r="Q16" i="55" s="1"/>
  <c r="E15" i="56"/>
  <c r="E16" i="56" s="1"/>
  <c r="D15" i="56"/>
  <c r="D16" i="56" s="1"/>
  <c r="J15" i="67"/>
  <c r="J16" i="67" s="1"/>
  <c r="AC6" i="81"/>
  <c r="D6" i="66"/>
  <c r="C6" i="74"/>
  <c r="S6" i="74"/>
  <c r="O15" i="74"/>
  <c r="O16" i="74" s="1"/>
  <c r="W6" i="85"/>
  <c r="P6" i="85"/>
  <c r="Z15" i="55"/>
  <c r="Z16" i="55" s="1"/>
  <c r="G6" i="55"/>
  <c r="W6" i="55"/>
  <c r="C15" i="55"/>
  <c r="C16" i="55" s="1"/>
  <c r="S15" i="55"/>
  <c r="S16" i="55" s="1"/>
  <c r="G15" i="55"/>
  <c r="G16" i="55" s="1"/>
  <c r="W15" i="55"/>
  <c r="W16" i="55" s="1"/>
  <c r="AA15" i="55"/>
  <c r="AA16" i="55" s="1"/>
  <c r="P6" i="55"/>
  <c r="L15" i="55"/>
  <c r="L16" i="55" s="1"/>
  <c r="P15" i="55"/>
  <c r="P16" i="55" s="1"/>
  <c r="T15" i="55"/>
  <c r="T16" i="55" s="1"/>
  <c r="I6" i="55"/>
  <c r="E15" i="55"/>
  <c r="E16" i="55" s="1"/>
  <c r="U6" i="56"/>
  <c r="AA6" i="56"/>
  <c r="G15" i="56"/>
  <c r="G16" i="56" s="1"/>
  <c r="W15" i="56"/>
  <c r="W16" i="56" s="1"/>
  <c r="O15" i="56"/>
  <c r="O16" i="56" s="1"/>
  <c r="X6" i="58"/>
  <c r="X15" i="58"/>
  <c r="X16" i="58" s="1"/>
  <c r="J6" i="58"/>
  <c r="Z6" i="58"/>
  <c r="K15" i="67"/>
  <c r="K16" i="67" s="1"/>
  <c r="O15" i="67"/>
  <c r="O16" i="67" s="1"/>
  <c r="H6" i="67"/>
  <c r="T15" i="67"/>
  <c r="T16" i="67" s="1"/>
  <c r="F6" i="67"/>
  <c r="X6" i="84"/>
  <c r="H15" i="91"/>
  <c r="H16" i="91" s="1"/>
  <c r="C6" i="57"/>
  <c r="AB15" i="86"/>
  <c r="AB16" i="86" s="1"/>
  <c r="AA6" i="55"/>
  <c r="T6" i="55"/>
  <c r="I15" i="81"/>
  <c r="I16" i="81" s="1"/>
  <c r="X6" i="71"/>
  <c r="K6" i="85"/>
  <c r="O6" i="55"/>
  <c r="H6" i="81"/>
  <c r="AC6" i="74"/>
  <c r="G6" i="80"/>
  <c r="K15" i="86"/>
  <c r="K16" i="86" s="1"/>
  <c r="D6" i="55"/>
  <c r="W6" i="82"/>
  <c r="V6" i="55"/>
  <c r="F6" i="55"/>
  <c r="Z6" i="56"/>
  <c r="J6" i="56"/>
  <c r="G6" i="52"/>
  <c r="N15" i="52"/>
  <c r="N16" i="52" s="1"/>
  <c r="W6" i="52"/>
  <c r="L15" i="52"/>
  <c r="L16" i="52" s="1"/>
  <c r="O15" i="52"/>
  <c r="O16" i="52" s="1"/>
  <c r="H15" i="52"/>
  <c r="H16" i="52" s="1"/>
  <c r="B6" i="52"/>
  <c r="AA6" i="54"/>
  <c r="Q15" i="57"/>
  <c r="Q16" i="57" s="1"/>
  <c r="Q6" i="57"/>
  <c r="I15" i="57"/>
  <c r="I16" i="57" s="1"/>
  <c r="N15" i="57"/>
  <c r="N16" i="57" s="1"/>
  <c r="M6" i="62"/>
  <c r="AC6" i="62"/>
  <c r="D15" i="60"/>
  <c r="D16" i="60" s="1"/>
  <c r="V15" i="61"/>
  <c r="V16" i="61" s="1"/>
  <c r="C6" i="61"/>
  <c r="Z6" i="61"/>
  <c r="I6" i="61"/>
  <c r="Y6" i="61"/>
  <c r="E15" i="61"/>
  <c r="E16" i="61" s="1"/>
  <c r="U15" i="61"/>
  <c r="U16" i="61" s="1"/>
  <c r="AB15" i="64"/>
  <c r="AB16" i="64" s="1"/>
  <c r="S15" i="63"/>
  <c r="S16" i="63" s="1"/>
  <c r="M6" i="63"/>
  <c r="AC6" i="63"/>
  <c r="J15" i="63"/>
  <c r="J16" i="63" s="1"/>
  <c r="I6" i="69"/>
  <c r="Y6" i="69"/>
  <c r="Q6" i="71"/>
  <c r="M15" i="74"/>
  <c r="M16" i="74" s="1"/>
  <c r="AC15" i="74"/>
  <c r="AC16" i="74" s="1"/>
  <c r="S6" i="58"/>
  <c r="N15" i="58"/>
  <c r="N16" i="58" s="1"/>
  <c r="D15" i="58"/>
  <c r="D16" i="58" s="1"/>
  <c r="P6" i="58"/>
  <c r="K15" i="58"/>
  <c r="K16" i="58" s="1"/>
  <c r="M6" i="58"/>
  <c r="AC6" i="58"/>
  <c r="I15" i="58"/>
  <c r="I16" i="58" s="1"/>
  <c r="Y15" i="58"/>
  <c r="Y16" i="58" s="1"/>
  <c r="V6" i="65"/>
  <c r="B6" i="67"/>
  <c r="G6" i="72"/>
  <c r="AB6" i="72"/>
  <c r="P6" i="65"/>
  <c r="M6" i="65"/>
  <c r="AC6" i="65"/>
  <c r="F15" i="67"/>
  <c r="F16" i="67" s="1"/>
  <c r="J6" i="67"/>
  <c r="G15" i="73"/>
  <c r="G16" i="73" s="1"/>
  <c r="AB15" i="73"/>
  <c r="AB16" i="73" s="1"/>
  <c r="V15" i="73"/>
  <c r="V16" i="73" s="1"/>
  <c r="I6" i="73"/>
  <c r="Y6" i="73"/>
  <c r="T6" i="70"/>
  <c r="H15" i="70"/>
  <c r="H16" i="70" s="1"/>
  <c r="R6" i="70"/>
  <c r="M6" i="70"/>
  <c r="AC6" i="70"/>
  <c r="U15" i="56"/>
  <c r="U16" i="56" s="1"/>
  <c r="H15" i="56"/>
  <c r="H16" i="56" s="1"/>
  <c r="X6" i="56"/>
  <c r="M6" i="56"/>
  <c r="Q6" i="56"/>
  <c r="M15" i="56"/>
  <c r="M16" i="56" s="1"/>
  <c r="O6" i="66"/>
  <c r="AA15" i="62"/>
  <c r="AA16" i="62" s="1"/>
  <c r="K6" i="73"/>
  <c r="Q6" i="76"/>
  <c r="C15" i="79"/>
  <c r="C16" i="79" s="1"/>
  <c r="B6" i="68"/>
  <c r="Q15" i="83"/>
  <c r="Q16" i="83" s="1"/>
  <c r="W15" i="85"/>
  <c r="W16" i="85" s="1"/>
  <c r="AA6" i="78"/>
  <c r="AC6" i="77"/>
  <c r="K6" i="80"/>
  <c r="T15" i="84"/>
  <c r="T16" i="84" s="1"/>
  <c r="Q6" i="80"/>
  <c r="I6" i="82"/>
  <c r="P6" i="87"/>
  <c r="I15" i="87"/>
  <c r="I16" i="87" s="1"/>
  <c r="U15" i="87"/>
  <c r="U16" i="87" s="1"/>
  <c r="I15" i="86"/>
  <c r="I16" i="86" s="1"/>
  <c r="L6" i="91"/>
  <c r="D15" i="91"/>
  <c r="D16" i="91" s="1"/>
  <c r="O6" i="91"/>
  <c r="O15" i="91"/>
  <c r="O16" i="91" s="1"/>
  <c r="K6" i="91"/>
  <c r="Y6" i="55"/>
  <c r="W6" i="68"/>
  <c r="T15" i="81"/>
  <c r="T16" i="81" s="1"/>
  <c r="W6" i="79"/>
  <c r="Y15" i="75"/>
  <c r="Y16" i="75" s="1"/>
  <c r="H6" i="75"/>
  <c r="U15" i="79"/>
  <c r="U16" i="79" s="1"/>
  <c r="I15" i="75"/>
  <c r="I16" i="75" s="1"/>
  <c r="I6" i="75"/>
  <c r="S6" i="76"/>
  <c r="Y6" i="76"/>
  <c r="P15" i="76"/>
  <c r="P16" i="76" s="1"/>
  <c r="AC6" i="54"/>
  <c r="D15" i="63"/>
  <c r="D16" i="63" s="1"/>
  <c r="B6" i="63"/>
  <c r="O15" i="63"/>
  <c r="O16" i="63" s="1"/>
  <c r="E15" i="63"/>
  <c r="E16" i="63" s="1"/>
  <c r="U15" i="63"/>
  <c r="U16" i="63" s="1"/>
  <c r="AA15" i="66"/>
  <c r="AA16" i="66" s="1"/>
  <c r="I15" i="66"/>
  <c r="I16" i="66" s="1"/>
  <c r="Y15" i="66"/>
  <c r="Y16" i="66" s="1"/>
  <c r="I15" i="69"/>
  <c r="I16" i="69" s="1"/>
  <c r="Y15" i="69"/>
  <c r="Y16" i="69" s="1"/>
  <c r="Q15" i="71"/>
  <c r="Q16" i="71" s="1"/>
  <c r="N6" i="75"/>
  <c r="R6" i="76"/>
  <c r="B6" i="76"/>
  <c r="V6" i="77"/>
  <c r="F6" i="77"/>
  <c r="V15" i="78"/>
  <c r="V16" i="78" s="1"/>
  <c r="F15" i="78"/>
  <c r="F16" i="78" s="1"/>
  <c r="Z6" i="78"/>
  <c r="J6" i="78"/>
  <c r="Z15" i="79"/>
  <c r="Z16" i="79" s="1"/>
  <c r="J15" i="79"/>
  <c r="J16" i="79" s="1"/>
  <c r="N6" i="79"/>
  <c r="N15" i="80"/>
  <c r="N16" i="80" s="1"/>
  <c r="R6" i="80"/>
  <c r="B6" i="80"/>
  <c r="R15" i="81"/>
  <c r="R16" i="81" s="1"/>
  <c r="B15" i="81"/>
  <c r="B16" i="81" s="1"/>
  <c r="V6" i="81"/>
  <c r="F6" i="81"/>
  <c r="V15" i="82"/>
  <c r="V16" i="82" s="1"/>
  <c r="F15" i="82"/>
  <c r="F16" i="82" s="1"/>
  <c r="Z6" i="82"/>
  <c r="J6" i="82"/>
  <c r="Z15" i="83"/>
  <c r="Z16" i="83" s="1"/>
  <c r="N15" i="84"/>
  <c r="N16" i="84" s="1"/>
  <c r="R6" i="84"/>
  <c r="B6" i="84"/>
  <c r="R15" i="85"/>
  <c r="R16" i="85" s="1"/>
  <c r="B15" i="85"/>
  <c r="B16" i="85" s="1"/>
  <c r="V6" i="85"/>
  <c r="F6" i="85"/>
  <c r="V15" i="86"/>
  <c r="V16" i="86" s="1"/>
  <c r="F15" i="86"/>
  <c r="F16" i="86" s="1"/>
  <c r="Z6" i="86"/>
  <c r="J6" i="86"/>
  <c r="Z15" i="87"/>
  <c r="Z16" i="87" s="1"/>
  <c r="J15" i="87"/>
  <c r="J16" i="87" s="1"/>
  <c r="N6" i="87"/>
  <c r="R15" i="89"/>
  <c r="R16" i="89" s="1"/>
  <c r="V6" i="89"/>
  <c r="V15" i="91"/>
  <c r="V16" i="91" s="1"/>
  <c r="F15" i="91"/>
  <c r="F16" i="91" s="1"/>
  <c r="Z6" i="91"/>
  <c r="J6" i="91"/>
  <c r="O15" i="58"/>
  <c r="O16" i="58" s="1"/>
  <c r="R15" i="67"/>
  <c r="R16" i="67" s="1"/>
  <c r="B15" i="67"/>
  <c r="B16" i="67" s="1"/>
  <c r="K15" i="73"/>
  <c r="K16" i="73" s="1"/>
  <c r="G6" i="73"/>
  <c r="AA15" i="73"/>
  <c r="AA16" i="73" s="1"/>
  <c r="B6" i="70"/>
  <c r="W6" i="70"/>
  <c r="X15" i="56"/>
  <c r="X16" i="56" s="1"/>
  <c r="F6" i="66"/>
  <c r="R15" i="69"/>
  <c r="R16" i="69" s="1"/>
  <c r="T6" i="73"/>
  <c r="D6" i="79"/>
  <c r="C6" i="79"/>
  <c r="I6" i="79"/>
  <c r="L6" i="68"/>
  <c r="AA15" i="68"/>
  <c r="AA16" i="68" s="1"/>
  <c r="M6" i="77"/>
  <c r="T6" i="77"/>
  <c r="X15" i="80"/>
  <c r="X16" i="80" s="1"/>
  <c r="P6" i="84"/>
  <c r="T15" i="87"/>
  <c r="T16" i="87" s="1"/>
  <c r="X6" i="87"/>
  <c r="Y6" i="87"/>
  <c r="U15" i="89"/>
  <c r="U16" i="89" s="1"/>
  <c r="AA15" i="89"/>
  <c r="AA16" i="89" s="1"/>
  <c r="Y6" i="89"/>
  <c r="O15" i="89"/>
  <c r="O16" i="89" s="1"/>
  <c r="P15" i="91"/>
  <c r="P16" i="91" s="1"/>
  <c r="T6" i="91"/>
  <c r="M15" i="91"/>
  <c r="M16" i="91" s="1"/>
  <c r="G6" i="91"/>
  <c r="M6" i="74"/>
  <c r="D15" i="75"/>
  <c r="D16" i="75" s="1"/>
  <c r="AB6" i="80"/>
  <c r="AA15" i="76"/>
  <c r="AA16" i="76" s="1"/>
  <c r="T6" i="76"/>
  <c r="Q15" i="84"/>
  <c r="Q16" i="84" s="1"/>
  <c r="T6" i="75"/>
  <c r="D6" i="76"/>
  <c r="AB15" i="101"/>
  <c r="AB16" i="101" s="1"/>
  <c r="U6" i="82"/>
  <c r="O15" i="69"/>
  <c r="O16" i="69" s="1"/>
  <c r="J15" i="69"/>
  <c r="J16" i="69" s="1"/>
  <c r="N6" i="74"/>
  <c r="V6" i="78"/>
  <c r="F6" i="78"/>
  <c r="V6" i="58"/>
  <c r="O15" i="72"/>
  <c r="O16" i="72" s="1"/>
  <c r="S6" i="67"/>
  <c r="Y6" i="79"/>
  <c r="G15" i="81"/>
  <c r="G16" i="81" s="1"/>
  <c r="E15" i="78"/>
  <c r="E16" i="78" s="1"/>
  <c r="I15" i="80"/>
  <c r="I16" i="80" s="1"/>
  <c r="Y15" i="84"/>
  <c r="Y16" i="84" s="1"/>
  <c r="Q6" i="82"/>
  <c r="E15" i="82"/>
  <c r="E16" i="82" s="1"/>
  <c r="AB15" i="87"/>
  <c r="AB16" i="87" s="1"/>
  <c r="C6" i="87"/>
  <c r="U6" i="86"/>
  <c r="T15" i="91"/>
  <c r="T16" i="91" s="1"/>
  <c r="K6" i="55"/>
  <c r="L6" i="71"/>
  <c r="G6" i="74"/>
  <c r="W6" i="61"/>
  <c r="H6" i="76"/>
  <c r="S6" i="77"/>
  <c r="K15" i="76"/>
  <c r="K16" i="76" s="1"/>
  <c r="G6" i="82"/>
  <c r="R15" i="55"/>
  <c r="R16" i="55" s="1"/>
  <c r="B15" i="55"/>
  <c r="B16" i="55" s="1"/>
  <c r="N6" i="55"/>
  <c r="AA15" i="54"/>
  <c r="AA16" i="54" s="1"/>
  <c r="D6" i="54"/>
  <c r="T6" i="54"/>
  <c r="V15" i="56"/>
  <c r="V16" i="56" s="1"/>
  <c r="F15" i="56"/>
  <c r="F16" i="56" s="1"/>
  <c r="M6" i="52"/>
  <c r="AC6" i="52"/>
  <c r="I15" i="52"/>
  <c r="I16" i="52" s="1"/>
  <c r="Y15" i="52"/>
  <c r="Y16" i="52" s="1"/>
  <c r="R6" i="56"/>
  <c r="B6" i="56"/>
  <c r="X6" i="52"/>
  <c r="C6" i="52"/>
  <c r="V6" i="52"/>
  <c r="T6" i="52"/>
  <c r="M15" i="54"/>
  <c r="M16" i="54" s="1"/>
  <c r="N6" i="54"/>
  <c r="N15" i="54"/>
  <c r="N16" i="54" s="1"/>
  <c r="H15" i="54"/>
  <c r="H16" i="54" s="1"/>
  <c r="X15" i="54"/>
  <c r="X16" i="54" s="1"/>
  <c r="Q15" i="62"/>
  <c r="Q16" i="62" s="1"/>
  <c r="K6" i="60"/>
  <c r="C15" i="59"/>
  <c r="C16" i="59" s="1"/>
  <c r="F6" i="59"/>
  <c r="AB6" i="59"/>
  <c r="AA15" i="59"/>
  <c r="AA16" i="59" s="1"/>
  <c r="T15" i="63"/>
  <c r="T16" i="63" s="1"/>
  <c r="Q15" i="63"/>
  <c r="Q16" i="63" s="1"/>
  <c r="E15" i="69"/>
  <c r="E16" i="69" s="1"/>
  <c r="U15" i="69"/>
  <c r="U16" i="69" s="1"/>
  <c r="M15" i="71"/>
  <c r="M16" i="71" s="1"/>
  <c r="AC15" i="71"/>
  <c r="AC16" i="71" s="1"/>
  <c r="R15" i="74"/>
  <c r="R16" i="74" s="1"/>
  <c r="H6" i="71"/>
  <c r="O15" i="75"/>
  <c r="O16" i="75" s="1"/>
  <c r="K6" i="75"/>
  <c r="I6" i="76"/>
  <c r="L15" i="79"/>
  <c r="L16" i="79" s="1"/>
  <c r="L6" i="79"/>
  <c r="R15" i="72"/>
  <c r="R16" i="72" s="1"/>
  <c r="E6" i="79"/>
  <c r="AA6" i="79"/>
  <c r="C6" i="81"/>
  <c r="W15" i="81"/>
  <c r="W16" i="81" s="1"/>
  <c r="Z15" i="60"/>
  <c r="Z16" i="60" s="1"/>
  <c r="L6" i="61"/>
  <c r="F15" i="66"/>
  <c r="F16" i="66" s="1"/>
  <c r="R6" i="74"/>
  <c r="B6" i="74"/>
  <c r="Z15" i="75"/>
  <c r="Z16" i="75" s="1"/>
  <c r="J15" i="75"/>
  <c r="J16" i="75" s="1"/>
  <c r="N15" i="76"/>
  <c r="N16" i="76" s="1"/>
  <c r="R15" i="77"/>
  <c r="R16" i="77" s="1"/>
  <c r="B15" i="77"/>
  <c r="B16" i="77" s="1"/>
  <c r="H6" i="58"/>
  <c r="Z15" i="58"/>
  <c r="Z16" i="58" s="1"/>
  <c r="AA6" i="58"/>
  <c r="H15" i="58"/>
  <c r="H16" i="58" s="1"/>
  <c r="R6" i="58"/>
  <c r="Q6" i="58"/>
  <c r="M15" i="58"/>
  <c r="M16" i="58" s="1"/>
  <c r="AC15" i="58"/>
  <c r="AC16" i="58" s="1"/>
  <c r="M6" i="72"/>
  <c r="AC6" i="72"/>
  <c r="O6" i="65"/>
  <c r="AA6" i="65"/>
  <c r="M15" i="65"/>
  <c r="M16" i="65" s="1"/>
  <c r="AC15" i="65"/>
  <c r="AC16" i="65" s="1"/>
  <c r="Q6" i="67"/>
  <c r="M15" i="67"/>
  <c r="M16" i="67" s="1"/>
  <c r="AC15" i="67"/>
  <c r="AC16" i="67" s="1"/>
  <c r="F15" i="73"/>
  <c r="F16" i="73" s="1"/>
  <c r="G6" i="70"/>
  <c r="K15" i="70"/>
  <c r="K16" i="70" s="1"/>
  <c r="Q6" i="70"/>
  <c r="M15" i="70"/>
  <c r="M16" i="70" s="1"/>
  <c r="AC15" i="70"/>
  <c r="AC16" i="70" s="1"/>
  <c r="D6" i="56"/>
  <c r="AC6" i="56"/>
  <c r="W6" i="56"/>
  <c r="H6" i="57"/>
  <c r="B6" i="71"/>
  <c r="X6" i="62"/>
  <c r="W6" i="64"/>
  <c r="Z6" i="69"/>
  <c r="L15" i="69"/>
  <c r="L16" i="69" s="1"/>
  <c r="F15" i="68"/>
  <c r="F16" i="68" s="1"/>
  <c r="D6" i="75"/>
  <c r="C6" i="76"/>
  <c r="P6" i="76"/>
  <c r="E15" i="79"/>
  <c r="E16" i="79" s="1"/>
  <c r="Q15" i="79"/>
  <c r="Q16" i="79" s="1"/>
  <c r="H6" i="65"/>
  <c r="Z15" i="67"/>
  <c r="Z16" i="67" s="1"/>
  <c r="X6" i="72"/>
  <c r="X15" i="79"/>
  <c r="X16" i="79" s="1"/>
  <c r="X20" i="79" s="1"/>
  <c r="K6" i="79"/>
  <c r="O15" i="79"/>
  <c r="O16" i="79" s="1"/>
  <c r="G6" i="68"/>
  <c r="P15" i="57"/>
  <c r="P16" i="57" s="1"/>
  <c r="G15" i="64"/>
  <c r="G16" i="64" s="1"/>
  <c r="G15" i="60"/>
  <c r="G16" i="60" s="1"/>
  <c r="W15" i="59"/>
  <c r="W16" i="59" s="1"/>
  <c r="X15" i="71"/>
  <c r="X16" i="71" s="1"/>
  <c r="L15" i="58"/>
  <c r="L16" i="58" s="1"/>
  <c r="J15" i="72"/>
  <c r="J16" i="72" s="1"/>
  <c r="Q6" i="72"/>
  <c r="M15" i="72"/>
  <c r="M16" i="72" s="1"/>
  <c r="AC15" i="72"/>
  <c r="AC16" i="72" s="1"/>
  <c r="F6" i="65"/>
  <c r="V15" i="65"/>
  <c r="V16" i="65" s="1"/>
  <c r="E6" i="65"/>
  <c r="U6" i="65"/>
  <c r="Q15" i="65"/>
  <c r="Q16" i="65" s="1"/>
  <c r="V15" i="67"/>
  <c r="V16" i="67" s="1"/>
  <c r="B6" i="73"/>
  <c r="Q6" i="73"/>
  <c r="M15" i="73"/>
  <c r="M16" i="73" s="1"/>
  <c r="AC15" i="73"/>
  <c r="AC16" i="73" s="1"/>
  <c r="E6" i="70"/>
  <c r="U6" i="70"/>
  <c r="Q15" i="70"/>
  <c r="Q16" i="70" s="1"/>
  <c r="AC15" i="56"/>
  <c r="AC16" i="56" s="1"/>
  <c r="H6" i="56"/>
  <c r="C15" i="56"/>
  <c r="C16" i="56" s="1"/>
  <c r="G6" i="56"/>
  <c r="Z6" i="63"/>
  <c r="F15" i="71"/>
  <c r="F16" i="71" s="1"/>
  <c r="W6" i="71"/>
  <c r="Y6" i="75"/>
  <c r="H15" i="75"/>
  <c r="H16" i="75" s="1"/>
  <c r="AC15" i="75"/>
  <c r="AC16" i="75" s="1"/>
  <c r="X6" i="76"/>
  <c r="AA15" i="79"/>
  <c r="AA16" i="79" s="1"/>
  <c r="G6" i="67"/>
  <c r="S6" i="72"/>
  <c r="L15" i="72"/>
  <c r="L16" i="72" s="1"/>
  <c r="K15" i="79"/>
  <c r="K16" i="79" s="1"/>
  <c r="T15" i="79"/>
  <c r="T16" i="79" s="1"/>
  <c r="M15" i="79"/>
  <c r="M16" i="79" s="1"/>
  <c r="S6" i="68"/>
  <c r="V15" i="68"/>
  <c r="V16" i="68" s="1"/>
  <c r="X15" i="52"/>
  <c r="X16" i="52" s="1"/>
  <c r="C15" i="52"/>
  <c r="C16" i="52" s="1"/>
  <c r="F15" i="54"/>
  <c r="F16" i="54" s="1"/>
  <c r="M6" i="54"/>
  <c r="F15" i="60"/>
  <c r="F16" i="60" s="1"/>
  <c r="P6" i="60"/>
  <c r="W15" i="61"/>
  <c r="W16" i="61" s="1"/>
  <c r="G15" i="61"/>
  <c r="G16" i="61" s="1"/>
  <c r="AB15" i="61"/>
  <c r="AB16" i="61" s="1"/>
  <c r="AA15" i="64"/>
  <c r="AA16" i="64" s="1"/>
  <c r="X6" i="64"/>
  <c r="Q6" i="64"/>
  <c r="M15" i="64"/>
  <c r="M16" i="64" s="1"/>
  <c r="AC15" i="64"/>
  <c r="AC16" i="64" s="1"/>
  <c r="M6" i="68"/>
  <c r="AC6" i="68"/>
  <c r="I15" i="68"/>
  <c r="I16" i="68" s="1"/>
  <c r="Y15" i="68"/>
  <c r="Y16" i="68" s="1"/>
  <c r="AA15" i="60"/>
  <c r="AA16" i="60" s="1"/>
  <c r="C15" i="63"/>
  <c r="C16" i="63" s="1"/>
  <c r="N15" i="63"/>
  <c r="N16" i="63" s="1"/>
  <c r="W6" i="66"/>
  <c r="E6" i="69"/>
  <c r="U6" i="69"/>
  <c r="M6" i="71"/>
  <c r="AC6" i="71"/>
  <c r="I15" i="74"/>
  <c r="I16" i="74" s="1"/>
  <c r="Y15" i="74"/>
  <c r="Y16" i="74" s="1"/>
  <c r="W15" i="58"/>
  <c r="W16" i="58" s="1"/>
  <c r="B15" i="58"/>
  <c r="B16" i="58" s="1"/>
  <c r="I6" i="58"/>
  <c r="Y6" i="58"/>
  <c r="W6" i="72"/>
  <c r="E6" i="72"/>
  <c r="U6" i="72"/>
  <c r="Q15" i="72"/>
  <c r="Q16" i="72" s="1"/>
  <c r="K6" i="65"/>
  <c r="X6" i="67"/>
  <c r="AA15" i="67"/>
  <c r="AA16" i="67" s="1"/>
  <c r="I6" i="67"/>
  <c r="Y6" i="67"/>
  <c r="W6" i="73"/>
  <c r="V6" i="70"/>
  <c r="O15" i="70"/>
  <c r="O16" i="70" s="1"/>
  <c r="F6" i="70"/>
  <c r="AA6" i="70"/>
  <c r="I6" i="70"/>
  <c r="Y6" i="70"/>
  <c r="E15" i="70"/>
  <c r="E16" i="70" s="1"/>
  <c r="U15" i="70"/>
  <c r="U16" i="70" s="1"/>
  <c r="Y6" i="56"/>
  <c r="S15" i="56"/>
  <c r="S16" i="56" s="1"/>
  <c r="K15" i="56"/>
  <c r="K16" i="56" s="1"/>
  <c r="Z6" i="66"/>
  <c r="D6" i="63"/>
  <c r="W15" i="63"/>
  <c r="W16" i="63" s="1"/>
  <c r="G6" i="62"/>
  <c r="F15" i="62"/>
  <c r="F16" i="62" s="1"/>
  <c r="U15" i="75"/>
  <c r="U16" i="75" s="1"/>
  <c r="S6" i="75"/>
  <c r="L6" i="75"/>
  <c r="U15" i="76"/>
  <c r="U16" i="76" s="1"/>
  <c r="W15" i="65"/>
  <c r="W16" i="65" s="1"/>
  <c r="V6" i="67"/>
  <c r="C6" i="72"/>
  <c r="D15" i="79"/>
  <c r="D16" i="79" s="1"/>
  <c r="Y15" i="79"/>
  <c r="Y16" i="79" s="1"/>
  <c r="M15" i="78"/>
  <c r="M16" i="78" s="1"/>
  <c r="O15" i="81"/>
  <c r="O16" i="81" s="1"/>
  <c r="O15" i="85"/>
  <c r="O16" i="85" s="1"/>
  <c r="M6" i="85"/>
  <c r="U15" i="85"/>
  <c r="U16" i="85" s="1"/>
  <c r="P6" i="78"/>
  <c r="X15" i="78"/>
  <c r="X16" i="78" s="1"/>
  <c r="E6" i="78"/>
  <c r="C6" i="78"/>
  <c r="W15" i="78"/>
  <c r="W16" i="78" s="1"/>
  <c r="Y15" i="77"/>
  <c r="Y16" i="77" s="1"/>
  <c r="AB15" i="77"/>
  <c r="AB16" i="77" s="1"/>
  <c r="U6" i="77"/>
  <c r="E15" i="77"/>
  <c r="E16" i="77" s="1"/>
  <c r="AA15" i="77"/>
  <c r="AA16" i="77" s="1"/>
  <c r="T15" i="78"/>
  <c r="T16" i="78" s="1"/>
  <c r="Y15" i="81"/>
  <c r="Y16" i="81" s="1"/>
  <c r="AA6" i="81"/>
  <c r="G6" i="81"/>
  <c r="AB6" i="81"/>
  <c r="G15" i="80"/>
  <c r="G16" i="80" s="1"/>
  <c r="S15" i="80"/>
  <c r="S16" i="80" s="1"/>
  <c r="U15" i="84"/>
  <c r="U16" i="84" s="1"/>
  <c r="H6" i="84"/>
  <c r="Y6" i="84"/>
  <c r="AA15" i="84"/>
  <c r="AA16" i="84" s="1"/>
  <c r="Q15" i="80"/>
  <c r="Q16" i="80" s="1"/>
  <c r="D6" i="80"/>
  <c r="O15" i="82"/>
  <c r="O16" i="82" s="1"/>
  <c r="P15" i="82"/>
  <c r="P16" i="82" s="1"/>
  <c r="U6" i="87"/>
  <c r="O15" i="87"/>
  <c r="O16" i="87" s="1"/>
  <c r="X15" i="87"/>
  <c r="X16" i="87" s="1"/>
  <c r="K15" i="87"/>
  <c r="K16" i="87" s="1"/>
  <c r="M15" i="86"/>
  <c r="M16" i="86" s="1"/>
  <c r="M20" i="86" s="1"/>
  <c r="L15" i="86"/>
  <c r="L16" i="86" s="1"/>
  <c r="L6" i="89"/>
  <c r="M6" i="89"/>
  <c r="X15" i="91"/>
  <c r="X16" i="91" s="1"/>
  <c r="Q6" i="91"/>
  <c r="I15" i="91"/>
  <c r="I16" i="91" s="1"/>
  <c r="U6" i="91"/>
  <c r="W15" i="91"/>
  <c r="W16" i="91" s="1"/>
  <c r="G6" i="85"/>
  <c r="AB15" i="78"/>
  <c r="AB16" i="78" s="1"/>
  <c r="K15" i="77"/>
  <c r="K16" i="77" s="1"/>
  <c r="U15" i="81"/>
  <c r="U16" i="81" s="1"/>
  <c r="D6" i="84"/>
  <c r="E15" i="84"/>
  <c r="E16" i="84" s="1"/>
  <c r="AB6" i="84"/>
  <c r="O15" i="84"/>
  <c r="O16" i="84" s="1"/>
  <c r="U6" i="84"/>
  <c r="H15" i="87"/>
  <c r="H16" i="87" s="1"/>
  <c r="AC15" i="87"/>
  <c r="AC16" i="87" s="1"/>
  <c r="P15" i="87"/>
  <c r="P16" i="87" s="1"/>
  <c r="E15" i="86"/>
  <c r="E16" i="86" s="1"/>
  <c r="G15" i="86"/>
  <c r="G16" i="86" s="1"/>
  <c r="AA15" i="86"/>
  <c r="AA16" i="86" s="1"/>
  <c r="I6" i="86"/>
  <c r="T15" i="86"/>
  <c r="T16" i="86" s="1"/>
  <c r="O6" i="86"/>
  <c r="O15" i="86"/>
  <c r="O16" i="86" s="1"/>
  <c r="P15" i="86"/>
  <c r="P16" i="86" s="1"/>
  <c r="L15" i="87"/>
  <c r="L16" i="87" s="1"/>
  <c r="H6" i="87"/>
  <c r="O6" i="87"/>
  <c r="S15" i="91"/>
  <c r="S16" i="91" s="1"/>
  <c r="E6" i="91"/>
  <c r="AA6" i="91"/>
  <c r="G15" i="91"/>
  <c r="G16" i="91" s="1"/>
  <c r="AB15" i="91"/>
  <c r="AB16" i="91" s="1"/>
  <c r="I6" i="87"/>
  <c r="X6" i="91"/>
  <c r="X6" i="81"/>
  <c r="Y15" i="83"/>
  <c r="Y16" i="83" s="1"/>
  <c r="AA6" i="83"/>
  <c r="AB6" i="83"/>
  <c r="AB16" i="85"/>
  <c r="AB6" i="85"/>
  <c r="M6" i="78"/>
  <c r="L15" i="78"/>
  <c r="L16" i="78" s="1"/>
  <c r="M6" i="81"/>
  <c r="Q6" i="81"/>
  <c r="T15" i="80"/>
  <c r="T16" i="80" s="1"/>
  <c r="L6" i="84"/>
  <c r="C6" i="80"/>
  <c r="AB6" i="82"/>
  <c r="AA15" i="82"/>
  <c r="AA16" i="82" s="1"/>
  <c r="G15" i="84"/>
  <c r="G16" i="84" s="1"/>
  <c r="M6" i="84"/>
  <c r="Q15" i="87"/>
  <c r="Q16" i="87" s="1"/>
  <c r="W6" i="86"/>
  <c r="W6" i="87"/>
  <c r="Q6" i="89"/>
  <c r="L15" i="91"/>
  <c r="L16" i="91" s="1"/>
  <c r="S6" i="87"/>
  <c r="K15" i="91"/>
  <c r="K16" i="91" s="1"/>
  <c r="D6" i="91"/>
  <c r="U6" i="85"/>
  <c r="H15" i="85"/>
  <c r="H16" i="85" s="1"/>
  <c r="AB6" i="101"/>
  <c r="H15" i="78"/>
  <c r="H16" i="78" s="1"/>
  <c r="I15" i="78"/>
  <c r="I16" i="78" s="1"/>
  <c r="AA15" i="78"/>
  <c r="AA16" i="78" s="1"/>
  <c r="S6" i="78"/>
  <c r="K15" i="78"/>
  <c r="K16" i="78" s="1"/>
  <c r="D15" i="77"/>
  <c r="D16" i="77" s="1"/>
  <c r="T15" i="77"/>
  <c r="T16" i="77" s="1"/>
  <c r="P6" i="77"/>
  <c r="I6" i="77"/>
  <c r="U15" i="77"/>
  <c r="U16" i="77" s="1"/>
  <c r="K6" i="78"/>
  <c r="D15" i="81"/>
  <c r="D16" i="81" s="1"/>
  <c r="E6" i="81"/>
  <c r="K15" i="81"/>
  <c r="K16" i="81" s="1"/>
  <c r="H15" i="80"/>
  <c r="H16" i="80" s="1"/>
  <c r="Q6" i="84"/>
  <c r="P15" i="84"/>
  <c r="P16" i="84" s="1"/>
  <c r="S15" i="87"/>
  <c r="S16" i="87" s="1"/>
  <c r="E15" i="87"/>
  <c r="E16" i="87" s="1"/>
  <c r="AA15" i="87"/>
  <c r="AA16" i="87" s="1"/>
  <c r="Y15" i="86"/>
  <c r="Y16" i="86" s="1"/>
  <c r="AB6" i="86"/>
  <c r="T6" i="87"/>
  <c r="G15" i="87"/>
  <c r="G16" i="87" s="1"/>
  <c r="E6" i="87"/>
  <c r="U15" i="91"/>
  <c r="U16" i="91" s="1"/>
  <c r="P6" i="91"/>
  <c r="Q15" i="91"/>
  <c r="Q16" i="91" s="1"/>
  <c r="J15" i="55"/>
  <c r="J16" i="55" s="1"/>
  <c r="N15" i="56"/>
  <c r="N16" i="56" s="1"/>
  <c r="Z6" i="52"/>
  <c r="V15" i="55"/>
  <c r="V16" i="55" s="1"/>
  <c r="F15" i="55"/>
  <c r="F16" i="55" s="1"/>
  <c r="Z6" i="55"/>
  <c r="J6" i="55"/>
  <c r="Z15" i="56"/>
  <c r="Z16" i="56" s="1"/>
  <c r="J15" i="56"/>
  <c r="J16" i="56" s="1"/>
  <c r="N6" i="56"/>
  <c r="G15" i="52"/>
  <c r="G16" i="52" s="1"/>
  <c r="O6" i="52"/>
  <c r="W15" i="52"/>
  <c r="W16" i="52" s="1"/>
  <c r="D6" i="52"/>
  <c r="F6" i="52"/>
  <c r="AA6" i="52"/>
  <c r="I6" i="52"/>
  <c r="Y6" i="52"/>
  <c r="E15" i="52"/>
  <c r="E16" i="52" s="1"/>
  <c r="U15" i="52"/>
  <c r="U16" i="52" s="1"/>
  <c r="B15" i="52"/>
  <c r="B16" i="52" s="1"/>
  <c r="J6" i="52"/>
  <c r="R15" i="54"/>
  <c r="R16" i="54" s="1"/>
  <c r="AC15" i="54"/>
  <c r="AC16" i="54" s="1"/>
  <c r="C6" i="54"/>
  <c r="B15" i="54"/>
  <c r="B16" i="54" s="1"/>
  <c r="E6" i="54"/>
  <c r="Z6" i="54"/>
  <c r="H6" i="54"/>
  <c r="X6" i="54"/>
  <c r="D15" i="54"/>
  <c r="D16" i="54" s="1"/>
  <c r="T15" i="54"/>
  <c r="T16" i="54" s="1"/>
  <c r="K15" i="54"/>
  <c r="K16" i="54" s="1"/>
  <c r="M6" i="57"/>
  <c r="AC6" i="57"/>
  <c r="J15" i="57"/>
  <c r="J16" i="57" s="1"/>
  <c r="Z15" i="57"/>
  <c r="Z16" i="57" s="1"/>
  <c r="Q6" i="62"/>
  <c r="M15" i="62"/>
  <c r="M16" i="62" s="1"/>
  <c r="AC15" i="62"/>
  <c r="AC16" i="62" s="1"/>
  <c r="O15" i="60"/>
  <c r="O16" i="60" s="1"/>
  <c r="Z6" i="60"/>
  <c r="B6" i="61"/>
  <c r="N15" i="60"/>
  <c r="N16" i="60" s="1"/>
  <c r="W6" i="60"/>
  <c r="H6" i="61"/>
  <c r="AA15" i="61"/>
  <c r="AA16" i="61" s="1"/>
  <c r="T6" i="61"/>
  <c r="C15" i="61"/>
  <c r="C16" i="61" s="1"/>
  <c r="X15" i="61"/>
  <c r="X16" i="61" s="1"/>
  <c r="E6" i="61"/>
  <c r="U6" i="61"/>
  <c r="Q15" i="61"/>
  <c r="Q16" i="61" s="1"/>
  <c r="F15" i="64"/>
  <c r="F16" i="64" s="1"/>
  <c r="N15" i="64"/>
  <c r="N16" i="64" s="1"/>
  <c r="M6" i="64"/>
  <c r="AC6" i="64"/>
  <c r="I15" i="64"/>
  <c r="I16" i="64" s="1"/>
  <c r="Y15" i="64"/>
  <c r="Y16" i="64" s="1"/>
  <c r="I6" i="68"/>
  <c r="Y6" i="68"/>
  <c r="E15" i="68"/>
  <c r="E16" i="68" s="1"/>
  <c r="U15" i="68"/>
  <c r="U16" i="68" s="1"/>
  <c r="B6" i="60"/>
  <c r="C6" i="60"/>
  <c r="X6" i="60"/>
  <c r="B15" i="60"/>
  <c r="B16" i="60" s="1"/>
  <c r="W15" i="60"/>
  <c r="W16" i="60" s="1"/>
  <c r="E6" i="60"/>
  <c r="U6" i="60"/>
  <c r="Q15" i="60"/>
  <c r="Q16" i="60" s="1"/>
  <c r="C6" i="59"/>
  <c r="J15" i="59"/>
  <c r="J16" i="59" s="1"/>
  <c r="O6" i="59"/>
  <c r="L6" i="59"/>
  <c r="R15" i="59"/>
  <c r="R16" i="59" s="1"/>
  <c r="Q6" i="59"/>
  <c r="M15" i="59"/>
  <c r="M16" i="59" s="1"/>
  <c r="AC15" i="59"/>
  <c r="AC16" i="59" s="1"/>
  <c r="R15" i="63"/>
  <c r="R16" i="63" s="1"/>
  <c r="C6" i="63"/>
  <c r="E6" i="63"/>
  <c r="U6" i="63"/>
  <c r="AA15" i="63"/>
  <c r="AA16" i="63" s="1"/>
  <c r="I15" i="63"/>
  <c r="I16" i="63" s="1"/>
  <c r="Y15" i="63"/>
  <c r="Y16" i="63" s="1"/>
  <c r="Z15" i="66"/>
  <c r="Z16" i="66" s="1"/>
  <c r="C6" i="66"/>
  <c r="X6" i="66"/>
  <c r="E6" i="66"/>
  <c r="U6" i="66"/>
  <c r="Q15" i="66"/>
  <c r="Q16" i="66" s="1"/>
  <c r="H6" i="69"/>
  <c r="P15" i="69"/>
  <c r="P16" i="69" s="1"/>
  <c r="Q6" i="69"/>
  <c r="M15" i="69"/>
  <c r="M16" i="69" s="1"/>
  <c r="AC15" i="69"/>
  <c r="AC16" i="69" s="1"/>
  <c r="I6" i="71"/>
  <c r="Y6" i="71"/>
  <c r="E15" i="71"/>
  <c r="E16" i="71" s="1"/>
  <c r="U15" i="71"/>
  <c r="U16" i="71" s="1"/>
  <c r="V15" i="75"/>
  <c r="V16" i="75" s="1"/>
  <c r="F15" i="75"/>
  <c r="F16" i="75" s="1"/>
  <c r="Z6" i="75"/>
  <c r="J6" i="75"/>
  <c r="Z15" i="76"/>
  <c r="Z16" i="76" s="1"/>
  <c r="J15" i="76"/>
  <c r="J16" i="76" s="1"/>
  <c r="N6" i="76"/>
  <c r="N15" i="77"/>
  <c r="N16" i="77" s="1"/>
  <c r="R6" i="77"/>
  <c r="B6" i="77"/>
  <c r="R15" i="78"/>
  <c r="R16" i="78" s="1"/>
  <c r="B15" i="78"/>
  <c r="B16" i="78" s="1"/>
  <c r="V15" i="79"/>
  <c r="V16" i="79" s="1"/>
  <c r="F15" i="79"/>
  <c r="F16" i="79" s="1"/>
  <c r="Z6" i="79"/>
  <c r="J6" i="79"/>
  <c r="Z15" i="80"/>
  <c r="Z16" i="80" s="1"/>
  <c r="J15" i="80"/>
  <c r="J16" i="80" s="1"/>
  <c r="N6" i="80"/>
  <c r="N15" i="81"/>
  <c r="N16" i="81" s="1"/>
  <c r="R6" i="81"/>
  <c r="B6" i="81"/>
  <c r="R15" i="82"/>
  <c r="R16" i="82" s="1"/>
  <c r="B15" i="82"/>
  <c r="B16" i="82" s="1"/>
  <c r="V6" i="82"/>
  <c r="F6" i="82"/>
  <c r="V15" i="83"/>
  <c r="V16" i="83" s="1"/>
  <c r="Z6" i="83"/>
  <c r="Z15" i="84"/>
  <c r="Z16" i="84" s="1"/>
  <c r="J15" i="84"/>
  <c r="J16" i="84" s="1"/>
  <c r="N6" i="84"/>
  <c r="N15" i="85"/>
  <c r="N16" i="85" s="1"/>
  <c r="R6" i="85"/>
  <c r="B6" i="85"/>
  <c r="R15" i="86"/>
  <c r="R16" i="86" s="1"/>
  <c r="B15" i="86"/>
  <c r="B16" i="86" s="1"/>
  <c r="V6" i="86"/>
  <c r="F6" i="86"/>
  <c r="V15" i="87"/>
  <c r="V16" i="87" s="1"/>
  <c r="F15" i="87"/>
  <c r="F16" i="87" s="1"/>
  <c r="Z6" i="87"/>
  <c r="J6" i="87"/>
  <c r="Z15" i="101"/>
  <c r="Z16" i="101" s="1"/>
  <c r="N15" i="89"/>
  <c r="N16" i="89" s="1"/>
  <c r="R6" i="89"/>
  <c r="R15" i="91"/>
  <c r="R16" i="91" s="1"/>
  <c r="B15" i="91"/>
  <c r="B16" i="91" s="1"/>
  <c r="V6" i="91"/>
  <c r="F6" i="91"/>
  <c r="G15" i="58"/>
  <c r="G16" i="58" s="1"/>
  <c r="T6" i="58"/>
  <c r="S15" i="58"/>
  <c r="S16" i="58" s="1"/>
  <c r="C15" i="58"/>
  <c r="C16" i="58" s="1"/>
  <c r="B6" i="58"/>
  <c r="W6" i="58"/>
  <c r="V15" i="58"/>
  <c r="V16" i="58" s="1"/>
  <c r="E6" i="58"/>
  <c r="U6" i="58"/>
  <c r="Q15" i="58"/>
  <c r="Q16" i="58" s="1"/>
  <c r="H15" i="65"/>
  <c r="H16" i="65" s="1"/>
  <c r="D15" i="67"/>
  <c r="D16" i="67" s="1"/>
  <c r="B15" i="72"/>
  <c r="B16" i="72" s="1"/>
  <c r="I6" i="72"/>
  <c r="Y6" i="72"/>
  <c r="E15" i="72"/>
  <c r="E16" i="72" s="1"/>
  <c r="U15" i="72"/>
  <c r="U16" i="72" s="1"/>
  <c r="B15" i="65"/>
  <c r="B16" i="65" s="1"/>
  <c r="J15" i="65"/>
  <c r="J16" i="65" s="1"/>
  <c r="G6" i="65"/>
  <c r="AB6" i="65"/>
  <c r="F15" i="65"/>
  <c r="F16" i="65" s="1"/>
  <c r="AA15" i="65"/>
  <c r="AA16" i="65" s="1"/>
  <c r="I6" i="65"/>
  <c r="Y6" i="65"/>
  <c r="E15" i="65"/>
  <c r="E16" i="65" s="1"/>
  <c r="U15" i="65"/>
  <c r="U16" i="65" s="1"/>
  <c r="AB6" i="67"/>
  <c r="T6" i="67"/>
  <c r="C15" i="67"/>
  <c r="C16" i="67" s="1"/>
  <c r="E6" i="67"/>
  <c r="U6" i="67"/>
  <c r="Q15" i="67"/>
  <c r="Q16" i="67" s="1"/>
  <c r="AB15" i="72"/>
  <c r="AB16" i="72" s="1"/>
  <c r="AA6" i="72"/>
  <c r="Z15" i="73"/>
  <c r="Z16" i="73" s="1"/>
  <c r="C6" i="73"/>
  <c r="X6" i="73"/>
  <c r="E6" i="73"/>
  <c r="U6" i="73"/>
  <c r="Q15" i="73"/>
  <c r="Q16" i="73" s="1"/>
  <c r="D15" i="70"/>
  <c r="D16" i="70" s="1"/>
  <c r="Z15" i="70"/>
  <c r="Z16" i="70" s="1"/>
  <c r="P6" i="70"/>
  <c r="J15" i="70"/>
  <c r="J16" i="70" s="1"/>
  <c r="F15" i="70"/>
  <c r="F16" i="70" s="1"/>
  <c r="C6" i="70"/>
  <c r="X6" i="70"/>
  <c r="B15" i="70"/>
  <c r="B16" i="70" s="1"/>
  <c r="W15" i="70"/>
  <c r="W16" i="70" s="1"/>
  <c r="E15" i="54"/>
  <c r="E16" i="54" s="1"/>
  <c r="O15" i="54"/>
  <c r="O16" i="54" s="1"/>
  <c r="T6" i="63"/>
  <c r="Z15" i="63"/>
  <c r="Z16" i="63" s="1"/>
  <c r="H6" i="63"/>
  <c r="I6" i="63"/>
  <c r="Y6" i="63"/>
  <c r="M15" i="63"/>
  <c r="M16" i="63" s="1"/>
  <c r="AC15" i="63"/>
  <c r="AC16" i="63" s="1"/>
  <c r="S15" i="66"/>
  <c r="S16" i="66" s="1"/>
  <c r="P6" i="66"/>
  <c r="I6" i="66"/>
  <c r="Y6" i="66"/>
  <c r="E15" i="66"/>
  <c r="E16" i="66" s="1"/>
  <c r="U15" i="66"/>
  <c r="U16" i="66" s="1"/>
  <c r="H15" i="69"/>
  <c r="H16" i="69" s="1"/>
  <c r="B6" i="69"/>
  <c r="W6" i="69"/>
  <c r="Q15" i="69"/>
  <c r="Q16" i="69" s="1"/>
  <c r="I15" i="71"/>
  <c r="I16" i="71" s="1"/>
  <c r="Y15" i="71"/>
  <c r="Y16" i="71" s="1"/>
  <c r="V15" i="74"/>
  <c r="V16" i="74" s="1"/>
  <c r="F15" i="74"/>
  <c r="F16" i="74" s="1"/>
  <c r="Z6" i="74"/>
  <c r="J6" i="74"/>
  <c r="R15" i="75"/>
  <c r="R16" i="75" s="1"/>
  <c r="B15" i="75"/>
  <c r="B16" i="75" s="1"/>
  <c r="V6" i="75"/>
  <c r="F6" i="75"/>
  <c r="V15" i="76"/>
  <c r="V16" i="76" s="1"/>
  <c r="F15" i="76"/>
  <c r="F16" i="76" s="1"/>
  <c r="Z6" i="76"/>
  <c r="J6" i="76"/>
  <c r="Z15" i="77"/>
  <c r="Z16" i="77" s="1"/>
  <c r="J15" i="77"/>
  <c r="J16" i="77" s="1"/>
  <c r="N6" i="77"/>
  <c r="N15" i="78"/>
  <c r="N16" i="78" s="1"/>
  <c r="R6" i="78"/>
  <c r="B6" i="78"/>
  <c r="R15" i="79"/>
  <c r="R16" i="79" s="1"/>
  <c r="B15" i="79"/>
  <c r="B16" i="79" s="1"/>
  <c r="V6" i="79"/>
  <c r="F6" i="79"/>
  <c r="V15" i="80"/>
  <c r="V16" i="80" s="1"/>
  <c r="F15" i="80"/>
  <c r="F16" i="80" s="1"/>
  <c r="Z6" i="80"/>
  <c r="J6" i="80"/>
  <c r="Z15" i="81"/>
  <c r="Z16" i="81" s="1"/>
  <c r="J15" i="81"/>
  <c r="J16" i="81" s="1"/>
  <c r="N6" i="81"/>
  <c r="N15" i="82"/>
  <c r="N16" i="82" s="1"/>
  <c r="R6" i="82"/>
  <c r="B6" i="82"/>
  <c r="R15" i="83"/>
  <c r="R16" i="83" s="1"/>
  <c r="V6" i="83"/>
  <c r="V15" i="84"/>
  <c r="V16" i="84" s="1"/>
  <c r="F15" i="84"/>
  <c r="F16" i="84" s="1"/>
  <c r="Z6" i="84"/>
  <c r="J6" i="84"/>
  <c r="Z15" i="85"/>
  <c r="Z16" i="85" s="1"/>
  <c r="J15" i="85"/>
  <c r="J16" i="85" s="1"/>
  <c r="N6" i="85"/>
  <c r="N15" i="86"/>
  <c r="N16" i="86" s="1"/>
  <c r="R6" i="86"/>
  <c r="B6" i="86"/>
  <c r="R15" i="87"/>
  <c r="R16" i="87" s="1"/>
  <c r="B15" i="87"/>
  <c r="B16" i="87" s="1"/>
  <c r="V6" i="87"/>
  <c r="F6" i="87"/>
  <c r="Z6" i="101"/>
  <c r="Z15" i="89"/>
  <c r="Z16" i="89" s="1"/>
  <c r="N6" i="89"/>
  <c r="N15" i="91"/>
  <c r="N16" i="91" s="1"/>
  <c r="R6" i="91"/>
  <c r="B6" i="91"/>
  <c r="T15" i="58"/>
  <c r="T16" i="58" s="1"/>
  <c r="AB15" i="58"/>
  <c r="AB16" i="58" s="1"/>
  <c r="J15" i="58"/>
  <c r="J16" i="58" s="1"/>
  <c r="G6" i="58"/>
  <c r="AB6" i="58"/>
  <c r="F15" i="58"/>
  <c r="F16" i="58" s="1"/>
  <c r="AA15" i="58"/>
  <c r="AA16" i="58" s="1"/>
  <c r="E15" i="58"/>
  <c r="E16" i="58" s="1"/>
  <c r="U15" i="58"/>
  <c r="U16" i="58" s="1"/>
  <c r="P6" i="67"/>
  <c r="W15" i="72"/>
  <c r="W16" i="72" s="1"/>
  <c r="O6" i="72"/>
  <c r="I15" i="72"/>
  <c r="I16" i="72" s="1"/>
  <c r="Y15" i="72"/>
  <c r="Y16" i="72" s="1"/>
  <c r="T15" i="65"/>
  <c r="T16" i="65" s="1"/>
  <c r="L6" i="65"/>
  <c r="K15" i="65"/>
  <c r="K16" i="65" s="1"/>
  <c r="I15" i="65"/>
  <c r="I16" i="65" s="1"/>
  <c r="Y15" i="65"/>
  <c r="Y16" i="65" s="1"/>
  <c r="AB15" i="67"/>
  <c r="AB16" i="67" s="1"/>
  <c r="D6" i="67"/>
  <c r="Z6" i="67"/>
  <c r="H15" i="67"/>
  <c r="H16" i="67" s="1"/>
  <c r="E15" i="67"/>
  <c r="E16" i="67" s="1"/>
  <c r="U15" i="67"/>
  <c r="U16" i="67" s="1"/>
  <c r="T15" i="72"/>
  <c r="T16" i="72" s="1"/>
  <c r="T6" i="72"/>
  <c r="S15" i="73"/>
  <c r="S16" i="73" s="1"/>
  <c r="P6" i="73"/>
  <c r="E15" i="73"/>
  <c r="E16" i="73" s="1"/>
  <c r="U15" i="73"/>
  <c r="U16" i="73" s="1"/>
  <c r="S15" i="70"/>
  <c r="S16" i="70" s="1"/>
  <c r="H6" i="70"/>
  <c r="G15" i="70"/>
  <c r="G16" i="70" s="1"/>
  <c r="AB15" i="70"/>
  <c r="AB16" i="70" s="1"/>
  <c r="F15" i="61"/>
  <c r="F16" i="61" s="1"/>
  <c r="H6" i="60"/>
  <c r="B15" i="59"/>
  <c r="B16" i="59" s="1"/>
  <c r="N15" i="55"/>
  <c r="N16" i="55" s="1"/>
  <c r="R6" i="55"/>
  <c r="B6" i="55"/>
  <c r="R15" i="56"/>
  <c r="R16" i="56" s="1"/>
  <c r="B15" i="56"/>
  <c r="B16" i="56" s="1"/>
  <c r="V6" i="56"/>
  <c r="F6" i="56"/>
  <c r="N6" i="52"/>
  <c r="S15" i="52"/>
  <c r="S16" i="52" s="1"/>
  <c r="P6" i="52"/>
  <c r="T15" i="52"/>
  <c r="T16" i="52" s="1"/>
  <c r="Q6" i="52"/>
  <c r="M15" i="52"/>
  <c r="M16" i="52" s="1"/>
  <c r="AC15" i="52"/>
  <c r="AC16" i="52" s="1"/>
  <c r="V15" i="52"/>
  <c r="V16" i="52" s="1"/>
  <c r="O6" i="54"/>
  <c r="S15" i="54"/>
  <c r="S16" i="54" s="1"/>
  <c r="P6" i="54"/>
  <c r="L15" i="54"/>
  <c r="L16" i="54" s="1"/>
  <c r="AB15" i="54"/>
  <c r="AB16" i="54" s="1"/>
  <c r="G15" i="57"/>
  <c r="G16" i="57" s="1"/>
  <c r="K6" i="57"/>
  <c r="B15" i="57"/>
  <c r="B16" i="57" s="1"/>
  <c r="E6" i="57"/>
  <c r="U6" i="57"/>
  <c r="R15" i="57"/>
  <c r="R16" i="57" s="1"/>
  <c r="I6" i="62"/>
  <c r="Y6" i="62"/>
  <c r="E15" i="62"/>
  <c r="E16" i="62" s="1"/>
  <c r="U15" i="62"/>
  <c r="U16" i="62" s="1"/>
  <c r="F6" i="60"/>
  <c r="O15" i="61"/>
  <c r="O16" i="61" s="1"/>
  <c r="V6" i="61"/>
  <c r="D6" i="60"/>
  <c r="K15" i="61"/>
  <c r="K16" i="61" s="1"/>
  <c r="AB6" i="61"/>
  <c r="L15" i="61"/>
  <c r="L16" i="61" s="1"/>
  <c r="J6" i="61"/>
  <c r="N15" i="61"/>
  <c r="N16" i="61" s="1"/>
  <c r="M6" i="61"/>
  <c r="AC6" i="61"/>
  <c r="I15" i="61"/>
  <c r="I16" i="61" s="1"/>
  <c r="Y15" i="61"/>
  <c r="Y16" i="61" s="1"/>
  <c r="T15" i="64"/>
  <c r="T16" i="64" s="1"/>
  <c r="R6" i="64"/>
  <c r="E6" i="64"/>
  <c r="U6" i="64"/>
  <c r="Q15" i="64"/>
  <c r="Q16" i="64" s="1"/>
  <c r="Q6" i="68"/>
  <c r="M15" i="68"/>
  <c r="M16" i="68" s="1"/>
  <c r="AC15" i="68"/>
  <c r="AC16" i="68" s="1"/>
  <c r="T15" i="60"/>
  <c r="T16" i="60" s="1"/>
  <c r="T6" i="60"/>
  <c r="P15" i="60"/>
  <c r="P16" i="60" s="1"/>
  <c r="N6" i="60"/>
  <c r="L15" i="60"/>
  <c r="L16" i="60" s="1"/>
  <c r="M6" i="60"/>
  <c r="AC6" i="60"/>
  <c r="I15" i="60"/>
  <c r="I16" i="60" s="1"/>
  <c r="Y15" i="60"/>
  <c r="Y16" i="60" s="1"/>
  <c r="Y20" i="60" s="1"/>
  <c r="J6" i="59"/>
  <c r="S15" i="59"/>
  <c r="S16" i="59" s="1"/>
  <c r="V6" i="59"/>
  <c r="N15" i="59"/>
  <c r="N16" i="59" s="1"/>
  <c r="B6" i="59"/>
  <c r="W6" i="59"/>
  <c r="G15" i="59"/>
  <c r="G16" i="59" s="1"/>
  <c r="AB15" i="59"/>
  <c r="AB16" i="59" s="1"/>
  <c r="I6" i="59"/>
  <c r="Y6" i="59"/>
  <c r="E15" i="59"/>
  <c r="E16" i="59" s="1"/>
  <c r="U15" i="59"/>
  <c r="U16" i="59" s="1"/>
  <c r="K6" i="63"/>
  <c r="P15" i="63"/>
  <c r="P16" i="63" s="1"/>
  <c r="K15" i="66"/>
  <c r="K16" i="66" s="1"/>
  <c r="J6" i="66"/>
  <c r="L15" i="66"/>
  <c r="L16" i="66" s="1"/>
  <c r="B15" i="69"/>
  <c r="B16" i="69" s="1"/>
  <c r="B15" i="74"/>
  <c r="B16" i="74" s="1"/>
  <c r="V6" i="74"/>
  <c r="F6" i="74"/>
  <c r="N15" i="75"/>
  <c r="N16" i="75" s="1"/>
  <c r="R6" i="75"/>
  <c r="B6" i="75"/>
  <c r="R15" i="76"/>
  <c r="R16" i="76" s="1"/>
  <c r="B15" i="76"/>
  <c r="B16" i="76" s="1"/>
  <c r="V6" i="76"/>
  <c r="F6" i="76"/>
  <c r="V15" i="77"/>
  <c r="V16" i="77" s="1"/>
  <c r="F15" i="77"/>
  <c r="F16" i="77" s="1"/>
  <c r="Z6" i="77"/>
  <c r="J6" i="77"/>
  <c r="Z15" i="78"/>
  <c r="Z16" i="78" s="1"/>
  <c r="J15" i="78"/>
  <c r="J16" i="78" s="1"/>
  <c r="N6" i="78"/>
  <c r="N15" i="79"/>
  <c r="N16" i="79" s="1"/>
  <c r="R6" i="79"/>
  <c r="B6" i="79"/>
  <c r="R15" i="80"/>
  <c r="R16" i="80" s="1"/>
  <c r="B15" i="80"/>
  <c r="B16" i="80" s="1"/>
  <c r="V6" i="80"/>
  <c r="F6" i="80"/>
  <c r="V15" i="81"/>
  <c r="V16" i="81" s="1"/>
  <c r="F15" i="81"/>
  <c r="F16" i="81" s="1"/>
  <c r="Z6" i="81"/>
  <c r="J6" i="81"/>
  <c r="Z15" i="82"/>
  <c r="Z16" i="82" s="1"/>
  <c r="J15" i="82"/>
  <c r="J16" i="82" s="1"/>
  <c r="N6" i="82"/>
  <c r="R6" i="83"/>
  <c r="R15" i="84"/>
  <c r="R16" i="84" s="1"/>
  <c r="B15" i="84"/>
  <c r="B16" i="84" s="1"/>
  <c r="V6" i="84"/>
  <c r="F6" i="84"/>
  <c r="V15" i="85"/>
  <c r="V16" i="85" s="1"/>
  <c r="F15" i="85"/>
  <c r="F16" i="85" s="1"/>
  <c r="Z6" i="85"/>
  <c r="J6" i="85"/>
  <c r="Z15" i="86"/>
  <c r="Z16" i="86" s="1"/>
  <c r="J15" i="86"/>
  <c r="J16" i="86" s="1"/>
  <c r="N6" i="86"/>
  <c r="N15" i="87"/>
  <c r="N16" i="87" s="1"/>
  <c r="R6" i="87"/>
  <c r="B6" i="87"/>
  <c r="V15" i="89"/>
  <c r="V16" i="89" s="1"/>
  <c r="Z6" i="89"/>
  <c r="Z15" i="91"/>
  <c r="Z16" i="91" s="1"/>
  <c r="J15" i="91"/>
  <c r="J16" i="91" s="1"/>
  <c r="N6" i="91"/>
  <c r="O6" i="58"/>
  <c r="L6" i="58"/>
  <c r="H6" i="72"/>
  <c r="P15" i="72"/>
  <c r="P16" i="72" s="1"/>
  <c r="Z15" i="65"/>
  <c r="Z16" i="65" s="1"/>
  <c r="R6" i="65"/>
  <c r="Q6" i="65"/>
  <c r="P15" i="67"/>
  <c r="P16" i="67" s="1"/>
  <c r="G15" i="67"/>
  <c r="G16" i="67" s="1"/>
  <c r="N15" i="67"/>
  <c r="N16" i="67" s="1"/>
  <c r="M6" i="67"/>
  <c r="AC6" i="67"/>
  <c r="I15" i="67"/>
  <c r="I16" i="67" s="1"/>
  <c r="Y15" i="67"/>
  <c r="Y16" i="67" s="1"/>
  <c r="N15" i="72"/>
  <c r="N16" i="72" s="1"/>
  <c r="N6" i="72"/>
  <c r="J6" i="73"/>
  <c r="L15" i="73"/>
  <c r="L16" i="73" s="1"/>
  <c r="M6" i="73"/>
  <c r="AC6" i="73"/>
  <c r="I15" i="73"/>
  <c r="I16" i="73" s="1"/>
  <c r="Y15" i="73"/>
  <c r="Y16" i="73" s="1"/>
  <c r="X15" i="70"/>
  <c r="X16" i="70" s="1"/>
  <c r="O6" i="70"/>
  <c r="N6" i="70"/>
  <c r="L15" i="70"/>
  <c r="L16" i="70" s="1"/>
  <c r="I15" i="70"/>
  <c r="I16" i="70" s="1"/>
  <c r="Y15" i="70"/>
  <c r="Y16" i="70" s="1"/>
  <c r="V15" i="70"/>
  <c r="V16" i="70" s="1"/>
  <c r="D6" i="61"/>
  <c r="P15" i="52"/>
  <c r="P16" i="52" s="1"/>
  <c r="D15" i="52"/>
  <c r="D16" i="52" s="1"/>
  <c r="Z15" i="52"/>
  <c r="Z16" i="52" s="1"/>
  <c r="Q15" i="52"/>
  <c r="Q16" i="52" s="1"/>
  <c r="K15" i="52"/>
  <c r="K16" i="52" s="1"/>
  <c r="F6" i="54"/>
  <c r="B6" i="54"/>
  <c r="Y6" i="54"/>
  <c r="Y15" i="54"/>
  <c r="Y16" i="54" s="1"/>
  <c r="P15" i="54"/>
  <c r="P16" i="54" s="1"/>
  <c r="Z15" i="54"/>
  <c r="Z16" i="54" s="1"/>
  <c r="AA15" i="57"/>
  <c r="AA16" i="57" s="1"/>
  <c r="F15" i="57"/>
  <c r="F16" i="57" s="1"/>
  <c r="V15" i="57"/>
  <c r="V16" i="57" s="1"/>
  <c r="I15" i="62"/>
  <c r="I16" i="62" s="1"/>
  <c r="Y15" i="62"/>
  <c r="Y16" i="62" s="1"/>
  <c r="D15" i="61"/>
  <c r="D16" i="61" s="1"/>
  <c r="V15" i="60"/>
  <c r="V16" i="60" s="1"/>
  <c r="B15" i="61"/>
  <c r="B16" i="61" s="1"/>
  <c r="S6" i="61"/>
  <c r="M15" i="61"/>
  <c r="M16" i="61" s="1"/>
  <c r="AC15" i="61"/>
  <c r="AC16" i="61" s="1"/>
  <c r="L15" i="64"/>
  <c r="L16" i="64" s="1"/>
  <c r="K6" i="64"/>
  <c r="Z6" i="64"/>
  <c r="E15" i="64"/>
  <c r="E16" i="64" s="1"/>
  <c r="U15" i="64"/>
  <c r="U16" i="64" s="1"/>
  <c r="Q15" i="68"/>
  <c r="Q16" i="68" s="1"/>
  <c r="K15" i="60"/>
  <c r="K16" i="60" s="1"/>
  <c r="M15" i="60"/>
  <c r="M16" i="60" s="1"/>
  <c r="AC15" i="60"/>
  <c r="AC16" i="60" s="1"/>
  <c r="K6" i="59"/>
  <c r="X15" i="59"/>
  <c r="X16" i="59" s="1"/>
  <c r="I15" i="59"/>
  <c r="I16" i="59" s="1"/>
  <c r="Y15" i="59"/>
  <c r="Y16" i="59" s="1"/>
  <c r="D15" i="66"/>
  <c r="D16" i="66" s="1"/>
  <c r="W15" i="69"/>
  <c r="W16" i="69" s="1"/>
  <c r="O6" i="69"/>
  <c r="O15" i="71"/>
  <c r="O16" i="71" s="1"/>
  <c r="P15" i="58"/>
  <c r="P16" i="58" s="1"/>
  <c r="H15" i="72"/>
  <c r="H16" i="72" s="1"/>
  <c r="B6" i="72"/>
  <c r="D15" i="65"/>
  <c r="D16" i="65" s="1"/>
  <c r="W6" i="65"/>
  <c r="O6" i="67"/>
  <c r="S15" i="67"/>
  <c r="S16" i="67" s="1"/>
  <c r="G15" i="72"/>
  <c r="G16" i="72" s="1"/>
  <c r="F6" i="72"/>
  <c r="D15" i="73"/>
  <c r="D16" i="73" s="1"/>
  <c r="P15" i="70"/>
  <c r="P16" i="70" s="1"/>
  <c r="AA15" i="70"/>
  <c r="AA16" i="70" s="1"/>
  <c r="S6" i="70"/>
  <c r="R15" i="70"/>
  <c r="R16" i="70" s="1"/>
  <c r="A19" i="7"/>
  <c r="A10" i="7"/>
  <c r="A3" i="7"/>
  <c r="M15" i="5"/>
  <c r="L15" i="5"/>
  <c r="G15" i="5"/>
  <c r="C42" i="5"/>
  <c r="I15" i="5"/>
  <c r="K53" i="5"/>
  <c r="D15" i="5"/>
  <c r="K15" i="5"/>
  <c r="B27" i="5"/>
  <c r="E15" i="5"/>
  <c r="B15" i="5"/>
  <c r="J15" i="5"/>
  <c r="C15" i="5"/>
  <c r="L53" i="5"/>
  <c r="J53" i="5"/>
  <c r="I53" i="5"/>
  <c r="H15" i="5"/>
  <c r="F15" i="5"/>
  <c r="N20" i="59" l="1"/>
  <c r="G20" i="59"/>
  <c r="P20" i="63"/>
  <c r="F20" i="64"/>
  <c r="R20" i="72"/>
  <c r="AA20" i="64"/>
  <c r="R20" i="59"/>
  <c r="R20" i="57"/>
  <c r="U20" i="52"/>
  <c r="S20" i="57"/>
  <c r="T20" i="64"/>
  <c r="R20" i="64"/>
  <c r="AC20" i="59"/>
  <c r="O20" i="60"/>
  <c r="K20" i="77"/>
  <c r="C20" i="62"/>
  <c r="G20" i="62"/>
  <c r="M20" i="82"/>
  <c r="Y20" i="80"/>
  <c r="L20" i="69"/>
  <c r="P20" i="62"/>
  <c r="X20" i="63"/>
  <c r="J20" i="65"/>
  <c r="AA20" i="86"/>
  <c r="O20" i="85"/>
  <c r="P20" i="72"/>
  <c r="Q20" i="63"/>
  <c r="X20" i="80"/>
  <c r="G20" i="57"/>
  <c r="AA20" i="82"/>
  <c r="Y20" i="89"/>
  <c r="R20" i="61"/>
  <c r="W20" i="63"/>
  <c r="D20" i="57"/>
  <c r="H20" i="68"/>
  <c r="AC20" i="89"/>
  <c r="T20" i="86"/>
  <c r="AB20" i="77"/>
  <c r="X20" i="86"/>
  <c r="O20" i="61"/>
  <c r="N20" i="57"/>
  <c r="V20" i="60"/>
  <c r="AC20" i="101"/>
  <c r="V20" i="57"/>
  <c r="D20" i="69"/>
  <c r="X20" i="89"/>
  <c r="L20" i="89"/>
  <c r="AA20" i="69"/>
  <c r="AA20" i="62"/>
  <c r="T20" i="59"/>
  <c r="S20" i="85"/>
  <c r="AB20" i="80"/>
  <c r="R20" i="69"/>
  <c r="O20" i="77"/>
  <c r="U20" i="79"/>
  <c r="J20" i="57"/>
  <c r="U20" i="89"/>
  <c r="H20" i="59"/>
  <c r="AB20" i="89"/>
  <c r="Q20" i="75"/>
  <c r="X20" i="62"/>
  <c r="AC20" i="82"/>
  <c r="G20" i="77"/>
  <c r="D20" i="68"/>
  <c r="AB20" i="79"/>
  <c r="O20" i="68"/>
  <c r="AG20" i="70"/>
  <c r="Q20" i="86"/>
  <c r="L20" i="57"/>
  <c r="D20" i="77"/>
  <c r="T20" i="89"/>
  <c r="T20" i="82"/>
  <c r="D20" i="59"/>
  <c r="E20" i="68"/>
  <c r="Q20" i="79"/>
  <c r="D20" i="64"/>
  <c r="S20" i="52"/>
  <c r="V20" i="69"/>
  <c r="AB20" i="64"/>
  <c r="K20" i="68"/>
  <c r="F20" i="63"/>
  <c r="AC20" i="91"/>
  <c r="R20" i="54"/>
  <c r="Q20" i="85"/>
  <c r="W20" i="62"/>
  <c r="AF20" i="61"/>
  <c r="G20" i="75"/>
  <c r="J20" i="69"/>
  <c r="L20" i="59"/>
  <c r="I20" i="91"/>
  <c r="T20" i="79"/>
  <c r="X20" i="78"/>
  <c r="L20" i="72"/>
  <c r="E20" i="82"/>
  <c r="O20" i="57"/>
  <c r="AA20" i="85"/>
  <c r="D20" i="85"/>
  <c r="Q20" i="60"/>
  <c r="L20" i="86"/>
  <c r="G20" i="60"/>
  <c r="O20" i="74"/>
  <c r="W20" i="80"/>
  <c r="N20" i="65"/>
  <c r="W20" i="68"/>
  <c r="R20" i="68"/>
  <c r="K20" i="82"/>
  <c r="X20" i="75"/>
  <c r="C20" i="86"/>
  <c r="AB20" i="60"/>
  <c r="F20" i="62"/>
  <c r="V20" i="63"/>
  <c r="Z20" i="62"/>
  <c r="Y20" i="57"/>
  <c r="L20" i="63"/>
  <c r="AC20" i="79"/>
  <c r="AE20" i="65"/>
  <c r="AC20" i="80"/>
  <c r="C20" i="69"/>
  <c r="AG20" i="77"/>
  <c r="W20" i="84"/>
  <c r="W20" i="89"/>
  <c r="J20" i="60"/>
  <c r="F20" i="57"/>
  <c r="U20" i="59"/>
  <c r="S20" i="89"/>
  <c r="P20" i="86"/>
  <c r="X20" i="85"/>
  <c r="M20" i="79"/>
  <c r="E20" i="52"/>
  <c r="T20" i="78"/>
  <c r="E20" i="85"/>
  <c r="L20" i="70"/>
  <c r="K20" i="61"/>
  <c r="AB20" i="52"/>
  <c r="E20" i="71"/>
  <c r="G20" i="82"/>
  <c r="K20" i="75"/>
  <c r="R20" i="62"/>
  <c r="AA20" i="61"/>
  <c r="U20" i="75"/>
  <c r="H20" i="77"/>
  <c r="V20" i="59"/>
  <c r="C20" i="72"/>
  <c r="O20" i="65"/>
  <c r="C20" i="85"/>
  <c r="K20" i="72"/>
  <c r="U20" i="82"/>
  <c r="T20" i="74"/>
  <c r="X20" i="72"/>
  <c r="F20" i="68"/>
  <c r="W20" i="75"/>
  <c r="Y20" i="91"/>
  <c r="AB20" i="70"/>
  <c r="Y20" i="77"/>
  <c r="O20" i="63"/>
  <c r="N20" i="68"/>
  <c r="M20" i="69"/>
  <c r="D20" i="80"/>
  <c r="Q20" i="82"/>
  <c r="V20" i="72"/>
  <c r="O20" i="59"/>
  <c r="AB20" i="66"/>
  <c r="L20" i="64"/>
  <c r="Z20" i="69"/>
  <c r="Z20" i="68"/>
  <c r="AA20" i="74"/>
  <c r="L20" i="80"/>
  <c r="AG20" i="81"/>
  <c r="U20" i="86"/>
  <c r="AC20" i="85"/>
  <c r="B20" i="62"/>
  <c r="S20" i="69"/>
  <c r="T20" i="65"/>
  <c r="AB20" i="75"/>
  <c r="AG20" i="55"/>
  <c r="M20" i="89"/>
  <c r="M20" i="75"/>
  <c r="T20" i="85"/>
  <c r="AG20" i="101"/>
  <c r="AB20" i="69"/>
  <c r="Z20" i="72"/>
  <c r="S20" i="86"/>
  <c r="N20" i="62"/>
  <c r="AG20" i="65"/>
  <c r="B20" i="65"/>
  <c r="E20" i="80"/>
  <c r="Q20" i="61"/>
  <c r="P20" i="89"/>
  <c r="B20" i="68"/>
  <c r="N20" i="66"/>
  <c r="S20" i="80"/>
  <c r="P20" i="75"/>
  <c r="AG20" i="83"/>
  <c r="K20" i="80"/>
  <c r="AG20" i="75"/>
  <c r="D20" i="72"/>
  <c r="L20" i="75"/>
  <c r="Q20" i="78"/>
  <c r="AG20" i="72"/>
  <c r="U20" i="71"/>
  <c r="AB20" i="68"/>
  <c r="M20" i="85"/>
  <c r="S20" i="71"/>
  <c r="AG20" i="58"/>
  <c r="P20" i="80"/>
  <c r="D20" i="78"/>
  <c r="AB20" i="57"/>
  <c r="X20" i="82"/>
  <c r="T20" i="62"/>
  <c r="K20" i="63"/>
  <c r="E20" i="62"/>
  <c r="D20" i="62"/>
  <c r="Y20" i="74"/>
  <c r="AB20" i="62"/>
  <c r="S20" i="84"/>
  <c r="AG20" i="62"/>
  <c r="AA20" i="77"/>
  <c r="H20" i="64"/>
  <c r="E20" i="59"/>
  <c r="T20" i="80"/>
  <c r="P20" i="82"/>
  <c r="AG20" i="78"/>
  <c r="Y20" i="85"/>
  <c r="AC20" i="86"/>
  <c r="AG20" i="56"/>
  <c r="S20" i="75"/>
  <c r="L20" i="82"/>
  <c r="O20" i="80"/>
  <c r="R20" i="60"/>
  <c r="AG20" i="61"/>
  <c r="H20" i="79"/>
  <c r="AG20" i="57"/>
  <c r="AA20" i="63"/>
  <c r="V20" i="68"/>
  <c r="C20" i="75"/>
  <c r="AG20" i="52"/>
  <c r="E20" i="86"/>
  <c r="Q20" i="74"/>
  <c r="AG20" i="80"/>
  <c r="AG20" i="74"/>
  <c r="AG20" i="85"/>
  <c r="AG20" i="63"/>
  <c r="AG20" i="66"/>
  <c r="X20" i="77"/>
  <c r="AG20" i="73"/>
  <c r="AG20" i="69"/>
  <c r="AG20" i="89"/>
  <c r="X20" i="59"/>
  <c r="S20" i="63"/>
  <c r="O20" i="64"/>
  <c r="C20" i="65"/>
  <c r="S20" i="62"/>
  <c r="AG20" i="84"/>
  <c r="AA20" i="89"/>
  <c r="H20" i="85"/>
  <c r="I20" i="80"/>
  <c r="G20" i="66"/>
  <c r="O20" i="62"/>
  <c r="AC20" i="77"/>
  <c r="P20" i="64"/>
  <c r="Z20" i="71"/>
  <c r="M20" i="80"/>
  <c r="AG20" i="68"/>
  <c r="AG20" i="76"/>
  <c r="K20" i="86"/>
  <c r="P20" i="68"/>
  <c r="V20" i="62"/>
  <c r="P20" i="79"/>
  <c r="AF20" i="64"/>
  <c r="R20" i="52"/>
  <c r="AG20" i="71"/>
  <c r="AG20" i="79"/>
  <c r="AC20" i="78"/>
  <c r="AG20" i="54"/>
  <c r="AG20" i="82"/>
  <c r="AG20" i="87"/>
  <c r="T20" i="75"/>
  <c r="J20" i="63"/>
  <c r="AG20" i="59"/>
  <c r="AG20" i="67"/>
  <c r="AG20" i="91"/>
  <c r="AG20" i="60"/>
  <c r="AG20" i="64"/>
  <c r="AG20" i="86"/>
  <c r="E20" i="84"/>
  <c r="K20" i="70"/>
  <c r="C20" i="82"/>
  <c r="I20" i="84"/>
  <c r="AA20" i="80"/>
  <c r="AA20" i="75"/>
  <c r="AA20" i="101"/>
  <c r="F20" i="61"/>
  <c r="L20" i="66"/>
  <c r="P20" i="59"/>
  <c r="Z20" i="57"/>
  <c r="AC20" i="75"/>
  <c r="W20" i="77"/>
  <c r="E20" i="91"/>
  <c r="AA20" i="60"/>
  <c r="N20" i="69"/>
  <c r="X20" i="65"/>
  <c r="E20" i="75"/>
  <c r="L20" i="62"/>
  <c r="AF20" i="68"/>
  <c r="K20" i="62"/>
  <c r="K20" i="69"/>
  <c r="L20" i="52"/>
  <c r="H20" i="62"/>
  <c r="S20" i="60"/>
  <c r="P20" i="61"/>
  <c r="P20" i="69"/>
  <c r="S20" i="72"/>
  <c r="M20" i="59"/>
  <c r="G20" i="61"/>
  <c r="J20" i="62"/>
  <c r="V20" i="64"/>
  <c r="X20" i="68"/>
  <c r="I20" i="77"/>
  <c r="D20" i="70"/>
  <c r="D20" i="82"/>
  <c r="S20" i="59"/>
  <c r="X20" i="57"/>
  <c r="H20" i="86"/>
  <c r="B20" i="57"/>
  <c r="E20" i="77"/>
  <c r="T20" i="69"/>
  <c r="R20" i="63"/>
  <c r="G20" i="86"/>
  <c r="S20" i="79"/>
  <c r="C20" i="80"/>
  <c r="D20" i="74"/>
  <c r="C20" i="84"/>
  <c r="G20" i="71"/>
  <c r="AF20" i="69"/>
  <c r="AF20" i="86"/>
  <c r="U20" i="57"/>
  <c r="O20" i="82"/>
  <c r="AF20" i="58"/>
  <c r="AF20" i="76"/>
  <c r="G20" i="69"/>
  <c r="J20" i="71"/>
  <c r="L20" i="77"/>
  <c r="AF20" i="78"/>
  <c r="H20" i="80"/>
  <c r="G20" i="68"/>
  <c r="U20" i="62"/>
  <c r="H20" i="52"/>
  <c r="I20" i="60"/>
  <c r="Y20" i="86"/>
  <c r="AD20" i="85"/>
  <c r="H20" i="82"/>
  <c r="P20" i="77"/>
  <c r="O20" i="75"/>
  <c r="AF20" i="74"/>
  <c r="I20" i="82"/>
  <c r="F20" i="69"/>
  <c r="K20" i="52"/>
  <c r="AA20" i="57"/>
  <c r="C20" i="68"/>
  <c r="AF20" i="65"/>
  <c r="Z20" i="59"/>
  <c r="Z20" i="65"/>
  <c r="AC20" i="69"/>
  <c r="AA20" i="59"/>
  <c r="M20" i="91"/>
  <c r="C20" i="71"/>
  <c r="T20" i="70"/>
  <c r="AF20" i="70"/>
  <c r="X20" i="69"/>
  <c r="J20" i="72"/>
  <c r="AB20" i="87"/>
  <c r="P20" i="85"/>
  <c r="AF20" i="52"/>
  <c r="AF20" i="55"/>
  <c r="N20" i="63"/>
  <c r="AF20" i="79"/>
  <c r="T20" i="57"/>
  <c r="K20" i="54"/>
  <c r="AF20" i="54"/>
  <c r="I20" i="57"/>
  <c r="U20" i="83"/>
  <c r="AF20" i="62"/>
  <c r="L20" i="85"/>
  <c r="W20" i="64"/>
  <c r="AB20" i="71"/>
  <c r="L20" i="60"/>
  <c r="M20" i="77"/>
  <c r="AE20" i="79"/>
  <c r="AF20" i="57"/>
  <c r="AA20" i="68"/>
  <c r="W20" i="57"/>
  <c r="AF20" i="91"/>
  <c r="I20" i="79"/>
  <c r="AF20" i="83"/>
  <c r="T20" i="68"/>
  <c r="O20" i="79"/>
  <c r="Q20" i="83"/>
  <c r="AE20" i="68"/>
  <c r="P20" i="65"/>
  <c r="D20" i="86"/>
  <c r="P20" i="57"/>
  <c r="AF20" i="71"/>
  <c r="K20" i="74"/>
  <c r="S20" i="82"/>
  <c r="G20" i="63"/>
  <c r="AF20" i="67"/>
  <c r="AF20" i="66"/>
  <c r="AF20" i="89"/>
  <c r="AF20" i="84"/>
  <c r="AF20" i="85"/>
  <c r="AF20" i="81"/>
  <c r="AF20" i="77"/>
  <c r="AF20" i="82"/>
  <c r="AF11" i="7"/>
  <c r="AF12" i="7"/>
  <c r="AF13" i="7"/>
  <c r="AF14" i="7"/>
  <c r="AF4" i="7"/>
  <c r="AF5" i="7"/>
  <c r="G20" i="84"/>
  <c r="AF20" i="56"/>
  <c r="AF20" i="80"/>
  <c r="K20" i="85"/>
  <c r="AF20" i="63"/>
  <c r="AF20" i="75"/>
  <c r="AF20" i="87"/>
  <c r="AF20" i="73"/>
  <c r="Y20" i="82"/>
  <c r="Q20" i="77"/>
  <c r="AF20" i="59"/>
  <c r="AF20" i="72"/>
  <c r="AB20" i="63"/>
  <c r="W20" i="79"/>
  <c r="AF20" i="101"/>
  <c r="AF20" i="60"/>
  <c r="V20" i="54"/>
  <c r="O20" i="78"/>
  <c r="U20" i="54"/>
  <c r="AE20" i="101"/>
  <c r="H20" i="78"/>
  <c r="P20" i="71"/>
  <c r="N20" i="71"/>
  <c r="AE20" i="91"/>
  <c r="W20" i="91"/>
  <c r="P20" i="78"/>
  <c r="AE20" i="83"/>
  <c r="AE20" i="76"/>
  <c r="AE20" i="71"/>
  <c r="AE20" i="85"/>
  <c r="AE20" i="56"/>
  <c r="AE20" i="63"/>
  <c r="AE20" i="66"/>
  <c r="AE20" i="86"/>
  <c r="AE20" i="77"/>
  <c r="AE20" i="75"/>
  <c r="AE20" i="58"/>
  <c r="AE20" i="62"/>
  <c r="AE20" i="70"/>
  <c r="AE20" i="89"/>
  <c r="AE20" i="80"/>
  <c r="AE20" i="73"/>
  <c r="AE20" i="67"/>
  <c r="AE20" i="87"/>
  <c r="AE20" i="52"/>
  <c r="AE20" i="78"/>
  <c r="AE20" i="54"/>
  <c r="AE20" i="59"/>
  <c r="AE20" i="81"/>
  <c r="AE14" i="7"/>
  <c r="AE4" i="7"/>
  <c r="AE11" i="7"/>
  <c r="AE12" i="7"/>
  <c r="AE5" i="7"/>
  <c r="AE13" i="7"/>
  <c r="AE20" i="57"/>
  <c r="AE20" i="72"/>
  <c r="AE20" i="74"/>
  <c r="AE20" i="84"/>
  <c r="AE20" i="61"/>
  <c r="AD20" i="59"/>
  <c r="AE20" i="64"/>
  <c r="AE20" i="82"/>
  <c r="AE20" i="69"/>
  <c r="AE20" i="55"/>
  <c r="AE20" i="60"/>
  <c r="AD20" i="77"/>
  <c r="Q20" i="66"/>
  <c r="M20" i="84"/>
  <c r="AD20" i="84"/>
  <c r="AD20" i="69"/>
  <c r="AD20" i="70"/>
  <c r="AD20" i="72"/>
  <c r="AD20" i="101"/>
  <c r="AD20" i="80"/>
  <c r="AD20" i="67"/>
  <c r="AD20" i="57"/>
  <c r="AD20" i="86"/>
  <c r="AD20" i="73"/>
  <c r="AD20" i="66"/>
  <c r="AD20" i="81"/>
  <c r="AD20" i="52"/>
  <c r="AD20" i="65"/>
  <c r="AD20" i="89"/>
  <c r="AD20" i="60"/>
  <c r="AD20" i="87"/>
  <c r="AD20" i="61"/>
  <c r="AD20" i="71"/>
  <c r="AD20" i="79"/>
  <c r="AD20" i="78"/>
  <c r="AD20" i="58"/>
  <c r="AD20" i="55"/>
  <c r="AD20" i="83"/>
  <c r="AD20" i="63"/>
  <c r="AD20" i="62"/>
  <c r="AD20" i="56"/>
  <c r="AD20" i="74"/>
  <c r="AD20" i="82"/>
  <c r="AD14" i="7"/>
  <c r="AD4" i="7"/>
  <c r="AD11" i="7"/>
  <c r="AD12" i="7"/>
  <c r="AD5" i="7"/>
  <c r="AD13" i="7"/>
  <c r="AD20" i="68"/>
  <c r="AD20" i="76"/>
  <c r="AD20" i="64"/>
  <c r="AD20" i="54"/>
  <c r="AD20" i="91"/>
  <c r="AD20" i="75"/>
  <c r="Q20" i="54"/>
  <c r="AB20" i="74"/>
  <c r="K20" i="71"/>
  <c r="C20" i="74"/>
  <c r="D20" i="84"/>
  <c r="C20" i="78"/>
  <c r="D20" i="71"/>
  <c r="H20" i="66"/>
  <c r="AB20" i="54"/>
  <c r="V20" i="66"/>
  <c r="G20" i="54"/>
  <c r="I20" i="78"/>
  <c r="I20" i="54"/>
  <c r="X20" i="61"/>
  <c r="AB20" i="78"/>
  <c r="AC20" i="84"/>
  <c r="L20" i="74"/>
  <c r="G20" i="78"/>
  <c r="Y20" i="64"/>
  <c r="J20" i="68"/>
  <c r="R20" i="66"/>
  <c r="X20" i="66"/>
  <c r="S20" i="68"/>
  <c r="S20" i="91"/>
  <c r="O20" i="84"/>
  <c r="AA20" i="67"/>
  <c r="O20" i="71"/>
  <c r="C20" i="64"/>
  <c r="K20" i="84"/>
  <c r="T20" i="84"/>
  <c r="W20" i="54"/>
  <c r="L20" i="54"/>
  <c r="X20" i="74"/>
  <c r="J20" i="64"/>
  <c r="P20" i="74"/>
  <c r="F20" i="71"/>
  <c r="K20" i="64"/>
  <c r="G20" i="64"/>
  <c r="S20" i="64"/>
  <c r="U20" i="78"/>
  <c r="M20" i="66"/>
  <c r="H20" i="84"/>
  <c r="S20" i="74"/>
  <c r="O20" i="89"/>
  <c r="J20" i="54"/>
  <c r="N20" i="61"/>
  <c r="S20" i="66"/>
  <c r="N20" i="64"/>
  <c r="L20" i="78"/>
  <c r="AA20" i="84"/>
  <c r="U20" i="74"/>
  <c r="W20" i="74"/>
  <c r="T20" i="66"/>
  <c r="Y20" i="78"/>
  <c r="W20" i="78"/>
  <c r="S20" i="65"/>
  <c r="V20" i="71"/>
  <c r="Z20" i="64"/>
  <c r="S20" i="61"/>
  <c r="J20" i="61"/>
  <c r="Z20" i="70"/>
  <c r="I20" i="64"/>
  <c r="S20" i="78"/>
  <c r="D20" i="65"/>
  <c r="U20" i="68"/>
  <c r="I20" i="74"/>
  <c r="E20" i="74"/>
  <c r="R20" i="71"/>
  <c r="T20" i="71"/>
  <c r="J20" i="70"/>
  <c r="AA20" i="71"/>
  <c r="J20" i="66"/>
  <c r="P20" i="66"/>
  <c r="G20" i="87"/>
  <c r="G20" i="74"/>
  <c r="L20" i="68"/>
  <c r="S20" i="54"/>
  <c r="D20" i="81"/>
  <c r="H20" i="71"/>
  <c r="X20" i="84"/>
  <c r="H20" i="74"/>
  <c r="B20" i="66"/>
  <c r="F20" i="58"/>
  <c r="AC20" i="87"/>
  <c r="Y20" i="61"/>
  <c r="H20" i="65"/>
  <c r="S20" i="77"/>
  <c r="L20" i="71"/>
  <c r="AA20" i="66"/>
  <c r="B20" i="71"/>
  <c r="J20" i="86"/>
  <c r="C20" i="66"/>
  <c r="AC20" i="52"/>
  <c r="D20" i="87"/>
  <c r="K20" i="66"/>
  <c r="AA20" i="91"/>
  <c r="O20" i="66"/>
  <c r="AC20" i="66"/>
  <c r="C20" i="91"/>
  <c r="D20" i="58"/>
  <c r="K20" i="81"/>
  <c r="Q20" i="80"/>
  <c r="U20" i="56"/>
  <c r="AA20" i="87"/>
  <c r="V20" i="65"/>
  <c r="H20" i="58"/>
  <c r="AA20" i="55"/>
  <c r="U20" i="55"/>
  <c r="P20" i="81"/>
  <c r="AA20" i="73"/>
  <c r="F20" i="73"/>
  <c r="C20" i="81"/>
  <c r="E20" i="55"/>
  <c r="P20" i="73"/>
  <c r="B20" i="76"/>
  <c r="N20" i="55"/>
  <c r="F20" i="65"/>
  <c r="K20" i="87"/>
  <c r="S20" i="56"/>
  <c r="J20" i="74"/>
  <c r="Y20" i="69"/>
  <c r="I20" i="61"/>
  <c r="AB20" i="83"/>
  <c r="AC20" i="70"/>
  <c r="C20" i="87"/>
  <c r="T20" i="83"/>
  <c r="L20" i="67"/>
  <c r="J20" i="56"/>
  <c r="M20" i="58"/>
  <c r="G20" i="52"/>
  <c r="C20" i="57"/>
  <c r="L20" i="55"/>
  <c r="AA20" i="81"/>
  <c r="M20" i="87"/>
  <c r="N20" i="73"/>
  <c r="X20" i="83"/>
  <c r="E20" i="65"/>
  <c r="F20" i="52"/>
  <c r="O20" i="81"/>
  <c r="U20" i="76"/>
  <c r="H20" i="76"/>
  <c r="O20" i="56"/>
  <c r="I20" i="81"/>
  <c r="C20" i="58"/>
  <c r="M20" i="76"/>
  <c r="AB20" i="76"/>
  <c r="AC20" i="55"/>
  <c r="Y20" i="81"/>
  <c r="X20" i="76"/>
  <c r="C20" i="56"/>
  <c r="K20" i="73"/>
  <c r="K20" i="67"/>
  <c r="L20" i="87"/>
  <c r="R20" i="67"/>
  <c r="AB20" i="55"/>
  <c r="F20" i="77"/>
  <c r="Q20" i="71"/>
  <c r="Y20" i="73"/>
  <c r="L20" i="73"/>
  <c r="AC20" i="62"/>
  <c r="B20" i="73"/>
  <c r="C20" i="67"/>
  <c r="Q20" i="58"/>
  <c r="I20" i="69"/>
  <c r="AA20" i="83"/>
  <c r="W20" i="56"/>
  <c r="W20" i="70"/>
  <c r="Q20" i="87"/>
  <c r="W20" i="85"/>
  <c r="H20" i="81"/>
  <c r="S20" i="83"/>
  <c r="E20" i="56"/>
  <c r="D20" i="66"/>
  <c r="G20" i="67"/>
  <c r="U20" i="65"/>
  <c r="E20" i="72"/>
  <c r="U20" i="77"/>
  <c r="U20" i="87"/>
  <c r="K20" i="55"/>
  <c r="D20" i="55"/>
  <c r="Q20" i="55"/>
  <c r="E20" i="76"/>
  <c r="D20" i="73"/>
  <c r="J20" i="52"/>
  <c r="Q20" i="89"/>
  <c r="X20" i="87"/>
  <c r="I20" i="76"/>
  <c r="T20" i="81"/>
  <c r="AC20" i="76"/>
  <c r="S20" i="73"/>
  <c r="Z20" i="73"/>
  <c r="Q20" i="67"/>
  <c r="D20" i="56"/>
  <c r="N20" i="58"/>
  <c r="K20" i="58"/>
  <c r="AA20" i="56"/>
  <c r="W20" i="83"/>
  <c r="X20" i="52"/>
  <c r="Y20" i="55"/>
  <c r="G20" i="76"/>
  <c r="L20" i="81"/>
  <c r="O20" i="76"/>
  <c r="H20" i="73"/>
  <c r="L20" i="56"/>
  <c r="Z20" i="56"/>
  <c r="R20" i="56"/>
  <c r="Q20" i="56"/>
  <c r="W20" i="76"/>
  <c r="W20" i="82"/>
  <c r="W20" i="71"/>
  <c r="M20" i="70"/>
  <c r="Y20" i="70"/>
  <c r="X20" i="81"/>
  <c r="AB20" i="91"/>
  <c r="Q20" i="76"/>
  <c r="W20" i="81"/>
  <c r="H20" i="91"/>
  <c r="W20" i="67"/>
  <c r="AB20" i="56"/>
  <c r="I20" i="56"/>
  <c r="AB20" i="73"/>
  <c r="N20" i="67"/>
  <c r="C20" i="60"/>
  <c r="W20" i="52"/>
  <c r="K20" i="56"/>
  <c r="X20" i="71"/>
  <c r="Z20" i="58"/>
  <c r="S20" i="76"/>
  <c r="S20" i="55"/>
  <c r="G20" i="55"/>
  <c r="L20" i="76"/>
  <c r="O20" i="73"/>
  <c r="T20" i="56"/>
  <c r="P20" i="56"/>
  <c r="M20" i="55"/>
  <c r="I20" i="55"/>
  <c r="B20" i="52"/>
  <c r="Z20" i="86"/>
  <c r="J20" i="82"/>
  <c r="F20" i="81"/>
  <c r="B20" i="80"/>
  <c r="AA20" i="58"/>
  <c r="U20" i="72"/>
  <c r="E20" i="81"/>
  <c r="U20" i="81"/>
  <c r="E20" i="78"/>
  <c r="W20" i="61"/>
  <c r="C20" i="52"/>
  <c r="T20" i="76"/>
  <c r="R20" i="73"/>
  <c r="X20" i="55"/>
  <c r="Q20" i="64"/>
  <c r="AC20" i="63"/>
  <c r="Q20" i="81"/>
  <c r="AA20" i="76"/>
  <c r="AC20" i="81"/>
  <c r="AB20" i="65"/>
  <c r="M20" i="62"/>
  <c r="D20" i="91"/>
  <c r="Q20" i="72"/>
  <c r="AA20" i="79"/>
  <c r="Z20" i="91"/>
  <c r="M20" i="52"/>
  <c r="C20" i="73"/>
  <c r="J20" i="73"/>
  <c r="V20" i="89"/>
  <c r="Y20" i="83"/>
  <c r="R20" i="74"/>
  <c r="V20" i="78"/>
  <c r="B20" i="63"/>
  <c r="K20" i="59"/>
  <c r="Y20" i="67"/>
  <c r="Q20" i="65"/>
  <c r="X20" i="64"/>
  <c r="H20" i="67"/>
  <c r="K20" i="65"/>
  <c r="W20" i="72"/>
  <c r="M20" i="63"/>
  <c r="Z20" i="63"/>
  <c r="F20" i="70"/>
  <c r="F20" i="55"/>
  <c r="M20" i="81"/>
  <c r="I20" i="86"/>
  <c r="P20" i="87"/>
  <c r="Y20" i="56"/>
  <c r="D20" i="76"/>
  <c r="T20" i="73"/>
  <c r="V20" i="73"/>
  <c r="C20" i="61"/>
  <c r="AC20" i="83"/>
  <c r="R20" i="76"/>
  <c r="B20" i="56"/>
  <c r="J20" i="58"/>
  <c r="F20" i="66"/>
  <c r="S20" i="81"/>
  <c r="G20" i="72"/>
  <c r="D20" i="63"/>
  <c r="R20" i="70"/>
  <c r="S20" i="67"/>
  <c r="I20" i="73"/>
  <c r="AC20" i="67"/>
  <c r="F20" i="59"/>
  <c r="J20" i="91"/>
  <c r="Z20" i="82"/>
  <c r="V20" i="81"/>
  <c r="R20" i="80"/>
  <c r="T20" i="52"/>
  <c r="H20" i="55"/>
  <c r="K20" i="76"/>
  <c r="Y20" i="76"/>
  <c r="T20" i="55"/>
  <c r="V20" i="55"/>
  <c r="N20" i="74"/>
  <c r="AB20" i="59"/>
  <c r="D20" i="60"/>
  <c r="W20" i="66"/>
  <c r="Z20" i="74"/>
  <c r="AB20" i="86"/>
  <c r="G20" i="91"/>
  <c r="AB20" i="84"/>
  <c r="C20" i="55"/>
  <c r="G20" i="56"/>
  <c r="V20" i="56"/>
  <c r="K20" i="60"/>
  <c r="I20" i="67"/>
  <c r="AC20" i="68"/>
  <c r="B20" i="67"/>
  <c r="Z20" i="66"/>
  <c r="M20" i="65"/>
  <c r="F20" i="67"/>
  <c r="H20" i="57"/>
  <c r="X20" i="73"/>
  <c r="L20" i="84"/>
  <c r="I20" i="87"/>
  <c r="G20" i="80"/>
  <c r="G20" i="81"/>
  <c r="K20" i="79"/>
  <c r="C20" i="76"/>
  <c r="AC20" i="58"/>
  <c r="T20" i="91"/>
  <c r="O20" i="55"/>
  <c r="P20" i="55"/>
  <c r="W20" i="86"/>
  <c r="S20" i="87"/>
  <c r="H20" i="63"/>
  <c r="M20" i="56"/>
  <c r="AC20" i="71"/>
  <c r="J20" i="67"/>
  <c r="R20" i="58"/>
  <c r="G20" i="73"/>
  <c r="Y20" i="58"/>
  <c r="M20" i="71"/>
  <c r="X20" i="58"/>
  <c r="W20" i="55"/>
  <c r="M20" i="73"/>
  <c r="F20" i="72"/>
  <c r="W20" i="73"/>
  <c r="N20" i="79"/>
  <c r="W20" i="59"/>
  <c r="M20" i="68"/>
  <c r="AB20" i="61"/>
  <c r="V20" i="52"/>
  <c r="Y20" i="66"/>
  <c r="T20" i="63"/>
  <c r="AB20" i="72"/>
  <c r="T20" i="87"/>
  <c r="Y20" i="87"/>
  <c r="K20" i="91"/>
  <c r="AB20" i="82"/>
  <c r="O20" i="87"/>
  <c r="E20" i="69"/>
  <c r="M20" i="72"/>
  <c r="E20" i="79"/>
  <c r="D20" i="54"/>
  <c r="AC20" i="65"/>
  <c r="I20" i="58"/>
  <c r="AA20" i="70"/>
  <c r="X20" i="67"/>
  <c r="O20" i="69"/>
  <c r="M20" i="67"/>
  <c r="V20" i="85"/>
  <c r="Z20" i="78"/>
  <c r="T20" i="54"/>
  <c r="C20" i="54"/>
  <c r="P20" i="84"/>
  <c r="W20" i="87"/>
  <c r="AC20" i="72"/>
  <c r="U20" i="69"/>
  <c r="AA20" i="54"/>
  <c r="O20" i="91"/>
  <c r="AC20" i="74"/>
  <c r="Z20" i="61"/>
  <c r="AB14" i="7"/>
  <c r="X14" i="7"/>
  <c r="T14" i="7"/>
  <c r="P14" i="7"/>
  <c r="L14" i="7"/>
  <c r="H14" i="7"/>
  <c r="D14" i="7"/>
  <c r="AB13" i="7"/>
  <c r="X13" i="7"/>
  <c r="T13" i="7"/>
  <c r="P13" i="7"/>
  <c r="L13" i="7"/>
  <c r="H13" i="7"/>
  <c r="D13" i="7"/>
  <c r="AB12" i="7"/>
  <c r="X12" i="7"/>
  <c r="T12" i="7"/>
  <c r="P12" i="7"/>
  <c r="L12" i="7"/>
  <c r="H12" i="7"/>
  <c r="D12" i="7"/>
  <c r="AB11" i="7"/>
  <c r="X11" i="7"/>
  <c r="T11" i="7"/>
  <c r="P11" i="7"/>
  <c r="L11" i="7"/>
  <c r="H11" i="7"/>
  <c r="D11" i="7"/>
  <c r="AB5" i="7"/>
  <c r="X5" i="7"/>
  <c r="T5" i="7"/>
  <c r="P5" i="7"/>
  <c r="L5" i="7"/>
  <c r="H5" i="7"/>
  <c r="D5" i="7"/>
  <c r="AB4" i="7"/>
  <c r="X4" i="7"/>
  <c r="T4" i="7"/>
  <c r="P4" i="7"/>
  <c r="L4" i="7"/>
  <c r="H4" i="7"/>
  <c r="D4" i="7"/>
  <c r="AA14" i="7"/>
  <c r="W14" i="7"/>
  <c r="S14" i="7"/>
  <c r="O14" i="7"/>
  <c r="K14" i="7"/>
  <c r="G14" i="7"/>
  <c r="C14" i="7"/>
  <c r="AA13" i="7"/>
  <c r="W13" i="7"/>
  <c r="S13" i="7"/>
  <c r="O13" i="7"/>
  <c r="K13" i="7"/>
  <c r="G13" i="7"/>
  <c r="C13" i="7"/>
  <c r="AA12" i="7"/>
  <c r="W12" i="7"/>
  <c r="S12" i="7"/>
  <c r="O12" i="7"/>
  <c r="K12" i="7"/>
  <c r="G12" i="7"/>
  <c r="C12" i="7"/>
  <c r="AA11" i="7"/>
  <c r="W11" i="7"/>
  <c r="S11" i="7"/>
  <c r="O11" i="7"/>
  <c r="K11" i="7"/>
  <c r="G11" i="7"/>
  <c r="C11" i="7"/>
  <c r="AA5" i="7"/>
  <c r="W5" i="7"/>
  <c r="S5" i="7"/>
  <c r="O5" i="7"/>
  <c r="K5" i="7"/>
  <c r="G5" i="7"/>
  <c r="C5" i="7"/>
  <c r="AA4" i="7"/>
  <c r="W4" i="7"/>
  <c r="S4" i="7"/>
  <c r="O4" i="7"/>
  <c r="K4" i="7"/>
  <c r="G4" i="7"/>
  <c r="C4" i="7"/>
  <c r="Z14" i="7"/>
  <c r="V14" i="7"/>
  <c r="R14" i="7"/>
  <c r="N14" i="7"/>
  <c r="J14" i="7"/>
  <c r="F14" i="7"/>
  <c r="B14" i="7"/>
  <c r="Z13" i="7"/>
  <c r="V13" i="7"/>
  <c r="R13" i="7"/>
  <c r="N13" i="7"/>
  <c r="J13" i="7"/>
  <c r="F13" i="7"/>
  <c r="B13" i="7"/>
  <c r="Z12" i="7"/>
  <c r="V12" i="7"/>
  <c r="R12" i="7"/>
  <c r="N12" i="7"/>
  <c r="J12" i="7"/>
  <c r="F12" i="7"/>
  <c r="B12" i="7"/>
  <c r="Z11" i="7"/>
  <c r="V11" i="7"/>
  <c r="R11" i="7"/>
  <c r="N11" i="7"/>
  <c r="J11" i="7"/>
  <c r="F11" i="7"/>
  <c r="B11" i="7"/>
  <c r="Z5" i="7"/>
  <c r="V5" i="7"/>
  <c r="R5" i="7"/>
  <c r="N5" i="7"/>
  <c r="J5" i="7"/>
  <c r="F5" i="7"/>
  <c r="B5" i="7"/>
  <c r="Z4" i="7"/>
  <c r="V4" i="7"/>
  <c r="R4" i="7"/>
  <c r="N4" i="7"/>
  <c r="J4" i="7"/>
  <c r="F4" i="7"/>
  <c r="B4" i="7"/>
  <c r="AC14" i="7"/>
  <c r="Y14" i="7"/>
  <c r="U14" i="7"/>
  <c r="Q14" i="7"/>
  <c r="M14" i="7"/>
  <c r="I14" i="7"/>
  <c r="E14" i="7"/>
  <c r="AC13" i="7"/>
  <c r="Y13" i="7"/>
  <c r="U13" i="7"/>
  <c r="Q13" i="7"/>
  <c r="M13" i="7"/>
  <c r="I13" i="7"/>
  <c r="E13" i="7"/>
  <c r="AC12" i="7"/>
  <c r="Y12" i="7"/>
  <c r="U12" i="7"/>
  <c r="Q12" i="7"/>
  <c r="M12" i="7"/>
  <c r="I12" i="7"/>
  <c r="E12" i="7"/>
  <c r="AC11" i="7"/>
  <c r="Y11" i="7"/>
  <c r="U11" i="7"/>
  <c r="Q11" i="7"/>
  <c r="M11" i="7"/>
  <c r="I11" i="7"/>
  <c r="E11" i="7"/>
  <c r="AC5" i="7"/>
  <c r="Y5" i="7"/>
  <c r="U5" i="7"/>
  <c r="Q5" i="7"/>
  <c r="M5" i="7"/>
  <c r="I5" i="7"/>
  <c r="E5" i="7"/>
  <c r="AC4" i="7"/>
  <c r="Y4" i="7"/>
  <c r="U4" i="7"/>
  <c r="Q4" i="7"/>
  <c r="M4" i="7"/>
  <c r="I4" i="7"/>
  <c r="E4" i="7"/>
  <c r="L20" i="58"/>
  <c r="N20" i="87"/>
  <c r="R20" i="84"/>
  <c r="F20" i="78"/>
  <c r="V20" i="77"/>
  <c r="F20" i="60"/>
  <c r="G20" i="70"/>
  <c r="AA20" i="65"/>
  <c r="C20" i="59"/>
  <c r="AA20" i="78"/>
  <c r="L20" i="91"/>
  <c r="P20" i="76"/>
  <c r="X20" i="56"/>
  <c r="P20" i="58"/>
  <c r="O20" i="58"/>
  <c r="L20" i="61"/>
  <c r="B20" i="55"/>
  <c r="H20" i="70"/>
  <c r="P20" i="91"/>
  <c r="AB20" i="101"/>
  <c r="M20" i="78"/>
  <c r="Y20" i="84"/>
  <c r="Y20" i="79"/>
  <c r="H20" i="75"/>
  <c r="M20" i="54"/>
  <c r="F20" i="56"/>
  <c r="Q20" i="84"/>
  <c r="D20" i="75"/>
  <c r="B20" i="70"/>
  <c r="N20" i="54"/>
  <c r="I20" i="70"/>
  <c r="S20" i="70"/>
  <c r="B20" i="72"/>
  <c r="Q20" i="57"/>
  <c r="F20" i="85"/>
  <c r="J20" i="78"/>
  <c r="P20" i="60"/>
  <c r="AC20" i="54"/>
  <c r="H20" i="60"/>
  <c r="U20" i="91"/>
  <c r="D20" i="79"/>
  <c r="V20" i="67"/>
  <c r="I20" i="75"/>
  <c r="M20" i="74"/>
  <c r="B20" i="54"/>
  <c r="N20" i="70"/>
  <c r="V20" i="58"/>
  <c r="V20" i="70"/>
  <c r="AC20" i="73"/>
  <c r="B20" i="84"/>
  <c r="N20" i="75"/>
  <c r="B20" i="74"/>
  <c r="I20" i="66"/>
  <c r="Q20" i="73"/>
  <c r="S20" i="58"/>
  <c r="T20" i="77"/>
  <c r="Y20" i="75"/>
  <c r="C20" i="79"/>
  <c r="O20" i="70"/>
  <c r="Z20" i="85"/>
  <c r="J20" i="81"/>
  <c r="Z20" i="67"/>
  <c r="E20" i="73"/>
  <c r="Y20" i="65"/>
  <c r="Y20" i="72"/>
  <c r="B20" i="58"/>
  <c r="AB20" i="81"/>
  <c r="O20" i="72"/>
  <c r="P20" i="67"/>
  <c r="J20" i="84"/>
  <c r="B20" i="78"/>
  <c r="X20" i="70"/>
  <c r="V20" i="91"/>
  <c r="E20" i="61"/>
  <c r="N20" i="56"/>
  <c r="E20" i="87"/>
  <c r="G20" i="85"/>
  <c r="Q20" i="91"/>
  <c r="U20" i="70"/>
  <c r="F20" i="54"/>
  <c r="P20" i="54"/>
  <c r="Q20" i="52"/>
  <c r="V20" i="79"/>
  <c r="F20" i="86"/>
  <c r="J20" i="79"/>
  <c r="U20" i="60"/>
  <c r="X20" i="60"/>
  <c r="AA20" i="52"/>
  <c r="K20" i="78"/>
  <c r="H20" i="56"/>
  <c r="E20" i="70"/>
  <c r="W20" i="65"/>
  <c r="J20" i="59"/>
  <c r="N20" i="60"/>
  <c r="R20" i="82"/>
  <c r="U20" i="67"/>
  <c r="W20" i="58"/>
  <c r="Z20" i="83"/>
  <c r="N20" i="76"/>
  <c r="U20" i="63"/>
  <c r="AB20" i="85"/>
  <c r="X20" i="91"/>
  <c r="O20" i="86"/>
  <c r="H20" i="87"/>
  <c r="U20" i="84"/>
  <c r="U20" i="85"/>
  <c r="AC20" i="56"/>
  <c r="Q20" i="70"/>
  <c r="L20" i="79"/>
  <c r="N20" i="78"/>
  <c r="B20" i="75"/>
  <c r="G20" i="58"/>
  <c r="F20" i="75"/>
  <c r="W20" i="69"/>
  <c r="R20" i="77"/>
  <c r="H20" i="69"/>
  <c r="B20" i="60"/>
  <c r="B20" i="61"/>
  <c r="Z20" i="54"/>
  <c r="N20" i="81"/>
  <c r="O20" i="67"/>
  <c r="N20" i="72"/>
  <c r="H20" i="72"/>
  <c r="N20" i="91"/>
  <c r="B20" i="87"/>
  <c r="F20" i="84"/>
  <c r="Z20" i="81"/>
  <c r="J20" i="77"/>
  <c r="R20" i="75"/>
  <c r="F20" i="74"/>
  <c r="B20" i="59"/>
  <c r="AC20" i="60"/>
  <c r="U20" i="64"/>
  <c r="M20" i="61"/>
  <c r="V20" i="61"/>
  <c r="K20" i="57"/>
  <c r="L20" i="65"/>
  <c r="B20" i="91"/>
  <c r="F20" i="87"/>
  <c r="Z20" i="84"/>
  <c r="J20" i="80"/>
  <c r="R20" i="78"/>
  <c r="N20" i="77"/>
  <c r="V20" i="75"/>
  <c r="B20" i="69"/>
  <c r="Y20" i="63"/>
  <c r="C20" i="70"/>
  <c r="E20" i="67"/>
  <c r="I20" i="65"/>
  <c r="I20" i="72"/>
  <c r="R20" i="89"/>
  <c r="V20" i="86"/>
  <c r="B20" i="85"/>
  <c r="F20" i="82"/>
  <c r="Z20" i="79"/>
  <c r="J20" i="75"/>
  <c r="Y20" i="71"/>
  <c r="U20" i="66"/>
  <c r="E20" i="60"/>
  <c r="Y20" i="68"/>
  <c r="AC20" i="64"/>
  <c r="W20" i="60"/>
  <c r="AC20" i="57"/>
  <c r="X20" i="54"/>
  <c r="E20" i="54"/>
  <c r="Y20" i="52"/>
  <c r="J20" i="55"/>
  <c r="AC20" i="61"/>
  <c r="I20" i="62"/>
  <c r="Z20" i="101"/>
  <c r="R20" i="65"/>
  <c r="R20" i="87"/>
  <c r="N20" i="86"/>
  <c r="V20" i="84"/>
  <c r="F20" i="80"/>
  <c r="Z20" i="77"/>
  <c r="V20" i="74"/>
  <c r="Y20" i="59"/>
  <c r="M20" i="60"/>
  <c r="E20" i="64"/>
  <c r="E20" i="57"/>
  <c r="D20" i="67"/>
  <c r="R20" i="91"/>
  <c r="N20" i="89"/>
  <c r="V20" i="87"/>
  <c r="B20" i="86"/>
  <c r="Z20" i="80"/>
  <c r="J20" i="76"/>
  <c r="I20" i="63"/>
  <c r="P20" i="70"/>
  <c r="AA20" i="72"/>
  <c r="G20" i="65"/>
  <c r="U20" i="58"/>
  <c r="T20" i="58"/>
  <c r="J20" i="87"/>
  <c r="R20" i="85"/>
  <c r="N20" i="84"/>
  <c r="V20" i="82"/>
  <c r="B20" i="81"/>
  <c r="Z20" i="75"/>
  <c r="I20" i="71"/>
  <c r="Q20" i="69"/>
  <c r="E20" i="66"/>
  <c r="E20" i="63"/>
  <c r="C20" i="63"/>
  <c r="I20" i="68"/>
  <c r="M20" i="64"/>
  <c r="Z20" i="60"/>
  <c r="Q20" i="62"/>
  <c r="M20" i="57"/>
  <c r="H20" i="54"/>
  <c r="I20" i="52"/>
  <c r="O20" i="52"/>
  <c r="Z20" i="55"/>
  <c r="R20" i="79"/>
  <c r="V20" i="76"/>
  <c r="T20" i="60"/>
  <c r="O20" i="54"/>
  <c r="Y20" i="54"/>
  <c r="D20" i="61"/>
  <c r="Z20" i="89"/>
  <c r="J20" i="85"/>
  <c r="R20" i="83"/>
  <c r="N20" i="82"/>
  <c r="V20" i="80"/>
  <c r="B20" i="79"/>
  <c r="F20" i="76"/>
  <c r="I20" i="59"/>
  <c r="Q20" i="68"/>
  <c r="Y20" i="62"/>
  <c r="P20" i="52"/>
  <c r="N20" i="52"/>
  <c r="R20" i="55"/>
  <c r="T20" i="72"/>
  <c r="AB20" i="58"/>
  <c r="R20" i="86"/>
  <c r="N20" i="85"/>
  <c r="V20" i="83"/>
  <c r="B20" i="82"/>
  <c r="F20" i="79"/>
  <c r="Z20" i="76"/>
  <c r="U20" i="73"/>
  <c r="T20" i="67"/>
  <c r="AB20" i="67"/>
  <c r="E20" i="58"/>
  <c r="F20" i="91"/>
  <c r="Z20" i="87"/>
  <c r="R20" i="81"/>
  <c r="N20" i="80"/>
  <c r="B20" i="77"/>
  <c r="Q20" i="59"/>
  <c r="U20" i="61"/>
  <c r="T20" i="61"/>
  <c r="H20" i="61"/>
  <c r="D20" i="52"/>
  <c r="Z20" i="52"/>
  <c r="M54" i="5"/>
  <c r="B54" i="5"/>
  <c r="F54" i="5"/>
  <c r="H54" i="5"/>
  <c r="K54" i="5"/>
  <c r="I54" i="5"/>
  <c r="L54" i="5"/>
  <c r="J54" i="5"/>
  <c r="G54" i="5"/>
  <c r="D54" i="5"/>
  <c r="E54" i="5"/>
  <c r="C54" i="5"/>
  <c r="C22" i="5"/>
  <c r="G27" i="5"/>
  <c r="I22" i="5"/>
  <c r="C25" i="5"/>
  <c r="G44" i="5"/>
  <c r="E26" i="5"/>
  <c r="D32" i="5"/>
  <c r="C20" i="5"/>
  <c r="G48" i="5"/>
  <c r="I51" i="5"/>
  <c r="H40" i="5"/>
  <c r="F23" i="5"/>
  <c r="I50" i="5"/>
  <c r="F20" i="5"/>
  <c r="D51" i="5"/>
  <c r="G32" i="5"/>
  <c r="G25" i="5"/>
  <c r="H51" i="5"/>
  <c r="E38" i="5"/>
  <c r="E48" i="5"/>
  <c r="H42" i="5"/>
  <c r="D20" i="5"/>
  <c r="I44" i="5"/>
  <c r="C40" i="5"/>
  <c r="M33" i="5"/>
  <c r="F32" i="5"/>
  <c r="H27" i="5"/>
  <c r="E42" i="5"/>
  <c r="I52" i="5"/>
  <c r="E47" i="5"/>
  <c r="L24" i="5"/>
  <c r="C38" i="5"/>
  <c r="G47" i="5"/>
  <c r="D22" i="5"/>
  <c r="E23" i="5"/>
  <c r="D48" i="5"/>
  <c r="C23" i="5"/>
  <c r="D35" i="5"/>
  <c r="H23" i="5"/>
  <c r="F26" i="5"/>
  <c r="D26" i="5"/>
  <c r="I42" i="5"/>
  <c r="K28" i="5"/>
  <c r="M40" i="5"/>
  <c r="M50" i="5"/>
  <c r="M45" i="5"/>
  <c r="M25" i="5"/>
  <c r="M32" i="5"/>
  <c r="C44" i="5"/>
  <c r="M20" i="5"/>
  <c r="M51" i="5"/>
  <c r="M31" i="5"/>
  <c r="M34" i="5"/>
  <c r="M22" i="5"/>
  <c r="M27" i="5"/>
  <c r="M38" i="5"/>
  <c r="M19" i="5"/>
  <c r="M37" i="5"/>
  <c r="M39" i="5"/>
  <c r="M42" i="5"/>
  <c r="M30" i="5"/>
  <c r="M43" i="5"/>
  <c r="D33" i="5"/>
  <c r="M47" i="5"/>
  <c r="M52" i="5"/>
  <c r="M18" i="5"/>
  <c r="M21" i="5"/>
  <c r="M26" i="5"/>
  <c r="M17" i="5"/>
  <c r="M23" i="5"/>
  <c r="M16" i="5"/>
  <c r="M49" i="5"/>
  <c r="M48" i="5"/>
  <c r="M29" i="5"/>
  <c r="H16" i="5"/>
  <c r="M35" i="5"/>
  <c r="M41" i="5"/>
  <c r="M24" i="5"/>
  <c r="M36" i="5"/>
  <c r="M46" i="5"/>
  <c r="M28" i="5"/>
  <c r="M44" i="5"/>
  <c r="G24" i="5"/>
  <c r="H33" i="5"/>
  <c r="F22" i="5"/>
  <c r="G37" i="5"/>
  <c r="H38" i="5"/>
  <c r="E44" i="5"/>
  <c r="F35" i="5"/>
  <c r="B25" i="5"/>
  <c r="D27" i="5"/>
  <c r="H29" i="5"/>
  <c r="I47" i="5"/>
  <c r="H32" i="5"/>
  <c r="B31" i="5"/>
  <c r="B28" i="5"/>
  <c r="E24" i="5"/>
  <c r="E41" i="5"/>
  <c r="H31" i="5"/>
  <c r="D38" i="5"/>
  <c r="H25" i="5"/>
  <c r="H20" i="5"/>
  <c r="G40" i="5"/>
  <c r="I48" i="5"/>
  <c r="G26" i="5"/>
  <c r="E37" i="5"/>
  <c r="F31" i="5"/>
  <c r="D44" i="5"/>
  <c r="C29" i="5"/>
  <c r="I40" i="5"/>
  <c r="F25" i="5"/>
  <c r="L27" i="5"/>
  <c r="G51" i="5"/>
  <c r="I41" i="5"/>
  <c r="D25" i="5"/>
  <c r="I38" i="5"/>
  <c r="L31" i="5"/>
  <c r="D16" i="5"/>
  <c r="G38" i="5"/>
  <c r="G23" i="5"/>
  <c r="D29" i="5"/>
  <c r="G50" i="5"/>
  <c r="B20" i="5"/>
  <c r="C32" i="5"/>
  <c r="I32" i="5"/>
  <c r="K42" i="5"/>
  <c r="H34" i="5"/>
  <c r="L46" i="5"/>
  <c r="H26" i="5"/>
  <c r="E40" i="5"/>
  <c r="K36" i="5"/>
  <c r="K34" i="5"/>
  <c r="K25" i="5"/>
  <c r="K29" i="5"/>
  <c r="D21" i="5"/>
  <c r="I35" i="5"/>
  <c r="J25" i="5"/>
  <c r="C39" i="5"/>
  <c r="H37" i="5"/>
  <c r="J46" i="5"/>
  <c r="B22" i="5"/>
  <c r="J18" i="5"/>
  <c r="G17" i="5"/>
  <c r="D42" i="5"/>
  <c r="I16" i="5"/>
  <c r="D41" i="5"/>
  <c r="G21" i="5"/>
  <c r="B43" i="5"/>
  <c r="C30" i="5"/>
  <c r="D46" i="5"/>
  <c r="G45" i="5"/>
  <c r="C19" i="5"/>
  <c r="B42" i="5"/>
  <c r="I23" i="5"/>
  <c r="H28" i="5"/>
  <c r="I36" i="5"/>
  <c r="G19" i="5"/>
  <c r="J40" i="5"/>
  <c r="E32" i="5"/>
  <c r="B34" i="5"/>
  <c r="I29" i="5"/>
  <c r="B47" i="5"/>
  <c r="D47" i="5"/>
  <c r="K40" i="5"/>
  <c r="B21" i="5"/>
  <c r="F28" i="5"/>
  <c r="J26" i="5"/>
  <c r="E46" i="5"/>
  <c r="I45" i="5"/>
  <c r="L37" i="5"/>
  <c r="K48" i="5"/>
  <c r="H24" i="5"/>
  <c r="D36" i="5"/>
  <c r="G41" i="5"/>
  <c r="F33" i="5"/>
  <c r="C34" i="5"/>
  <c r="H49" i="5"/>
  <c r="L20" i="5"/>
  <c r="L34" i="5"/>
  <c r="L47" i="5"/>
  <c r="L38" i="5"/>
  <c r="F17" i="5"/>
  <c r="K37" i="5"/>
  <c r="K38" i="5"/>
  <c r="K41" i="5"/>
  <c r="K51" i="5"/>
  <c r="E30" i="5"/>
  <c r="I49" i="5"/>
  <c r="C37" i="5"/>
  <c r="I18" i="5"/>
  <c r="J16" i="5"/>
  <c r="J38" i="5"/>
  <c r="D37" i="5"/>
  <c r="J20" i="5"/>
  <c r="F53" i="5"/>
  <c r="E17" i="5"/>
  <c r="E53" i="5"/>
  <c r="H22" i="5"/>
  <c r="B33" i="5"/>
  <c r="B16" i="5"/>
  <c r="C47" i="5"/>
  <c r="H53" i="5"/>
  <c r="G53" i="5"/>
  <c r="G36" i="5"/>
  <c r="J48" i="5"/>
  <c r="G49" i="5"/>
  <c r="E27" i="5"/>
  <c r="B48" i="5"/>
  <c r="J43" i="5"/>
  <c r="J31" i="5"/>
  <c r="F44" i="5"/>
  <c r="F38" i="5"/>
  <c r="D53" i="5"/>
  <c r="L28" i="5"/>
  <c r="L23" i="5"/>
  <c r="E29" i="5"/>
  <c r="H39" i="5"/>
  <c r="E52" i="5"/>
  <c r="E36" i="5"/>
  <c r="I43" i="5"/>
  <c r="H47" i="5"/>
  <c r="L26" i="5"/>
  <c r="G16" i="5"/>
  <c r="D24" i="5"/>
  <c r="B29" i="5"/>
  <c r="F21" i="5"/>
  <c r="D19" i="5"/>
  <c r="E16" i="5"/>
  <c r="G29" i="5"/>
  <c r="L32" i="5"/>
  <c r="D40" i="5"/>
  <c r="G22" i="5"/>
  <c r="L45" i="5"/>
  <c r="E45" i="5"/>
  <c r="L43" i="5"/>
  <c r="L49" i="5"/>
  <c r="K23" i="5"/>
  <c r="K49" i="5"/>
  <c r="K27" i="5"/>
  <c r="K22" i="5"/>
  <c r="E18" i="5"/>
  <c r="G34" i="5"/>
  <c r="D28" i="5"/>
  <c r="J29" i="5"/>
  <c r="G35" i="5"/>
  <c r="I27" i="5"/>
  <c r="I19" i="5"/>
  <c r="H30" i="5"/>
  <c r="B52" i="5"/>
  <c r="J41" i="5"/>
  <c r="B24" i="5"/>
  <c r="F52" i="5"/>
  <c r="C21" i="5"/>
  <c r="I17" i="5"/>
  <c r="C33" i="5"/>
  <c r="F47" i="5"/>
  <c r="D30" i="5"/>
  <c r="C28" i="5"/>
  <c r="J39" i="5"/>
  <c r="H18" i="5"/>
  <c r="B39" i="5"/>
  <c r="I46" i="5"/>
  <c r="H46" i="5"/>
  <c r="B23" i="5"/>
  <c r="E21" i="5"/>
  <c r="J36" i="5"/>
  <c r="D43" i="5"/>
  <c r="E28" i="5"/>
  <c r="L41" i="5"/>
  <c r="L16" i="5"/>
  <c r="L25" i="5"/>
  <c r="C26" i="5"/>
  <c r="L40" i="5"/>
  <c r="K43" i="5"/>
  <c r="K50" i="5"/>
  <c r="K24" i="5"/>
  <c r="K52" i="5"/>
  <c r="C35" i="5"/>
  <c r="F36" i="5"/>
  <c r="C18" i="5"/>
  <c r="D39" i="5"/>
  <c r="C52" i="5"/>
  <c r="E25" i="5"/>
  <c r="J32" i="5"/>
  <c r="J45" i="5"/>
  <c r="F37" i="5"/>
  <c r="J50" i="5"/>
  <c r="G43" i="5"/>
  <c r="C49" i="5"/>
  <c r="J23" i="5"/>
  <c r="C27" i="5"/>
  <c r="J52" i="5"/>
  <c r="B38" i="5"/>
  <c r="B37" i="5"/>
  <c r="H52" i="5"/>
  <c r="B41" i="5"/>
  <c r="C24" i="5"/>
  <c r="C31" i="5"/>
  <c r="L22" i="5"/>
  <c r="K21" i="5"/>
  <c r="J28" i="5"/>
  <c r="I28" i="5"/>
  <c r="F49" i="5"/>
  <c r="J27" i="5"/>
  <c r="J42" i="5"/>
  <c r="H35" i="5"/>
  <c r="L52" i="5"/>
  <c r="L19" i="5"/>
  <c r="K44" i="5"/>
  <c r="F40" i="5"/>
  <c r="F30" i="5"/>
  <c r="H48" i="5"/>
  <c r="F18" i="5"/>
  <c r="G30" i="5"/>
  <c r="B26" i="5"/>
  <c r="L48" i="5"/>
  <c r="L50" i="5"/>
  <c r="K20" i="5"/>
  <c r="H21" i="5"/>
  <c r="J49" i="5"/>
  <c r="J33" i="5"/>
  <c r="I39" i="5"/>
  <c r="F41" i="5"/>
  <c r="J30" i="5"/>
  <c r="J22" i="5"/>
  <c r="I20" i="5"/>
  <c r="E22" i="5"/>
  <c r="I24" i="5"/>
  <c r="B19" i="5"/>
  <c r="B49" i="5"/>
  <c r="C36" i="5"/>
  <c r="B35" i="5"/>
  <c r="L18" i="5"/>
  <c r="K18" i="5"/>
  <c r="E49" i="5"/>
  <c r="E35" i="5"/>
  <c r="B30" i="5"/>
  <c r="F19" i="5"/>
  <c r="D52" i="5"/>
  <c r="F39" i="5"/>
  <c r="L51" i="5"/>
  <c r="F43" i="5"/>
  <c r="C48" i="5"/>
  <c r="J47" i="5"/>
  <c r="G20" i="5"/>
  <c r="G31" i="5"/>
  <c r="K31" i="5"/>
  <c r="L44" i="5"/>
  <c r="L36" i="5"/>
  <c r="K35" i="5"/>
  <c r="K39" i="5"/>
  <c r="K47" i="5"/>
  <c r="K26" i="5"/>
  <c r="K32" i="5"/>
  <c r="H43" i="5"/>
  <c r="G28" i="5"/>
  <c r="F29" i="5"/>
  <c r="J17" i="5"/>
  <c r="F51" i="5"/>
  <c r="D49" i="5"/>
  <c r="B17" i="5"/>
  <c r="E43" i="5"/>
  <c r="I37" i="5"/>
  <c r="J37" i="5"/>
  <c r="J51" i="5"/>
  <c r="B36" i="5"/>
  <c r="D18" i="5"/>
  <c r="F42" i="5"/>
  <c r="G42" i="5"/>
  <c r="F16" i="5"/>
  <c r="J35" i="5"/>
  <c r="H17" i="5"/>
  <c r="B53" i="5"/>
  <c r="B18" i="5"/>
  <c r="H45" i="5"/>
  <c r="I30" i="5"/>
  <c r="L30" i="5"/>
  <c r="K33" i="5"/>
  <c r="C16" i="5"/>
  <c r="E51" i="5"/>
  <c r="H44" i="5"/>
  <c r="E19" i="5"/>
  <c r="C53" i="5"/>
  <c r="D31" i="5"/>
  <c r="L17" i="5"/>
  <c r="K19" i="5"/>
  <c r="B44" i="5"/>
  <c r="H36" i="5"/>
  <c r="B32" i="5"/>
  <c r="D34" i="5"/>
  <c r="B46" i="5"/>
  <c r="C41" i="5"/>
  <c r="L21" i="5"/>
  <c r="L33" i="5"/>
  <c r="L42" i="5"/>
  <c r="D23" i="5"/>
  <c r="L29" i="5"/>
  <c r="L35" i="5"/>
  <c r="C46" i="5"/>
  <c r="K45" i="5"/>
  <c r="K30" i="5"/>
  <c r="K16" i="5"/>
  <c r="K17" i="5"/>
  <c r="J19" i="5"/>
  <c r="J21" i="5"/>
  <c r="G33" i="5"/>
  <c r="B40" i="5"/>
  <c r="H19" i="5"/>
  <c r="G52" i="5"/>
  <c r="G46" i="5"/>
  <c r="I21" i="5"/>
  <c r="F24" i="5"/>
  <c r="E31" i="5"/>
  <c r="E20" i="5"/>
  <c r="I33" i="5"/>
  <c r="J34" i="5"/>
  <c r="I31" i="5"/>
  <c r="C17" i="5"/>
  <c r="J24" i="5"/>
  <c r="I26" i="5"/>
  <c r="G18" i="5"/>
  <c r="E33" i="5"/>
  <c r="F48" i="5"/>
  <c r="E39" i="5"/>
  <c r="H50" i="5"/>
  <c r="F34" i="5"/>
  <c r="E34" i="5"/>
  <c r="C43" i="5"/>
  <c r="G39" i="5"/>
  <c r="I34" i="5"/>
  <c r="D17" i="5"/>
  <c r="F45" i="5"/>
  <c r="F27" i="5"/>
  <c r="L39" i="5"/>
  <c r="K46" i="5"/>
  <c r="J44" i="5"/>
  <c r="F46" i="5"/>
  <c r="I25" i="5"/>
  <c r="H41" i="5"/>
  <c r="AF6" i="7" l="1"/>
  <c r="AF15" i="7"/>
  <c r="AF16" i="7" s="1"/>
  <c r="AE15" i="7"/>
  <c r="AE16" i="7" s="1"/>
  <c r="AE6" i="7"/>
  <c r="AD15" i="7"/>
  <c r="AD16" i="7" s="1"/>
  <c r="AD6" i="7"/>
  <c r="AB15" i="7"/>
  <c r="AB16" i="7" s="1"/>
  <c r="AC15" i="7"/>
  <c r="AC16" i="7" s="1"/>
  <c r="L15" i="7"/>
  <c r="L16" i="7" s="1"/>
  <c r="O15" i="7"/>
  <c r="O16" i="7" s="1"/>
  <c r="N15" i="7"/>
  <c r="N16" i="7" s="1"/>
  <c r="AC6" i="7"/>
  <c r="U15" i="7"/>
  <c r="U16" i="7" s="1"/>
  <c r="E15" i="7"/>
  <c r="E16" i="7" s="1"/>
  <c r="H15" i="7"/>
  <c r="H16" i="7" s="1"/>
  <c r="AA15" i="7"/>
  <c r="AA16" i="7" s="1"/>
  <c r="K15" i="7"/>
  <c r="K16" i="7" s="1"/>
  <c r="X15" i="7"/>
  <c r="X16" i="7" s="1"/>
  <c r="Z15" i="7"/>
  <c r="Z16" i="7" s="1"/>
  <c r="J15" i="7"/>
  <c r="J16" i="7" s="1"/>
  <c r="Q15" i="7"/>
  <c r="Q16" i="7" s="1"/>
  <c r="D15" i="7"/>
  <c r="D16" i="7" s="1"/>
  <c r="W15" i="7"/>
  <c r="W16" i="7" s="1"/>
  <c r="G15" i="7"/>
  <c r="G16" i="7" s="1"/>
  <c r="P15" i="7"/>
  <c r="P16" i="7" s="1"/>
  <c r="V15" i="7"/>
  <c r="V16" i="7" s="1"/>
  <c r="F15" i="7"/>
  <c r="F16" i="7" s="1"/>
  <c r="M15" i="7"/>
  <c r="M16" i="7" s="1"/>
  <c r="T15" i="7"/>
  <c r="T16" i="7" s="1"/>
  <c r="S15" i="7"/>
  <c r="S16" i="7" s="1"/>
  <c r="C15" i="7"/>
  <c r="C16" i="7" s="1"/>
  <c r="R15" i="7"/>
  <c r="R16" i="7" s="1"/>
  <c r="Y15" i="7"/>
  <c r="Y16" i="7" s="1"/>
  <c r="I15" i="7"/>
  <c r="I16" i="7" s="1"/>
  <c r="B15" i="7"/>
  <c r="B16" i="7" s="1"/>
  <c r="B6" i="7"/>
  <c r="AB6" i="7"/>
  <c r="AA6" i="7"/>
  <c r="AF20" i="7" l="1"/>
  <c r="AE20" i="7"/>
  <c r="AD20" i="7"/>
  <c r="AC20" i="7"/>
  <c r="AB20" i="7"/>
  <c r="AA20" i="7"/>
  <c r="Z6" i="7" l="1"/>
  <c r="Y6" i="7"/>
  <c r="Z20" i="7" l="1"/>
  <c r="Y20" i="7"/>
  <c r="X6" i="7"/>
  <c r="X20" i="7" l="1"/>
  <c r="C19" i="7"/>
  <c r="D19" i="7" s="1"/>
  <c r="E19" i="7" s="1"/>
  <c r="F19" i="7" s="1"/>
  <c r="G19" i="7" s="1"/>
  <c r="H19" i="7" s="1"/>
  <c r="I19" i="7" s="1"/>
  <c r="J19" i="7" s="1"/>
  <c r="K19" i="7" s="1"/>
  <c r="L19" i="7" s="1"/>
  <c r="M19" i="7" s="1"/>
  <c r="N19" i="7" s="1"/>
  <c r="O19" i="7" s="1"/>
  <c r="P19" i="7" s="1"/>
  <c r="Q19" i="7" s="1"/>
  <c r="R19" i="7" s="1"/>
  <c r="S19" i="7" s="1"/>
  <c r="T19" i="7" s="1"/>
  <c r="U19" i="7" s="1"/>
  <c r="V19" i="7" s="1"/>
  <c r="W19" i="7" s="1"/>
  <c r="X19" i="7" s="1"/>
  <c r="Y19" i="7" s="1"/>
  <c r="Z19" i="7" s="1"/>
  <c r="AA19" i="7" s="1"/>
  <c r="AB19" i="7" s="1"/>
  <c r="AC19" i="7" s="1"/>
  <c r="AD19" i="7" s="1"/>
  <c r="AE19" i="7" s="1"/>
  <c r="AF19" i="7" s="1"/>
  <c r="G6" i="7"/>
  <c r="O6" i="7"/>
  <c r="C6" i="7"/>
  <c r="C10" i="7"/>
  <c r="D10" i="7" s="1"/>
  <c r="E10" i="7" s="1"/>
  <c r="F10" i="7" s="1"/>
  <c r="G10" i="7" s="1"/>
  <c r="H10" i="7" s="1"/>
  <c r="I10" i="7" s="1"/>
  <c r="J10" i="7" s="1"/>
  <c r="K10" i="7" s="1"/>
  <c r="L10" i="7" s="1"/>
  <c r="M10" i="7" s="1"/>
  <c r="N10" i="7" s="1"/>
  <c r="O10" i="7" s="1"/>
  <c r="P10" i="7" s="1"/>
  <c r="Q10" i="7" s="1"/>
  <c r="R10" i="7" s="1"/>
  <c r="S10" i="7" s="1"/>
  <c r="T10" i="7" s="1"/>
  <c r="U10" i="7" s="1"/>
  <c r="V10" i="7" s="1"/>
  <c r="W10" i="7" s="1"/>
  <c r="X10" i="7" s="1"/>
  <c r="Y10" i="7" s="1"/>
  <c r="Z10" i="7" s="1"/>
  <c r="AA10" i="7" s="1"/>
  <c r="AB10" i="7" s="1"/>
  <c r="AC10" i="7" s="1"/>
  <c r="AD10" i="7" s="1"/>
  <c r="AE10" i="7" s="1"/>
  <c r="AF10" i="7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AE3" i="7" s="1"/>
  <c r="AF3" i="7" s="1"/>
  <c r="S6" i="7" l="1"/>
  <c r="S20" i="7" s="1"/>
  <c r="C20" i="7"/>
  <c r="G20" i="7"/>
  <c r="O20" i="7"/>
  <c r="K6" i="7"/>
  <c r="K20" i="7" s="1"/>
  <c r="U6" i="7"/>
  <c r="U20" i="7" s="1"/>
  <c r="Q6" i="7"/>
  <c r="Q20" i="7" s="1"/>
  <c r="M6" i="7"/>
  <c r="M20" i="7" s="1"/>
  <c r="I6" i="7"/>
  <c r="I20" i="7" s="1"/>
  <c r="E6" i="7"/>
  <c r="E20" i="7" s="1"/>
  <c r="W6" i="7"/>
  <c r="T6" i="7"/>
  <c r="P6" i="7"/>
  <c r="N6" i="7"/>
  <c r="N20" i="7" s="1"/>
  <c r="J6" i="7"/>
  <c r="H6" i="7"/>
  <c r="F6" i="7"/>
  <c r="D6" i="7"/>
  <c r="V6" i="7"/>
  <c r="R6" i="7"/>
  <c r="L6" i="7"/>
  <c r="L20" i="7" l="1"/>
  <c r="R20" i="7"/>
  <c r="H20" i="7"/>
  <c r="V20" i="7"/>
  <c r="P20" i="7"/>
  <c r="T20" i="7"/>
  <c r="J20" i="7"/>
  <c r="D20" i="7"/>
  <c r="F20" i="7"/>
  <c r="B20" i="7"/>
  <c r="W20" i="7"/>
</calcChain>
</file>

<file path=xl/sharedStrings.xml><?xml version="1.0" encoding="utf-8"?>
<sst xmlns="http://schemas.openxmlformats.org/spreadsheetml/2006/main" count="18669" uniqueCount="180">
  <si>
    <t xml:space="preserve">estat-energy@ec.europa.eu 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</si>
  <si>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</si>
  <si>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</si>
  <si>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</si>
  <si>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</si>
  <si>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</si>
  <si>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</si>
  <si>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</si>
  <si>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</si>
  <si>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</si>
  <si>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</si>
  <si>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</si>
  <si>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</si>
  <si>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</si>
  <si>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</si>
  <si>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</si>
  <si>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</si>
  <si>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</si>
  <si>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</si>
  <si>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</si>
  <si>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</si>
  <si>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</si>
  <si>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Electricity generation from pumping</t>
  </si>
  <si>
    <t>Numerator: Total gross production of electricity</t>
  </si>
  <si>
    <t>Denominator: The primary energy consumption for electricity production</t>
  </si>
  <si>
    <t>Primary energy consumption for ele. generation</t>
  </si>
  <si>
    <t>Electricity generation from all sources</t>
  </si>
  <si>
    <t>Total ele. production without pumping</t>
  </si>
  <si>
    <t>Calculated fuel input for heat production in CHP</t>
  </si>
  <si>
    <t>η (eta)</t>
  </si>
  <si>
    <t>units: PJ (petajoules)</t>
  </si>
  <si>
    <t xml:space="preserve">Contact: </t>
  </si>
  <si>
    <t>2011</t>
  </si>
  <si>
    <t>2012</t>
  </si>
  <si>
    <t>Efficiency of electricity production in the EU-28</t>
  </si>
  <si>
    <t>2013</t>
  </si>
  <si>
    <t>2014</t>
  </si>
  <si>
    <t>:</t>
  </si>
  <si>
    <t>not available</t>
  </si>
  <si>
    <t>2015</t>
  </si>
  <si>
    <t>2016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</si>
  <si>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</si>
  <si>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</si>
  <si>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</si>
  <si>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</si>
  <si>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</si>
  <si>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</si>
  <si>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</si>
  <si>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</si>
  <si>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</si>
  <si>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</si>
  <si>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</si>
  <si>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</si>
  <si>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</si>
  <si>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</si>
  <si>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</si>
  <si>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</si>
  <si>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</si>
  <si>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</si>
  <si>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</si>
  <si>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</si>
  <si>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</si>
  <si>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</si>
  <si>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</si>
  <si>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</si>
  <si>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</si>
  <si>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</si>
  <si>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</si>
  <si>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</si>
  <si>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IS</t>
  </si>
  <si>
    <t>NO</t>
  </si>
  <si>
    <t>ME</t>
  </si>
  <si>
    <t>MK</t>
  </si>
  <si>
    <t>AL</t>
  </si>
  <si>
    <t>RS</t>
  </si>
  <si>
    <t>TR</t>
  </si>
  <si>
    <t>BA</t>
  </si>
  <si>
    <t>XK</t>
  </si>
  <si>
    <t>MD</t>
  </si>
  <si>
    <t>UA</t>
  </si>
  <si>
    <r>
      <t>Source:</t>
    </r>
    <r>
      <rPr>
        <i/>
        <sz val="8"/>
        <rFont val="Arial"/>
        <family val="2"/>
      </rPr>
      <t xml:space="preserve"> Eurostat</t>
    </r>
  </si>
  <si>
    <t xml:space="preserve">Last data update: </t>
  </si>
  <si>
    <t>Data extracted on:</t>
  </si>
  <si>
    <t>Summary table: η (eta)</t>
  </si>
  <si>
    <t>TO_EHG_PH - Transformation output - electricity and heat generation - pumped hydro</t>
  </si>
  <si>
    <t>H8000 - Heat</t>
  </si>
  <si>
    <t>TO_EHG_APCHP - Transformation output - electricity and heat generation - autoproducer combined heat and power</t>
  </si>
  <si>
    <t>TO_EHG_MAPCHP - Transformation output - electricity and heat generation - main activity producer combined heat and power</t>
  </si>
  <si>
    <t>TO_EHG - Transformation output - electricity and heat generation</t>
  </si>
  <si>
    <t>TI_EHG_DHEP - Transformation input - electricity and heat generation - derived heat for electricity production</t>
  </si>
  <si>
    <t>TI_EHG_EDHP - Transformation input - electricity and heat generation - electrically driven heat pumps</t>
  </si>
  <si>
    <t>TI_EHG_APCHP_E - Transformation input - electricity and heat generation - autoproducer combined heat and power - energy use</t>
  </si>
  <si>
    <t>TI_EHG_APE_E - Transformation input - electricity and heat generation - autoproducer electricity only - energy use</t>
  </si>
  <si>
    <t>TI_EHG_MAPCHP_E - Transformation input - electricity and heat generation - main activity producer combined heat and power - energy use</t>
  </si>
  <si>
    <t>TI_EHG_MAPE_E - Transformation input - electricity and heat generation - main activity producer electricity only - energy use</t>
  </si>
  <si>
    <t>E7000 - Electricity</t>
  </si>
  <si>
    <t>TOTAL - Total</t>
  </si>
  <si>
    <t>2017</t>
  </si>
  <si>
    <t>GE</t>
  </si>
  <si>
    <t>CHP electricity production (output)</t>
  </si>
  <si>
    <t>CHP heat production (output)</t>
  </si>
  <si>
    <t>CHP units (input)</t>
  </si>
  <si>
    <t>Electricity only units (input)</t>
  </si>
  <si>
    <t>2018</t>
  </si>
  <si>
    <t>EU27_2020</t>
  </si>
  <si>
    <t>2019</t>
  </si>
  <si>
    <t>Efficiency of electricity production in the EU-27</t>
  </si>
  <si>
    <t>2020</t>
  </si>
  <si>
    <t xml:space="preserve">Dataset: </t>
  </si>
  <si>
    <t>Complete energy balances [NRG_BAL_C__custom_7024901]</t>
  </si>
  <si>
    <t xml:space="preserve">Last updated: </t>
  </si>
  <si>
    <t>28/04/2023 11:00</t>
  </si>
  <si>
    <t>Time frequency</t>
  </si>
  <si>
    <t>Annual</t>
  </si>
  <si>
    <t>Geopolitical entity (reporting) [GEO]</t>
  </si>
  <si>
    <t>European Union - 27 countries (from 2020) [EU27_2020]</t>
  </si>
  <si>
    <t>TIME</t>
  </si>
  <si>
    <t>2021</t>
  </si>
  <si>
    <t>SIEC (Labels)</t>
  </si>
  <si>
    <t>NRG_BAL (Labels)</t>
  </si>
  <si>
    <t/>
  </si>
  <si>
    <t>Total</t>
  </si>
  <si>
    <t>Transformation input - electricity and heat generation - main activity producer electricity only - energy use</t>
  </si>
  <si>
    <t>Transformation input - electricity and heat generation - main activity producer combined heat and power - energy use</t>
  </si>
  <si>
    <t>Transformation input - electricity and heat generation - autoproducer electricity only - energy use</t>
  </si>
  <si>
    <t>Transformation input - electricity and heat generation - autoproducer combined heat and power - energy use</t>
  </si>
  <si>
    <t>Transformation input - electricity and heat generation - electrically driven heat pumps</t>
  </si>
  <si>
    <t>Transformation input - electricity and heat generation - derived heat for electricity production</t>
  </si>
  <si>
    <t>Transformation output - electricity and heat generation</t>
  </si>
  <si>
    <t>Transformation output - electricity and heat generation - main activity producer combined heat and power</t>
  </si>
  <si>
    <t>Transformation output - electricity and heat generation - autoproducer combined heat and power</t>
  </si>
  <si>
    <t>Transformation output - electricity and heat generation - pumped hydro</t>
  </si>
  <si>
    <t>Electricity</t>
  </si>
  <si>
    <t>Heat</t>
  </si>
  <si>
    <t>Special value</t>
  </si>
  <si>
    <t>Belgium [BE]</t>
  </si>
  <si>
    <t>Bulgaria [BG]</t>
  </si>
  <si>
    <t>Czechia [CZ]</t>
  </si>
  <si>
    <t>Denmark [DK]</t>
  </si>
  <si>
    <t>Germany [DE]</t>
  </si>
  <si>
    <t>Estonia [EE]</t>
  </si>
  <si>
    <t>Ireland [IE]</t>
  </si>
  <si>
    <t>Greece [EL]</t>
  </si>
  <si>
    <t>Spain [ES]</t>
  </si>
  <si>
    <t>France [FR]</t>
  </si>
  <si>
    <t>Croatia [HR]</t>
  </si>
  <si>
    <t>Italy [IT]</t>
  </si>
  <si>
    <t>Cyprus [CY]</t>
  </si>
  <si>
    <t>Latvia [LV]</t>
  </si>
  <si>
    <t>Lithuania [LT]</t>
  </si>
  <si>
    <t>Luxembourg [LU]</t>
  </si>
  <si>
    <t>Hungary [HU]</t>
  </si>
  <si>
    <t>Malta [MT]</t>
  </si>
  <si>
    <t>Netherlands [NL]</t>
  </si>
  <si>
    <t>Austria [AT]</t>
  </si>
  <si>
    <t>Poland [PL]</t>
  </si>
  <si>
    <t>Portugal [PT]</t>
  </si>
  <si>
    <t>Romania [RO]</t>
  </si>
  <si>
    <t>Slovenia [SI]</t>
  </si>
  <si>
    <t>Slovakia [SK]</t>
  </si>
  <si>
    <t>Finland [FI]</t>
  </si>
  <si>
    <t>Sweden [SE]</t>
  </si>
  <si>
    <t>Iceland [IS]</t>
  </si>
  <si>
    <t>Norway [NO]</t>
  </si>
  <si>
    <t>United Kingdom [UK]</t>
  </si>
  <si>
    <t>Bosnia and Herzegovina [BA]</t>
  </si>
  <si>
    <t>Montenegro [ME]</t>
  </si>
  <si>
    <t>Moldova [MD]</t>
  </si>
  <si>
    <t>North Macedonia [MK]</t>
  </si>
  <si>
    <t>Albania [AL]</t>
  </si>
  <si>
    <t>Serbia [RS]</t>
  </si>
  <si>
    <t>Türkiye [TR]</t>
  </si>
  <si>
    <t>Ukraine [UA]</t>
  </si>
  <si>
    <t>Kosovo (under United Nations Security Council Resolution 1244/99) [XK]</t>
  </si>
  <si>
    <t>Georgia [GE]</t>
  </si>
  <si>
    <t>Data extracted on 27/07/2023 11:26:06 from [ESTAT]</t>
  </si>
  <si>
    <t>Unit of measure</t>
  </si>
  <si>
    <t>Terajoule</t>
  </si>
  <si>
    <t>This file presents the calculation of η (eta) with respect to Annex VII of Directive (EU) 2018/2001</t>
  </si>
  <si>
    <t>η is the the ratio between total gross production of electricity and the primary energy consumption for the production of electricity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</si>
</sst>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.0_i"/>
    <numFmt numFmtId="167" formatCode="#,##0_i"/>
    <numFmt numFmtId="168" formatCode="#,##0.000"/>
    <numFmt numFmtId="169" formatCode="#,##0.##########"/>
  </numFmts>
  <fonts count="18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8"/>
      <name val="Arial Narrow"/>
      <family val="2"/>
    </font>
    <font>
      <sz val="11"/>
      <name val="Arial"/>
      <charset val="238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</font>
    <font>
      <b/>
      <sz val="9"/>
      <name val="Arial"/>
    </font>
    <font>
      <b/>
      <sz val="9"/>
      <color indexed="9"/>
      <name val="Arial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4669AF"/>
      </patternFill>
    </fill>
    <fill>
      <patternFill patternType="solid">
        <fgColor rgb="FF0096DC"/>
      </patternFill>
    </fill>
    <fill>
      <patternFill patternType="mediumGray">
        <bgColor indexed="22"/>
      </patternFill>
    </fill>
    <fill>
      <patternFill patternType="solid">
        <fgColor rgb="FFDCE6F1"/>
      </patternFill>
    </fill>
    <fill>
      <patternFill patternType="solid">
        <fgColor rgb="FFF6F6F6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hair">
        <color rgb="FFC0C0C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hair">
        <color rgb="FFC0C0C0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 style="thin">
        <color rgb="FF000000"/>
      </bottom>
      <diagonal/>
    </border>
    <border>
      <left/>
      <right/>
      <top/>
      <bottom style="hair">
        <color rgb="FFC0C0C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rgb="FFC0C0C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9" fillId="0" borderId="0"/>
    <xf numFmtId="165" fontId="10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1" fillId="0" borderId="0"/>
  </cellStyleXfs>
  <cellXfs count="73">
    <xf numFmtId="0" fontId="0" fillId="0" borderId="0" xfId="0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1" applyFont="1" applyFill="1" applyAlignment="1" applyProtection="1">
      <alignment vertical="center"/>
    </xf>
    <xf numFmtId="0" fontId="7" fillId="3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167" fontId="5" fillId="3" borderId="1" xfId="0" applyNumberFormat="1" applyFont="1" applyFill="1" applyBorder="1" applyAlignment="1">
      <alignment vertical="center"/>
    </xf>
    <xf numFmtId="167" fontId="5" fillId="3" borderId="4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167" fontId="5" fillId="2" borderId="0" xfId="0" applyNumberFormat="1" applyFont="1" applyFill="1" applyBorder="1" applyAlignment="1">
      <alignment vertical="center"/>
    </xf>
    <xf numFmtId="164" fontId="7" fillId="5" borderId="1" xfId="4" applyNumberFormat="1" applyFont="1" applyFill="1" applyBorder="1" applyAlignment="1">
      <alignment horizontal="center" vertical="center"/>
    </xf>
    <xf numFmtId="10" fontId="7" fillId="2" borderId="0" xfId="4" applyNumberFormat="1" applyFont="1" applyFill="1" applyBorder="1" applyAlignment="1">
      <alignment horizontal="center" vertical="center"/>
    </xf>
    <xf numFmtId="0" fontId="2" fillId="2" borderId="0" xfId="1" applyFill="1" applyAlignment="1" applyProtection="1">
      <alignment vertical="center"/>
    </xf>
    <xf numFmtId="0" fontId="3" fillId="2" borderId="0" xfId="0" applyFont="1" applyFill="1" applyAlignment="1">
      <alignment vertical="center"/>
    </xf>
    <xf numFmtId="0" fontId="7" fillId="2" borderId="2" xfId="0" applyFont="1" applyFill="1" applyBorder="1" applyAlignment="1">
      <alignment vertical="center"/>
    </xf>
    <xf numFmtId="167" fontId="5" fillId="2" borderId="2" xfId="3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vertical="center"/>
    </xf>
    <xf numFmtId="167" fontId="5" fillId="2" borderId="3" xfId="3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67" fontId="5" fillId="2" borderId="6" xfId="3" applyNumberFormat="1" applyFont="1" applyFill="1" applyBorder="1" applyAlignment="1">
      <alignment horizontal="right" vertical="center"/>
    </xf>
    <xf numFmtId="0" fontId="7" fillId="2" borderId="7" xfId="0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3" borderId="5" xfId="0" applyNumberFormat="1" applyFont="1" applyFill="1" applyBorder="1" applyAlignment="1">
      <alignment horizontal="left"/>
    </xf>
    <xf numFmtId="164" fontId="3" fillId="3" borderId="5" xfId="4" applyNumberFormat="1" applyFont="1" applyFill="1" applyBorder="1" applyAlignment="1">
      <alignment horizontal="center" vertical="center"/>
    </xf>
    <xf numFmtId="0" fontId="14" fillId="2" borderId="5" xfId="0" applyNumberFormat="1" applyFont="1" applyFill="1" applyBorder="1" applyAlignment="1">
      <alignment horizontal="left"/>
    </xf>
    <xf numFmtId="0" fontId="14" fillId="2" borderId="7" xfId="0" applyNumberFormat="1" applyFont="1" applyFill="1" applyBorder="1" applyAlignment="1">
      <alignment horizontal="left"/>
    </xf>
    <xf numFmtId="0" fontId="14" fillId="2" borderId="6" xfId="0" applyNumberFormat="1" applyFont="1" applyFill="1" applyBorder="1" applyAlignment="1">
      <alignment horizontal="left"/>
    </xf>
    <xf numFmtId="14" fontId="4" fillId="2" borderId="0" xfId="0" applyNumberFormat="1" applyFont="1" applyFill="1" applyAlignment="1">
      <alignment vertical="center"/>
    </xf>
    <xf numFmtId="0" fontId="14" fillId="2" borderId="3" xfId="0" applyNumberFormat="1" applyFont="1" applyFill="1" applyBorder="1" applyAlignment="1">
      <alignment horizontal="left"/>
    </xf>
    <xf numFmtId="0" fontId="14" fillId="2" borderId="8" xfId="0" applyNumberFormat="1" applyFont="1" applyFill="1" applyBorder="1" applyAlignment="1">
      <alignment horizontal="left"/>
    </xf>
    <xf numFmtId="164" fontId="4" fillId="2" borderId="5" xfId="4" applyNumberFormat="1" applyFont="1" applyFill="1" applyBorder="1" applyAlignment="1">
      <alignment horizontal="center" vertical="center"/>
    </xf>
    <xf numFmtId="164" fontId="4" fillId="2" borderId="6" xfId="4" applyNumberFormat="1" applyFont="1" applyFill="1" applyBorder="1" applyAlignment="1">
      <alignment horizontal="center" vertical="center"/>
    </xf>
    <xf numFmtId="164" fontId="4" fillId="2" borderId="3" xfId="4" applyNumberFormat="1" applyFont="1" applyFill="1" applyBorder="1" applyAlignment="1">
      <alignment horizontal="center" vertical="center"/>
    </xf>
    <xf numFmtId="164" fontId="4" fillId="2" borderId="7" xfId="4" applyNumberFormat="1" applyFont="1" applyFill="1" applyBorder="1" applyAlignment="1">
      <alignment horizontal="center" vertical="center"/>
    </xf>
    <xf numFmtId="164" fontId="4" fillId="2" borderId="8" xfId="4" applyNumberFormat="1" applyFont="1" applyFill="1" applyBorder="1" applyAlignment="1">
      <alignment horizontal="center" vertical="center"/>
    </xf>
    <xf numFmtId="167" fontId="5" fillId="3" borderId="1" xfId="0" applyNumberFormat="1" applyFont="1" applyFill="1" applyBorder="1" applyAlignment="1">
      <alignment horizontal="right" vertical="center"/>
    </xf>
    <xf numFmtId="167" fontId="7" fillId="3" borderId="4" xfId="0" applyNumberFormat="1" applyFont="1" applyFill="1" applyBorder="1" applyAlignment="1">
      <alignment horizontal="right" vertical="center"/>
    </xf>
    <xf numFmtId="164" fontId="7" fillId="5" borderId="1" xfId="4" applyNumberFormat="1" applyFont="1" applyFill="1" applyBorder="1" applyAlignment="1">
      <alignment horizontal="right" vertical="center"/>
    </xf>
    <xf numFmtId="167" fontId="7" fillId="2" borderId="2" xfId="3" applyNumberFormat="1" applyFont="1" applyFill="1" applyBorder="1" applyAlignment="1">
      <alignment horizontal="right" vertical="center"/>
    </xf>
    <xf numFmtId="167" fontId="7" fillId="2" borderId="3" xfId="3" applyNumberFormat="1" applyFont="1" applyFill="1" applyBorder="1" applyAlignment="1">
      <alignment horizontal="right" vertical="center"/>
    </xf>
    <xf numFmtId="167" fontId="7" fillId="2" borderId="6" xfId="3" applyNumberFormat="1" applyFont="1" applyFill="1" applyBorder="1" applyAlignment="1">
      <alignment horizontal="right" vertical="center"/>
    </xf>
    <xf numFmtId="167" fontId="7" fillId="3" borderId="1" xfId="0" applyNumberFormat="1" applyFont="1" applyFill="1" applyBorder="1" applyAlignment="1">
      <alignment horizontal="right" vertical="center"/>
    </xf>
    <xf numFmtId="0" fontId="14" fillId="2" borderId="9" xfId="0" applyNumberFormat="1" applyFont="1" applyFill="1" applyBorder="1" applyAlignment="1">
      <alignment horizontal="left"/>
    </xf>
    <xf numFmtId="0" fontId="14" fillId="2" borderId="10" xfId="0" applyNumberFormat="1" applyFont="1" applyFill="1" applyBorder="1" applyAlignment="1">
      <alignment horizontal="left"/>
    </xf>
    <xf numFmtId="164" fontId="4" fillId="2" borderId="10" xfId="4" applyNumberFormat="1" applyFont="1" applyFill="1" applyBorder="1" applyAlignment="1">
      <alignment horizontal="center" vertical="center"/>
    </xf>
    <xf numFmtId="167" fontId="5" fillId="2" borderId="8" xfId="3" applyNumberFormat="1" applyFont="1" applyFill="1" applyBorder="1" applyAlignment="1">
      <alignment horizontal="right" vertical="center"/>
    </xf>
    <xf numFmtId="0" fontId="7" fillId="4" borderId="11" xfId="0" applyFont="1" applyFill="1" applyBorder="1" applyAlignment="1">
      <alignment horizontal="right" vertical="center"/>
    </xf>
    <xf numFmtId="167" fontId="5" fillId="3" borderId="12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6" borderId="13" xfId="0" applyFont="1" applyFill="1" applyBorder="1" applyAlignment="1">
      <alignment horizontal="right" vertical="center"/>
    </xf>
    <xf numFmtId="0" fontId="17" fillId="6" borderId="13" xfId="0" applyFont="1" applyFill="1" applyBorder="1" applyAlignment="1">
      <alignment horizontal="left" vertical="center"/>
    </xf>
    <xf numFmtId="0" fontId="16" fillId="7" borderId="13" xfId="0" applyFont="1" applyFill="1" applyBorder="1" applyAlignment="1">
      <alignment horizontal="left" vertical="center"/>
    </xf>
    <xf numFmtId="0" fontId="0" fillId="8" borderId="0" xfId="0" applyFill="1"/>
    <xf numFmtId="0" fontId="16" fillId="9" borderId="13" xfId="0" applyFont="1" applyFill="1" applyBorder="1" applyAlignment="1">
      <alignment horizontal="left" vertical="center"/>
    </xf>
    <xf numFmtId="169" fontId="15" fillId="0" borderId="0" xfId="0" applyNumberFormat="1" applyFont="1" applyAlignment="1">
      <alignment horizontal="right" vertical="center" shrinkToFit="1"/>
    </xf>
    <xf numFmtId="168" fontId="15" fillId="0" borderId="0" xfId="0" applyNumberFormat="1" applyFont="1" applyAlignment="1">
      <alignment horizontal="right" vertical="center" shrinkToFit="1"/>
    </xf>
    <xf numFmtId="169" fontId="15" fillId="10" borderId="0" xfId="0" applyNumberFormat="1" applyFont="1" applyFill="1" applyAlignment="1">
      <alignment horizontal="right" vertical="center" shrinkToFit="1"/>
    </xf>
    <xf numFmtId="168" fontId="15" fillId="10" borderId="0" xfId="0" applyNumberFormat="1" applyFont="1" applyFill="1" applyAlignment="1">
      <alignment horizontal="right" vertical="center" shrinkToFit="1"/>
    </xf>
    <xf numFmtId="3" fontId="15" fillId="0" borderId="0" xfId="0" applyNumberFormat="1" applyFont="1" applyAlignment="1">
      <alignment horizontal="right" vertical="center" shrinkToFit="1"/>
    </xf>
    <xf numFmtId="3" fontId="15" fillId="10" borderId="0" xfId="0" applyNumberFormat="1" applyFont="1" applyFill="1" applyAlignment="1">
      <alignment horizontal="right" vertical="center" shrinkToFit="1"/>
    </xf>
    <xf numFmtId="0" fontId="15" fillId="10" borderId="0" xfId="0" applyFont="1" applyFill="1" applyAlignment="1">
      <alignment horizontal="left" vertical="center"/>
    </xf>
    <xf numFmtId="164" fontId="4" fillId="2" borderId="9" xfId="4" applyNumberFormat="1" applyFont="1" applyFill="1" applyBorder="1" applyAlignment="1">
      <alignment horizontal="center" vertical="center"/>
    </xf>
  </cellXfs>
  <cellStyles count="6">
    <cellStyle name="Hyperlink" xfId="1" builtinId="8"/>
    <cellStyle name="Normal" xfId="0" builtinId="0"/>
    <cellStyle name="Normal 2" xfId="2" xr:uid="{00000000-0005-0000-0000-000002000000}"/>
    <cellStyle name="Normal 3" xfId="5" xr:uid="{00000000-0005-0000-0000-000003000000}"/>
    <cellStyle name="NumberCellStyle" xfId="3" xr:uid="{00000000-0005-0000-0000-000004000000}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368300</xdr:colOff>
      <xdr:row>10</xdr:row>
      <xdr:rowOff>200199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5172075" cy="1701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at-energy@ec.europa.e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0:T68"/>
  <sheetViews>
    <sheetView tabSelected="1" workbookViewId="0">
      <selection activeCell="O11" sqref="O11"/>
    </sheetView>
  </sheetViews>
  <sheetFormatPr defaultColWidth="9.1796875" defaultRowHeight="10" x14ac:dyDescent="0.25"/>
  <cols>
    <col min="1" max="1" width="16.1796875" style="1" customWidth="1"/>
    <col min="2" max="2" width="10.1796875" style="1" bestFit="1" customWidth="1"/>
    <col min="3" max="7" width="9.1796875" style="1"/>
    <col min="8" max="8" width="9.1796875" style="1" customWidth="1"/>
    <col min="9" max="16384" width="9.1796875" style="1"/>
  </cols>
  <sheetData>
    <row r="10" spans="1:20" ht="18" customHeight="1" x14ac:dyDescent="0.25">
      <c r="A10" s="2" t="s">
        <v>178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20" ht="36" customHeight="1" x14ac:dyDescent="0.25">
      <c r="A11" s="57" t="s">
        <v>179</v>
      </c>
      <c r="B11" s="57"/>
      <c r="C11" s="57"/>
      <c r="D11" s="57"/>
      <c r="E11" s="57"/>
      <c r="F11" s="57"/>
      <c r="G11" s="57"/>
      <c r="H11" s="57"/>
      <c r="I11" s="57"/>
    </row>
    <row r="12" spans="1:20" ht="14" x14ac:dyDescent="0.25">
      <c r="A12" s="28" t="s">
        <v>83</v>
      </c>
    </row>
    <row r="13" spans="1:20" ht="11.5" x14ac:dyDescent="0.25">
      <c r="A13" s="29"/>
    </row>
    <row r="14" spans="1:20" s="2" customFormat="1" ht="12.5" x14ac:dyDescent="0.25">
      <c r="A14" s="30"/>
      <c r="B14" s="30">
        <v>1990</v>
      </c>
      <c r="C14" s="30">
        <v>1995</v>
      </c>
      <c r="D14" s="30">
        <v>2000</v>
      </c>
      <c r="E14" s="30">
        <v>2005</v>
      </c>
      <c r="F14" s="30">
        <v>2010</v>
      </c>
      <c r="G14" s="30">
        <v>2015</v>
      </c>
      <c r="H14" s="30">
        <v>2016</v>
      </c>
      <c r="I14" s="30">
        <v>2017</v>
      </c>
      <c r="J14" s="30">
        <v>2018</v>
      </c>
      <c r="K14" s="30">
        <v>2019</v>
      </c>
      <c r="L14" s="30">
        <v>2020</v>
      </c>
      <c r="M14" s="30">
        <v>2021</v>
      </c>
      <c r="N14" s="1"/>
      <c r="O14" s="1"/>
      <c r="P14" s="1"/>
      <c r="Q14" s="1"/>
      <c r="R14" s="1"/>
      <c r="S14" s="1"/>
      <c r="T14" s="1"/>
    </row>
    <row r="15" spans="1:20" s="2" customFormat="1" ht="13" x14ac:dyDescent="0.25">
      <c r="A15" s="31" t="s">
        <v>104</v>
      </c>
      <c r="B15" s="32">
        <f ca="1">INDIRECT($A15&amp;"!"&amp;"B20")</f>
        <v>0.41296037741664954</v>
      </c>
      <c r="C15" s="32">
        <f ca="1">INDIRECT($A15&amp;"!"&amp;"G20")</f>
        <v>0.41822790843968821</v>
      </c>
      <c r="D15" s="32">
        <f ca="1">INDIRECT($A15&amp;"!"&amp;"L20")</f>
        <v>0.42996830480835552</v>
      </c>
      <c r="E15" s="32">
        <f ca="1">INDIRECT($A15&amp;"!"&amp;"Q20")</f>
        <v>0.43751706364802312</v>
      </c>
      <c r="F15" s="32">
        <f ca="1">INDIRECT($A15&amp;"!"&amp;"V20")</f>
        <v>0.46071353427927098</v>
      </c>
      <c r="G15" s="32">
        <f ca="1">INDIRECT($A15&amp;"!"&amp;"AA20")</f>
        <v>0.47314066893475537</v>
      </c>
      <c r="H15" s="32">
        <f ca="1">INDIRECT($A15&amp;"!"&amp;"AB20")</f>
        <v>0.48312693658207584</v>
      </c>
      <c r="I15" s="32">
        <f ca="1">INDIRECT($A15&amp;"!"&amp;"AC20")</f>
        <v>0.48484693679813318</v>
      </c>
      <c r="J15" s="32">
        <f t="shared" ref="J15:J54" ca="1" si="0">INDIRECT($A15&amp;"!"&amp;"AD20")</f>
        <v>0.49096910787544895</v>
      </c>
      <c r="K15" s="32">
        <f t="shared" ref="K15:M54" ca="1" si="1">INDIRECT($A15&amp;"!"&amp;"AE20")</f>
        <v>0.50135782718282385</v>
      </c>
      <c r="L15" s="32">
        <f t="shared" ref="L15:L54" ca="1" si="2">INDIRECT($A15&amp;"!"&amp;"AF20")</f>
        <v>0.52031704984519167</v>
      </c>
      <c r="M15" s="32">
        <f ca="1">INDIRECT($A15&amp;"!"&amp;"AG20")</f>
        <v>0.51565408948538771</v>
      </c>
      <c r="N15" s="1"/>
      <c r="O15" s="1"/>
      <c r="P15" s="1"/>
      <c r="Q15" s="1"/>
      <c r="R15" s="1"/>
      <c r="S15" s="1"/>
      <c r="T15" s="1"/>
    </row>
    <row r="16" spans="1:20" s="2" customFormat="1" ht="12.5" x14ac:dyDescent="0.25">
      <c r="A16" s="33" t="s">
        <v>41</v>
      </c>
      <c r="B16" s="39">
        <f t="shared" ref="B16:B54" ca="1" si="3">INDIRECT($A16&amp;"!"&amp;"B20")</f>
        <v>0.35321519917503702</v>
      </c>
      <c r="C16" s="39">
        <f t="shared" ref="C16:C54" ca="1" si="4">INDIRECT($A16&amp;"!"&amp;"G20")</f>
        <v>0.36269927440176897</v>
      </c>
      <c r="D16" s="39">
        <f t="shared" ref="D16:D54" ca="1" si="5">INDIRECT($A16&amp;"!"&amp;"L20")</f>
        <v>0.37629475182340527</v>
      </c>
      <c r="E16" s="39">
        <f t="shared" ref="E16:E54" ca="1" si="6">INDIRECT($A16&amp;"!"&amp;"Q20")</f>
        <v>0.37397462418677502</v>
      </c>
      <c r="F16" s="39">
        <f t="shared" ref="F16:F54" ca="1" si="7">INDIRECT($A16&amp;"!"&amp;"V20")</f>
        <v>0.4095597128401095</v>
      </c>
      <c r="G16" s="39">
        <f t="shared" ref="G16:G54" ca="1" si="8">INDIRECT($A16&amp;"!"&amp;"AA20")</f>
        <v>0.45644608259501562</v>
      </c>
      <c r="H16" s="39">
        <f t="shared" ref="H16:H54" ca="1" si="9">INDIRECT($A16&amp;"!"&amp;"AB20")</f>
        <v>0.42884004366559791</v>
      </c>
      <c r="I16" s="39">
        <f t="shared" ref="I16:I54" ca="1" si="10">INDIRECT($A16&amp;"!"&amp;"AC20")</f>
        <v>0.43578797735616898</v>
      </c>
      <c r="J16" s="39">
        <f t="shared" ca="1" si="0"/>
        <v>0.46585436561594429</v>
      </c>
      <c r="K16" s="39">
        <f t="shared" ca="1" si="1"/>
        <v>0.45125271938834632</v>
      </c>
      <c r="L16" s="39">
        <f t="shared" ca="1" si="2"/>
        <v>0.47791441896466103</v>
      </c>
      <c r="M16" s="39">
        <f ca="1">INDIRECT($A16&amp;"!"&amp;"AG20")</f>
        <v>0.45098518894949785</v>
      </c>
      <c r="N16" s="1"/>
      <c r="O16" s="1"/>
      <c r="P16" s="1"/>
      <c r="Q16" s="1"/>
      <c r="R16" s="1"/>
      <c r="S16" s="1"/>
      <c r="T16" s="1"/>
    </row>
    <row r="17" spans="1:20" s="2" customFormat="1" ht="12.5" x14ac:dyDescent="0.25">
      <c r="A17" s="35" t="s">
        <v>42</v>
      </c>
      <c r="B17" s="40">
        <f t="shared" ca="1" si="3"/>
        <v>0.38989667716880871</v>
      </c>
      <c r="C17" s="40">
        <f t="shared" ca="1" si="4"/>
        <v>0.37000374359424149</v>
      </c>
      <c r="D17" s="40">
        <f t="shared" ca="1" si="5"/>
        <v>0.37294508413893879</v>
      </c>
      <c r="E17" s="40">
        <f t="shared" ca="1" si="6"/>
        <v>0.36937402527828955</v>
      </c>
      <c r="F17" s="40">
        <f t="shared" ca="1" si="7"/>
        <v>0.38919234692301929</v>
      </c>
      <c r="G17" s="40">
        <f t="shared" ca="1" si="8"/>
        <v>0.40499082474042475</v>
      </c>
      <c r="H17" s="40">
        <f t="shared" ca="1" si="9"/>
        <v>0.39779230759776035</v>
      </c>
      <c r="I17" s="40">
        <f t="shared" ca="1" si="10"/>
        <v>0.38909214261997083</v>
      </c>
      <c r="J17" s="40">
        <f t="shared" ca="1" si="0"/>
        <v>0.39804854717249372</v>
      </c>
      <c r="K17" s="40">
        <f t="shared" ca="1" si="1"/>
        <v>0.39347242279834732</v>
      </c>
      <c r="L17" s="40">
        <f t="shared" ca="1" si="2"/>
        <v>0.40013549062885428</v>
      </c>
      <c r="M17" s="40">
        <f ca="1">INDIRECT($A17&amp;"!"&amp;"AG20")</f>
        <v>0.40668691323683348</v>
      </c>
      <c r="N17" s="1"/>
      <c r="O17" s="1"/>
      <c r="P17" s="1"/>
      <c r="Q17" s="1"/>
      <c r="R17" s="1"/>
      <c r="S17" s="1"/>
      <c r="T17" s="1"/>
    </row>
    <row r="18" spans="1:20" s="2" customFormat="1" ht="12.5" x14ac:dyDescent="0.25">
      <c r="A18" s="35" t="s">
        <v>43</v>
      </c>
      <c r="B18" s="40">
        <f t="shared" ca="1" si="3"/>
        <v>0.37582914145376189</v>
      </c>
      <c r="C18" s="40">
        <f t="shared" ca="1" si="4"/>
        <v>0.38167052388165867</v>
      </c>
      <c r="D18" s="40">
        <f t="shared" ca="1" si="5"/>
        <v>0.39993029068761821</v>
      </c>
      <c r="E18" s="40">
        <f t="shared" ca="1" si="6"/>
        <v>0.38616510004348159</v>
      </c>
      <c r="F18" s="40">
        <f t="shared" ca="1" si="7"/>
        <v>0.39188821700123938</v>
      </c>
      <c r="G18" s="40">
        <f t="shared" ca="1" si="8"/>
        <v>0.40490679959589299</v>
      </c>
      <c r="H18" s="40">
        <f t="shared" ca="1" si="9"/>
        <v>0.41421556064474091</v>
      </c>
      <c r="I18" s="40">
        <f t="shared" ca="1" si="10"/>
        <v>0.41146839670861085</v>
      </c>
      <c r="J18" s="40">
        <f t="shared" ca="1" si="0"/>
        <v>0.4081197748444666</v>
      </c>
      <c r="K18" s="40">
        <f t="shared" ca="1" si="1"/>
        <v>0.41471897512632427</v>
      </c>
      <c r="L18" s="40">
        <f t="shared" ca="1" si="2"/>
        <v>0.42053675619038527</v>
      </c>
      <c r="M18" s="40">
        <f ca="1">INDIRECT($A18&amp;"!"&amp;"AG20")</f>
        <v>0.43144581358259071</v>
      </c>
      <c r="N18" s="1"/>
      <c r="O18" s="1"/>
      <c r="P18" s="1"/>
      <c r="Q18" s="1"/>
      <c r="R18" s="1"/>
      <c r="S18" s="1"/>
      <c r="T18" s="1"/>
    </row>
    <row r="19" spans="1:20" s="2" customFormat="1" ht="12.5" x14ac:dyDescent="0.25">
      <c r="A19" s="35" t="s">
        <v>44</v>
      </c>
      <c r="B19" s="40">
        <f t="shared" ca="1" si="3"/>
        <v>0.57313114157986522</v>
      </c>
      <c r="C19" s="40">
        <f t="shared" ca="1" si="4"/>
        <v>0.60210940094575505</v>
      </c>
      <c r="D19" s="40">
        <f t="shared" ca="1" si="5"/>
        <v>0.6610940624981535</v>
      </c>
      <c r="E19" s="40">
        <f t="shared" ca="1" si="6"/>
        <v>0.75092977814719686</v>
      </c>
      <c r="F19" s="40">
        <f t="shared" ca="1" si="7"/>
        <v>0.75579414220729035</v>
      </c>
      <c r="G19" s="40">
        <f t="shared" ca="1" si="8"/>
        <v>0.88689621038385968</v>
      </c>
      <c r="H19" s="40">
        <f t="shared" ca="1" si="9"/>
        <v>0.86243759396165331</v>
      </c>
      <c r="I19" s="40">
        <f t="shared" ca="1" si="10"/>
        <v>0.88991795275446706</v>
      </c>
      <c r="J19" s="40">
        <f t="shared" ca="1" si="0"/>
        <v>0.88307695014707432</v>
      </c>
      <c r="K19" s="40">
        <f t="shared" ca="1" si="1"/>
        <v>0.93048503234175117</v>
      </c>
      <c r="L19" s="40">
        <f t="shared" ca="1" si="2"/>
        <v>0.92798990249413549</v>
      </c>
      <c r="M19" s="40">
        <f ca="1">INDIRECT($A19&amp;"!"&amp;"AG20")</f>
        <v>0.89602683984141684</v>
      </c>
      <c r="N19" s="1"/>
      <c r="O19" s="1"/>
      <c r="P19" s="1"/>
      <c r="Q19" s="1"/>
      <c r="R19" s="1"/>
      <c r="S19" s="1"/>
      <c r="T19" s="1"/>
    </row>
    <row r="20" spans="1:20" s="2" customFormat="1" ht="12.5" x14ac:dyDescent="0.25">
      <c r="A20" s="35" t="s">
        <v>45</v>
      </c>
      <c r="B20" s="40">
        <f t="shared" ca="1" si="3"/>
        <v>0.36674534512664508</v>
      </c>
      <c r="C20" s="40">
        <f t="shared" ca="1" si="4"/>
        <v>0.37549841485781088</v>
      </c>
      <c r="D20" s="40">
        <f t="shared" ca="1" si="5"/>
        <v>0.40019491023668485</v>
      </c>
      <c r="E20" s="40">
        <f t="shared" ca="1" si="6"/>
        <v>0.42155323783489002</v>
      </c>
      <c r="F20" s="40">
        <f t="shared" ca="1" si="7"/>
        <v>0.44275351106713418</v>
      </c>
      <c r="G20" s="40">
        <f t="shared" ca="1" si="8"/>
        <v>0.4831549117006676</v>
      </c>
      <c r="H20" s="40">
        <f t="shared" ca="1" si="9"/>
        <v>0.48897920242424997</v>
      </c>
      <c r="I20" s="40">
        <f t="shared" ca="1" si="10"/>
        <v>0.51099476332259375</v>
      </c>
      <c r="J20" s="40">
        <f t="shared" ca="1" si="0"/>
        <v>0.51553645534460091</v>
      </c>
      <c r="K20" s="40">
        <f t="shared" ca="1" si="1"/>
        <v>0.53580414432343815</v>
      </c>
      <c r="L20" s="40">
        <f t="shared" ca="1" si="2"/>
        <v>0.55429662081688968</v>
      </c>
      <c r="M20" s="40">
        <f ca="1">INDIRECT($A20&amp;"!"&amp;"AG20")</f>
        <v>0.53990149979103452</v>
      </c>
      <c r="N20" s="1"/>
      <c r="O20" s="1"/>
      <c r="P20" s="1"/>
      <c r="Q20" s="1"/>
      <c r="R20" s="1"/>
      <c r="S20" s="1"/>
      <c r="T20" s="1"/>
    </row>
    <row r="21" spans="1:20" s="2" customFormat="1" ht="12.5" x14ac:dyDescent="0.25">
      <c r="A21" s="35" t="s">
        <v>46</v>
      </c>
      <c r="B21" s="40">
        <f t="shared" ca="1" si="3"/>
        <v>0.48380965969822937</v>
      </c>
      <c r="C21" s="40">
        <f t="shared" ca="1" si="4"/>
        <v>0.37134441865868184</v>
      </c>
      <c r="D21" s="40">
        <f t="shared" ca="1" si="5"/>
        <v>0.3566624056724384</v>
      </c>
      <c r="E21" s="40">
        <f t="shared" ca="1" si="6"/>
        <v>0.37293060292471153</v>
      </c>
      <c r="F21" s="40">
        <f t="shared" ca="1" si="7"/>
        <v>0.37075458132910666</v>
      </c>
      <c r="G21" s="40">
        <f t="shared" ca="1" si="8"/>
        <v>0.37279584237556945</v>
      </c>
      <c r="H21" s="40">
        <f t="shared" ca="1" si="9"/>
        <v>0.39283381820567304</v>
      </c>
      <c r="I21" s="40">
        <f t="shared" ca="1" si="10"/>
        <v>0.38882890045719587</v>
      </c>
      <c r="J21" s="40">
        <f t="shared" ca="1" si="0"/>
        <v>0.39651125344941829</v>
      </c>
      <c r="K21" s="40">
        <f t="shared" ca="1" si="1"/>
        <v>0.43614864954345367</v>
      </c>
      <c r="L21" s="40">
        <f t="shared" ca="1" si="2"/>
        <v>0.4618780810807579</v>
      </c>
      <c r="M21" s="40">
        <f ca="1">INDIRECT($A21&amp;"!"&amp;"AG20")</f>
        <v>0.44133306389426463</v>
      </c>
      <c r="N21" s="1"/>
      <c r="O21" s="1"/>
      <c r="P21" s="1"/>
      <c r="Q21" s="1"/>
      <c r="R21" s="1"/>
      <c r="S21" s="1"/>
      <c r="T21" s="1"/>
    </row>
    <row r="22" spans="1:20" s="2" customFormat="1" ht="12.5" x14ac:dyDescent="0.25">
      <c r="A22" s="35" t="s">
        <v>47</v>
      </c>
      <c r="B22" s="40">
        <f t="shared" ca="1" si="3"/>
        <v>0.39395773654958888</v>
      </c>
      <c r="C22" s="40">
        <f t="shared" ca="1" si="4"/>
        <v>0.39484781125359503</v>
      </c>
      <c r="D22" s="40">
        <f t="shared" ca="1" si="5"/>
        <v>0.4144644889206478</v>
      </c>
      <c r="E22" s="40">
        <f t="shared" ca="1" si="6"/>
        <v>0.44583166888742853</v>
      </c>
      <c r="F22" s="40">
        <f t="shared" ca="1" si="7"/>
        <v>0.49538750777646157</v>
      </c>
      <c r="G22" s="40">
        <f t="shared" ca="1" si="8"/>
        <v>0.54420319849770016</v>
      </c>
      <c r="H22" s="40">
        <f t="shared" ca="1" si="9"/>
        <v>0.54054315178927193</v>
      </c>
      <c r="I22" s="40">
        <f t="shared" ca="1" si="10"/>
        <v>0.55486773328712213</v>
      </c>
      <c r="J22" s="40">
        <f t="shared" ca="1" si="0"/>
        <v>0.58178544962529455</v>
      </c>
      <c r="K22" s="40">
        <f t="shared" ca="1" si="1"/>
        <v>0.59706432541377019</v>
      </c>
      <c r="L22" s="40">
        <f t="shared" ca="1" si="2"/>
        <v>0.61246137039189186</v>
      </c>
      <c r="M22" s="40">
        <f ca="1">INDIRECT($A22&amp;"!"&amp;"AG20")</f>
        <v>0.57913235611212555</v>
      </c>
      <c r="N22" s="1"/>
      <c r="O22" s="1"/>
      <c r="P22" s="1"/>
      <c r="Q22" s="1"/>
      <c r="R22" s="1"/>
      <c r="S22" s="1"/>
      <c r="T22" s="1"/>
    </row>
    <row r="23" spans="1:20" s="2" customFormat="1" ht="12.5" x14ac:dyDescent="0.25">
      <c r="A23" s="35" t="s">
        <v>48</v>
      </c>
      <c r="B23" s="40">
        <f t="shared" ca="1" si="3"/>
        <v>0.3355566757396431</v>
      </c>
      <c r="C23" s="40">
        <f t="shared" ca="1" si="4"/>
        <v>0.37426494069762095</v>
      </c>
      <c r="D23" s="40">
        <f t="shared" ca="1" si="5"/>
        <v>0.38678509363395341</v>
      </c>
      <c r="E23" s="40">
        <f t="shared" ca="1" si="6"/>
        <v>0.39765357446601191</v>
      </c>
      <c r="F23" s="40">
        <f t="shared" ca="1" si="7"/>
        <v>0.41251870560564813</v>
      </c>
      <c r="G23" s="40">
        <f t="shared" ca="1" si="8"/>
        <v>0.47212876536646764</v>
      </c>
      <c r="H23" s="40">
        <f t="shared" ca="1" si="9"/>
        <v>0.52476991496759595</v>
      </c>
      <c r="I23" s="40">
        <f t="shared" ca="1" si="10"/>
        <v>0.47797668375471875</v>
      </c>
      <c r="J23" s="40">
        <f t="shared" ca="1" si="0"/>
        <v>0.46845126475656745</v>
      </c>
      <c r="K23" s="40">
        <f t="shared" ca="1" si="1"/>
        <v>0.48217984231072286</v>
      </c>
      <c r="L23" s="40">
        <f t="shared" ca="1" si="2"/>
        <v>0.55375695392100155</v>
      </c>
      <c r="M23" s="40">
        <f ca="1">INDIRECT($A23&amp;"!"&amp;"AG20")</f>
        <v>0.57056244436903547</v>
      </c>
      <c r="N23" s="1"/>
      <c r="O23" s="1"/>
      <c r="P23" s="1"/>
      <c r="Q23" s="1"/>
      <c r="R23" s="1"/>
      <c r="S23" s="1"/>
      <c r="T23" s="1"/>
    </row>
    <row r="24" spans="1:20" s="2" customFormat="1" ht="12.5" x14ac:dyDescent="0.25">
      <c r="A24" s="35" t="s">
        <v>49</v>
      </c>
      <c r="B24" s="40">
        <f t="shared" ca="1" si="3"/>
        <v>0.39390023525081941</v>
      </c>
      <c r="C24" s="40">
        <f t="shared" ca="1" si="4"/>
        <v>0.38947046637698074</v>
      </c>
      <c r="D24" s="40">
        <f t="shared" ca="1" si="5"/>
        <v>0.41857791036363523</v>
      </c>
      <c r="E24" s="40">
        <f t="shared" ca="1" si="6"/>
        <v>0.46343120792594789</v>
      </c>
      <c r="F24" s="40">
        <f t="shared" ca="1" si="7"/>
        <v>0.51769123549921692</v>
      </c>
      <c r="G24" s="40">
        <f t="shared" ca="1" si="8"/>
        <v>0.47407189397261451</v>
      </c>
      <c r="H24" s="40">
        <f t="shared" ca="1" si="9"/>
        <v>0.48800798285140307</v>
      </c>
      <c r="I24" s="40">
        <f t="shared" ca="1" si="10"/>
        <v>0.4671627793294888</v>
      </c>
      <c r="J24" s="40">
        <f t="shared" ca="1" si="0"/>
        <v>0.4875623260380913</v>
      </c>
      <c r="K24" s="40">
        <f t="shared" ca="1" si="1"/>
        <v>0.5065903083255251</v>
      </c>
      <c r="L24" s="40">
        <f t="shared" ca="1" si="2"/>
        <v>0.52553529931702314</v>
      </c>
      <c r="M24" s="40">
        <f ca="1">INDIRECT($A24&amp;"!"&amp;"AG20")</f>
        <v>0.53894654311595613</v>
      </c>
      <c r="N24" s="1"/>
      <c r="O24" s="1"/>
      <c r="P24" s="1"/>
      <c r="Q24" s="1"/>
      <c r="R24" s="1"/>
      <c r="S24" s="1"/>
      <c r="T24" s="1"/>
    </row>
    <row r="25" spans="1:20" s="2" customFormat="1" ht="12.5" x14ac:dyDescent="0.25">
      <c r="A25" s="35" t="s">
        <v>50</v>
      </c>
      <c r="B25" s="40">
        <f t="shared" ca="1" si="3"/>
        <v>0.37032174115959432</v>
      </c>
      <c r="C25" s="40">
        <f t="shared" ca="1" si="4"/>
        <v>0.37404732455911566</v>
      </c>
      <c r="D25" s="40">
        <f t="shared" ca="1" si="5"/>
        <v>0.37318884361219268</v>
      </c>
      <c r="E25" s="40">
        <f t="shared" ca="1" si="6"/>
        <v>0.3660954379833522</v>
      </c>
      <c r="F25" s="40">
        <f t="shared" ca="1" si="7"/>
        <v>0.36806273376377679</v>
      </c>
      <c r="G25" s="40">
        <f t="shared" ca="1" si="8"/>
        <v>0.37607471914212492</v>
      </c>
      <c r="H25" s="40">
        <f t="shared" ca="1" si="9"/>
        <v>0.38609697103696167</v>
      </c>
      <c r="I25" s="40">
        <f t="shared" ca="1" si="10"/>
        <v>0.38563055471484603</v>
      </c>
      <c r="J25" s="40">
        <f t="shared" ca="1" si="0"/>
        <v>0.39029850026560831</v>
      </c>
      <c r="K25" s="40">
        <f t="shared" ca="1" si="1"/>
        <v>0.39377474118607037</v>
      </c>
      <c r="L25" s="40">
        <f t="shared" ca="1" si="2"/>
        <v>0.40569209112534499</v>
      </c>
      <c r="M25" s="40">
        <f ca="1">INDIRECT($A25&amp;"!"&amp;"AG20")</f>
        <v>0.39968009208001798</v>
      </c>
      <c r="N25" s="1"/>
      <c r="O25" s="1"/>
      <c r="P25" s="1"/>
      <c r="Q25" s="1"/>
      <c r="R25" s="1"/>
      <c r="S25" s="1"/>
      <c r="T25" s="1"/>
    </row>
    <row r="26" spans="1:20" s="2" customFormat="1" ht="12.5" x14ac:dyDescent="0.25">
      <c r="A26" s="35" t="s">
        <v>51</v>
      </c>
      <c r="B26" s="40">
        <f t="shared" ca="1" si="3"/>
        <v>0.5606665697793175</v>
      </c>
      <c r="C26" s="40">
        <f t="shared" ca="1" si="4"/>
        <v>0.67525273765709093</v>
      </c>
      <c r="D26" s="40">
        <f t="shared" ca="1" si="5"/>
        <v>0.63623571833823722</v>
      </c>
      <c r="E26" s="40">
        <f t="shared" ca="1" si="6"/>
        <v>0.63784679566798719</v>
      </c>
      <c r="F26" s="40">
        <f t="shared" ca="1" si="7"/>
        <v>0.72830422332714795</v>
      </c>
      <c r="G26" s="40">
        <f t="shared" ca="1" si="8"/>
        <v>0.70474213276564335</v>
      </c>
      <c r="H26" s="40">
        <f t="shared" ca="1" si="9"/>
        <v>0.70293171986278835</v>
      </c>
      <c r="I26" s="40">
        <f t="shared" ca="1" si="10"/>
        <v>0.72862955306192545</v>
      </c>
      <c r="J26" s="40">
        <f t="shared" ca="1" si="0"/>
        <v>0.79073273917923359</v>
      </c>
      <c r="K26" s="40">
        <f t="shared" ca="1" si="1"/>
        <v>0.7346101273628417</v>
      </c>
      <c r="L26" s="40">
        <f t="shared" ca="1" si="2"/>
        <v>0.73759779679933191</v>
      </c>
      <c r="M26" s="40">
        <f ca="1">INDIRECT($A26&amp;"!"&amp;"AG20")</f>
        <v>0.76118133929328369</v>
      </c>
      <c r="N26" s="1"/>
      <c r="O26" s="1"/>
      <c r="P26" s="1"/>
      <c r="Q26" s="1"/>
      <c r="R26" s="1"/>
      <c r="S26" s="1"/>
      <c r="T26" s="1"/>
    </row>
    <row r="27" spans="1:20" s="2" customFormat="1" ht="12.5" x14ac:dyDescent="0.25">
      <c r="A27" s="35" t="s">
        <v>52</v>
      </c>
      <c r="B27" s="40">
        <f t="shared" ca="1" si="3"/>
        <v>0.42589691642962318</v>
      </c>
      <c r="C27" s="40">
        <f t="shared" ca="1" si="4"/>
        <v>0.43574585238344143</v>
      </c>
      <c r="D27" s="40">
        <f t="shared" ca="1" si="5"/>
        <v>0.43793179235972807</v>
      </c>
      <c r="E27" s="40">
        <f t="shared" ca="1" si="6"/>
        <v>0.46994765421163531</v>
      </c>
      <c r="F27" s="40">
        <f t="shared" ca="1" si="7"/>
        <v>0.50884246673333189</v>
      </c>
      <c r="G27" s="40">
        <f t="shared" ca="1" si="8"/>
        <v>0.53099814944244961</v>
      </c>
      <c r="H27" s="40">
        <f t="shared" ca="1" si="9"/>
        <v>0.5394115677411172</v>
      </c>
      <c r="I27" s="40">
        <f t="shared" ca="1" si="10"/>
        <v>0.54158183975295893</v>
      </c>
      <c r="J27" s="40">
        <f t="shared" ca="1" si="0"/>
        <v>0.55253608409685973</v>
      </c>
      <c r="K27" s="40">
        <f t="shared" ca="1" si="1"/>
        <v>0.5622171846063222</v>
      </c>
      <c r="L27" s="40">
        <f t="shared" ca="1" si="2"/>
        <v>0.56639245901072599</v>
      </c>
      <c r="M27" s="40">
        <f ca="1">INDIRECT($A27&amp;"!"&amp;"AG20")</f>
        <v>0.55898044069979358</v>
      </c>
      <c r="N27" s="1"/>
      <c r="O27" s="1"/>
      <c r="P27" s="1"/>
      <c r="Q27" s="1"/>
      <c r="R27" s="1"/>
      <c r="S27" s="1"/>
      <c r="T27" s="1"/>
    </row>
    <row r="28" spans="1:20" s="2" customFormat="1" ht="12.5" x14ac:dyDescent="0.25">
      <c r="A28" s="35" t="s">
        <v>53</v>
      </c>
      <c r="B28" s="40">
        <f t="shared" ca="1" si="3"/>
        <v>0.32572644918568389</v>
      </c>
      <c r="C28" s="40">
        <f t="shared" ca="1" si="4"/>
        <v>0.33181761503708307</v>
      </c>
      <c r="D28" s="40">
        <f t="shared" ca="1" si="5"/>
        <v>0.32560732529524472</v>
      </c>
      <c r="E28" s="40">
        <f t="shared" ca="1" si="6"/>
        <v>0.3460288253627985</v>
      </c>
      <c r="F28" s="40">
        <f t="shared" ca="1" si="7"/>
        <v>0.38108521642251636</v>
      </c>
      <c r="G28" s="40">
        <f t="shared" ca="1" si="8"/>
        <v>0.4033779142579329</v>
      </c>
      <c r="H28" s="40">
        <f t="shared" ca="1" si="9"/>
        <v>0.3999345235127163</v>
      </c>
      <c r="I28" s="40">
        <f t="shared" ca="1" si="10"/>
        <v>0.4068842227598472</v>
      </c>
      <c r="J28" s="40">
        <f t="shared" ca="1" si="0"/>
        <v>0.40549083069627556</v>
      </c>
      <c r="K28" s="40">
        <f t="shared" ca="1" si="1"/>
        <v>0.41848858118098425</v>
      </c>
      <c r="L28" s="40">
        <f t="shared" ca="1" si="2"/>
        <v>0.42103287535356754</v>
      </c>
      <c r="M28" s="40">
        <f ca="1">INDIRECT($A28&amp;"!"&amp;"AG20")</f>
        <v>0.42847938604516655</v>
      </c>
      <c r="N28" s="1"/>
      <c r="O28" s="1"/>
      <c r="P28" s="1"/>
      <c r="Q28" s="1"/>
      <c r="R28" s="1"/>
      <c r="S28" s="1"/>
      <c r="T28" s="1"/>
    </row>
    <row r="29" spans="1:20" s="2" customFormat="1" ht="12.5" x14ac:dyDescent="0.25">
      <c r="A29" s="35" t="s">
        <v>54</v>
      </c>
      <c r="B29" s="40">
        <f t="shared" ca="1" si="3"/>
        <v>0.92908631659683039</v>
      </c>
      <c r="C29" s="40">
        <f t="shared" ca="1" si="4"/>
        <v>0.93236651069157062</v>
      </c>
      <c r="D29" s="40">
        <f t="shared" ca="1" si="5"/>
        <v>0.91466026373543163</v>
      </c>
      <c r="E29" s="40">
        <f t="shared" ca="1" si="6"/>
        <v>0.94239597361928984</v>
      </c>
      <c r="F29" s="40">
        <f t="shared" ca="1" si="7"/>
        <v>0.91943484663847319</v>
      </c>
      <c r="G29" s="40">
        <f t="shared" ca="1" si="8"/>
        <v>0.84480140743347487</v>
      </c>
      <c r="H29" s="40">
        <f t="shared" ca="1" si="9"/>
        <v>0.87828546293938758</v>
      </c>
      <c r="I29" s="40">
        <f t="shared" ca="1" si="10"/>
        <v>0.90130725869291151</v>
      </c>
      <c r="J29" s="40">
        <f t="shared" ca="1" si="0"/>
        <v>0.83085830952911199</v>
      </c>
      <c r="K29" s="40">
        <f t="shared" ca="1" si="1"/>
        <v>0.81679012160177333</v>
      </c>
      <c r="L29" s="40">
        <f t="shared" ca="1" si="2"/>
        <v>0.85497182186998621</v>
      </c>
      <c r="M29" s="40">
        <f ca="1">INDIRECT($A29&amp;"!"&amp;"AG20")</f>
        <v>0.87719573273221718</v>
      </c>
      <c r="N29" s="1"/>
      <c r="O29" s="1"/>
      <c r="P29" s="1"/>
      <c r="Q29" s="1"/>
      <c r="R29" s="1"/>
      <c r="S29" s="1"/>
      <c r="T29" s="1"/>
    </row>
    <row r="30" spans="1:20" s="2" customFormat="1" ht="12.5" x14ac:dyDescent="0.25">
      <c r="A30" s="35" t="s">
        <v>55</v>
      </c>
      <c r="B30" s="40">
        <f t="shared" ca="1" si="3"/>
        <v>0.46114089357369609</v>
      </c>
      <c r="C30" s="40">
        <f t="shared" ca="1" si="4"/>
        <v>0.42600022096891482</v>
      </c>
      <c r="D30" s="40">
        <f t="shared" ca="1" si="5"/>
        <v>0.42887466775461724</v>
      </c>
      <c r="E30" s="40">
        <f t="shared" ca="1" si="6"/>
        <v>0.43371469554928732</v>
      </c>
      <c r="F30" s="40">
        <f t="shared" ca="1" si="7"/>
        <v>0.60562240992753147</v>
      </c>
      <c r="G30" s="40">
        <f t="shared" ca="1" si="8"/>
        <v>0.64701223251692774</v>
      </c>
      <c r="H30" s="40">
        <f t="shared" ca="1" si="9"/>
        <v>0.67366217609980894</v>
      </c>
      <c r="I30" s="40">
        <f t="shared" ca="1" si="10"/>
        <v>0.71963876635629886</v>
      </c>
      <c r="J30" s="40">
        <f t="shared" ca="1" si="0"/>
        <v>0.71959062020926268</v>
      </c>
      <c r="K30" s="40">
        <f t="shared" ca="1" si="1"/>
        <v>0.72977781633404493</v>
      </c>
      <c r="L30" s="40">
        <f t="shared" ca="1" si="2"/>
        <v>0.68099813404215048</v>
      </c>
      <c r="M30" s="40">
        <f ca="1">INDIRECT($A30&amp;"!"&amp;"AG20")</f>
        <v>0.71531262199515389</v>
      </c>
      <c r="N30" s="1"/>
      <c r="O30" s="1"/>
      <c r="P30" s="1"/>
      <c r="Q30" s="1"/>
      <c r="R30" s="1"/>
      <c r="S30" s="1"/>
      <c r="T30" s="1"/>
    </row>
    <row r="31" spans="1:20" s="2" customFormat="1" ht="12.5" x14ac:dyDescent="0.25">
      <c r="A31" s="35" t="s">
        <v>56</v>
      </c>
      <c r="B31" s="40">
        <f t="shared" ca="1" si="3"/>
        <v>0.27704602634305153</v>
      </c>
      <c r="C31" s="40">
        <f t="shared" ca="1" si="4"/>
        <v>0.29430921604834642</v>
      </c>
      <c r="D31" s="40">
        <f t="shared" ca="1" si="5"/>
        <v>0.43946181606345547</v>
      </c>
      <c r="E31" s="40">
        <f t="shared" ca="1" si="6"/>
        <v>0.56625788001126853</v>
      </c>
      <c r="F31" s="40">
        <f t="shared" ca="1" si="7"/>
        <v>0.57009969008600314</v>
      </c>
      <c r="G31" s="40">
        <f t="shared" ca="1" si="8"/>
        <v>0.60852960536390499</v>
      </c>
      <c r="H31" s="40">
        <f t="shared" ca="1" si="9"/>
        <v>0.66972833466386628</v>
      </c>
      <c r="I31" s="40">
        <f t="shared" ca="1" si="10"/>
        <v>0.69848297141969551</v>
      </c>
      <c r="J31" s="40">
        <f t="shared" ca="1" si="0"/>
        <v>0.71153385028197902</v>
      </c>
      <c r="K31" s="40">
        <f t="shared" ca="1" si="1"/>
        <v>0.72615720008317697</v>
      </c>
      <c r="L31" s="40">
        <f t="shared" ca="1" si="2"/>
        <v>0.86052154749992749</v>
      </c>
      <c r="M31" s="40">
        <f ca="1">INDIRECT($A31&amp;"!"&amp;"AG20")</f>
        <v>0.86743658970677007</v>
      </c>
      <c r="N31" s="1"/>
      <c r="O31" s="1"/>
      <c r="P31" s="1"/>
      <c r="Q31" s="1"/>
      <c r="R31" s="1"/>
      <c r="S31" s="1"/>
      <c r="T31" s="1"/>
    </row>
    <row r="32" spans="1:20" s="2" customFormat="1" ht="12.5" x14ac:dyDescent="0.25">
      <c r="A32" s="35" t="s">
        <v>57</v>
      </c>
      <c r="B32" s="40">
        <f t="shared" ca="1" si="3"/>
        <v>0.35885482670036362</v>
      </c>
      <c r="C32" s="40">
        <f t="shared" ca="1" si="4"/>
        <v>0.38801549603279029</v>
      </c>
      <c r="D32" s="40">
        <f t="shared" ca="1" si="5"/>
        <v>0.41725252588711353</v>
      </c>
      <c r="E32" s="40">
        <f t="shared" ca="1" si="6"/>
        <v>0.42224333746031761</v>
      </c>
      <c r="F32" s="40">
        <f t="shared" ca="1" si="7"/>
        <v>0.43305299334422132</v>
      </c>
      <c r="G32" s="40">
        <f t="shared" ca="1" si="8"/>
        <v>0.41575106596283207</v>
      </c>
      <c r="H32" s="40">
        <f t="shared" ca="1" si="9"/>
        <v>0.42621437550452412</v>
      </c>
      <c r="I32" s="40">
        <f t="shared" ca="1" si="10"/>
        <v>0.41572715436148577</v>
      </c>
      <c r="J32" s="40">
        <f t="shared" ca="1" si="0"/>
        <v>0.41736322766408385</v>
      </c>
      <c r="K32" s="40">
        <f t="shared" ca="1" si="1"/>
        <v>0.43045212093640511</v>
      </c>
      <c r="L32" s="40">
        <f t="shared" ca="1" si="2"/>
        <v>0.43851407514471036</v>
      </c>
      <c r="M32" s="40">
        <f ca="1">INDIRECT($A32&amp;"!"&amp;"AG20")</f>
        <v>0.45291016524323024</v>
      </c>
      <c r="N32" s="1"/>
      <c r="O32" s="1"/>
      <c r="P32" s="1"/>
      <c r="Q32" s="1"/>
      <c r="R32" s="1"/>
      <c r="S32" s="1"/>
      <c r="T32" s="1"/>
    </row>
    <row r="33" spans="1:20" s="2" customFormat="1" ht="12.5" x14ac:dyDescent="0.25">
      <c r="A33" s="35" t="s">
        <v>58</v>
      </c>
      <c r="B33" s="40">
        <f t="shared" ca="1" si="3"/>
        <v>0.18768662021896773</v>
      </c>
      <c r="C33" s="40">
        <f t="shared" ca="1" si="4"/>
        <v>0.28957277763539219</v>
      </c>
      <c r="D33" s="40">
        <f t="shared" ca="1" si="5"/>
        <v>0.33116116586849909</v>
      </c>
      <c r="E33" s="40">
        <f t="shared" ca="1" si="6"/>
        <v>0.31516004220893423</v>
      </c>
      <c r="F33" s="40">
        <f t="shared" ca="1" si="7"/>
        <v>0.31428306146745127</v>
      </c>
      <c r="G33" s="40">
        <f t="shared" ca="1" si="8"/>
        <v>0.41204632047472806</v>
      </c>
      <c r="H33" s="40">
        <f t="shared" ca="1" si="9"/>
        <v>0.4003108140775144</v>
      </c>
      <c r="I33" s="40">
        <f t="shared" ca="1" si="10"/>
        <v>0.47667790570542407</v>
      </c>
      <c r="J33" s="40">
        <f t="shared" ca="1" si="0"/>
        <v>0.53554030147561205</v>
      </c>
      <c r="K33" s="40">
        <f t="shared" ca="1" si="1"/>
        <v>0.53203379235228521</v>
      </c>
      <c r="L33" s="40">
        <f t="shared" ca="1" si="2"/>
        <v>0.50768448610056771</v>
      </c>
      <c r="M33" s="40">
        <f ca="1">INDIRECT($A33&amp;"!"&amp;"AG20")</f>
        <v>0.54269200400550388</v>
      </c>
      <c r="N33" s="1"/>
      <c r="O33" s="1"/>
      <c r="P33" s="1"/>
      <c r="Q33" s="1"/>
      <c r="R33" s="1"/>
      <c r="S33" s="1"/>
      <c r="T33" s="1"/>
    </row>
    <row r="34" spans="1:20" s="2" customFormat="1" ht="12.5" x14ac:dyDescent="0.25">
      <c r="A34" s="35" t="s">
        <v>59</v>
      </c>
      <c r="B34" s="40">
        <f t="shared" ca="1" si="3"/>
        <v>0.47486720061688958</v>
      </c>
      <c r="C34" s="40">
        <f t="shared" ca="1" si="4"/>
        <v>0.51787419071845342</v>
      </c>
      <c r="D34" s="40">
        <f t="shared" ca="1" si="5"/>
        <v>0.53110518893320435</v>
      </c>
      <c r="E34" s="40">
        <f t="shared" ca="1" si="6"/>
        <v>0.52091098087919208</v>
      </c>
      <c r="F34" s="40">
        <f t="shared" ca="1" si="7"/>
        <v>0.55718998090972194</v>
      </c>
      <c r="G34" s="40">
        <f t="shared" ca="1" si="8"/>
        <v>0.53389015189443767</v>
      </c>
      <c r="H34" s="40">
        <f t="shared" ca="1" si="9"/>
        <v>0.54499871966381985</v>
      </c>
      <c r="I34" s="40">
        <f t="shared" ca="1" si="10"/>
        <v>0.56502633297743665</v>
      </c>
      <c r="J34" s="40">
        <f t="shared" ca="1" si="0"/>
        <v>0.5797328815498588</v>
      </c>
      <c r="K34" s="40">
        <f t="shared" ca="1" si="1"/>
        <v>0.59892846310440018</v>
      </c>
      <c r="L34" s="40">
        <f t="shared" ca="1" si="2"/>
        <v>0.62373835962282398</v>
      </c>
      <c r="M34" s="40">
        <f ca="1">INDIRECT($A34&amp;"!"&amp;"AG20")</f>
        <v>0.61984788884700726</v>
      </c>
      <c r="N34" s="1"/>
      <c r="O34" s="1"/>
      <c r="P34" s="1"/>
      <c r="Q34" s="1"/>
      <c r="R34" s="1"/>
      <c r="S34" s="1"/>
      <c r="T34" s="1"/>
    </row>
    <row r="35" spans="1:20" s="2" customFormat="1" ht="12.5" x14ac:dyDescent="0.25">
      <c r="A35" s="35" t="s">
        <v>60</v>
      </c>
      <c r="B35" s="40">
        <f t="shared" ca="1" si="3"/>
        <v>0.69807639111616604</v>
      </c>
      <c r="C35" s="40">
        <f t="shared" ca="1" si="4"/>
        <v>0.70274030773447838</v>
      </c>
      <c r="D35" s="40">
        <f t="shared" ca="1" si="5"/>
        <v>0.7665645216292768</v>
      </c>
      <c r="E35" s="40">
        <f t="shared" ca="1" si="6"/>
        <v>0.71433270874060151</v>
      </c>
      <c r="F35" s="40">
        <f t="shared" ca="1" si="7"/>
        <v>0.74416213074846882</v>
      </c>
      <c r="G35" s="40">
        <f t="shared" ca="1" si="8"/>
        <v>0.7733731532605691</v>
      </c>
      <c r="H35" s="40">
        <f t="shared" ca="1" si="9"/>
        <v>0.79763392046939297</v>
      </c>
      <c r="I35" s="40">
        <f t="shared" ca="1" si="10"/>
        <v>0.78121292735638814</v>
      </c>
      <c r="J35" s="40">
        <f t="shared" ca="1" si="0"/>
        <v>0.7907520121284376</v>
      </c>
      <c r="K35" s="40">
        <f t="shared" ca="1" si="1"/>
        <v>0.81537267613226672</v>
      </c>
      <c r="L35" s="40">
        <f t="shared" ca="1" si="2"/>
        <v>0.82916104868137441</v>
      </c>
      <c r="M35" s="40">
        <f ca="1">INDIRECT($A35&amp;"!"&amp;"AG20")</f>
        <v>0.8294294355084264</v>
      </c>
      <c r="N35" s="1"/>
      <c r="O35" s="1"/>
      <c r="P35" s="1"/>
      <c r="Q35" s="1"/>
      <c r="R35" s="1"/>
      <c r="S35" s="1"/>
      <c r="T35" s="1"/>
    </row>
    <row r="36" spans="1:20" s="2" customFormat="1" ht="12.5" x14ac:dyDescent="0.25">
      <c r="A36" s="35" t="s">
        <v>61</v>
      </c>
      <c r="B36" s="40">
        <f t="shared" ca="1" si="3"/>
        <v>0.48917200608168726</v>
      </c>
      <c r="C36" s="40">
        <f t="shared" ca="1" si="4"/>
        <v>0.46380830696282693</v>
      </c>
      <c r="D36" s="40">
        <f t="shared" ca="1" si="5"/>
        <v>0.46646979925206766</v>
      </c>
      <c r="E36" s="40">
        <f t="shared" ca="1" si="6"/>
        <v>0.47459956789575397</v>
      </c>
      <c r="F36" s="40">
        <f t="shared" ca="1" si="7"/>
        <v>0.4762673485477209</v>
      </c>
      <c r="G36" s="40">
        <f t="shared" ca="1" si="8"/>
        <v>0.48956374363546784</v>
      </c>
      <c r="H36" s="40">
        <f t="shared" ca="1" si="9"/>
        <v>0.4999533053921259</v>
      </c>
      <c r="I36" s="40">
        <f t="shared" ca="1" si="10"/>
        <v>0.50935394131053635</v>
      </c>
      <c r="J36" s="40">
        <f t="shared" ca="1" si="0"/>
        <v>0.50994876144231849</v>
      </c>
      <c r="K36" s="40">
        <f t="shared" ca="1" si="1"/>
        <v>0.5255694533380979</v>
      </c>
      <c r="L36" s="40">
        <f t="shared" ca="1" si="2"/>
        <v>0.53772247989049859</v>
      </c>
      <c r="M36" s="40">
        <f ca="1">INDIRECT($A36&amp;"!"&amp;"AG20")</f>
        <v>0.52565500037514323</v>
      </c>
      <c r="N36" s="1"/>
      <c r="O36" s="1"/>
      <c r="P36" s="1"/>
      <c r="Q36" s="1"/>
      <c r="R36" s="1"/>
      <c r="S36" s="1"/>
      <c r="T36" s="1"/>
    </row>
    <row r="37" spans="1:20" s="2" customFormat="1" ht="12.5" x14ac:dyDescent="0.25">
      <c r="A37" s="35" t="s">
        <v>62</v>
      </c>
      <c r="B37" s="40">
        <f t="shared" ca="1" si="3"/>
        <v>0.48311794601652791</v>
      </c>
      <c r="C37" s="40">
        <f t="shared" ca="1" si="4"/>
        <v>0.46029276254246793</v>
      </c>
      <c r="D37" s="40">
        <f t="shared" ca="1" si="5"/>
        <v>0.50470912449601868</v>
      </c>
      <c r="E37" s="40">
        <f t="shared" ca="1" si="6"/>
        <v>0.48979574894105793</v>
      </c>
      <c r="F37" s="40">
        <f t="shared" ca="1" si="7"/>
        <v>0.63079348037213556</v>
      </c>
      <c r="G37" s="40">
        <f t="shared" ca="1" si="8"/>
        <v>0.56574109290199648</v>
      </c>
      <c r="H37" s="40">
        <f t="shared" ca="1" si="9"/>
        <v>0.60864508760955771</v>
      </c>
      <c r="I37" s="40">
        <f t="shared" ca="1" si="10"/>
        <v>0.55693452559854761</v>
      </c>
      <c r="J37" s="40">
        <f t="shared" ca="1" si="0"/>
        <v>0.59441024928392594</v>
      </c>
      <c r="K37" s="40">
        <f t="shared" ca="1" si="1"/>
        <v>0.62411268305562395</v>
      </c>
      <c r="L37" s="40">
        <f t="shared" ca="1" si="2"/>
        <v>0.65307693877493755</v>
      </c>
      <c r="M37" s="40">
        <f ca="1">INDIRECT($A37&amp;"!"&amp;"AG20")</f>
        <v>0.67378659494303106</v>
      </c>
      <c r="N37" s="1"/>
      <c r="O37" s="1"/>
      <c r="P37" s="1"/>
      <c r="Q37" s="1"/>
      <c r="R37" s="1"/>
      <c r="S37" s="1"/>
      <c r="T37" s="1"/>
    </row>
    <row r="38" spans="1:20" s="2" customFormat="1" ht="12.5" x14ac:dyDescent="0.25">
      <c r="A38" s="35" t="s">
        <v>63</v>
      </c>
      <c r="B38" s="40">
        <f t="shared" ca="1" si="3"/>
        <v>0.53195641696664409</v>
      </c>
      <c r="C38" s="40">
        <f t="shared" ca="1" si="4"/>
        <v>0.54789679537378411</v>
      </c>
      <c r="D38" s="40">
        <f t="shared" ca="1" si="5"/>
        <v>0.52369206215823627</v>
      </c>
      <c r="E38" s="40">
        <f t="shared" ca="1" si="6"/>
        <v>0.53012840638981362</v>
      </c>
      <c r="F38" s="40">
        <f t="shared" ca="1" si="7"/>
        <v>0.50159256553479581</v>
      </c>
      <c r="G38" s="40">
        <f t="shared" ca="1" si="8"/>
        <v>0.52718925069764855</v>
      </c>
      <c r="H38" s="40">
        <f t="shared" ca="1" si="9"/>
        <v>0.54175118117032728</v>
      </c>
      <c r="I38" s="40">
        <f t="shared" ca="1" si="10"/>
        <v>0.51981098213024313</v>
      </c>
      <c r="J38" s="40">
        <f t="shared" ca="1" si="0"/>
        <v>0.52153013366773715</v>
      </c>
      <c r="K38" s="40">
        <f t="shared" ca="1" si="1"/>
        <v>0.51232050713332733</v>
      </c>
      <c r="L38" s="40">
        <f t="shared" ca="1" si="2"/>
        <v>0.53818429780664978</v>
      </c>
      <c r="M38" s="40">
        <f ca="1">INDIRECT($A38&amp;"!"&amp;"AG20")</f>
        <v>0.54820957288420824</v>
      </c>
      <c r="N38" s="1"/>
      <c r="O38" s="1"/>
      <c r="P38" s="1"/>
      <c r="Q38" s="1"/>
      <c r="R38" s="1"/>
      <c r="S38" s="1"/>
      <c r="T38" s="1"/>
    </row>
    <row r="39" spans="1:20" s="2" customFormat="1" ht="12.5" x14ac:dyDescent="0.25">
      <c r="A39" s="35" t="s">
        <v>64</v>
      </c>
      <c r="B39" s="40">
        <f t="shared" ca="1" si="3"/>
        <v>0.41641864242302734</v>
      </c>
      <c r="C39" s="40">
        <f t="shared" ca="1" si="4"/>
        <v>0.43497281207015609</v>
      </c>
      <c r="D39" s="40">
        <f t="shared" ca="1" si="5"/>
        <v>0.46398003725401815</v>
      </c>
      <c r="E39" s="40">
        <f t="shared" ca="1" si="6"/>
        <v>0.44089448191731295</v>
      </c>
      <c r="F39" s="40">
        <f t="shared" ca="1" si="7"/>
        <v>0.48445978651030608</v>
      </c>
      <c r="G39" s="40">
        <f t="shared" ca="1" si="8"/>
        <v>0.50398678415374876</v>
      </c>
      <c r="H39" s="40">
        <f t="shared" ca="1" si="9"/>
        <v>0.52045174194861765</v>
      </c>
      <c r="I39" s="40">
        <f t="shared" ca="1" si="10"/>
        <v>0.4990488721897689</v>
      </c>
      <c r="J39" s="40">
        <f t="shared" ca="1" si="0"/>
        <v>0.50080162273500273</v>
      </c>
      <c r="K39" s="40">
        <f t="shared" ca="1" si="1"/>
        <v>0.49925597648657533</v>
      </c>
      <c r="L39" s="40">
        <f t="shared" ca="1" si="2"/>
        <v>0.50274251518112045</v>
      </c>
      <c r="M39" s="40">
        <f ca="1">INDIRECT($A39&amp;"!"&amp;"AG20")</f>
        <v>0.505505714712706</v>
      </c>
      <c r="N39" s="1"/>
      <c r="O39" s="1"/>
      <c r="P39" s="1"/>
      <c r="Q39" s="1"/>
      <c r="R39" s="1"/>
      <c r="S39" s="1"/>
      <c r="T39" s="1"/>
    </row>
    <row r="40" spans="1:20" s="2" customFormat="1" ht="12.5" x14ac:dyDescent="0.25">
      <c r="A40" s="35" t="s">
        <v>65</v>
      </c>
      <c r="B40" s="40">
        <f t="shared" ca="1" si="3"/>
        <v>0.39854100501410877</v>
      </c>
      <c r="C40" s="40">
        <f t="shared" ca="1" si="4"/>
        <v>0.41205545262444798</v>
      </c>
      <c r="D40" s="40">
        <f t="shared" ca="1" si="5"/>
        <v>0.40697078215251825</v>
      </c>
      <c r="E40" s="40">
        <f t="shared" ca="1" si="6"/>
        <v>0.41652838755285343</v>
      </c>
      <c r="F40" s="40">
        <f t="shared" ca="1" si="7"/>
        <v>0.44201228673541176</v>
      </c>
      <c r="G40" s="40">
        <f t="shared" ca="1" si="8"/>
        <v>0.42324425515217495</v>
      </c>
      <c r="H40" s="40">
        <f t="shared" ca="1" si="9"/>
        <v>0.43672640996060125</v>
      </c>
      <c r="I40" s="40">
        <f t="shared" ca="1" si="10"/>
        <v>0.43821503656609478</v>
      </c>
      <c r="J40" s="40">
        <f t="shared" ca="1" si="0"/>
        <v>0.44391253790453206</v>
      </c>
      <c r="K40" s="40">
        <f t="shared" ca="1" si="1"/>
        <v>0.43827098783030088</v>
      </c>
      <c r="L40" s="40">
        <f t="shared" ca="1" si="2"/>
        <v>0.44172634612662365</v>
      </c>
      <c r="M40" s="40">
        <f ca="1">INDIRECT($A40&amp;"!"&amp;"AG20")</f>
        <v>0.45294270441425299</v>
      </c>
      <c r="N40" s="1"/>
      <c r="O40" s="1"/>
      <c r="P40" s="1"/>
      <c r="Q40" s="1"/>
      <c r="R40" s="1"/>
      <c r="S40" s="1"/>
      <c r="T40" s="1"/>
    </row>
    <row r="41" spans="1:20" s="2" customFormat="1" ht="12.5" x14ac:dyDescent="0.25">
      <c r="A41" s="35" t="s">
        <v>66</v>
      </c>
      <c r="B41" s="40">
        <f t="shared" ca="1" si="3"/>
        <v>0.49891180316872852</v>
      </c>
      <c r="C41" s="40">
        <f t="shared" ca="1" si="4"/>
        <v>0.51815000262067645</v>
      </c>
      <c r="D41" s="40">
        <f t="shared" ca="1" si="5"/>
        <v>0.53396208895564345</v>
      </c>
      <c r="E41" s="40">
        <f t="shared" ca="1" si="6"/>
        <v>0.53132540770716408</v>
      </c>
      <c r="F41" s="40">
        <f t="shared" ca="1" si="7"/>
        <v>0.53602962806513099</v>
      </c>
      <c r="G41" s="40">
        <f t="shared" ca="1" si="8"/>
        <v>0.56213379067208014</v>
      </c>
      <c r="H41" s="40">
        <f t="shared" ca="1" si="9"/>
        <v>0.56270909491291943</v>
      </c>
      <c r="I41" s="40">
        <f t="shared" ca="1" si="10"/>
        <v>0.57022426042995278</v>
      </c>
      <c r="J41" s="40">
        <f t="shared" ca="1" si="0"/>
        <v>0.56398474587125624</v>
      </c>
      <c r="K41" s="40">
        <f t="shared" ca="1" si="1"/>
        <v>0.56389431853649186</v>
      </c>
      <c r="L41" s="40">
        <f t="shared" ca="1" si="2"/>
        <v>0.5895073936072821</v>
      </c>
      <c r="M41" s="40">
        <f ca="1">INDIRECT($A41&amp;"!"&amp;"AG20")</f>
        <v>0.58919259532868651</v>
      </c>
      <c r="N41" s="1"/>
      <c r="O41" s="1"/>
      <c r="P41" s="1"/>
      <c r="Q41" s="1"/>
      <c r="R41" s="1"/>
      <c r="S41" s="1"/>
      <c r="T41" s="1"/>
    </row>
    <row r="42" spans="1:20" s="2" customFormat="1" ht="12.5" x14ac:dyDescent="0.25">
      <c r="A42" s="37" t="s">
        <v>67</v>
      </c>
      <c r="B42" s="41">
        <f t="shared" ca="1" si="3"/>
        <v>0.51531226061057567</v>
      </c>
      <c r="C42" s="41">
        <f t="shared" ca="1" si="4"/>
        <v>0.50727609249433514</v>
      </c>
      <c r="D42" s="41">
        <f t="shared" ca="1" si="5"/>
        <v>0.54909195348368312</v>
      </c>
      <c r="E42" s="41">
        <f t="shared" ca="1" si="6"/>
        <v>0.51341446119945511</v>
      </c>
      <c r="F42" s="41">
        <f t="shared" ca="1" si="7"/>
        <v>0.55958664746012832</v>
      </c>
      <c r="G42" s="41">
        <f t="shared" ca="1" si="8"/>
        <v>0.55774818499753798</v>
      </c>
      <c r="H42" s="41">
        <f t="shared" ca="1" si="9"/>
        <v>0.55738910347895743</v>
      </c>
      <c r="I42" s="41">
        <f t="shared" ca="1" si="10"/>
        <v>0.55930822794809498</v>
      </c>
      <c r="J42" s="41">
        <f t="shared" ca="1" si="0"/>
        <v>0.55542873233215484</v>
      </c>
      <c r="K42" s="41">
        <f t="shared" ca="1" si="1"/>
        <v>0.56799158135650185</v>
      </c>
      <c r="L42" s="41">
        <f t="shared" ca="1" si="2"/>
        <v>0.63076641674172951</v>
      </c>
      <c r="M42" s="41">
        <f ca="1">INDIRECT($A42&amp;"!"&amp;"AG20")</f>
        <v>0.64118489656950561</v>
      </c>
      <c r="N42" s="1"/>
      <c r="O42" s="1"/>
      <c r="P42" s="1"/>
      <c r="Q42" s="1"/>
      <c r="R42" s="1"/>
      <c r="S42" s="1"/>
      <c r="T42" s="1"/>
    </row>
    <row r="43" spans="1:20" s="2" customFormat="1" ht="12.5" x14ac:dyDescent="0.25">
      <c r="A43" s="52" t="s">
        <v>69</v>
      </c>
      <c r="B43" s="53">
        <f t="shared" ca="1" si="3"/>
        <v>0.576206463335865</v>
      </c>
      <c r="C43" s="53">
        <f t="shared" ca="1" si="4"/>
        <v>0.62853806904330523</v>
      </c>
      <c r="D43" s="53">
        <f t="shared" ca="1" si="5"/>
        <v>0.47602390377889803</v>
      </c>
      <c r="E43" s="53">
        <f t="shared" ca="1" si="6"/>
        <v>0.54183939733003594</v>
      </c>
      <c r="F43" s="53">
        <f t="shared" ca="1" si="7"/>
        <v>0.47952626329785325</v>
      </c>
      <c r="G43" s="53">
        <f t="shared" ca="1" si="8"/>
        <v>0.47566849586751081</v>
      </c>
      <c r="H43" s="53">
        <f t="shared" ca="1" si="9"/>
        <v>0.54322018729465149</v>
      </c>
      <c r="I43" s="53">
        <f t="shared" ca="1" si="10"/>
        <v>0.51389935509527063</v>
      </c>
      <c r="J43" s="53">
        <f t="shared" ca="1" si="0"/>
        <v>0.47191655343009575</v>
      </c>
      <c r="K43" s="53">
        <f t="shared" ca="1" si="1"/>
        <v>0.4716800479970446</v>
      </c>
      <c r="L43" s="53">
        <f t="shared" ca="1" si="2"/>
        <v>0.48472074833429235</v>
      </c>
      <c r="M43" s="53">
        <f ca="1">INDIRECT($A43&amp;"!"&amp;"AG20")</f>
        <v>0.51221730242275831</v>
      </c>
      <c r="N43" s="1"/>
      <c r="O43" s="1"/>
      <c r="P43" s="1"/>
      <c r="Q43" s="1"/>
      <c r="R43" s="1"/>
      <c r="S43" s="1"/>
      <c r="T43" s="1"/>
    </row>
    <row r="44" spans="1:20" s="2" customFormat="1" ht="12.5" x14ac:dyDescent="0.25">
      <c r="A44" s="34" t="s">
        <v>70</v>
      </c>
      <c r="B44" s="42">
        <f t="shared" ca="1" si="3"/>
        <v>0.99346667764950469</v>
      </c>
      <c r="C44" s="42">
        <f t="shared" ca="1" si="4"/>
        <v>0.99323107765735952</v>
      </c>
      <c r="D44" s="42">
        <f t="shared" ca="1" si="5"/>
        <v>0.99490286280420825</v>
      </c>
      <c r="E44" s="42">
        <f t="shared" ca="1" si="6"/>
        <v>0.99196286565584946</v>
      </c>
      <c r="F44" s="42">
        <f t="shared" ca="1" si="7"/>
        <v>0.96818723096566306</v>
      </c>
      <c r="G44" s="42">
        <f t="shared" ca="1" si="8"/>
        <v>0.97428122888288038</v>
      </c>
      <c r="H44" s="42">
        <f t="shared" ca="1" si="9"/>
        <v>0.97606168155197959</v>
      </c>
      <c r="I44" s="42">
        <f t="shared" ca="1" si="10"/>
        <v>0.97520068268765658</v>
      </c>
      <c r="J44" s="42">
        <f t="shared" ca="1" si="0"/>
        <v>0.97505487900389343</v>
      </c>
      <c r="K44" s="42">
        <f t="shared" ca="1" si="1"/>
        <v>0.9751166460136047</v>
      </c>
      <c r="L44" s="42">
        <f t="shared" ca="1" si="2"/>
        <v>0.983607760029935</v>
      </c>
      <c r="M44" s="42">
        <f ca="1">INDIRECT($A44&amp;"!"&amp;"AG20")</f>
        <v>0.98250222450005231</v>
      </c>
      <c r="N44" s="1"/>
      <c r="O44" s="1"/>
      <c r="P44" s="1"/>
      <c r="Q44" s="1"/>
      <c r="R44" s="1"/>
      <c r="S44" s="1"/>
      <c r="T44" s="1"/>
    </row>
    <row r="45" spans="1:20" s="2" customFormat="1" ht="12.5" x14ac:dyDescent="0.25">
      <c r="A45" s="38" t="s">
        <v>71</v>
      </c>
      <c r="B45" s="43" t="str">
        <f t="shared" ca="1" si="3"/>
        <v>:</v>
      </c>
      <c r="C45" s="43" t="str">
        <f t="shared" ca="1" si="4"/>
        <v>:</v>
      </c>
      <c r="D45" s="43" t="str">
        <f t="shared" ca="1" si="5"/>
        <v>:</v>
      </c>
      <c r="E45" s="43">
        <f t="shared" ca="1" si="6"/>
        <v>0.57902646458247697</v>
      </c>
      <c r="F45" s="43">
        <f t="shared" ca="1" si="7"/>
        <v>0.53602485989653559</v>
      </c>
      <c r="G45" s="43">
        <f t="shared" ca="1" si="8"/>
        <v>0.52150808398311987</v>
      </c>
      <c r="H45" s="43">
        <f t="shared" ca="1" si="9"/>
        <v>0.59449745321001524</v>
      </c>
      <c r="I45" s="43">
        <f t="shared" ca="1" si="10"/>
        <v>0.53261530425213066</v>
      </c>
      <c r="J45" s="43">
        <f t="shared" ca="1" si="0"/>
        <v>0.60252915620215652</v>
      </c>
      <c r="K45" s="43">
        <f t="shared" ca="1" si="1"/>
        <v>0.56047235762945635</v>
      </c>
      <c r="L45" s="43">
        <f t="shared" ca="1" si="2"/>
        <v>0.55020239011233785</v>
      </c>
      <c r="M45" s="43">
        <f ca="1">INDIRECT($A45&amp;"!"&amp;"AG20")</f>
        <v>0.61519034867564315</v>
      </c>
      <c r="N45" s="1"/>
      <c r="O45" s="1"/>
      <c r="P45" s="1"/>
      <c r="Q45" s="1"/>
      <c r="R45" s="1"/>
      <c r="S45" s="1"/>
      <c r="T45" s="1"/>
    </row>
    <row r="46" spans="1:20" s="2" customFormat="1" ht="12.5" x14ac:dyDescent="0.25">
      <c r="A46" s="35" t="s">
        <v>72</v>
      </c>
      <c r="B46" s="40">
        <f t="shared" ca="1" si="3"/>
        <v>0.39484816363387532</v>
      </c>
      <c r="C46" s="40">
        <f t="shared" ca="1" si="4"/>
        <v>0.3862611447580504</v>
      </c>
      <c r="D46" s="40">
        <f t="shared" ca="1" si="5"/>
        <v>0.41273580838618185</v>
      </c>
      <c r="E46" s="40">
        <f t="shared" ca="1" si="6"/>
        <v>0.4126770008547519</v>
      </c>
      <c r="F46" s="40">
        <f t="shared" ca="1" si="7"/>
        <v>0.44437101565265175</v>
      </c>
      <c r="G46" s="40">
        <f t="shared" ca="1" si="8"/>
        <v>0.43788437937891478</v>
      </c>
      <c r="H46" s="40">
        <f t="shared" ca="1" si="9"/>
        <v>0.46828195162688202</v>
      </c>
      <c r="I46" s="40">
        <f t="shared" ca="1" si="10"/>
        <v>0.43150912581190831</v>
      </c>
      <c r="J46" s="40">
        <f t="shared" ca="1" si="0"/>
        <v>0.46211987050087666</v>
      </c>
      <c r="K46" s="40">
        <f t="shared" ca="1" si="1"/>
        <v>0.42821866450993418</v>
      </c>
      <c r="L46" s="40">
        <f t="shared" ca="1" si="2"/>
        <v>0.45470800505341469</v>
      </c>
      <c r="M46" s="40">
        <f ca="1">INDIRECT($A46&amp;"!"&amp;"AG20")</f>
        <v>0.4833869789468509</v>
      </c>
      <c r="N46" s="1"/>
      <c r="O46" s="1"/>
      <c r="P46" s="1"/>
      <c r="Q46" s="1"/>
      <c r="R46" s="1"/>
      <c r="S46" s="1"/>
      <c r="T46" s="1"/>
    </row>
    <row r="47" spans="1:20" s="2" customFormat="1" ht="12.5" x14ac:dyDescent="0.25">
      <c r="A47" s="35" t="s">
        <v>73</v>
      </c>
      <c r="B47" s="40">
        <f t="shared" ca="1" si="3"/>
        <v>0.76564370003496829</v>
      </c>
      <c r="C47" s="40">
        <f t="shared" ca="1" si="4"/>
        <v>0.89716798221776628</v>
      </c>
      <c r="D47" s="40">
        <f t="shared" ca="1" si="5"/>
        <v>0.88184176855145779</v>
      </c>
      <c r="E47" s="40">
        <f t="shared" ca="1" si="6"/>
        <v>0.92464598603281911</v>
      </c>
      <c r="F47" s="40">
        <f t="shared" ca="1" si="7"/>
        <v>0.99280796540651939</v>
      </c>
      <c r="G47" s="40">
        <f t="shared" ca="1" si="8"/>
        <v>1</v>
      </c>
      <c r="H47" s="40">
        <f t="shared" ca="1" si="9"/>
        <v>1</v>
      </c>
      <c r="I47" s="40">
        <f t="shared" ca="1" si="10"/>
        <v>1</v>
      </c>
      <c r="J47" s="40">
        <f t="shared" ca="1" si="0"/>
        <v>1</v>
      </c>
      <c r="K47" s="40">
        <f t="shared" ca="1" si="1"/>
        <v>1</v>
      </c>
      <c r="L47" s="40">
        <f t="shared" ca="1" si="2"/>
        <v>1</v>
      </c>
      <c r="M47" s="40">
        <f ca="1">INDIRECT($A47&amp;"!"&amp;"AG20")</f>
        <v>1</v>
      </c>
      <c r="N47" s="1"/>
      <c r="O47" s="1"/>
      <c r="P47" s="1"/>
      <c r="Q47" s="1"/>
      <c r="R47" s="1"/>
      <c r="S47" s="1"/>
      <c r="T47" s="1"/>
    </row>
    <row r="48" spans="1:20" s="2" customFormat="1" ht="12.5" x14ac:dyDescent="0.25">
      <c r="A48" s="35" t="s">
        <v>74</v>
      </c>
      <c r="B48" s="40">
        <f t="shared" ca="1" si="3"/>
        <v>0.34669612479611822</v>
      </c>
      <c r="C48" s="40">
        <f t="shared" ca="1" si="4"/>
        <v>0.30013497710275738</v>
      </c>
      <c r="D48" s="40">
        <f t="shared" ca="1" si="5"/>
        <v>0.33537660350007936</v>
      </c>
      <c r="E48" s="40">
        <f t="shared" ca="1" si="6"/>
        <v>0.422578115659904</v>
      </c>
      <c r="F48" s="40">
        <f t="shared" ca="1" si="7"/>
        <v>0.45442187328296996</v>
      </c>
      <c r="G48" s="40">
        <f t="shared" ca="1" si="8"/>
        <v>0.43912877203825434</v>
      </c>
      <c r="H48" s="40">
        <f t="shared" ca="1" si="9"/>
        <v>0.45035242681014503</v>
      </c>
      <c r="I48" s="40">
        <f t="shared" ca="1" si="10"/>
        <v>0.42941028755591615</v>
      </c>
      <c r="J48" s="40">
        <f t="shared" ca="1" si="0"/>
        <v>0.44628067322031645</v>
      </c>
      <c r="K48" s="40">
        <f t="shared" ca="1" si="1"/>
        <v>0.4467783030469783</v>
      </c>
      <c r="L48" s="40">
        <f t="shared" ca="1" si="2"/>
        <v>0.4349173893812705</v>
      </c>
      <c r="M48" s="40">
        <f ca="1">INDIRECT($A48&amp;"!"&amp;"AG20")</f>
        <v>0.45480446625969778</v>
      </c>
      <c r="N48" s="1"/>
      <c r="O48" s="1"/>
      <c r="P48" s="1"/>
      <c r="Q48" s="1"/>
      <c r="R48" s="1"/>
      <c r="S48" s="1"/>
      <c r="T48" s="1"/>
    </row>
    <row r="49" spans="1:20" s="2" customFormat="1" ht="12.5" x14ac:dyDescent="0.25">
      <c r="A49" s="35" t="s">
        <v>75</v>
      </c>
      <c r="B49" s="40">
        <f t="shared" ca="1" si="3"/>
        <v>0.44549746052976436</v>
      </c>
      <c r="C49" s="40">
        <f t="shared" ca="1" si="4"/>
        <v>0.47849101818233419</v>
      </c>
      <c r="D49" s="40">
        <f t="shared" ca="1" si="5"/>
        <v>0.48283916815292266</v>
      </c>
      <c r="E49" s="40">
        <f t="shared" ca="1" si="6"/>
        <v>0.53917456341227532</v>
      </c>
      <c r="F49" s="40">
        <f t="shared" ca="1" si="7"/>
        <v>0.51408751977771916</v>
      </c>
      <c r="G49" s="40">
        <f t="shared" ca="1" si="8"/>
        <v>0.50418457481784673</v>
      </c>
      <c r="H49" s="40">
        <f t="shared" ca="1" si="9"/>
        <v>0.49086325830375593</v>
      </c>
      <c r="I49" s="40">
        <f t="shared" ca="1" si="10"/>
        <v>0.48363673730144197</v>
      </c>
      <c r="J49" s="40">
        <f t="shared" ca="1" si="0"/>
        <v>0.47840097425332662</v>
      </c>
      <c r="K49" s="40">
        <f t="shared" ca="1" si="1"/>
        <v>0.48150907408763238</v>
      </c>
      <c r="L49" s="40">
        <f t="shared" ca="1" si="2"/>
        <v>0.48205433799627129</v>
      </c>
      <c r="M49" s="40">
        <f ca="1">INDIRECT($A49&amp;"!"&amp;"AG20")</f>
        <v>0.47586888946784056</v>
      </c>
      <c r="N49" s="1"/>
      <c r="O49" s="1"/>
      <c r="P49" s="1"/>
      <c r="Q49" s="1"/>
      <c r="R49" s="1"/>
      <c r="S49" s="1"/>
      <c r="T49" s="1"/>
    </row>
    <row r="50" spans="1:20" s="2" customFormat="1" ht="12.5" x14ac:dyDescent="0.25">
      <c r="A50" s="35" t="s">
        <v>76</v>
      </c>
      <c r="B50" s="40" t="str">
        <f t="shared" ca="1" si="3"/>
        <v>:</v>
      </c>
      <c r="C50" s="40" t="str">
        <f t="shared" ca="1" si="4"/>
        <v>:</v>
      </c>
      <c r="D50" s="40" t="str">
        <f t="shared" ca="1" si="5"/>
        <v>:</v>
      </c>
      <c r="E50" s="40" t="str">
        <f t="shared" ca="1" si="6"/>
        <v>:</v>
      </c>
      <c r="F50" s="40" t="str">
        <f t="shared" ca="1" si="7"/>
        <v>:</v>
      </c>
      <c r="G50" s="40">
        <f t="shared" ca="1" si="8"/>
        <v>0.44350021527942085</v>
      </c>
      <c r="H50" s="40">
        <f t="shared" ca="1" si="9"/>
        <v>0.40937172875952604</v>
      </c>
      <c r="I50" s="40">
        <f t="shared" ca="1" si="10"/>
        <v>0.38265018483730118</v>
      </c>
      <c r="J50" s="40">
        <f t="shared" ca="1" si="0"/>
        <v>0.42525771380346888</v>
      </c>
      <c r="K50" s="40">
        <f t="shared" ca="1" si="1"/>
        <v>0.4215726344209188</v>
      </c>
      <c r="L50" s="40">
        <f t="shared" ca="1" si="2"/>
        <v>0.40478569104500489</v>
      </c>
      <c r="M50" s="40">
        <f ca="1">INDIRECT($A50&amp;"!"&amp;"AG20")</f>
        <v>0.44021313527585704</v>
      </c>
      <c r="N50" s="1"/>
      <c r="O50" s="1"/>
      <c r="P50" s="1"/>
      <c r="Q50" s="1"/>
      <c r="R50" s="1"/>
      <c r="S50" s="1"/>
      <c r="T50" s="1"/>
    </row>
    <row r="51" spans="1:20" s="2" customFormat="1" ht="12.5" x14ac:dyDescent="0.25">
      <c r="A51" s="35" t="s">
        <v>77</v>
      </c>
      <c r="B51" s="40" t="str">
        <f t="shared" ca="1" si="3"/>
        <v>:</v>
      </c>
      <c r="C51" s="40" t="str">
        <f t="shared" ca="1" si="4"/>
        <v>:</v>
      </c>
      <c r="D51" s="40">
        <f t="shared" ca="1" si="5"/>
        <v>0.26958773225388843</v>
      </c>
      <c r="E51" s="40">
        <f t="shared" ca="1" si="6"/>
        <v>0.31537248688286423</v>
      </c>
      <c r="F51" s="40">
        <f t="shared" ca="1" si="7"/>
        <v>0.27475514335195428</v>
      </c>
      <c r="G51" s="40">
        <f t="shared" ca="1" si="8"/>
        <v>0.34291135631939723</v>
      </c>
      <c r="H51" s="40">
        <f t="shared" ca="1" si="9"/>
        <v>0.31871861748148878</v>
      </c>
      <c r="I51" s="40">
        <f t="shared" ca="1" si="10"/>
        <v>0.37657357830859439</v>
      </c>
      <c r="J51" s="40">
        <f t="shared" ca="1" si="0"/>
        <v>0.35066110531700939</v>
      </c>
      <c r="K51" s="40">
        <f t="shared" ca="1" si="1"/>
        <v>0.36022295585252018</v>
      </c>
      <c r="L51" s="40">
        <f t="shared" ca="1" si="2"/>
        <v>0.37304086541727716</v>
      </c>
      <c r="M51" s="40">
        <f ca="1">INDIRECT($A51&amp;"!"&amp;"AG20")</f>
        <v>0.37654420900971558</v>
      </c>
      <c r="N51" s="1"/>
      <c r="O51" s="1"/>
      <c r="P51" s="1"/>
      <c r="Q51" s="1"/>
      <c r="R51" s="1"/>
      <c r="S51" s="1"/>
      <c r="T51" s="1"/>
    </row>
    <row r="52" spans="1:20" s="2" customFormat="1" ht="12.5" x14ac:dyDescent="0.25">
      <c r="A52" s="37" t="s">
        <v>79</v>
      </c>
      <c r="B52" s="41">
        <f t="shared" ca="1" si="3"/>
        <v>0.33914598127891232</v>
      </c>
      <c r="C52" s="41">
        <f t="shared" ca="1" si="4"/>
        <v>0.33510323276032639</v>
      </c>
      <c r="D52" s="41">
        <f t="shared" ca="1" si="5"/>
        <v>0.36428749660989118</v>
      </c>
      <c r="E52" s="41">
        <f t="shared" ca="1" si="6"/>
        <v>0.37114570218984011</v>
      </c>
      <c r="F52" s="41">
        <f t="shared" ca="1" si="7"/>
        <v>0.3669085725452691</v>
      </c>
      <c r="G52" s="41">
        <f t="shared" ca="1" si="8"/>
        <v>0.35372829234436165</v>
      </c>
      <c r="H52" s="41">
        <f t="shared" ca="1" si="9"/>
        <v>0.3611030521060391</v>
      </c>
      <c r="I52" s="41">
        <f t="shared" ca="1" si="10"/>
        <v>0.36225563741110439</v>
      </c>
      <c r="J52" s="41">
        <f t="shared" ca="1" si="0"/>
        <v>0.36042799576804208</v>
      </c>
      <c r="K52" s="41">
        <f t="shared" ca="1" si="1"/>
        <v>0.35999868513384919</v>
      </c>
      <c r="L52" s="41">
        <f t="shared" ca="1" si="2"/>
        <v>0.3788633630412615</v>
      </c>
      <c r="M52" s="41" t="e">
        <f ca="1">INDIRECT($A52&amp;"!"&amp;"AG20")</f>
        <v>#VALUE!</v>
      </c>
      <c r="N52" s="1"/>
      <c r="O52" s="1"/>
      <c r="P52" s="1"/>
      <c r="Q52" s="1"/>
      <c r="R52" s="1"/>
      <c r="S52" s="1"/>
      <c r="T52" s="1"/>
    </row>
    <row r="53" spans="1:20" s="2" customFormat="1" ht="13.5" customHeight="1" x14ac:dyDescent="0.25">
      <c r="A53" s="51" t="s">
        <v>98</v>
      </c>
      <c r="B53" s="72" t="str">
        <f t="shared" ca="1" si="3"/>
        <v>:</v>
      </c>
      <c r="C53" s="72" t="str">
        <f t="shared" ca="1" si="4"/>
        <v>:</v>
      </c>
      <c r="D53" s="72" t="str">
        <f t="shared" ca="1" si="5"/>
        <v>:</v>
      </c>
      <c r="E53" s="72" t="str">
        <f t="shared" ca="1" si="6"/>
        <v>:</v>
      </c>
      <c r="F53" s="72" t="str">
        <f t="shared" ca="1" si="7"/>
        <v>:</v>
      </c>
      <c r="G53" s="72">
        <f t="shared" ca="1" si="8"/>
        <v>0.73702594172864855</v>
      </c>
      <c r="H53" s="72">
        <f t="shared" ca="1" si="9"/>
        <v>0.7991423549014649</v>
      </c>
      <c r="I53" s="72">
        <f t="shared" ca="1" si="10"/>
        <v>0.7910897665384643</v>
      </c>
      <c r="J53" s="72">
        <f t="shared" ca="1" si="0"/>
        <v>0.8121119868451665</v>
      </c>
      <c r="K53" s="72">
        <f t="shared" ca="1" si="1"/>
        <v>0.75618774971905478</v>
      </c>
      <c r="L53" s="72">
        <f t="shared" ca="1" si="2"/>
        <v>0.77564073752986895</v>
      </c>
      <c r="M53" s="72">
        <f ca="1">INDIRECT($A53&amp;"!"&amp;"AG20")</f>
        <v>0.83512926349270156</v>
      </c>
      <c r="N53" s="1"/>
      <c r="O53" s="1"/>
      <c r="P53" s="1"/>
      <c r="Q53" s="1"/>
      <c r="R53" s="1"/>
      <c r="S53" s="1"/>
      <c r="T53" s="1"/>
    </row>
    <row r="54" spans="1:20" s="2" customFormat="1" ht="13.5" customHeight="1" x14ac:dyDescent="0.25">
      <c r="A54" s="51" t="s">
        <v>68</v>
      </c>
      <c r="B54" s="72">
        <f t="shared" ca="1" si="3"/>
        <v>0.36811765788450734</v>
      </c>
      <c r="C54" s="72">
        <f t="shared" ca="1" si="4"/>
        <v>0.37590053886606806</v>
      </c>
      <c r="D54" s="72">
        <f t="shared" ca="1" si="5"/>
        <v>0.40715490574307289</v>
      </c>
      <c r="E54" s="72">
        <f t="shared" ca="1" si="6"/>
        <v>0.40595036195056894</v>
      </c>
      <c r="F54" s="72">
        <f t="shared" ca="1" si="7"/>
        <v>0.43947817416274554</v>
      </c>
      <c r="G54" s="72">
        <f t="shared" ca="1" si="8"/>
        <v>0.4616957163073061</v>
      </c>
      <c r="H54" s="72">
        <f t="shared" ca="1" si="9"/>
        <v>0.48830524068622094</v>
      </c>
      <c r="I54" s="72">
        <f t="shared" ca="1" si="10"/>
        <v>0.50449289343952552</v>
      </c>
      <c r="J54" s="72">
        <f t="shared" ca="1" si="0"/>
        <v>0.51424538991399571</v>
      </c>
      <c r="K54" s="72">
        <f t="shared" ca="1" si="1"/>
        <v>0.51771658768700723</v>
      </c>
      <c r="L54" s="72" t="e">
        <f t="shared" ca="1" si="2"/>
        <v>#VALUE!</v>
      </c>
      <c r="M54" s="72" t="e">
        <f ca="1">INDIRECT($A54&amp;"!"&amp;"AG20")</f>
        <v>#VALUE!</v>
      </c>
      <c r="N54" s="1"/>
      <c r="O54" s="1"/>
      <c r="P54" s="1"/>
      <c r="Q54" s="1"/>
      <c r="R54" s="1"/>
      <c r="S54" s="1"/>
      <c r="T54" s="1"/>
    </row>
    <row r="55" spans="1:20" ht="10.5" x14ac:dyDescent="0.25">
      <c r="A55" s="12" t="s">
        <v>80</v>
      </c>
      <c r="B55" s="16"/>
      <c r="C55" s="16"/>
      <c r="D55" s="16"/>
      <c r="E55" s="16"/>
      <c r="F55" s="16"/>
    </row>
    <row r="56" spans="1:20" s="2" customFormat="1" ht="12.5" x14ac:dyDescent="0.25"/>
    <row r="57" spans="1:20" s="2" customFormat="1" ht="12.5" x14ac:dyDescent="0.25">
      <c r="A57" s="2" t="s">
        <v>31</v>
      </c>
      <c r="B57" s="3" t="s">
        <v>0</v>
      </c>
    </row>
    <row r="58" spans="1:20" s="2" customFormat="1" ht="12.5" x14ac:dyDescent="0.25">
      <c r="A58" s="2" t="s">
        <v>81</v>
      </c>
      <c r="B58" s="36" t="str">
        <f>Data!B3</f>
        <v>28/04/2023 11:00</v>
      </c>
    </row>
    <row r="59" spans="1:20" s="2" customFormat="1" ht="12.5" x14ac:dyDescent="0.25">
      <c r="A59" s="2" t="s">
        <v>82</v>
      </c>
      <c r="B59" s="36" t="str">
        <f>Data!A1</f>
        <v>Data extracted on 27/07/2023 11:26:06 from [ESTAT]</v>
      </c>
    </row>
    <row r="60" spans="1:20" s="2" customFormat="1" ht="12.5" x14ac:dyDescent="0.25"/>
    <row r="61" spans="1:20" s="2" customFormat="1" ht="12.5" x14ac:dyDescent="0.25"/>
    <row r="62" spans="1:20" s="2" customFormat="1" ht="12.5" x14ac:dyDescent="0.25">
      <c r="A62" s="17"/>
    </row>
    <row r="63" spans="1:20" s="2" customFormat="1" ht="12.5" x14ac:dyDescent="0.25"/>
    <row r="64" spans="1:20" s="2" customFormat="1" ht="12.5" x14ac:dyDescent="0.25"/>
    <row r="65" s="2" customFormat="1" ht="12.5" x14ac:dyDescent="0.25"/>
    <row r="66" s="2" customFormat="1" ht="12.5" x14ac:dyDescent="0.25"/>
    <row r="67" s="2" customFormat="1" ht="12.5" x14ac:dyDescent="0.25"/>
    <row r="68" s="2" customFormat="1" ht="12.5" x14ac:dyDescent="0.25"/>
  </sheetData>
  <mergeCells count="1">
    <mergeCell ref="A11:I11"/>
  </mergeCells>
  <hyperlinks>
    <hyperlink ref="B57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96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4">
    <tabColor theme="7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Ireland [IE]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52.253999999999998</v>
      </c>
      <c r="C4" s="20">
        <f ca="1">OFFSET(INDEX(Data!$C$7:$C$1800,MATCH($A$3,Data!$C$7:$C$1800,0)),20,'Code list'!D$1)/1000</f>
        <v>54.532800000000002</v>
      </c>
      <c r="D4" s="20">
        <f ca="1">OFFSET(INDEX(Data!$C$7:$C$1800,MATCH($A$3,Data!$C$7:$C$1800,0)),20,'Code list'!E$1)/1000</f>
        <v>57.646800000000006</v>
      </c>
      <c r="E4" s="20">
        <f ca="1">OFFSET(INDEX(Data!$C$7:$C$1800,MATCH($A$3,Data!$C$7:$C$1800,0)),20,'Code list'!F$1)/1000</f>
        <v>59.025599999999997</v>
      </c>
      <c r="F4" s="20">
        <f ca="1">OFFSET(INDEX(Data!$C$7:$C$1800,MATCH($A$3,Data!$C$7:$C$1800,0)),20,'Code list'!G$1)/1000</f>
        <v>61.581600000000002</v>
      </c>
      <c r="G4" s="20">
        <f ca="1">OFFSET(INDEX(Data!$C$7:$C$1800,MATCH($A$3,Data!$C$7:$C$1800,0)),20,'Code list'!H$1)/1000</f>
        <v>64.292400000000001</v>
      </c>
      <c r="H4" s="20">
        <f ca="1">OFFSET(INDEX(Data!$C$7:$C$1800,MATCH($A$3,Data!$C$7:$C$1800,0)),20,'Code list'!I$1)/1000</f>
        <v>69.048000000000002</v>
      </c>
      <c r="I4" s="20">
        <f ca="1">OFFSET(INDEX(Data!$C$7:$C$1800,MATCH($A$3,Data!$C$7:$C$1800,0)),20,'Code list'!J$1)/1000</f>
        <v>71.830799999999996</v>
      </c>
      <c r="J4" s="20">
        <f ca="1">OFFSET(INDEX(Data!$C$7:$C$1800,MATCH($A$3,Data!$C$7:$C$1800,0)),20,'Code list'!K$1)/1000</f>
        <v>76.143600000000006</v>
      </c>
      <c r="K4" s="20">
        <f ca="1">OFFSET(INDEX(Data!$C$7:$C$1800,MATCH($A$3,Data!$C$7:$C$1800,0)),20,'Code list'!L$1)/1000</f>
        <v>79.236000000000004</v>
      </c>
      <c r="L4" s="20">
        <f ca="1">OFFSET(INDEX(Data!$C$7:$C$1800,MATCH($A$3,Data!$C$7:$C$1800,0)),20,'Code list'!M$1)/1000</f>
        <v>86.320800000000006</v>
      </c>
      <c r="M4" s="20">
        <f ca="1">OFFSET(INDEX(Data!$C$7:$C$1800,MATCH($A$3,Data!$C$7:$C$1800,0)),20,'Code list'!N$1)/1000</f>
        <v>89.8416</v>
      </c>
      <c r="N4" s="20">
        <f ca="1">OFFSET(INDEX(Data!$C$7:$C$1800,MATCH($A$3,Data!$C$7:$C$1800,0)),20,'Code list'!O$1)/1000</f>
        <v>90.701999999999998</v>
      </c>
      <c r="O4" s="20">
        <f ca="1">OFFSET(INDEX(Data!$C$7:$C$1800,MATCH($A$3,Data!$C$7:$C$1800,0)),20,'Code list'!P$1)/1000</f>
        <v>90.788399999999996</v>
      </c>
      <c r="P4" s="20">
        <f ca="1">OFFSET(INDEX(Data!$C$7:$C$1800,MATCH($A$3,Data!$C$7:$C$1800,0)),20,'Code list'!Q$1)/1000</f>
        <v>92.048400000000001</v>
      </c>
      <c r="Q4" s="20">
        <f ca="1">OFFSET(INDEX(Data!$C$7:$C$1800,MATCH($A$3,Data!$C$7:$C$1800,0)),20,'Code list'!R$1)/1000</f>
        <v>93.493230999999994</v>
      </c>
      <c r="R4" s="20">
        <f ca="1">OFFSET(INDEX(Data!$C$7:$C$1800,MATCH($A$3,Data!$C$7:$C$1800,0)),20,'Code list'!S$1)/1000</f>
        <v>98.926452000000012</v>
      </c>
      <c r="S4" s="20">
        <f ca="1">OFFSET(INDEX(Data!$C$7:$C$1800,MATCH($A$3,Data!$C$7:$C$1800,0)),20,'Code list'!T$1)/1000</f>
        <v>103.34477199999999</v>
      </c>
      <c r="T4" s="20">
        <f ca="1">OFFSET(INDEX(Data!$C$7:$C$1800,MATCH($A$3,Data!$C$7:$C$1800,0)),20,'Code list'!U$1)/1000</f>
        <v>108.889229</v>
      </c>
      <c r="U4" s="20">
        <f ca="1">OFFSET(INDEX(Data!$C$7:$C$1800,MATCH($A$3,Data!$C$7:$C$1800,0)),20,'Code list'!V$1)/1000</f>
        <v>101.96001700000001</v>
      </c>
      <c r="V4" s="20">
        <f ca="1">OFFSET(INDEX(Data!$C$7:$C$1800,MATCH($A$3,Data!$C$7:$C$1800,0)),20,'Code list'!W$1)/1000</f>
        <v>102.07172199999999</v>
      </c>
      <c r="W4" s="20">
        <f ca="1">OFFSET(INDEX(Data!$C$7:$C$1800,MATCH($A$3,Data!$C$7:$C$1800,0)),20,'Code list'!X$1)/1000</f>
        <v>97.790503999999999</v>
      </c>
      <c r="X4" s="20">
        <f ca="1">OFFSET(INDEX(Data!$C$7:$C$1800,MATCH($A$3,Data!$C$7:$C$1800,0)),20,'Code list'!Y$1)/1000</f>
        <v>98.478126000000003</v>
      </c>
      <c r="Y4" s="20">
        <f ca="1">OFFSET(INDEX(Data!$C$7:$C$1800,MATCH($A$3,Data!$C$7:$C$1800,0)),20,'Code list'!Z$1)/1000</f>
        <v>93.313479999999998</v>
      </c>
      <c r="Z4" s="20">
        <f ca="1">OFFSET(INDEX(Data!$C$7:$C$1800,MATCH($A$3,Data!$C$7:$C$1800,0)),20,'Code list'!AA$1)/1000</f>
        <v>93.91206600000001</v>
      </c>
      <c r="AA4" s="20">
        <f ca="1">OFFSET(INDEX(Data!$C$7:$C$1800,MATCH($A$3,Data!$C$7:$C$1800,0)),20,'Code list'!AB$1)/1000</f>
        <v>102.20719699999999</v>
      </c>
      <c r="AB4" s="20">
        <f ca="1">OFFSET(INDEX(Data!$C$7:$C$1800,MATCH($A$3,Data!$C$7:$C$1800,0)),20,'Code list'!AC$1)/1000</f>
        <v>109.84644</v>
      </c>
      <c r="AC4" s="20">
        <f ca="1">OFFSET(INDEX(Data!$C$7:$C$1800,MATCH($A$3,Data!$C$7:$C$1800,0)),20,'Code list'!AD$1)/1000</f>
        <v>111.15395299999999</v>
      </c>
      <c r="AD4" s="20">
        <f ca="1">OFFSET(INDEX(Data!$C$7:$C$1800,MATCH($A$3,Data!$C$7:$C$1800,0)),20,'Code list'!AE$1)/1000</f>
        <v>112.10078900000001</v>
      </c>
      <c r="AE4" s="20">
        <f ca="1">OFFSET(INDEX(Data!$C$7:$C$1800,MATCH($A$3,Data!$C$7:$C$1800,0)),20,'Code list'!AF$1)/1000</f>
        <v>111.462444</v>
      </c>
      <c r="AF4" s="20">
        <f ca="1">OFFSET(INDEX(Data!$C$7:$C$1800,MATCH($A$3,Data!$C$7:$C$1800,0)),20,'Code list'!AG$1)/1000</f>
        <v>116.1923</v>
      </c>
      <c r="AG4" s="20">
        <f ca="1">OFFSET(INDEX(Data!$C$7:$C$1800,MATCH($A$3,Data!$C$7:$C$1800,0)),20,'Code list'!AH$1)/1000</f>
        <v>114.740737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1.0295999999999998</v>
      </c>
      <c r="C5" s="22">
        <f ca="1">OFFSET(INDEX(Data!$C$7:$C$1800,MATCH($A$3,Data!$C$7:$C$1800,0)),23,'Code list'!D$1)/1000</f>
        <v>0.78479999999999994</v>
      </c>
      <c r="D5" s="22">
        <f ca="1">OFFSET(INDEX(Data!$C$7:$C$1800,MATCH($A$3,Data!$C$7:$C$1800,0)),23,'Code list'!E$1)/1000</f>
        <v>0.83879999999999999</v>
      </c>
      <c r="E5" s="22">
        <f ca="1">OFFSET(INDEX(Data!$C$7:$C$1800,MATCH($A$3,Data!$C$7:$C$1800,0)),23,'Code list'!F$1)/1000</f>
        <v>0.88919999999999999</v>
      </c>
      <c r="F5" s="22">
        <f ca="1">OFFSET(INDEX(Data!$C$7:$C$1800,MATCH($A$3,Data!$C$7:$C$1800,0)),23,'Code list'!G$1)/1000</f>
        <v>1.0007999999999999</v>
      </c>
      <c r="G5" s="22">
        <f ca="1">OFFSET(INDEX(Data!$C$7:$C$1800,MATCH($A$3,Data!$C$7:$C$1800,0)),23,'Code list'!H$1)/1000</f>
        <v>0.91800000000000004</v>
      </c>
      <c r="H5" s="22">
        <f ca="1">OFFSET(INDEX(Data!$C$7:$C$1800,MATCH($A$3,Data!$C$7:$C$1800,0)),23,'Code list'!I$1)/1000</f>
        <v>0.93600000000000005</v>
      </c>
      <c r="I5" s="22">
        <f ca="1">OFFSET(INDEX(Data!$C$7:$C$1800,MATCH($A$3,Data!$C$7:$C$1800,0)),23,'Code list'!J$1)/1000</f>
        <v>0.95040000000000002</v>
      </c>
      <c r="J5" s="22">
        <f ca="1">OFFSET(INDEX(Data!$C$7:$C$1800,MATCH($A$3,Data!$C$7:$C$1800,0)),23,'Code list'!K$1)/1000</f>
        <v>0.98280000000000001</v>
      </c>
      <c r="K5" s="22">
        <f ca="1">OFFSET(INDEX(Data!$C$7:$C$1800,MATCH($A$3,Data!$C$7:$C$1800,0)),23,'Code list'!L$1)/1000</f>
        <v>0.87839999999999996</v>
      </c>
      <c r="L5" s="22">
        <f ca="1">OFFSET(INDEX(Data!$C$7:$C$1800,MATCH($A$3,Data!$C$7:$C$1800,0)),23,'Code list'!M$1)/1000</f>
        <v>1.0944</v>
      </c>
      <c r="M5" s="22">
        <f ca="1">OFFSET(INDEX(Data!$C$7:$C$1800,MATCH($A$3,Data!$C$7:$C$1800,0)),23,'Code list'!N$1)/1000</f>
        <v>1.1664000000000001</v>
      </c>
      <c r="N5" s="22">
        <f ca="1">OFFSET(INDEX(Data!$C$7:$C$1800,MATCH($A$3,Data!$C$7:$C$1800,0)),23,'Code list'!O$1)/1000</f>
        <v>1.2672000000000001</v>
      </c>
      <c r="O5" s="22">
        <f ca="1">OFFSET(INDEX(Data!$C$7:$C$1800,MATCH($A$3,Data!$C$7:$C$1800,0)),23,'Code list'!P$1)/1000</f>
        <v>1.2887999999999999</v>
      </c>
      <c r="P5" s="22">
        <f ca="1">OFFSET(INDEX(Data!$C$7:$C$1800,MATCH($A$3,Data!$C$7:$C$1800,0)),23,'Code list'!Q$1)/1000</f>
        <v>1.2744000000000002</v>
      </c>
      <c r="Q5" s="22">
        <f ca="1">OFFSET(INDEX(Data!$C$7:$C$1800,MATCH($A$3,Data!$C$7:$C$1800,0)),23,'Code list'!R$1)/1000</f>
        <v>1.238076</v>
      </c>
      <c r="R5" s="22">
        <f ca="1">OFFSET(INDEX(Data!$C$7:$C$1800,MATCH($A$3,Data!$C$7:$C$1800,0)),23,'Code list'!S$1)/1000</f>
        <v>1.309763</v>
      </c>
      <c r="S5" s="22">
        <f ca="1">OFFSET(INDEX(Data!$C$7:$C$1800,MATCH($A$3,Data!$C$7:$C$1800,0)),23,'Code list'!T$1)/1000</f>
        <v>1.2574909999999999</v>
      </c>
      <c r="T5" s="22">
        <f ca="1">OFFSET(INDEX(Data!$C$7:$C$1800,MATCH($A$3,Data!$C$7:$C$1800,0)),23,'Code list'!U$1)/1000</f>
        <v>1.1925650000000001</v>
      </c>
      <c r="U5" s="22">
        <f ca="1">OFFSET(INDEX(Data!$C$7:$C$1800,MATCH($A$3,Data!$C$7:$C$1800,0)),23,'Code list'!V$1)/1000</f>
        <v>1.2789680000000001</v>
      </c>
      <c r="V5" s="22">
        <f ca="1">OFFSET(INDEX(Data!$C$7:$C$1800,MATCH($A$3,Data!$C$7:$C$1800,0)),23,'Code list'!W$1)/1000</f>
        <v>0.63670300000000002</v>
      </c>
      <c r="W5" s="22">
        <f ca="1">OFFSET(INDEX(Data!$C$7:$C$1800,MATCH($A$3,Data!$C$7:$C$1800,0)),23,'Code list'!X$1)/1000</f>
        <v>3.9999999999999998E-6</v>
      </c>
      <c r="X5" s="22">
        <f ca="1">OFFSET(INDEX(Data!$C$7:$C$1800,MATCH($A$3,Data!$C$7:$C$1800,0)),23,'Code list'!Y$1)/1000</f>
        <v>0.76237900000000003</v>
      </c>
      <c r="Y5" s="22">
        <f ca="1">OFFSET(INDEX(Data!$C$7:$C$1800,MATCH($A$3,Data!$C$7:$C$1800,0)),23,'Code list'!Z$1)/1000</f>
        <v>1.2410209999999999</v>
      </c>
      <c r="Z5" s="22">
        <f ca="1">OFFSET(INDEX(Data!$C$7:$C$1800,MATCH($A$3,Data!$C$7:$C$1800,0)),23,'Code list'!AA$1)/1000</f>
        <v>1.004677</v>
      </c>
      <c r="AA5" s="22">
        <f ca="1">OFFSET(INDEX(Data!$C$7:$C$1800,MATCH($A$3,Data!$C$7:$C$1800,0)),23,'Code list'!AB$1)/1000</f>
        <v>1.0371890000000001</v>
      </c>
      <c r="AB5" s="22">
        <f ca="1">OFFSET(INDEX(Data!$C$7:$C$1800,MATCH($A$3,Data!$C$7:$C$1800,0)),23,'Code list'!AC$1)/1000</f>
        <v>1.051002</v>
      </c>
      <c r="AC5" s="22">
        <f ca="1">OFFSET(INDEX(Data!$C$7:$C$1800,MATCH($A$3,Data!$C$7:$C$1800,0)),23,'Code list'!AD$1)/1000</f>
        <v>0.73246699999999998</v>
      </c>
      <c r="AD5" s="22">
        <f ca="1">OFFSET(INDEX(Data!$C$7:$C$1800,MATCH($A$3,Data!$C$7:$C$1800,0)),23,'Code list'!AE$1)/1000</f>
        <v>0.85524800000000001</v>
      </c>
      <c r="AE5" s="22">
        <f ca="1">OFFSET(INDEX(Data!$C$7:$C$1800,MATCH($A$3,Data!$C$7:$C$1800,0)),23,'Code list'!AF$1)/1000</f>
        <v>0.88314800000000004</v>
      </c>
      <c r="AF5" s="22">
        <f ca="1">OFFSET(INDEX(Data!$C$7:$C$1800,MATCH($A$3,Data!$C$7:$C$1800,0)),23,'Code list'!AG$1)/1000</f>
        <v>1.049623</v>
      </c>
      <c r="AG5" s="22">
        <f ca="1">OFFSET(INDEX(Data!$C$7:$C$1800,MATCH($A$3,Data!$C$7:$C$1800,0)),23,'Code list'!AH$1)/1000</f>
        <v>1.0304599999999999</v>
      </c>
    </row>
    <row r="6" spans="1:33" ht="15" customHeight="1" x14ac:dyDescent="0.25">
      <c r="A6" s="4" t="s">
        <v>27</v>
      </c>
      <c r="B6" s="6">
        <f t="shared" ref="B6:AC6" ca="1" si="1">B4-B5</f>
        <v>51.224399999999996</v>
      </c>
      <c r="C6" s="6">
        <f t="shared" ca="1" si="1"/>
        <v>53.748000000000005</v>
      </c>
      <c r="D6" s="6">
        <f t="shared" ca="1" si="1"/>
        <v>56.808000000000007</v>
      </c>
      <c r="E6" s="6">
        <f t="shared" ca="1" si="1"/>
        <v>58.136399999999995</v>
      </c>
      <c r="F6" s="6">
        <f t="shared" ca="1" si="1"/>
        <v>60.580800000000004</v>
      </c>
      <c r="G6" s="6">
        <f t="shared" ca="1" si="1"/>
        <v>63.374400000000001</v>
      </c>
      <c r="H6" s="6">
        <f t="shared" ca="1" si="1"/>
        <v>68.111999999999995</v>
      </c>
      <c r="I6" s="6">
        <f t="shared" ca="1" si="1"/>
        <v>70.880399999999995</v>
      </c>
      <c r="J6" s="6">
        <f t="shared" ca="1" si="1"/>
        <v>75.160800000000009</v>
      </c>
      <c r="K6" s="6">
        <f t="shared" ca="1" si="1"/>
        <v>78.357600000000005</v>
      </c>
      <c r="L6" s="6">
        <f t="shared" ca="1" si="1"/>
        <v>85.226400000000012</v>
      </c>
      <c r="M6" s="6">
        <f t="shared" ca="1" si="1"/>
        <v>88.675200000000004</v>
      </c>
      <c r="N6" s="6">
        <f t="shared" ca="1" si="1"/>
        <v>89.434799999999996</v>
      </c>
      <c r="O6" s="6">
        <f t="shared" ca="1" si="1"/>
        <v>89.499600000000001</v>
      </c>
      <c r="P6" s="6">
        <f t="shared" ca="1" si="1"/>
        <v>90.774000000000001</v>
      </c>
      <c r="Q6" s="6">
        <f t="shared" ca="1" si="1"/>
        <v>92.255154999999988</v>
      </c>
      <c r="R6" s="6">
        <f t="shared" ca="1" si="1"/>
        <v>97.616689000000008</v>
      </c>
      <c r="S6" s="6">
        <f t="shared" ca="1" si="1"/>
        <v>102.08728099999999</v>
      </c>
      <c r="T6" s="6">
        <f t="shared" ca="1" si="1"/>
        <v>107.696664</v>
      </c>
      <c r="U6" s="6">
        <f t="shared" ca="1" si="1"/>
        <v>100.681049</v>
      </c>
      <c r="V6" s="6">
        <f t="shared" ca="1" si="1"/>
        <v>101.435019</v>
      </c>
      <c r="W6" s="6">
        <f t="shared" ca="1" si="1"/>
        <v>97.790499999999994</v>
      </c>
      <c r="X6" s="6">
        <f t="shared" ca="1" si="1"/>
        <v>97.715747000000007</v>
      </c>
      <c r="Y6" s="6">
        <f t="shared" ca="1" si="1"/>
        <v>92.072458999999995</v>
      </c>
      <c r="Z6" s="6">
        <f t="shared" ca="1" si="1"/>
        <v>92.907389000000009</v>
      </c>
      <c r="AA6" s="6">
        <f t="shared" ca="1" si="1"/>
        <v>101.170008</v>
      </c>
      <c r="AB6" s="6">
        <f t="shared" ca="1" si="1"/>
        <v>108.795438</v>
      </c>
      <c r="AC6" s="6">
        <f t="shared" ca="1" si="1"/>
        <v>110.42148599999999</v>
      </c>
      <c r="AD6" s="6">
        <f t="shared" ref="AD6:AE6" ca="1" si="2">AD4-AD5</f>
        <v>111.245541</v>
      </c>
      <c r="AE6" s="6">
        <f t="shared" ca="1" si="2"/>
        <v>110.579296</v>
      </c>
      <c r="AF6" s="6">
        <f t="shared" ref="AF6:AG6" ca="1" si="3">AF4-AF5</f>
        <v>115.14267700000001</v>
      </c>
      <c r="AG6" s="6">
        <f t="shared" ca="1" si="3"/>
        <v>113.71027699999999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Ireland [IE]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127.93921400000001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135.06185100000002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142.66339600000001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146.11057700000001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151.741061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158.10040499999999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169.23697200000001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177.177008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187.76673600000001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197.939213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200.47022000000001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215.035574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209.47555300000002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201.525846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199.27507800000001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202.04283600000002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201.205837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199.92257800000002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201.833179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185.70783600000001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192.65521699999999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175.52221699999998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179.36200400000001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163.63944300000003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163.13663600000001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173.13987800000001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188.69889699999999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186.367277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178.97421499999999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173.58870400000001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175.58410499999999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184.784009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2.0859009999999998</v>
      </c>
      <c r="C12" s="25">
        <f ca="1">OFFSET(INDEX(Data!$C$7:$C$1800,MATCH($A$3,Data!$C$7:$C$1800,0)),5,'Code list'!D$1)/1000+OFFSET(INDEX(Data!$C$7:$C$1800,MATCH($A$3,Data!$C$7:$C$1800,0)),7,'Code list'!D$1)/1000</f>
        <v>1.989549</v>
      </c>
      <c r="D12" s="25">
        <f ca="1">OFFSET(INDEX(Data!$C$7:$C$1800,MATCH($A$3,Data!$C$7:$C$1800,0)),5,'Code list'!E$1)/1000+OFFSET(INDEX(Data!$C$7:$C$1800,MATCH($A$3,Data!$C$7:$C$1800,0)),7,'Code list'!E$1)/1000</f>
        <v>1.9924570000000001</v>
      </c>
      <c r="E12" s="25">
        <f ca="1">OFFSET(INDEX(Data!$C$7:$C$1800,MATCH($A$3,Data!$C$7:$C$1800,0)),5,'Code list'!F$1)/1000+OFFSET(INDEX(Data!$C$7:$C$1800,MATCH($A$3,Data!$C$7:$C$1800,0)),7,'Code list'!F$1)/1000</f>
        <v>2.1330749999999998</v>
      </c>
      <c r="F12" s="25">
        <f ca="1">OFFSET(INDEX(Data!$C$7:$C$1800,MATCH($A$3,Data!$C$7:$C$1800,0)),5,'Code list'!G$1)/1000+OFFSET(INDEX(Data!$C$7:$C$1800,MATCH($A$3,Data!$C$7:$C$1800,0)),7,'Code list'!G$1)/1000</f>
        <v>2.3168389999999999</v>
      </c>
      <c r="G12" s="25">
        <f ca="1">OFFSET(INDEX(Data!$C$7:$C$1800,MATCH($A$3,Data!$C$7:$C$1800,0)),5,'Code list'!H$1)/1000+OFFSET(INDEX(Data!$C$7:$C$1800,MATCH($A$3,Data!$C$7:$C$1800,0)),7,'Code list'!H$1)/1000</f>
        <v>2.4029540000000003</v>
      </c>
      <c r="H12" s="25">
        <f ca="1">OFFSET(INDEX(Data!$C$7:$C$1800,MATCH($A$3,Data!$C$7:$C$1800,0)),5,'Code list'!I$1)/1000+OFFSET(INDEX(Data!$C$7:$C$1800,MATCH($A$3,Data!$C$7:$C$1800,0)),7,'Code list'!I$1)/1000</f>
        <v>2.4322660000000003</v>
      </c>
      <c r="I12" s="25">
        <f ca="1">OFFSET(INDEX(Data!$C$7:$C$1800,MATCH($A$3,Data!$C$7:$C$1800,0)),5,'Code list'!J$1)/1000+OFFSET(INDEX(Data!$C$7:$C$1800,MATCH($A$3,Data!$C$7:$C$1800,0)),7,'Code list'!J$1)/1000</f>
        <v>2.9523099999999998</v>
      </c>
      <c r="J12" s="25">
        <f ca="1">OFFSET(INDEX(Data!$C$7:$C$1800,MATCH($A$3,Data!$C$7:$C$1800,0)),5,'Code list'!K$1)/1000+OFFSET(INDEX(Data!$C$7:$C$1800,MATCH($A$3,Data!$C$7:$C$1800,0)),7,'Code list'!K$1)/1000</f>
        <v>3.9937310000000004</v>
      </c>
      <c r="K12" s="25">
        <f ca="1">OFFSET(INDEX(Data!$C$7:$C$1800,MATCH($A$3,Data!$C$7:$C$1800,0)),5,'Code list'!L$1)/1000+OFFSET(INDEX(Data!$C$7:$C$1800,MATCH($A$3,Data!$C$7:$C$1800,0)),7,'Code list'!L$1)/1000</f>
        <v>4.0756899999999998</v>
      </c>
      <c r="L12" s="25">
        <f ca="1">OFFSET(INDEX(Data!$C$7:$C$1800,MATCH($A$3,Data!$C$7:$C$1800,0)),5,'Code list'!M$1)/1000+OFFSET(INDEX(Data!$C$7:$C$1800,MATCH($A$3,Data!$C$7:$C$1800,0)),7,'Code list'!M$1)/1000</f>
        <v>5.159942</v>
      </c>
      <c r="M12" s="25">
        <f ca="1">OFFSET(INDEX(Data!$C$7:$C$1800,MATCH($A$3,Data!$C$7:$C$1800,0)),5,'Code list'!N$1)/1000+OFFSET(INDEX(Data!$C$7:$C$1800,MATCH($A$3,Data!$C$7:$C$1800,0)),7,'Code list'!N$1)/1000</f>
        <v>5.3496709999999998</v>
      </c>
      <c r="N12" s="25">
        <f ca="1">OFFSET(INDEX(Data!$C$7:$C$1800,MATCH($A$3,Data!$C$7:$C$1800,0)),5,'Code list'!O$1)/1000+OFFSET(INDEX(Data!$C$7:$C$1800,MATCH($A$3,Data!$C$7:$C$1800,0)),7,'Code list'!O$1)/1000</f>
        <v>5.718801</v>
      </c>
      <c r="O12" s="25">
        <f ca="1">OFFSET(INDEX(Data!$C$7:$C$1800,MATCH($A$3,Data!$C$7:$C$1800,0)),5,'Code list'!P$1)/1000+OFFSET(INDEX(Data!$C$7:$C$1800,MATCH($A$3,Data!$C$7:$C$1800,0)),7,'Code list'!P$1)/1000</f>
        <v>4.9092920000000007</v>
      </c>
      <c r="P12" s="25">
        <f ca="1">OFFSET(INDEX(Data!$C$7:$C$1800,MATCH($A$3,Data!$C$7:$C$1800,0)),5,'Code list'!Q$1)/1000+OFFSET(INDEX(Data!$C$7:$C$1800,MATCH($A$3,Data!$C$7:$C$1800,0)),7,'Code list'!Q$1)/1000</f>
        <v>5.0788509999999993</v>
      </c>
      <c r="Q12" s="25">
        <f ca="1">OFFSET(INDEX(Data!$C$7:$C$1800,MATCH($A$3,Data!$C$7:$C$1800,0)),5,'Code list'!R$1)/1000+OFFSET(INDEX(Data!$C$7:$C$1800,MATCH($A$3,Data!$C$7:$C$1800,0)),7,'Code list'!R$1)/1000</f>
        <v>4.8853869999999997</v>
      </c>
      <c r="R12" s="25">
        <f ca="1">OFFSET(INDEX(Data!$C$7:$C$1800,MATCH($A$3,Data!$C$7:$C$1800,0)),5,'Code list'!S$1)/1000+OFFSET(INDEX(Data!$C$7:$C$1800,MATCH($A$3,Data!$C$7:$C$1800,0)),7,'Code list'!S$1)/1000</f>
        <v>8.7956090000000007</v>
      </c>
      <c r="S12" s="25">
        <f ca="1">OFFSET(INDEX(Data!$C$7:$C$1800,MATCH($A$3,Data!$C$7:$C$1800,0)),5,'Code list'!T$1)/1000+OFFSET(INDEX(Data!$C$7:$C$1800,MATCH($A$3,Data!$C$7:$C$1800,0)),7,'Code list'!T$1)/1000</f>
        <v>10.992565000000001</v>
      </c>
      <c r="T12" s="25">
        <f ca="1">OFFSET(INDEX(Data!$C$7:$C$1800,MATCH($A$3,Data!$C$7:$C$1800,0)),5,'Code list'!U$1)/1000+OFFSET(INDEX(Data!$C$7:$C$1800,MATCH($A$3,Data!$C$7:$C$1800,0)),7,'Code list'!U$1)/1000</f>
        <v>10.840439</v>
      </c>
      <c r="U12" s="25">
        <f ca="1">OFFSET(INDEX(Data!$C$7:$C$1800,MATCH($A$3,Data!$C$7:$C$1800,0)),5,'Code list'!V$1)/1000+OFFSET(INDEX(Data!$C$7:$C$1800,MATCH($A$3,Data!$C$7:$C$1800,0)),7,'Code list'!V$1)/1000</f>
        <v>11.481108000000001</v>
      </c>
      <c r="V12" s="25">
        <f ca="1">OFFSET(INDEX(Data!$C$7:$C$1800,MATCH($A$3,Data!$C$7:$C$1800,0)),5,'Code list'!W$1)/1000+OFFSET(INDEX(Data!$C$7:$C$1800,MATCH($A$3,Data!$C$7:$C$1800,0)),7,'Code list'!W$1)/1000</f>
        <v>12.103719</v>
      </c>
      <c r="W12" s="25">
        <f ca="1">OFFSET(INDEX(Data!$C$7:$C$1800,MATCH($A$3,Data!$C$7:$C$1800,0)),5,'Code list'!X$1)/1000+OFFSET(INDEX(Data!$C$7:$C$1800,MATCH($A$3,Data!$C$7:$C$1800,0)),7,'Code list'!X$1)/1000</f>
        <v>11.296625000000001</v>
      </c>
      <c r="X12" s="25">
        <f ca="1">OFFSET(INDEX(Data!$C$7:$C$1800,MATCH($A$3,Data!$C$7:$C$1800,0)),5,'Code list'!Y$1)/1000+OFFSET(INDEX(Data!$C$7:$C$1800,MATCH($A$3,Data!$C$7:$C$1800,0)),7,'Code list'!Y$1)/1000</f>
        <v>12.749813</v>
      </c>
      <c r="Y12" s="25">
        <f ca="1">OFFSET(INDEX(Data!$C$7:$C$1800,MATCH($A$3,Data!$C$7:$C$1800,0)),5,'Code list'!Z$1)/1000+OFFSET(INDEX(Data!$C$7:$C$1800,MATCH($A$3,Data!$C$7:$C$1800,0)),7,'Code list'!Z$1)/1000</f>
        <v>12.385967000000001</v>
      </c>
      <c r="Z12" s="25">
        <f ca="1">OFFSET(INDEX(Data!$C$7:$C$1800,MATCH($A$3,Data!$C$7:$C$1800,0)),5,'Code list'!AA$1)/1000+OFFSET(INDEX(Data!$C$7:$C$1800,MATCH($A$3,Data!$C$7:$C$1800,0)),7,'Code list'!AA$1)/1000</f>
        <v>11.836183</v>
      </c>
      <c r="AA12" s="25">
        <f ca="1">OFFSET(INDEX(Data!$C$7:$C$1800,MATCH($A$3,Data!$C$7:$C$1800,0)),5,'Code list'!AB$1)/1000+OFFSET(INDEX(Data!$C$7:$C$1800,MATCH($A$3,Data!$C$7:$C$1800,0)),7,'Code list'!AB$1)/1000</f>
        <v>12.764961</v>
      </c>
      <c r="AB12" s="25">
        <f ca="1">OFFSET(INDEX(Data!$C$7:$C$1800,MATCH($A$3,Data!$C$7:$C$1800,0)),5,'Code list'!AC$1)/1000+OFFSET(INDEX(Data!$C$7:$C$1800,MATCH($A$3,Data!$C$7:$C$1800,0)),7,'Code list'!AC$1)/1000</f>
        <v>12.571691000000001</v>
      </c>
      <c r="AC12" s="25">
        <f ca="1">OFFSET(INDEX(Data!$C$7:$C$1800,MATCH($A$3,Data!$C$7:$C$1800,0)),5,'Code list'!AD$1)/1000+OFFSET(INDEX(Data!$C$7:$C$1800,MATCH($A$3,Data!$C$7:$C$1800,0)),7,'Code list'!AD$1)/1000</f>
        <v>12.637782</v>
      </c>
      <c r="AD12" s="25">
        <f ca="1">OFFSET(INDEX(Data!$C$7:$C$1800,MATCH($A$3,Data!$C$7:$C$1800,0)),5,'Code list'!AE$1)/1000+OFFSET(INDEX(Data!$C$7:$C$1800,MATCH($A$3,Data!$C$7:$C$1800,0)),7,'Code list'!AE$1)/1000</f>
        <v>12.239816000000001</v>
      </c>
      <c r="AE12" s="25">
        <f ca="1">OFFSET(INDEX(Data!$C$7:$C$1800,MATCH($A$3,Data!$C$7:$C$1800,0)),5,'Code list'!AF$1)/1000+OFFSET(INDEX(Data!$C$7:$C$1800,MATCH($A$3,Data!$C$7:$C$1800,0)),7,'Code list'!AF$1)/1000</f>
        <v>11.616292</v>
      </c>
      <c r="AF12" s="25">
        <f ca="1">OFFSET(INDEX(Data!$C$7:$C$1800,MATCH($A$3,Data!$C$7:$C$1800,0)),5,'Code list'!AG$1)/1000+OFFSET(INDEX(Data!$C$7:$C$1800,MATCH($A$3,Data!$C$7:$C$1800,0)),7,'Code list'!AG$1)/1000</f>
        <v>12.415796</v>
      </c>
      <c r="AG12" s="25">
        <f ca="1">OFFSET(INDEX(Data!$C$7:$C$1800,MATCH($A$3,Data!$C$7:$C$1800,0)),5,'Code list'!AH$1)/1000+OFFSET(INDEX(Data!$C$7:$C$1800,MATCH($A$3,Data!$C$7:$C$1800,0)),7,'Code list'!AH$1)/1000</f>
        <v>11.561914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0.70199999999999996</v>
      </c>
      <c r="C13" s="25">
        <f ca="1">OFFSET(INDEX(Data!$C$7:$C$1800,MATCH($A$3,Data!$C$7:$C$1800,0)),21,'Code list'!D$1)/1000+OFFSET(INDEX(Data!$C$7:$C$1800,MATCH($A$3,Data!$C$7:$C$1800,0)),22,'Code list'!D$1)/1000</f>
        <v>0.67320000000000002</v>
      </c>
      <c r="D13" s="25">
        <f ca="1">OFFSET(INDEX(Data!$C$7:$C$1800,MATCH($A$3,Data!$C$7:$C$1800,0)),21,'Code list'!E$1)/1000+OFFSET(INDEX(Data!$C$7:$C$1800,MATCH($A$3,Data!$C$7:$C$1800,0)),22,'Code list'!E$1)/1000</f>
        <v>0.7056</v>
      </c>
      <c r="E13" s="25">
        <f ca="1">OFFSET(INDEX(Data!$C$7:$C$1800,MATCH($A$3,Data!$C$7:$C$1800,0)),21,'Code list'!F$1)/1000+OFFSET(INDEX(Data!$C$7:$C$1800,MATCH($A$3,Data!$C$7:$C$1800,0)),22,'Code list'!F$1)/1000</f>
        <v>0.73799999999999999</v>
      </c>
      <c r="F13" s="25">
        <f ca="1">OFFSET(INDEX(Data!$C$7:$C$1800,MATCH($A$3,Data!$C$7:$C$1800,0)),21,'Code list'!G$1)/1000+OFFSET(INDEX(Data!$C$7:$C$1800,MATCH($A$3,Data!$C$7:$C$1800,0)),22,'Code list'!G$1)/1000</f>
        <v>0.79920000000000002</v>
      </c>
      <c r="G13" s="25">
        <f ca="1">OFFSET(INDEX(Data!$C$7:$C$1800,MATCH($A$3,Data!$C$7:$C$1800,0)),21,'Code list'!H$1)/1000+OFFSET(INDEX(Data!$C$7:$C$1800,MATCH($A$3,Data!$C$7:$C$1800,0)),22,'Code list'!H$1)/1000</f>
        <v>0.85320000000000007</v>
      </c>
      <c r="H13" s="25">
        <f ca="1">OFFSET(INDEX(Data!$C$7:$C$1800,MATCH($A$3,Data!$C$7:$C$1800,0)),21,'Code list'!I$1)/1000+OFFSET(INDEX(Data!$C$7:$C$1800,MATCH($A$3,Data!$C$7:$C$1800,0)),22,'Code list'!I$1)/1000</f>
        <v>0.84599999999999997</v>
      </c>
      <c r="I13" s="25">
        <f ca="1">OFFSET(INDEX(Data!$C$7:$C$1800,MATCH($A$3,Data!$C$7:$C$1800,0)),21,'Code list'!J$1)/1000+OFFSET(INDEX(Data!$C$7:$C$1800,MATCH($A$3,Data!$C$7:$C$1800,0)),22,'Code list'!J$1)/1000</f>
        <v>1.044</v>
      </c>
      <c r="J13" s="25">
        <f ca="1">OFFSET(INDEX(Data!$C$7:$C$1800,MATCH($A$3,Data!$C$7:$C$1800,0)),21,'Code list'!K$1)/1000+OFFSET(INDEX(Data!$C$7:$C$1800,MATCH($A$3,Data!$C$7:$C$1800,0)),22,'Code list'!K$1)/1000</f>
        <v>1.4832000000000001</v>
      </c>
      <c r="K13" s="25">
        <f ca="1">OFFSET(INDEX(Data!$C$7:$C$1800,MATCH($A$3,Data!$C$7:$C$1800,0)),21,'Code list'!L$1)/1000+OFFSET(INDEX(Data!$C$7:$C$1800,MATCH($A$3,Data!$C$7:$C$1800,0)),22,'Code list'!L$1)/1000</f>
        <v>1.3715999999999999</v>
      </c>
      <c r="L13" s="25">
        <f ca="1">OFFSET(INDEX(Data!$C$7:$C$1800,MATCH($A$3,Data!$C$7:$C$1800,0)),21,'Code list'!M$1)/1000+OFFSET(INDEX(Data!$C$7:$C$1800,MATCH($A$3,Data!$C$7:$C$1800,0)),22,'Code list'!M$1)/1000</f>
        <v>2.0844</v>
      </c>
      <c r="M13" s="25">
        <f ca="1">OFFSET(INDEX(Data!$C$7:$C$1800,MATCH($A$3,Data!$C$7:$C$1800,0)),21,'Code list'!N$1)/1000+OFFSET(INDEX(Data!$C$7:$C$1800,MATCH($A$3,Data!$C$7:$C$1800,0)),22,'Code list'!N$1)/1000</f>
        <v>2.0844</v>
      </c>
      <c r="N13" s="25">
        <f ca="1">OFFSET(INDEX(Data!$C$7:$C$1800,MATCH($A$3,Data!$C$7:$C$1800,0)),21,'Code list'!O$1)/1000+OFFSET(INDEX(Data!$C$7:$C$1800,MATCH($A$3,Data!$C$7:$C$1800,0)),22,'Code list'!O$1)/1000</f>
        <v>2.2644000000000002</v>
      </c>
      <c r="O13" s="25">
        <f ca="1">OFFSET(INDEX(Data!$C$7:$C$1800,MATCH($A$3,Data!$C$7:$C$1800,0)),21,'Code list'!P$1)/1000+OFFSET(INDEX(Data!$C$7:$C$1800,MATCH($A$3,Data!$C$7:$C$1800,0)),22,'Code list'!P$1)/1000</f>
        <v>2.2824</v>
      </c>
      <c r="P13" s="25">
        <f ca="1">OFFSET(INDEX(Data!$C$7:$C$1800,MATCH($A$3,Data!$C$7:$C$1800,0)),21,'Code list'!Q$1)/1000+OFFSET(INDEX(Data!$C$7:$C$1800,MATCH($A$3,Data!$C$7:$C$1800,0)),22,'Code list'!Q$1)/1000</f>
        <v>2.4048000000000003</v>
      </c>
      <c r="Q13" s="25">
        <f ca="1">OFFSET(INDEX(Data!$C$7:$C$1800,MATCH($A$3,Data!$C$7:$C$1800,0)),21,'Code list'!R$1)/1000+OFFSET(INDEX(Data!$C$7:$C$1800,MATCH($A$3,Data!$C$7:$C$1800,0)),22,'Code list'!R$1)/1000</f>
        <v>2.267611</v>
      </c>
      <c r="R13" s="25">
        <f ca="1">OFFSET(INDEX(Data!$C$7:$C$1800,MATCH($A$3,Data!$C$7:$C$1800,0)),21,'Code list'!S$1)/1000+OFFSET(INDEX(Data!$C$7:$C$1800,MATCH($A$3,Data!$C$7:$C$1800,0)),22,'Code list'!S$1)/1000</f>
        <v>5.7241330000000001</v>
      </c>
      <c r="S13" s="25">
        <f ca="1">OFFSET(INDEX(Data!$C$7:$C$1800,MATCH($A$3,Data!$C$7:$C$1800,0)),21,'Code list'!T$1)/1000+OFFSET(INDEX(Data!$C$7:$C$1800,MATCH($A$3,Data!$C$7:$C$1800,0)),22,'Code list'!T$1)/1000</f>
        <v>6.5611760000000006</v>
      </c>
      <c r="T13" s="25">
        <f ca="1">OFFSET(INDEX(Data!$C$7:$C$1800,MATCH($A$3,Data!$C$7:$C$1800,0)),21,'Code list'!U$1)/1000+OFFSET(INDEX(Data!$C$7:$C$1800,MATCH($A$3,Data!$C$7:$C$1800,0)),22,'Code list'!U$1)/1000</f>
        <v>6.7638850000000001</v>
      </c>
      <c r="U13" s="25">
        <f ca="1">OFFSET(INDEX(Data!$C$7:$C$1800,MATCH($A$3,Data!$C$7:$C$1800,0)),21,'Code list'!V$1)/1000+OFFSET(INDEX(Data!$C$7:$C$1800,MATCH($A$3,Data!$C$7:$C$1800,0)),22,'Code list'!V$1)/1000</f>
        <v>6.5973350000000002</v>
      </c>
      <c r="V13" s="25">
        <f ca="1">OFFSET(INDEX(Data!$C$7:$C$1800,MATCH($A$3,Data!$C$7:$C$1800,0)),21,'Code list'!W$1)/1000+OFFSET(INDEX(Data!$C$7:$C$1800,MATCH($A$3,Data!$C$7:$C$1800,0)),22,'Code list'!W$1)/1000</f>
        <v>7.0068999999999999</v>
      </c>
      <c r="W13" s="25">
        <f ca="1">OFFSET(INDEX(Data!$C$7:$C$1800,MATCH($A$3,Data!$C$7:$C$1800,0)),21,'Code list'!X$1)/1000+OFFSET(INDEX(Data!$C$7:$C$1800,MATCH($A$3,Data!$C$7:$C$1800,0)),22,'Code list'!X$1)/1000</f>
        <v>7.0672820000000005</v>
      </c>
      <c r="X13" s="25">
        <f ca="1">OFFSET(INDEX(Data!$C$7:$C$1800,MATCH($A$3,Data!$C$7:$C$1800,0)),21,'Code list'!Y$1)/1000+OFFSET(INDEX(Data!$C$7:$C$1800,MATCH($A$3,Data!$C$7:$C$1800,0)),22,'Code list'!Y$1)/1000</f>
        <v>7.6548559999999997</v>
      </c>
      <c r="Y13" s="25">
        <f ca="1">OFFSET(INDEX(Data!$C$7:$C$1800,MATCH($A$3,Data!$C$7:$C$1800,0)),21,'Code list'!Z$1)/1000+OFFSET(INDEX(Data!$C$7:$C$1800,MATCH($A$3,Data!$C$7:$C$1800,0)),22,'Code list'!Z$1)/1000</f>
        <v>7.4039719999999996</v>
      </c>
      <c r="Z13" s="25">
        <f ca="1">OFFSET(INDEX(Data!$C$7:$C$1800,MATCH($A$3,Data!$C$7:$C$1800,0)),21,'Code list'!AA$1)/1000+OFFSET(INDEX(Data!$C$7:$C$1800,MATCH($A$3,Data!$C$7:$C$1800,0)),22,'Code list'!AA$1)/1000</f>
        <v>7.4580479999999998</v>
      </c>
      <c r="AA13" s="25">
        <f ca="1">OFFSET(INDEX(Data!$C$7:$C$1800,MATCH($A$3,Data!$C$7:$C$1800,0)),21,'Code list'!AB$1)/1000+OFFSET(INDEX(Data!$C$7:$C$1800,MATCH($A$3,Data!$C$7:$C$1800,0)),22,'Code list'!AB$1)/1000</f>
        <v>7.7669779999999999</v>
      </c>
      <c r="AB13" s="25">
        <f ca="1">OFFSET(INDEX(Data!$C$7:$C$1800,MATCH($A$3,Data!$C$7:$C$1800,0)),21,'Code list'!AC$1)/1000+OFFSET(INDEX(Data!$C$7:$C$1800,MATCH($A$3,Data!$C$7:$C$1800,0)),22,'Code list'!AC$1)/1000</f>
        <v>7.9154999999999998</v>
      </c>
      <c r="AC13" s="25">
        <f ca="1">OFFSET(INDEX(Data!$C$7:$C$1800,MATCH($A$3,Data!$C$7:$C$1800,0)),21,'Code list'!AD$1)/1000+OFFSET(INDEX(Data!$C$7:$C$1800,MATCH($A$3,Data!$C$7:$C$1800,0)),22,'Code list'!AD$1)/1000</f>
        <v>7.8889570000000004</v>
      </c>
      <c r="AD13" s="25">
        <f ca="1">OFFSET(INDEX(Data!$C$7:$C$1800,MATCH($A$3,Data!$C$7:$C$1800,0)),21,'Code list'!AE$1)/1000+OFFSET(INDEX(Data!$C$7:$C$1800,MATCH($A$3,Data!$C$7:$C$1800,0)),22,'Code list'!AE$1)/1000</f>
        <v>7.7502169999999992</v>
      </c>
      <c r="AE13" s="25">
        <f ca="1">OFFSET(INDEX(Data!$C$7:$C$1800,MATCH($A$3,Data!$C$7:$C$1800,0)),21,'Code list'!AF$1)/1000+OFFSET(INDEX(Data!$C$7:$C$1800,MATCH($A$3,Data!$C$7:$C$1800,0)),22,'Code list'!AF$1)/1000</f>
        <v>7.5031850000000002</v>
      </c>
      <c r="AF13" s="25">
        <f ca="1">OFFSET(INDEX(Data!$C$7:$C$1800,MATCH($A$3,Data!$C$7:$C$1800,0)),21,'Code list'!AG$1)/1000+OFFSET(INDEX(Data!$C$7:$C$1800,MATCH($A$3,Data!$C$7:$C$1800,0)),22,'Code list'!AG$1)/1000</f>
        <v>7.5163819999999992</v>
      </c>
      <c r="AG13" s="25">
        <f ca="1">OFFSET(INDEX(Data!$C$7:$C$1800,MATCH($A$3,Data!$C$7:$C$1800,0)),21,'Code list'!AH$1)/1000+OFFSET(INDEX(Data!$C$7:$C$1800,MATCH($A$3,Data!$C$7:$C$1800,0)),22,'Code list'!AH$1)/1000</f>
        <v>7.4307349999999994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0</v>
      </c>
      <c r="C14" s="25">
        <f ca="1">OFFSET(INDEX(Data!$C$7:$C$1800,MATCH($A$3,Data!$C$7:$C$1800,0)),31,'Code list'!D$1)/1000+OFFSET(INDEX(Data!$C$7:$C$1800,MATCH($A$3,Data!$C$7:$C$1800,0)),32,'Code list'!D$1)/1000</f>
        <v>0</v>
      </c>
      <c r="D14" s="25">
        <f ca="1">OFFSET(INDEX(Data!$C$7:$C$1800,MATCH($A$3,Data!$C$7:$C$1800,0)),31,'Code list'!E$1)/1000+OFFSET(INDEX(Data!$C$7:$C$1800,MATCH($A$3,Data!$C$7:$C$1800,0)),32,'Code list'!E$1)/1000</f>
        <v>0</v>
      </c>
      <c r="E14" s="25">
        <f ca="1">OFFSET(INDEX(Data!$C$7:$C$1800,MATCH($A$3,Data!$C$7:$C$1800,0)),31,'Code list'!F$1)/1000+OFFSET(INDEX(Data!$C$7:$C$1800,MATCH($A$3,Data!$C$7:$C$1800,0)),32,'Code list'!F$1)/1000</f>
        <v>0</v>
      </c>
      <c r="F14" s="25">
        <f ca="1">OFFSET(INDEX(Data!$C$7:$C$1800,MATCH($A$3,Data!$C$7:$C$1800,0)),31,'Code list'!G$1)/1000+OFFSET(INDEX(Data!$C$7:$C$1800,MATCH($A$3,Data!$C$7:$C$1800,0)),32,'Code list'!G$1)/1000</f>
        <v>0</v>
      </c>
      <c r="G14" s="25">
        <f ca="1">OFFSET(INDEX(Data!$C$7:$C$1800,MATCH($A$3,Data!$C$7:$C$1800,0)),31,'Code list'!H$1)/1000+OFFSET(INDEX(Data!$C$7:$C$1800,MATCH($A$3,Data!$C$7:$C$1800,0)),32,'Code list'!H$1)/1000</f>
        <v>0</v>
      </c>
      <c r="H14" s="25">
        <f ca="1">OFFSET(INDEX(Data!$C$7:$C$1800,MATCH($A$3,Data!$C$7:$C$1800,0)),31,'Code list'!I$1)/1000+OFFSET(INDEX(Data!$C$7:$C$1800,MATCH($A$3,Data!$C$7:$C$1800,0)),32,'Code list'!I$1)/1000</f>
        <v>0</v>
      </c>
      <c r="I14" s="25">
        <f ca="1">OFFSET(INDEX(Data!$C$7:$C$1800,MATCH($A$3,Data!$C$7:$C$1800,0)),31,'Code list'!J$1)/1000+OFFSET(INDEX(Data!$C$7:$C$1800,MATCH($A$3,Data!$C$7:$C$1800,0)),32,'Code list'!J$1)/1000</f>
        <v>0</v>
      </c>
      <c r="J14" s="25">
        <f ca="1">OFFSET(INDEX(Data!$C$7:$C$1800,MATCH($A$3,Data!$C$7:$C$1800,0)),31,'Code list'!K$1)/1000+OFFSET(INDEX(Data!$C$7:$C$1800,MATCH($A$3,Data!$C$7:$C$1800,0)),32,'Code list'!K$1)/1000</f>
        <v>0</v>
      </c>
      <c r="K14" s="25">
        <f ca="1">OFFSET(INDEX(Data!$C$7:$C$1800,MATCH($A$3,Data!$C$7:$C$1800,0)),31,'Code list'!L$1)/1000+OFFSET(INDEX(Data!$C$7:$C$1800,MATCH($A$3,Data!$C$7:$C$1800,0)),32,'Code list'!L$1)/1000</f>
        <v>0</v>
      </c>
      <c r="L14" s="25">
        <f ca="1">OFFSET(INDEX(Data!$C$7:$C$1800,MATCH($A$3,Data!$C$7:$C$1800,0)),31,'Code list'!M$1)/1000+OFFSET(INDEX(Data!$C$7:$C$1800,MATCH($A$3,Data!$C$7:$C$1800,0)),32,'Code list'!M$1)/1000</f>
        <v>0</v>
      </c>
      <c r="M14" s="25">
        <f ca="1">OFFSET(INDEX(Data!$C$7:$C$1800,MATCH($A$3,Data!$C$7:$C$1800,0)),31,'Code list'!N$1)/1000+OFFSET(INDEX(Data!$C$7:$C$1800,MATCH($A$3,Data!$C$7:$C$1800,0)),32,'Code list'!N$1)/1000</f>
        <v>0</v>
      </c>
      <c r="N14" s="25">
        <f ca="1">OFFSET(INDEX(Data!$C$7:$C$1800,MATCH($A$3,Data!$C$7:$C$1800,0)),31,'Code list'!O$1)/1000+OFFSET(INDEX(Data!$C$7:$C$1800,MATCH($A$3,Data!$C$7:$C$1800,0)),32,'Code list'!O$1)/1000</f>
        <v>0</v>
      </c>
      <c r="O14" s="25">
        <f ca="1">OFFSET(INDEX(Data!$C$7:$C$1800,MATCH($A$3,Data!$C$7:$C$1800,0)),31,'Code list'!P$1)/1000+OFFSET(INDEX(Data!$C$7:$C$1800,MATCH($A$3,Data!$C$7:$C$1800,0)),32,'Code list'!P$1)/1000</f>
        <v>0</v>
      </c>
      <c r="P14" s="25">
        <f ca="1">OFFSET(INDEX(Data!$C$7:$C$1800,MATCH($A$3,Data!$C$7:$C$1800,0)),31,'Code list'!Q$1)/1000+OFFSET(INDEX(Data!$C$7:$C$1800,MATCH($A$3,Data!$C$7:$C$1800,0)),32,'Code list'!Q$1)/1000</f>
        <v>0</v>
      </c>
      <c r="Q14" s="25">
        <f ca="1">OFFSET(INDEX(Data!$C$7:$C$1800,MATCH($A$3,Data!$C$7:$C$1800,0)),31,'Code list'!R$1)/1000+OFFSET(INDEX(Data!$C$7:$C$1800,MATCH($A$3,Data!$C$7:$C$1800,0)),32,'Code list'!R$1)/1000</f>
        <v>0</v>
      </c>
      <c r="R14" s="25">
        <f ca="1">OFFSET(INDEX(Data!$C$7:$C$1800,MATCH($A$3,Data!$C$7:$C$1800,0)),31,'Code list'!S$1)/1000+OFFSET(INDEX(Data!$C$7:$C$1800,MATCH($A$3,Data!$C$7:$C$1800,0)),32,'Code list'!S$1)/1000</f>
        <v>0</v>
      </c>
      <c r="S14" s="25">
        <f ca="1">OFFSET(INDEX(Data!$C$7:$C$1800,MATCH($A$3,Data!$C$7:$C$1800,0)),31,'Code list'!T$1)/1000+OFFSET(INDEX(Data!$C$7:$C$1800,MATCH($A$3,Data!$C$7:$C$1800,0)),32,'Code list'!T$1)/1000</f>
        <v>0</v>
      </c>
      <c r="T14" s="25">
        <f ca="1">OFFSET(INDEX(Data!$C$7:$C$1800,MATCH($A$3,Data!$C$7:$C$1800,0)),31,'Code list'!U$1)/1000+OFFSET(INDEX(Data!$C$7:$C$1800,MATCH($A$3,Data!$C$7:$C$1800,0)),32,'Code list'!U$1)/1000</f>
        <v>0</v>
      </c>
      <c r="U14" s="25">
        <f ca="1">OFFSET(INDEX(Data!$C$7:$C$1800,MATCH($A$3,Data!$C$7:$C$1800,0)),31,'Code list'!V$1)/1000+OFFSET(INDEX(Data!$C$7:$C$1800,MATCH($A$3,Data!$C$7:$C$1800,0)),32,'Code list'!V$1)/1000</f>
        <v>0</v>
      </c>
      <c r="V14" s="25">
        <f ca="1">OFFSET(INDEX(Data!$C$7:$C$1800,MATCH($A$3,Data!$C$7:$C$1800,0)),31,'Code list'!W$1)/1000+OFFSET(INDEX(Data!$C$7:$C$1800,MATCH($A$3,Data!$C$7:$C$1800,0)),32,'Code list'!W$1)/1000</f>
        <v>0</v>
      </c>
      <c r="W14" s="25">
        <f ca="1">OFFSET(INDEX(Data!$C$7:$C$1800,MATCH($A$3,Data!$C$7:$C$1800,0)),31,'Code list'!X$1)/1000+OFFSET(INDEX(Data!$C$7:$C$1800,MATCH($A$3,Data!$C$7:$C$1800,0)),32,'Code list'!X$1)/1000</f>
        <v>0</v>
      </c>
      <c r="X14" s="25">
        <f ca="1">OFFSET(INDEX(Data!$C$7:$C$1800,MATCH($A$3,Data!$C$7:$C$1800,0)),31,'Code list'!Y$1)/1000+OFFSET(INDEX(Data!$C$7:$C$1800,MATCH($A$3,Data!$C$7:$C$1800,0)),32,'Code list'!Y$1)/1000</f>
        <v>0</v>
      </c>
      <c r="Y14" s="25">
        <f ca="1">OFFSET(INDEX(Data!$C$7:$C$1800,MATCH($A$3,Data!$C$7:$C$1800,0)),31,'Code list'!Z$1)/1000+OFFSET(INDEX(Data!$C$7:$C$1800,MATCH($A$3,Data!$C$7:$C$1800,0)),32,'Code list'!Z$1)/1000</f>
        <v>0</v>
      </c>
      <c r="Z14" s="25">
        <f ca="1">OFFSET(INDEX(Data!$C$7:$C$1800,MATCH($A$3,Data!$C$7:$C$1800,0)),31,'Code list'!AA$1)/1000+OFFSET(INDEX(Data!$C$7:$C$1800,MATCH($A$3,Data!$C$7:$C$1800,0)),32,'Code list'!AA$1)/1000</f>
        <v>0</v>
      </c>
      <c r="AA14" s="25">
        <f ca="1">OFFSET(INDEX(Data!$C$7:$C$1800,MATCH($A$3,Data!$C$7:$C$1800,0)),31,'Code list'!AB$1)/1000+OFFSET(INDEX(Data!$C$7:$C$1800,MATCH($A$3,Data!$C$7:$C$1800,0)),32,'Code list'!AB$1)/1000</f>
        <v>0</v>
      </c>
      <c r="AB14" s="25">
        <f ca="1">OFFSET(INDEX(Data!$C$7:$C$1800,MATCH($A$3,Data!$C$7:$C$1800,0)),31,'Code list'!AC$1)/1000+OFFSET(INDEX(Data!$C$7:$C$1800,MATCH($A$3,Data!$C$7:$C$1800,0)),32,'Code list'!AC$1)/1000</f>
        <v>0</v>
      </c>
      <c r="AC14" s="25">
        <f ca="1">OFFSET(INDEX(Data!$C$7:$C$1800,MATCH($A$3,Data!$C$7:$C$1800,0)),31,'Code list'!AD$1)/1000+OFFSET(INDEX(Data!$C$7:$C$1800,MATCH($A$3,Data!$C$7:$C$1800,0)),32,'Code list'!AD$1)/1000</f>
        <v>0</v>
      </c>
      <c r="AD14" s="25">
        <f ca="1">OFFSET(INDEX(Data!$C$7:$C$1800,MATCH($A$3,Data!$C$7:$C$1800,0)),31,'Code list'!AE$1)/1000+OFFSET(INDEX(Data!$C$7:$C$1800,MATCH($A$3,Data!$C$7:$C$1800,0)),32,'Code list'!AE$1)/1000</f>
        <v>0</v>
      </c>
      <c r="AE14" s="25">
        <f ca="1">OFFSET(INDEX(Data!$C$7:$C$1800,MATCH($A$3,Data!$C$7:$C$1800,0)),31,'Code list'!AF$1)/1000+OFFSET(INDEX(Data!$C$7:$C$1800,MATCH($A$3,Data!$C$7:$C$1800,0)),32,'Code list'!AF$1)/1000</f>
        <v>0</v>
      </c>
      <c r="AF14" s="25">
        <f ca="1">OFFSET(INDEX(Data!$C$7:$C$1800,MATCH($A$3,Data!$C$7:$C$1800,0)),31,'Code list'!AG$1)/1000+OFFSET(INDEX(Data!$C$7:$C$1800,MATCH($A$3,Data!$C$7:$C$1800,0)),32,'Code list'!AG$1)/1000</f>
        <v>0</v>
      </c>
      <c r="AG14" s="25">
        <f ca="1">OFFSET(INDEX(Data!$C$7:$C$1800,MATCH($A$3,Data!$C$7:$C$1800,0)),31,'Code list'!AH$1)/1000+OFFSET(INDEX(Data!$C$7:$C$1800,MATCH($A$3,Data!$C$7:$C$1800,0)),32,'Code list'!AH$1)/1000</f>
        <v>0</v>
      </c>
    </row>
    <row r="15" spans="1:33" ht="15" customHeight="1" x14ac:dyDescent="0.25">
      <c r="A15" s="26" t="s">
        <v>28</v>
      </c>
      <c r="B15" s="25">
        <f ca="1">IFERROR(B12/(1+(B13/B14)),0)</f>
        <v>0</v>
      </c>
      <c r="C15" s="25">
        <f t="shared" ref="C15:AC15" ca="1" si="5">IFERROR(C12/(1+(C13/C14)),0)</f>
        <v>0</v>
      </c>
      <c r="D15" s="25">
        <f t="shared" ca="1" si="5"/>
        <v>0</v>
      </c>
      <c r="E15" s="25">
        <f t="shared" ca="1" si="5"/>
        <v>0</v>
      </c>
      <c r="F15" s="25">
        <f t="shared" ca="1" si="5"/>
        <v>0</v>
      </c>
      <c r="G15" s="25">
        <f t="shared" ca="1" si="5"/>
        <v>0</v>
      </c>
      <c r="H15" s="25">
        <f t="shared" ca="1" si="5"/>
        <v>0</v>
      </c>
      <c r="I15" s="25">
        <f t="shared" ca="1" si="5"/>
        <v>0</v>
      </c>
      <c r="J15" s="25">
        <f t="shared" ca="1" si="5"/>
        <v>0</v>
      </c>
      <c r="K15" s="25">
        <f t="shared" ca="1" si="5"/>
        <v>0</v>
      </c>
      <c r="L15" s="25">
        <f t="shared" ca="1" si="5"/>
        <v>0</v>
      </c>
      <c r="M15" s="25">
        <f t="shared" ca="1" si="5"/>
        <v>0</v>
      </c>
      <c r="N15" s="25">
        <f t="shared" ca="1" si="5"/>
        <v>0</v>
      </c>
      <c r="O15" s="25">
        <f t="shared" ca="1" si="5"/>
        <v>0</v>
      </c>
      <c r="P15" s="25">
        <f t="shared" ca="1" si="5"/>
        <v>0</v>
      </c>
      <c r="Q15" s="25">
        <f t="shared" ca="1" si="5"/>
        <v>0</v>
      </c>
      <c r="R15" s="25">
        <f t="shared" ca="1" si="5"/>
        <v>0</v>
      </c>
      <c r="S15" s="25">
        <f t="shared" ca="1" si="5"/>
        <v>0</v>
      </c>
      <c r="T15" s="25">
        <f t="shared" ca="1" si="5"/>
        <v>0</v>
      </c>
      <c r="U15" s="25">
        <f t="shared" ca="1" si="5"/>
        <v>0</v>
      </c>
      <c r="V15" s="25">
        <f t="shared" ca="1" si="5"/>
        <v>0</v>
      </c>
      <c r="W15" s="25">
        <f t="shared" ca="1" si="5"/>
        <v>0</v>
      </c>
      <c r="X15" s="25">
        <f t="shared" ca="1" si="5"/>
        <v>0</v>
      </c>
      <c r="Y15" s="25">
        <f t="shared" ca="1" si="5"/>
        <v>0</v>
      </c>
      <c r="Z15" s="25">
        <f t="shared" ca="1" si="5"/>
        <v>0</v>
      </c>
      <c r="AA15" s="25">
        <f t="shared" ca="1" si="5"/>
        <v>0</v>
      </c>
      <c r="AB15" s="25">
        <f t="shared" ca="1" si="5"/>
        <v>0</v>
      </c>
      <c r="AC15" s="25">
        <f t="shared" ca="1" si="5"/>
        <v>0</v>
      </c>
      <c r="AD15" s="25">
        <f t="shared" ref="AD15:AE15" ca="1" si="6">IFERROR(AD12/(1+(AD13/AD14)),0)</f>
        <v>0</v>
      </c>
      <c r="AE15" s="25">
        <f t="shared" ca="1" si="6"/>
        <v>0</v>
      </c>
      <c r="AF15" s="25">
        <f t="shared" ref="AF15:AG15" ca="1" si="7">IFERROR(AF12/(1+(AF13/AF14)),0)</f>
        <v>0</v>
      </c>
      <c r="AG15" s="25">
        <f t="shared" ca="1" si="7"/>
        <v>0</v>
      </c>
    </row>
    <row r="16" spans="1:33" ht="15" customHeight="1" x14ac:dyDescent="0.25">
      <c r="A16" s="10" t="s">
        <v>25</v>
      </c>
      <c r="B16" s="7">
        <f ca="1">B11+B12-B15</f>
        <v>130.025115</v>
      </c>
      <c r="C16" s="7">
        <f t="shared" ref="C16:AC16" ca="1" si="8">C11+C12-C15</f>
        <v>137.05140000000003</v>
      </c>
      <c r="D16" s="7">
        <f t="shared" ca="1" si="8"/>
        <v>144.65585300000001</v>
      </c>
      <c r="E16" s="7">
        <f t="shared" ca="1" si="8"/>
        <v>148.243652</v>
      </c>
      <c r="F16" s="7">
        <f t="shared" ca="1" si="8"/>
        <v>154.05789999999999</v>
      </c>
      <c r="G16" s="7">
        <f t="shared" ca="1" si="8"/>
        <v>160.50335899999999</v>
      </c>
      <c r="H16" s="7">
        <f t="shared" ca="1" si="8"/>
        <v>171.66923800000001</v>
      </c>
      <c r="I16" s="7">
        <f t="shared" ca="1" si="8"/>
        <v>180.12931800000001</v>
      </c>
      <c r="J16" s="7">
        <f t="shared" ca="1" si="8"/>
        <v>191.76046700000001</v>
      </c>
      <c r="K16" s="7">
        <f t="shared" ca="1" si="8"/>
        <v>202.014903</v>
      </c>
      <c r="L16" s="7">
        <f t="shared" ca="1" si="8"/>
        <v>205.63016200000001</v>
      </c>
      <c r="M16" s="7">
        <f t="shared" ca="1" si="8"/>
        <v>220.385245</v>
      </c>
      <c r="N16" s="7">
        <f t="shared" ca="1" si="8"/>
        <v>215.19435400000003</v>
      </c>
      <c r="O16" s="7">
        <f t="shared" ca="1" si="8"/>
        <v>206.43513799999999</v>
      </c>
      <c r="P16" s="7">
        <f t="shared" ca="1" si="8"/>
        <v>204.35392899999999</v>
      </c>
      <c r="Q16" s="7">
        <f t="shared" ca="1" si="8"/>
        <v>206.92822300000003</v>
      </c>
      <c r="R16" s="7">
        <f t="shared" ca="1" si="8"/>
        <v>210.00144600000002</v>
      </c>
      <c r="S16" s="7">
        <f t="shared" ca="1" si="8"/>
        <v>210.91514300000003</v>
      </c>
      <c r="T16" s="7">
        <f t="shared" ca="1" si="8"/>
        <v>212.673618</v>
      </c>
      <c r="U16" s="7">
        <f t="shared" ca="1" si="8"/>
        <v>197.18894400000002</v>
      </c>
      <c r="V16" s="7">
        <f t="shared" ca="1" si="8"/>
        <v>204.75893600000001</v>
      </c>
      <c r="W16" s="7">
        <f t="shared" ca="1" si="8"/>
        <v>186.81884199999999</v>
      </c>
      <c r="X16" s="7">
        <f t="shared" ca="1" si="8"/>
        <v>192.111817</v>
      </c>
      <c r="Y16" s="7">
        <f t="shared" ca="1" si="8"/>
        <v>176.02541000000002</v>
      </c>
      <c r="Z16" s="7">
        <f t="shared" ca="1" si="8"/>
        <v>174.97281900000002</v>
      </c>
      <c r="AA16" s="7">
        <f t="shared" ca="1" si="8"/>
        <v>185.90483900000001</v>
      </c>
      <c r="AB16" s="7">
        <f t="shared" ca="1" si="8"/>
        <v>201.27058799999998</v>
      </c>
      <c r="AC16" s="7">
        <f t="shared" ca="1" si="8"/>
        <v>199.00505899999999</v>
      </c>
      <c r="AD16" s="7">
        <f t="shared" ref="AD16:AE16" ca="1" si="9">AD11+AD12-AD15</f>
        <v>191.21403099999998</v>
      </c>
      <c r="AE16" s="7">
        <f t="shared" ca="1" si="9"/>
        <v>185.20499599999999</v>
      </c>
      <c r="AF16" s="7">
        <f t="shared" ref="AF16:AG16" ca="1" si="10">AF11+AF12-AF15</f>
        <v>187.99990099999999</v>
      </c>
      <c r="AG16" s="7">
        <f t="shared" ca="1" si="10"/>
        <v>196.345923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Ireland [IE]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0.39395773654958888</v>
      </c>
      <c r="C20" s="15">
        <f t="shared" ca="1" si="12"/>
        <v>0.39217403105696108</v>
      </c>
      <c r="D20" s="15">
        <f t="shared" ca="1" si="12"/>
        <v>0.39271138237316955</v>
      </c>
      <c r="E20" s="15">
        <f t="shared" ca="1" si="12"/>
        <v>0.39216788857845997</v>
      </c>
      <c r="F20" s="15">
        <f t="shared" ca="1" si="12"/>
        <v>0.39323397242205693</v>
      </c>
      <c r="G20" s="15">
        <f t="shared" ca="1" si="12"/>
        <v>0.39484781125359503</v>
      </c>
      <c r="H20" s="15">
        <f t="shared" ca="1" si="12"/>
        <v>0.39676298906854818</v>
      </c>
      <c r="I20" s="15">
        <f t="shared" ca="1" si="12"/>
        <v>0.39349729842423536</v>
      </c>
      <c r="J20" s="15">
        <f t="shared" ca="1" si="12"/>
        <v>0.39195148601718832</v>
      </c>
      <c r="K20" s="15">
        <f t="shared" ca="1" si="12"/>
        <v>0.38788029415829783</v>
      </c>
      <c r="L20" s="15">
        <f t="shared" ca="1" si="12"/>
        <v>0.4144644889206478</v>
      </c>
      <c r="M20" s="15">
        <f t="shared" ca="1" si="12"/>
        <v>0.40236450493770581</v>
      </c>
      <c r="N20" s="15">
        <f t="shared" ca="1" si="12"/>
        <v>0.41560012304040272</v>
      </c>
      <c r="O20" s="15">
        <f t="shared" ca="1" si="12"/>
        <v>0.43354828478860996</v>
      </c>
      <c r="P20" s="15">
        <f t="shared" ca="1" si="12"/>
        <v>0.44419992531682617</v>
      </c>
      <c r="Q20" s="15">
        <f t="shared" ca="1" si="12"/>
        <v>0.44583166888742853</v>
      </c>
      <c r="R20" s="15">
        <f t="shared" ca="1" si="12"/>
        <v>0.46483817544761097</v>
      </c>
      <c r="S20" s="15">
        <f t="shared" ca="1" si="12"/>
        <v>0.48402063288552011</v>
      </c>
      <c r="T20" s="15">
        <f t="shared" ca="1" si="12"/>
        <v>0.50639409350716924</v>
      </c>
      <c r="U20" s="15">
        <f t="shared" ca="1" si="12"/>
        <v>0.51058161252691725</v>
      </c>
      <c r="V20" s="15">
        <f t="shared" ca="1" si="12"/>
        <v>0.49538750777646157</v>
      </c>
      <c r="W20" s="15">
        <f t="shared" ca="1" si="12"/>
        <v>0.52345094827212346</v>
      </c>
      <c r="X20" s="15">
        <f t="shared" ca="1" si="12"/>
        <v>0.50863996044553572</v>
      </c>
      <c r="Y20" s="15">
        <f t="shared" ca="1" si="12"/>
        <v>0.52306345430469381</v>
      </c>
      <c r="Z20" s="15">
        <f t="shared" ca="1" si="12"/>
        <v>0.53098183781333486</v>
      </c>
      <c r="AA20" s="15">
        <f t="shared" ca="1" si="12"/>
        <v>0.54420319849770016</v>
      </c>
      <c r="AB20" s="15">
        <f t="shared" ca="1" si="12"/>
        <v>0.54054315178927193</v>
      </c>
      <c r="AC20" s="15">
        <f t="shared" ca="1" si="12"/>
        <v>0.55486773328712213</v>
      </c>
      <c r="AD20" s="15">
        <f t="shared" ref="AD20:AE20" ca="1" si="13">AD6/AD16</f>
        <v>0.58178544962529455</v>
      </c>
      <c r="AE20" s="15">
        <f t="shared" ca="1" si="13"/>
        <v>0.59706432541377019</v>
      </c>
      <c r="AF20" s="15">
        <f t="shared" ref="AF20:AG20" ca="1" si="14">AF6/AF16</f>
        <v>0.61246137039189186</v>
      </c>
      <c r="AG20" s="15">
        <f t="shared" ca="1" si="14"/>
        <v>0.57913235611212555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5">
    <tabColor theme="7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Greece [EL]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126.0108</v>
      </c>
      <c r="C4" s="20">
        <f ca="1">OFFSET(INDEX(Data!$C$7:$C$1800,MATCH($A$3,Data!$C$7:$C$1800,0)),20,'Code list'!D$1)/1000</f>
        <v>128.934</v>
      </c>
      <c r="D4" s="20">
        <f ca="1">OFFSET(INDEX(Data!$C$7:$C$1800,MATCH($A$3,Data!$C$7:$C$1800,0)),20,'Code list'!E$1)/1000</f>
        <v>134.67959999999999</v>
      </c>
      <c r="E4" s="20">
        <f ca="1">OFFSET(INDEX(Data!$C$7:$C$1800,MATCH($A$3,Data!$C$7:$C$1800,0)),20,'Code list'!F$1)/1000</f>
        <v>138.22560000000001</v>
      </c>
      <c r="F4" s="20">
        <f ca="1">OFFSET(INDEX(Data!$C$7:$C$1800,MATCH($A$3,Data!$C$7:$C$1800,0)),20,'Code list'!G$1)/1000</f>
        <v>146.24639999999999</v>
      </c>
      <c r="G4" s="20">
        <f ca="1">OFFSET(INDEX(Data!$C$7:$C$1800,MATCH($A$3,Data!$C$7:$C$1800,0)),20,'Code list'!H$1)/1000</f>
        <v>149.58720000000002</v>
      </c>
      <c r="H4" s="20">
        <f ca="1">OFFSET(INDEX(Data!$C$7:$C$1800,MATCH($A$3,Data!$C$7:$C$1800,0)),20,'Code list'!I$1)/1000</f>
        <v>153.24120000000002</v>
      </c>
      <c r="I4" s="20">
        <f ca="1">OFFSET(INDEX(Data!$C$7:$C$1800,MATCH($A$3,Data!$C$7:$C$1800,0)),20,'Code list'!J$1)/1000</f>
        <v>156.6216</v>
      </c>
      <c r="J4" s="20">
        <f ca="1">OFFSET(INDEX(Data!$C$7:$C$1800,MATCH($A$3,Data!$C$7:$C$1800,0)),20,'Code list'!K$1)/1000</f>
        <v>166.78440000000001</v>
      </c>
      <c r="K4" s="20">
        <f ca="1">OFFSET(INDEX(Data!$C$7:$C$1800,MATCH($A$3,Data!$C$7:$C$1800,0)),20,'Code list'!L$1)/1000</f>
        <v>178.67520000000002</v>
      </c>
      <c r="L4" s="20">
        <f ca="1">OFFSET(INDEX(Data!$C$7:$C$1800,MATCH($A$3,Data!$C$7:$C$1800,0)),20,'Code list'!M$1)/1000</f>
        <v>193.8348</v>
      </c>
      <c r="M4" s="20">
        <f ca="1">OFFSET(INDEX(Data!$C$7:$C$1800,MATCH($A$3,Data!$C$7:$C$1800,0)),20,'Code list'!N$1)/1000</f>
        <v>193.33439999999999</v>
      </c>
      <c r="N4" s="20">
        <f ca="1">OFFSET(INDEX(Data!$C$7:$C$1800,MATCH($A$3,Data!$C$7:$C$1800,0)),20,'Code list'!O$1)/1000</f>
        <v>196.58879999999999</v>
      </c>
      <c r="O4" s="20">
        <f ca="1">OFFSET(INDEX(Data!$C$7:$C$1800,MATCH($A$3,Data!$C$7:$C$1800,0)),20,'Code list'!P$1)/1000</f>
        <v>210.4956</v>
      </c>
      <c r="P4" s="20">
        <f ca="1">OFFSET(INDEX(Data!$C$7:$C$1800,MATCH($A$3,Data!$C$7:$C$1800,0)),20,'Code list'!Q$1)/1000</f>
        <v>213.644812</v>
      </c>
      <c r="Q4" s="20">
        <f ca="1">OFFSET(INDEX(Data!$C$7:$C$1800,MATCH($A$3,Data!$C$7:$C$1800,0)),20,'Code list'!R$1)/1000</f>
        <v>216.072497</v>
      </c>
      <c r="R4" s="20">
        <f ca="1">OFFSET(INDEX(Data!$C$7:$C$1800,MATCH($A$3,Data!$C$7:$C$1800,0)),20,'Code list'!S$1)/1000</f>
        <v>218.84296700000002</v>
      </c>
      <c r="S4" s="20">
        <f ca="1">OFFSET(INDEX(Data!$C$7:$C$1800,MATCH($A$3,Data!$C$7:$C$1800,0)),20,'Code list'!T$1)/1000</f>
        <v>228.58863099999999</v>
      </c>
      <c r="T4" s="20">
        <f ca="1">OFFSET(INDEX(Data!$C$7:$C$1800,MATCH($A$3,Data!$C$7:$C$1800,0)),20,'Code list'!U$1)/1000</f>
        <v>229.49956800000001</v>
      </c>
      <c r="U4" s="20">
        <f ca="1">OFFSET(INDEX(Data!$C$7:$C$1800,MATCH($A$3,Data!$C$7:$C$1800,0)),20,'Code list'!V$1)/1000</f>
        <v>220.825253</v>
      </c>
      <c r="V4" s="20">
        <f ca="1">OFFSET(INDEX(Data!$C$7:$C$1800,MATCH($A$3,Data!$C$7:$C$1800,0)),20,'Code list'!W$1)/1000</f>
        <v>206.657701</v>
      </c>
      <c r="W4" s="20">
        <f ca="1">OFFSET(INDEX(Data!$C$7:$C$1800,MATCH($A$3,Data!$C$7:$C$1800,0)),20,'Code list'!X$1)/1000</f>
        <v>213.971656</v>
      </c>
      <c r="X4" s="20">
        <f ca="1">OFFSET(INDEX(Data!$C$7:$C$1800,MATCH($A$3,Data!$C$7:$C$1800,0)),20,'Code list'!Y$1)/1000</f>
        <v>219.45271</v>
      </c>
      <c r="Y4" s="20">
        <f ca="1">OFFSET(INDEX(Data!$C$7:$C$1800,MATCH($A$3,Data!$C$7:$C$1800,0)),20,'Code list'!Z$1)/1000</f>
        <v>205.74911900000001</v>
      </c>
      <c r="Z4" s="20">
        <f ca="1">OFFSET(INDEX(Data!$C$7:$C$1800,MATCH($A$3,Data!$C$7:$C$1800,0)),20,'Code list'!AA$1)/1000</f>
        <v>181.703844</v>
      </c>
      <c r="AA4" s="20">
        <f ca="1">OFFSET(INDEX(Data!$C$7:$C$1800,MATCH($A$3,Data!$C$7:$C$1800,0)),20,'Code list'!AB$1)/1000</f>
        <v>186.74784400000001</v>
      </c>
      <c r="AB4" s="20">
        <f ca="1">OFFSET(INDEX(Data!$C$7:$C$1800,MATCH($A$3,Data!$C$7:$C$1800,0)),20,'Code list'!AC$1)/1000</f>
        <v>195.97656599999999</v>
      </c>
      <c r="AC4" s="20">
        <f ca="1">OFFSET(INDEX(Data!$C$7:$C$1800,MATCH($A$3,Data!$C$7:$C$1800,0)),20,'Code list'!AD$1)/1000</f>
        <v>198.95792</v>
      </c>
      <c r="AD4" s="20">
        <f ca="1">OFFSET(INDEX(Data!$C$7:$C$1800,MATCH($A$3,Data!$C$7:$C$1800,0)),20,'Code list'!AE$1)/1000</f>
        <v>191.746026</v>
      </c>
      <c r="AE4" s="20">
        <f ca="1">OFFSET(INDEX(Data!$C$7:$C$1800,MATCH($A$3,Data!$C$7:$C$1800,0)),20,'Code list'!AF$1)/1000</f>
        <v>175.05356800000001</v>
      </c>
      <c r="AF4" s="20">
        <f ca="1">OFFSET(INDEX(Data!$C$7:$C$1800,MATCH($A$3,Data!$C$7:$C$1800,0)),20,'Code list'!AG$1)/1000</f>
        <v>173.706782</v>
      </c>
      <c r="AG4" s="20">
        <f ca="1">OFFSET(INDEX(Data!$C$7:$C$1800,MATCH($A$3,Data!$C$7:$C$1800,0)),20,'Code list'!AH$1)/1000</f>
        <v>196.97446400000001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0.82079999999999997</v>
      </c>
      <c r="C5" s="22">
        <f ca="1">OFFSET(INDEX(Data!$C$7:$C$1800,MATCH($A$3,Data!$C$7:$C$1800,0)),23,'Code list'!D$1)/1000</f>
        <v>0.25919999999999999</v>
      </c>
      <c r="D5" s="22">
        <f ca="1">OFFSET(INDEX(Data!$C$7:$C$1800,MATCH($A$3,Data!$C$7:$C$1800,0)),23,'Code list'!E$1)/1000</f>
        <v>0.66959999999999997</v>
      </c>
      <c r="E5" s="22">
        <f ca="1">OFFSET(INDEX(Data!$C$7:$C$1800,MATCH($A$3,Data!$C$7:$C$1800,0)),23,'Code list'!F$1)/1000</f>
        <v>0.93240000000000001</v>
      </c>
      <c r="F5" s="22">
        <f ca="1">OFFSET(INDEX(Data!$C$7:$C$1800,MATCH($A$3,Data!$C$7:$C$1800,0)),23,'Code list'!G$1)/1000</f>
        <v>0.87479999999999991</v>
      </c>
      <c r="G5" s="22">
        <f ca="1">OFFSET(INDEX(Data!$C$7:$C$1800,MATCH($A$3,Data!$C$7:$C$1800,0)),23,'Code list'!H$1)/1000</f>
        <v>0.91079999999999994</v>
      </c>
      <c r="H5" s="22">
        <f ca="1">OFFSET(INDEX(Data!$C$7:$C$1800,MATCH($A$3,Data!$C$7:$C$1800,0)),23,'Code list'!I$1)/1000</f>
        <v>0.56159999999999999</v>
      </c>
      <c r="I5" s="22">
        <f ca="1">OFFSET(INDEX(Data!$C$7:$C$1800,MATCH($A$3,Data!$C$7:$C$1800,0)),23,'Code list'!J$1)/1000</f>
        <v>0.77039999999999997</v>
      </c>
      <c r="J5" s="22">
        <f ca="1">OFFSET(INDEX(Data!$C$7:$C$1800,MATCH($A$3,Data!$C$7:$C$1800,0)),23,'Code list'!K$1)/1000</f>
        <v>0.53639999999999999</v>
      </c>
      <c r="K5" s="22">
        <f ca="1">OFFSET(INDEX(Data!$C$7:$C$1800,MATCH($A$3,Data!$C$7:$C$1800,0)),23,'Code list'!L$1)/1000</f>
        <v>0.85320000000000007</v>
      </c>
      <c r="L5" s="22">
        <f ca="1">OFFSET(INDEX(Data!$C$7:$C$1800,MATCH($A$3,Data!$C$7:$C$1800,0)),23,'Code list'!M$1)/1000</f>
        <v>1.5047999999999999</v>
      </c>
      <c r="M5" s="22">
        <f ca="1">OFFSET(INDEX(Data!$C$7:$C$1800,MATCH($A$3,Data!$C$7:$C$1800,0)),23,'Code list'!N$1)/1000</f>
        <v>2.2608000000000001</v>
      </c>
      <c r="N5" s="22">
        <f ca="1">OFFSET(INDEX(Data!$C$7:$C$1800,MATCH($A$3,Data!$C$7:$C$1800,0)),23,'Code list'!O$1)/1000</f>
        <v>2.3868</v>
      </c>
      <c r="O5" s="22">
        <f ca="1">OFFSET(INDEX(Data!$C$7:$C$1800,MATCH($A$3,Data!$C$7:$C$1800,0)),23,'Code list'!P$1)/1000</f>
        <v>2.0375999999999999</v>
      </c>
      <c r="P5" s="22">
        <f ca="1">OFFSET(INDEX(Data!$C$7:$C$1800,MATCH($A$3,Data!$C$7:$C$1800,0)),23,'Code list'!Q$1)/1000</f>
        <v>1.9188000000000001</v>
      </c>
      <c r="Q5" s="22">
        <f ca="1">OFFSET(INDEX(Data!$C$7:$C$1800,MATCH($A$3,Data!$C$7:$C$1800,0)),23,'Code list'!R$1)/1000</f>
        <v>2.1348000000000003</v>
      </c>
      <c r="R5" s="22">
        <f ca="1">OFFSET(INDEX(Data!$C$7:$C$1800,MATCH($A$3,Data!$C$7:$C$1800,0)),23,'Code list'!S$1)/1000</f>
        <v>2.1960000000000002</v>
      </c>
      <c r="S5" s="22">
        <f ca="1">OFFSET(INDEX(Data!$C$7:$C$1800,MATCH($A$3,Data!$C$7:$C$1800,0)),23,'Code list'!T$1)/1000</f>
        <v>2.8260000000000001</v>
      </c>
      <c r="T5" s="22">
        <f ca="1">OFFSET(INDEX(Data!$C$7:$C$1800,MATCH($A$3,Data!$C$7:$C$1800,0)),23,'Code list'!U$1)/1000</f>
        <v>3.0131999999999999</v>
      </c>
      <c r="U5" s="22">
        <f ca="1">OFFSET(INDEX(Data!$C$7:$C$1800,MATCH($A$3,Data!$C$7:$C$1800,0)),23,'Code list'!V$1)/1000</f>
        <v>0.96558500000000003</v>
      </c>
      <c r="V5" s="22">
        <f ca="1">OFFSET(INDEX(Data!$C$7:$C$1800,MATCH($A$3,Data!$C$7:$C$1800,0)),23,'Code list'!W$1)/1000</f>
        <v>8.4524000000000002E-2</v>
      </c>
      <c r="W5" s="22">
        <f ca="1">OFFSET(INDEX(Data!$C$7:$C$1800,MATCH($A$3,Data!$C$7:$C$1800,0)),23,'Code list'!X$1)/1000</f>
        <v>0.95059099999999996</v>
      </c>
      <c r="X5" s="22">
        <f ca="1">OFFSET(INDEX(Data!$C$7:$C$1800,MATCH($A$3,Data!$C$7:$C$1800,0)),23,'Code list'!Y$1)/1000</f>
        <v>0.71324599999999994</v>
      </c>
      <c r="Y5" s="22">
        <f ca="1">OFFSET(INDEX(Data!$C$7:$C$1800,MATCH($A$3,Data!$C$7:$C$1800,0)),23,'Code list'!Z$1)/1000</f>
        <v>0.133078</v>
      </c>
      <c r="Z5" s="22">
        <f ca="1">OFFSET(INDEX(Data!$C$7:$C$1800,MATCH($A$3,Data!$C$7:$C$1800,0)),23,'Code list'!AA$1)/1000</f>
        <v>0.46384900000000001</v>
      </c>
      <c r="AA5" s="22">
        <f ca="1">OFFSET(INDEX(Data!$C$7:$C$1800,MATCH($A$3,Data!$C$7:$C$1800,0)),23,'Code list'!AB$1)/1000</f>
        <v>0.18765399999999999</v>
      </c>
      <c r="AB5" s="22">
        <f ca="1">OFFSET(INDEX(Data!$C$7:$C$1800,MATCH($A$3,Data!$C$7:$C$1800,0)),23,'Code list'!AC$1)/1000</f>
        <v>8.0837999999999993E-2</v>
      </c>
      <c r="AC5" s="22">
        <f ca="1">OFFSET(INDEX(Data!$C$7:$C$1800,MATCH($A$3,Data!$C$7:$C$1800,0)),23,'Code list'!AD$1)/1000</f>
        <v>0.27813199999999999</v>
      </c>
      <c r="AD5" s="22">
        <f ca="1">OFFSET(INDEX(Data!$C$7:$C$1800,MATCH($A$3,Data!$C$7:$C$1800,0)),23,'Code list'!AE$1)/1000</f>
        <v>5.9230999999999999E-2</v>
      </c>
      <c r="AE5" s="22">
        <f ca="1">OFFSET(INDEX(Data!$C$7:$C$1800,MATCH($A$3,Data!$C$7:$C$1800,0)),23,'Code list'!AF$1)/1000</f>
        <v>0.184669</v>
      </c>
      <c r="AF5" s="22">
        <f ca="1">OFFSET(INDEX(Data!$C$7:$C$1800,MATCH($A$3,Data!$C$7:$C$1800,0)),23,'Code list'!AG$1)/1000</f>
        <v>0.34781799999999996</v>
      </c>
      <c r="AG5" s="22">
        <f ca="1">OFFSET(INDEX(Data!$C$7:$C$1800,MATCH($A$3,Data!$C$7:$C$1800,0)),23,'Code list'!AH$1)/1000</f>
        <v>0.20880000000000001</v>
      </c>
    </row>
    <row r="6" spans="1:33" ht="15" customHeight="1" x14ac:dyDescent="0.25">
      <c r="A6" s="4" t="s">
        <v>27</v>
      </c>
      <c r="B6" s="6">
        <f t="shared" ref="B6:AC6" ca="1" si="1">B4-B5</f>
        <v>125.19</v>
      </c>
      <c r="C6" s="6">
        <f t="shared" ca="1" si="1"/>
        <v>128.6748</v>
      </c>
      <c r="D6" s="6">
        <f t="shared" ca="1" si="1"/>
        <v>134.01</v>
      </c>
      <c r="E6" s="6">
        <f t="shared" ca="1" si="1"/>
        <v>137.29320000000001</v>
      </c>
      <c r="F6" s="6">
        <f t="shared" ca="1" si="1"/>
        <v>145.3716</v>
      </c>
      <c r="G6" s="6">
        <f t="shared" ca="1" si="1"/>
        <v>148.67640000000003</v>
      </c>
      <c r="H6" s="6">
        <f t="shared" ca="1" si="1"/>
        <v>152.67960000000002</v>
      </c>
      <c r="I6" s="6">
        <f t="shared" ca="1" si="1"/>
        <v>155.85120000000001</v>
      </c>
      <c r="J6" s="6">
        <f t="shared" ca="1" si="1"/>
        <v>166.24800000000002</v>
      </c>
      <c r="K6" s="6">
        <f t="shared" ca="1" si="1"/>
        <v>177.82200000000003</v>
      </c>
      <c r="L6" s="6">
        <f t="shared" ca="1" si="1"/>
        <v>192.33</v>
      </c>
      <c r="M6" s="6">
        <f t="shared" ca="1" si="1"/>
        <v>191.0736</v>
      </c>
      <c r="N6" s="6">
        <f t="shared" ca="1" si="1"/>
        <v>194.202</v>
      </c>
      <c r="O6" s="6">
        <f t="shared" ca="1" si="1"/>
        <v>208.458</v>
      </c>
      <c r="P6" s="6">
        <f t="shared" ca="1" si="1"/>
        <v>211.726012</v>
      </c>
      <c r="Q6" s="6">
        <f t="shared" ca="1" si="1"/>
        <v>213.93769699999999</v>
      </c>
      <c r="R6" s="6">
        <f t="shared" ca="1" si="1"/>
        <v>216.64696700000002</v>
      </c>
      <c r="S6" s="6">
        <f t="shared" ca="1" si="1"/>
        <v>225.762631</v>
      </c>
      <c r="T6" s="6">
        <f t="shared" ca="1" si="1"/>
        <v>226.486368</v>
      </c>
      <c r="U6" s="6">
        <f t="shared" ca="1" si="1"/>
        <v>219.859668</v>
      </c>
      <c r="V6" s="6">
        <f t="shared" ca="1" si="1"/>
        <v>206.57317700000002</v>
      </c>
      <c r="W6" s="6">
        <f t="shared" ca="1" si="1"/>
        <v>213.02106499999999</v>
      </c>
      <c r="X6" s="6">
        <f t="shared" ca="1" si="1"/>
        <v>218.739464</v>
      </c>
      <c r="Y6" s="6">
        <f t="shared" ca="1" si="1"/>
        <v>205.616041</v>
      </c>
      <c r="Z6" s="6">
        <f t="shared" ca="1" si="1"/>
        <v>181.23999499999999</v>
      </c>
      <c r="AA6" s="6">
        <f t="shared" ca="1" si="1"/>
        <v>186.56019000000001</v>
      </c>
      <c r="AB6" s="6">
        <f t="shared" ca="1" si="1"/>
        <v>195.89572799999999</v>
      </c>
      <c r="AC6" s="6">
        <f t="shared" ca="1" si="1"/>
        <v>198.679788</v>
      </c>
      <c r="AD6" s="6">
        <f t="shared" ref="AD6:AE6" ca="1" si="2">AD4-AD5</f>
        <v>191.68679499999999</v>
      </c>
      <c r="AE6" s="6">
        <f t="shared" ca="1" si="2"/>
        <v>174.868899</v>
      </c>
      <c r="AF6" s="6">
        <f t="shared" ref="AF6:AG6" ca="1" si="3">AF4-AF5</f>
        <v>173.35896400000001</v>
      </c>
      <c r="AG6" s="6">
        <f t="shared" ca="1" si="3"/>
        <v>196.76566400000002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Greece [EL]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365.81801000000002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362.95783299999999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378.77452099999999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378.76089200000001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380.42550300000005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389.69277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383.650915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383.57878399999998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408.66888499999999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429.49448999999998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469.96231599999999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473.28542700000003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476.06339600000001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467.56168199999996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478.40115800000001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466.08349000000004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446.69955400000003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483.98819600000002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459.68749300000002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438.50933700000002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399.60125400000004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400.91943699999996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402.41498899999999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354.78787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288.28270699999996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290.42287199999998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272.39835600000004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323.58144800000002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319.40284499999996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275.06494300000003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243.759027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288.64287300000001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7.2635259999999997</v>
      </c>
      <c r="C12" s="25">
        <f ca="1">OFFSET(INDEX(Data!$C$7:$C$1800,MATCH($A$3,Data!$C$7:$C$1800,0)),5,'Code list'!D$1)/1000+OFFSET(INDEX(Data!$C$7:$C$1800,MATCH($A$3,Data!$C$7:$C$1800,0)),7,'Code list'!D$1)/1000</f>
        <v>8.0729980000000001</v>
      </c>
      <c r="D12" s="25">
        <f ca="1">OFFSET(INDEX(Data!$C$7:$C$1800,MATCH($A$3,Data!$C$7:$C$1800,0)),5,'Code list'!E$1)/1000+OFFSET(INDEX(Data!$C$7:$C$1800,MATCH($A$3,Data!$C$7:$C$1800,0)),7,'Code list'!E$1)/1000</f>
        <v>10.234697000000001</v>
      </c>
      <c r="E12" s="25">
        <f ca="1">OFFSET(INDEX(Data!$C$7:$C$1800,MATCH($A$3,Data!$C$7:$C$1800,0)),5,'Code list'!F$1)/1000+OFFSET(INDEX(Data!$C$7:$C$1800,MATCH($A$3,Data!$C$7:$C$1800,0)),7,'Code list'!F$1)/1000</f>
        <v>9.2866039999999987</v>
      </c>
      <c r="F12" s="25">
        <f ca="1">OFFSET(INDEX(Data!$C$7:$C$1800,MATCH($A$3,Data!$C$7:$C$1800,0)),5,'Code list'!G$1)/1000+OFFSET(INDEX(Data!$C$7:$C$1800,MATCH($A$3,Data!$C$7:$C$1800,0)),7,'Code list'!G$1)/1000</f>
        <v>8.6486039999999988</v>
      </c>
      <c r="G12" s="25">
        <f ca="1">OFFSET(INDEX(Data!$C$7:$C$1800,MATCH($A$3,Data!$C$7:$C$1800,0)),5,'Code list'!H$1)/1000+OFFSET(INDEX(Data!$C$7:$C$1800,MATCH($A$3,Data!$C$7:$C$1800,0)),7,'Code list'!H$1)/1000</f>
        <v>7.5563010000000004</v>
      </c>
      <c r="H12" s="25">
        <f ca="1">OFFSET(INDEX(Data!$C$7:$C$1800,MATCH($A$3,Data!$C$7:$C$1800,0)),5,'Code list'!I$1)/1000+OFFSET(INDEX(Data!$C$7:$C$1800,MATCH($A$3,Data!$C$7:$C$1800,0)),7,'Code list'!I$1)/1000</f>
        <v>7.2555010000000006</v>
      </c>
      <c r="I12" s="25">
        <f ca="1">OFFSET(INDEX(Data!$C$7:$C$1800,MATCH($A$3,Data!$C$7:$C$1800,0)),5,'Code list'!J$1)/1000+OFFSET(INDEX(Data!$C$7:$C$1800,MATCH($A$3,Data!$C$7:$C$1800,0)),7,'Code list'!J$1)/1000</f>
        <v>33.660893999999999</v>
      </c>
      <c r="J12" s="25">
        <f ca="1">OFFSET(INDEX(Data!$C$7:$C$1800,MATCH($A$3,Data!$C$7:$C$1800,0)),5,'Code list'!K$1)/1000+OFFSET(INDEX(Data!$C$7:$C$1800,MATCH($A$3,Data!$C$7:$C$1800,0)),7,'Code list'!K$1)/1000</f>
        <v>33.726987000000001</v>
      </c>
      <c r="K12" s="25">
        <f ca="1">OFFSET(INDEX(Data!$C$7:$C$1800,MATCH($A$3,Data!$C$7:$C$1800,0)),5,'Code list'!L$1)/1000+OFFSET(INDEX(Data!$C$7:$C$1800,MATCH($A$3,Data!$C$7:$C$1800,0)),7,'Code list'!L$1)/1000</f>
        <v>34.877038999999996</v>
      </c>
      <c r="L12" s="25">
        <f ca="1">OFFSET(INDEX(Data!$C$7:$C$1800,MATCH($A$3,Data!$C$7:$C$1800,0)),5,'Code list'!M$1)/1000+OFFSET(INDEX(Data!$C$7:$C$1800,MATCH($A$3,Data!$C$7:$C$1800,0)),7,'Code list'!M$1)/1000</f>
        <v>29.942453</v>
      </c>
      <c r="M12" s="25">
        <f ca="1">OFFSET(INDEX(Data!$C$7:$C$1800,MATCH($A$3,Data!$C$7:$C$1800,0)),5,'Code list'!N$1)/1000+OFFSET(INDEX(Data!$C$7:$C$1800,MATCH($A$3,Data!$C$7:$C$1800,0)),7,'Code list'!N$1)/1000</f>
        <v>29.461307000000001</v>
      </c>
      <c r="N12" s="25">
        <f ca="1">OFFSET(INDEX(Data!$C$7:$C$1800,MATCH($A$3,Data!$C$7:$C$1800,0)),5,'Code list'!O$1)/1000+OFFSET(INDEX(Data!$C$7:$C$1800,MATCH($A$3,Data!$C$7:$C$1800,0)),7,'Code list'!O$1)/1000</f>
        <v>29.749233999999998</v>
      </c>
      <c r="O12" s="25">
        <f ca="1">OFFSET(INDEX(Data!$C$7:$C$1800,MATCH($A$3,Data!$C$7:$C$1800,0)),5,'Code list'!P$1)/1000+OFFSET(INDEX(Data!$C$7:$C$1800,MATCH($A$3,Data!$C$7:$C$1800,0)),7,'Code list'!P$1)/1000</f>
        <v>58.988719999999994</v>
      </c>
      <c r="P12" s="25">
        <f ca="1">OFFSET(INDEX(Data!$C$7:$C$1800,MATCH($A$3,Data!$C$7:$C$1800,0)),5,'Code list'!Q$1)/1000+OFFSET(INDEX(Data!$C$7:$C$1800,MATCH($A$3,Data!$C$7:$C$1800,0)),7,'Code list'!Q$1)/1000</f>
        <v>57.449387000000002</v>
      </c>
      <c r="Q12" s="25">
        <f ca="1">OFFSET(INDEX(Data!$C$7:$C$1800,MATCH($A$3,Data!$C$7:$C$1800,0)),5,'Code list'!R$1)/1000+OFFSET(INDEX(Data!$C$7:$C$1800,MATCH($A$3,Data!$C$7:$C$1800,0)),7,'Code list'!R$1)/1000</f>
        <v>76.945622</v>
      </c>
      <c r="R12" s="25">
        <f ca="1">OFFSET(INDEX(Data!$C$7:$C$1800,MATCH($A$3,Data!$C$7:$C$1800,0)),5,'Code list'!S$1)/1000+OFFSET(INDEX(Data!$C$7:$C$1800,MATCH($A$3,Data!$C$7:$C$1800,0)),7,'Code list'!S$1)/1000</f>
        <v>84.428465999999986</v>
      </c>
      <c r="S12" s="25">
        <f ca="1">OFFSET(INDEX(Data!$C$7:$C$1800,MATCH($A$3,Data!$C$7:$C$1800,0)),5,'Code list'!T$1)/1000+OFFSET(INDEX(Data!$C$7:$C$1800,MATCH($A$3,Data!$C$7:$C$1800,0)),7,'Code list'!T$1)/1000</f>
        <v>79.329338000000007</v>
      </c>
      <c r="T12" s="25">
        <f ca="1">OFFSET(INDEX(Data!$C$7:$C$1800,MATCH($A$3,Data!$C$7:$C$1800,0)),5,'Code list'!U$1)/1000+OFFSET(INDEX(Data!$C$7:$C$1800,MATCH($A$3,Data!$C$7:$C$1800,0)),7,'Code list'!U$1)/1000</f>
        <v>99.078220000000002</v>
      </c>
      <c r="U12" s="25">
        <f ca="1">OFFSET(INDEX(Data!$C$7:$C$1800,MATCH($A$3,Data!$C$7:$C$1800,0)),5,'Code list'!V$1)/1000+OFFSET(INDEX(Data!$C$7:$C$1800,MATCH($A$3,Data!$C$7:$C$1800,0)),7,'Code list'!V$1)/1000</f>
        <v>90.389190999999997</v>
      </c>
      <c r="V12" s="25">
        <f ca="1">OFFSET(INDEX(Data!$C$7:$C$1800,MATCH($A$3,Data!$C$7:$C$1800,0)),5,'Code list'!W$1)/1000+OFFSET(INDEX(Data!$C$7:$C$1800,MATCH($A$3,Data!$C$7:$C$1800,0)),7,'Code list'!W$1)/1000</f>
        <v>106.177145</v>
      </c>
      <c r="W12" s="25">
        <f ca="1">OFFSET(INDEX(Data!$C$7:$C$1800,MATCH($A$3,Data!$C$7:$C$1800,0)),5,'Code list'!X$1)/1000+OFFSET(INDEX(Data!$C$7:$C$1800,MATCH($A$3,Data!$C$7:$C$1800,0)),7,'Code list'!X$1)/1000</f>
        <v>113.50300799999999</v>
      </c>
      <c r="X12" s="25">
        <f ca="1">OFFSET(INDEX(Data!$C$7:$C$1800,MATCH($A$3,Data!$C$7:$C$1800,0)),5,'Code list'!Y$1)/1000+OFFSET(INDEX(Data!$C$7:$C$1800,MATCH($A$3,Data!$C$7:$C$1800,0)),7,'Code list'!Y$1)/1000</f>
        <v>121.912544</v>
      </c>
      <c r="Y12" s="25">
        <f ca="1">OFFSET(INDEX(Data!$C$7:$C$1800,MATCH($A$3,Data!$C$7:$C$1800,0)),5,'Code list'!Z$1)/1000+OFFSET(INDEX(Data!$C$7:$C$1800,MATCH($A$3,Data!$C$7:$C$1800,0)),7,'Code list'!Z$1)/1000</f>
        <v>119.90216100000001</v>
      </c>
      <c r="Z12" s="25">
        <f ca="1">OFFSET(INDEX(Data!$C$7:$C$1800,MATCH($A$3,Data!$C$7:$C$1800,0)),5,'Code list'!AA$1)/1000+OFFSET(INDEX(Data!$C$7:$C$1800,MATCH($A$3,Data!$C$7:$C$1800,0)),7,'Code list'!AA$1)/1000</f>
        <v>140.85242600000001</v>
      </c>
      <c r="AA12" s="25">
        <f ca="1">OFFSET(INDEX(Data!$C$7:$C$1800,MATCH($A$3,Data!$C$7:$C$1800,0)),5,'Code list'!AB$1)/1000+OFFSET(INDEX(Data!$C$7:$C$1800,MATCH($A$3,Data!$C$7:$C$1800,0)),7,'Code list'!AB$1)/1000</f>
        <v>110.767347</v>
      </c>
      <c r="AB12" s="25">
        <f ca="1">OFFSET(INDEX(Data!$C$7:$C$1800,MATCH($A$3,Data!$C$7:$C$1800,0)),5,'Code list'!AC$1)/1000+OFFSET(INDEX(Data!$C$7:$C$1800,MATCH($A$3,Data!$C$7:$C$1800,0)),7,'Code list'!AC$1)/1000</f>
        <v>107.21592799999999</v>
      </c>
      <c r="AC12" s="25">
        <f ca="1">OFFSET(INDEX(Data!$C$7:$C$1800,MATCH($A$3,Data!$C$7:$C$1800,0)),5,'Code list'!AD$1)/1000+OFFSET(INDEX(Data!$C$7:$C$1800,MATCH($A$3,Data!$C$7:$C$1800,0)),7,'Code list'!AD$1)/1000</f>
        <v>97.813997000000001</v>
      </c>
      <c r="AD12" s="25">
        <f ca="1">OFFSET(INDEX(Data!$C$7:$C$1800,MATCH($A$3,Data!$C$7:$C$1800,0)),5,'Code list'!AE$1)/1000+OFFSET(INDEX(Data!$C$7:$C$1800,MATCH($A$3,Data!$C$7:$C$1800,0)),7,'Code list'!AE$1)/1000</f>
        <v>95.743785000000003</v>
      </c>
      <c r="AE12" s="25">
        <f ca="1">OFFSET(INDEX(Data!$C$7:$C$1800,MATCH($A$3,Data!$C$7:$C$1800,0)),5,'Code list'!AF$1)/1000+OFFSET(INDEX(Data!$C$7:$C$1800,MATCH($A$3,Data!$C$7:$C$1800,0)),7,'Code list'!AF$1)/1000</f>
        <v>93.811286999999993</v>
      </c>
      <c r="AF12" s="25">
        <f ca="1">OFFSET(INDEX(Data!$C$7:$C$1800,MATCH($A$3,Data!$C$7:$C$1800,0)),5,'Code list'!AG$1)/1000+OFFSET(INDEX(Data!$C$7:$C$1800,MATCH($A$3,Data!$C$7:$C$1800,0)),7,'Code list'!AG$1)/1000</f>
        <v>75.299192000000005</v>
      </c>
      <c r="AG12" s="25">
        <f ca="1">OFFSET(INDEX(Data!$C$7:$C$1800,MATCH($A$3,Data!$C$7:$C$1800,0)),5,'Code list'!AH$1)/1000+OFFSET(INDEX(Data!$C$7:$C$1800,MATCH($A$3,Data!$C$7:$C$1800,0)),7,'Code list'!AH$1)/1000</f>
        <v>61.55671199999999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3.15</v>
      </c>
      <c r="C13" s="25">
        <f ca="1">OFFSET(INDEX(Data!$C$7:$C$1800,MATCH($A$3,Data!$C$7:$C$1800,0)),21,'Code list'!D$1)/1000+OFFSET(INDEX(Data!$C$7:$C$1800,MATCH($A$3,Data!$C$7:$C$1800,0)),22,'Code list'!D$1)/1000</f>
        <v>3.3624000000000001</v>
      </c>
      <c r="D13" s="25">
        <f ca="1">OFFSET(INDEX(Data!$C$7:$C$1800,MATCH($A$3,Data!$C$7:$C$1800,0)),21,'Code list'!E$1)/1000+OFFSET(INDEX(Data!$C$7:$C$1800,MATCH($A$3,Data!$C$7:$C$1800,0)),22,'Code list'!E$1)/1000</f>
        <v>3.3371999999999997</v>
      </c>
      <c r="E13" s="25">
        <f ca="1">OFFSET(INDEX(Data!$C$7:$C$1800,MATCH($A$3,Data!$C$7:$C$1800,0)),21,'Code list'!F$1)/1000+OFFSET(INDEX(Data!$C$7:$C$1800,MATCH($A$3,Data!$C$7:$C$1800,0)),22,'Code list'!F$1)/1000</f>
        <v>3.0419999999999998</v>
      </c>
      <c r="F13" s="25">
        <f ca="1">OFFSET(INDEX(Data!$C$7:$C$1800,MATCH($A$3,Data!$C$7:$C$1800,0)),21,'Code list'!G$1)/1000+OFFSET(INDEX(Data!$C$7:$C$1800,MATCH($A$3,Data!$C$7:$C$1800,0)),22,'Code list'!G$1)/1000</f>
        <v>2.9483999999999999</v>
      </c>
      <c r="G13" s="25">
        <f ca="1">OFFSET(INDEX(Data!$C$7:$C$1800,MATCH($A$3,Data!$C$7:$C$1800,0)),21,'Code list'!H$1)/1000+OFFSET(INDEX(Data!$C$7:$C$1800,MATCH($A$3,Data!$C$7:$C$1800,0)),22,'Code list'!H$1)/1000</f>
        <v>3.1464000000000003</v>
      </c>
      <c r="H13" s="25">
        <f ca="1">OFFSET(INDEX(Data!$C$7:$C$1800,MATCH($A$3,Data!$C$7:$C$1800,0)),21,'Code list'!I$1)/1000+OFFSET(INDEX(Data!$C$7:$C$1800,MATCH($A$3,Data!$C$7:$C$1800,0)),22,'Code list'!I$1)/1000</f>
        <v>3.2256</v>
      </c>
      <c r="I13" s="25">
        <f ca="1">OFFSET(INDEX(Data!$C$7:$C$1800,MATCH($A$3,Data!$C$7:$C$1800,0)),21,'Code list'!J$1)/1000+OFFSET(INDEX(Data!$C$7:$C$1800,MATCH($A$3,Data!$C$7:$C$1800,0)),22,'Code list'!J$1)/1000</f>
        <v>13.352400000000001</v>
      </c>
      <c r="J13" s="25">
        <f ca="1">OFFSET(INDEX(Data!$C$7:$C$1800,MATCH($A$3,Data!$C$7:$C$1800,0)),21,'Code list'!K$1)/1000+OFFSET(INDEX(Data!$C$7:$C$1800,MATCH($A$3,Data!$C$7:$C$1800,0)),22,'Code list'!K$1)/1000</f>
        <v>13.312800000000001</v>
      </c>
      <c r="K13" s="25">
        <f ca="1">OFFSET(INDEX(Data!$C$7:$C$1800,MATCH($A$3,Data!$C$7:$C$1800,0)),21,'Code list'!L$1)/1000+OFFSET(INDEX(Data!$C$7:$C$1800,MATCH($A$3,Data!$C$7:$C$1800,0)),22,'Code list'!L$1)/1000</f>
        <v>13.8096</v>
      </c>
      <c r="L13" s="25">
        <f ca="1">OFFSET(INDEX(Data!$C$7:$C$1800,MATCH($A$3,Data!$C$7:$C$1800,0)),21,'Code list'!M$1)/1000+OFFSET(INDEX(Data!$C$7:$C$1800,MATCH($A$3,Data!$C$7:$C$1800,0)),22,'Code list'!M$1)/1000</f>
        <v>12.081600000000002</v>
      </c>
      <c r="M13" s="25">
        <f ca="1">OFFSET(INDEX(Data!$C$7:$C$1800,MATCH($A$3,Data!$C$7:$C$1800,0)),21,'Code list'!N$1)/1000+OFFSET(INDEX(Data!$C$7:$C$1800,MATCH($A$3,Data!$C$7:$C$1800,0)),22,'Code list'!N$1)/1000</f>
        <v>11.851199999999999</v>
      </c>
      <c r="N13" s="25">
        <f ca="1">OFFSET(INDEX(Data!$C$7:$C$1800,MATCH($A$3,Data!$C$7:$C$1800,0)),21,'Code list'!O$1)/1000+OFFSET(INDEX(Data!$C$7:$C$1800,MATCH($A$3,Data!$C$7:$C$1800,0)),22,'Code list'!O$1)/1000</f>
        <v>11.555999999999999</v>
      </c>
      <c r="O13" s="25">
        <f ca="1">OFFSET(INDEX(Data!$C$7:$C$1800,MATCH($A$3,Data!$C$7:$C$1800,0)),21,'Code list'!P$1)/1000+OFFSET(INDEX(Data!$C$7:$C$1800,MATCH($A$3,Data!$C$7:$C$1800,0)),22,'Code list'!P$1)/1000</f>
        <v>22.856400000000001</v>
      </c>
      <c r="P13" s="25">
        <f ca="1">OFFSET(INDEX(Data!$C$7:$C$1800,MATCH($A$3,Data!$C$7:$C$1800,0)),21,'Code list'!Q$1)/1000+OFFSET(INDEX(Data!$C$7:$C$1800,MATCH($A$3,Data!$C$7:$C$1800,0)),22,'Code list'!Q$1)/1000</f>
        <v>21.346996000000001</v>
      </c>
      <c r="Q13" s="25">
        <f ca="1">OFFSET(INDEX(Data!$C$7:$C$1800,MATCH($A$3,Data!$C$7:$C$1800,0)),21,'Code list'!R$1)/1000+OFFSET(INDEX(Data!$C$7:$C$1800,MATCH($A$3,Data!$C$7:$C$1800,0)),22,'Code list'!R$1)/1000</f>
        <v>29.301943999999999</v>
      </c>
      <c r="R13" s="25">
        <f ca="1">OFFSET(INDEX(Data!$C$7:$C$1800,MATCH($A$3,Data!$C$7:$C$1800,0)),21,'Code list'!S$1)/1000+OFFSET(INDEX(Data!$C$7:$C$1800,MATCH($A$3,Data!$C$7:$C$1800,0)),22,'Code list'!S$1)/1000</f>
        <v>31.464000000000002</v>
      </c>
      <c r="S13" s="25">
        <f ca="1">OFFSET(INDEX(Data!$C$7:$C$1800,MATCH($A$3,Data!$C$7:$C$1800,0)),21,'Code list'!T$1)/1000+OFFSET(INDEX(Data!$C$7:$C$1800,MATCH($A$3,Data!$C$7:$C$1800,0)),22,'Code list'!T$1)/1000</f>
        <v>28.756800000000002</v>
      </c>
      <c r="T13" s="25">
        <f ca="1">OFFSET(INDEX(Data!$C$7:$C$1800,MATCH($A$3,Data!$C$7:$C$1800,0)),21,'Code list'!U$1)/1000+OFFSET(INDEX(Data!$C$7:$C$1800,MATCH($A$3,Data!$C$7:$C$1800,0)),22,'Code list'!U$1)/1000</f>
        <v>35.763682000000003</v>
      </c>
      <c r="U13" s="25">
        <f ca="1">OFFSET(INDEX(Data!$C$7:$C$1800,MATCH($A$3,Data!$C$7:$C$1800,0)),21,'Code list'!V$1)/1000+OFFSET(INDEX(Data!$C$7:$C$1800,MATCH($A$3,Data!$C$7:$C$1800,0)),22,'Code list'!V$1)/1000</f>
        <v>33.627761999999997</v>
      </c>
      <c r="V13" s="25">
        <f ca="1">OFFSET(INDEX(Data!$C$7:$C$1800,MATCH($A$3,Data!$C$7:$C$1800,0)),21,'Code list'!W$1)/1000+OFFSET(INDEX(Data!$C$7:$C$1800,MATCH($A$3,Data!$C$7:$C$1800,0)),22,'Code list'!W$1)/1000</f>
        <v>39.131999999999998</v>
      </c>
      <c r="W13" s="25">
        <f ca="1">OFFSET(INDEX(Data!$C$7:$C$1800,MATCH($A$3,Data!$C$7:$C$1800,0)),21,'Code list'!X$1)/1000+OFFSET(INDEX(Data!$C$7:$C$1800,MATCH($A$3,Data!$C$7:$C$1800,0)),22,'Code list'!X$1)/1000</f>
        <v>41.357534000000001</v>
      </c>
      <c r="X13" s="25">
        <f ca="1">OFFSET(INDEX(Data!$C$7:$C$1800,MATCH($A$3,Data!$C$7:$C$1800,0)),21,'Code list'!Y$1)/1000+OFFSET(INDEX(Data!$C$7:$C$1800,MATCH($A$3,Data!$C$7:$C$1800,0)),22,'Code list'!Y$1)/1000</f>
        <v>41.739581000000001</v>
      </c>
      <c r="Y13" s="25">
        <f ca="1">OFFSET(INDEX(Data!$C$7:$C$1800,MATCH($A$3,Data!$C$7:$C$1800,0)),21,'Code list'!Z$1)/1000+OFFSET(INDEX(Data!$C$7:$C$1800,MATCH($A$3,Data!$C$7:$C$1800,0)),22,'Code list'!Z$1)/1000</f>
        <v>39.507083999999999</v>
      </c>
      <c r="Z13" s="25">
        <f ca="1">OFFSET(INDEX(Data!$C$7:$C$1800,MATCH($A$3,Data!$C$7:$C$1800,0)),21,'Code list'!AA$1)/1000+OFFSET(INDEX(Data!$C$7:$C$1800,MATCH($A$3,Data!$C$7:$C$1800,0)),22,'Code list'!AA$1)/1000</f>
        <v>42.762581999999995</v>
      </c>
      <c r="AA13" s="25">
        <f ca="1">OFFSET(INDEX(Data!$C$7:$C$1800,MATCH($A$3,Data!$C$7:$C$1800,0)),21,'Code list'!AB$1)/1000+OFFSET(INDEX(Data!$C$7:$C$1800,MATCH($A$3,Data!$C$7:$C$1800,0)),22,'Code list'!AB$1)/1000</f>
        <v>36.268996000000001</v>
      </c>
      <c r="AB13" s="25">
        <f ca="1">OFFSET(INDEX(Data!$C$7:$C$1800,MATCH($A$3,Data!$C$7:$C$1800,0)),21,'Code list'!AC$1)/1000+OFFSET(INDEX(Data!$C$7:$C$1800,MATCH($A$3,Data!$C$7:$C$1800,0)),22,'Code list'!AC$1)/1000</f>
        <v>34.091478000000002</v>
      </c>
      <c r="AC13" s="25">
        <f ca="1">OFFSET(INDEX(Data!$C$7:$C$1800,MATCH($A$3,Data!$C$7:$C$1800,0)),21,'Code list'!AD$1)/1000+OFFSET(INDEX(Data!$C$7:$C$1800,MATCH($A$3,Data!$C$7:$C$1800,0)),22,'Code list'!AD$1)/1000</f>
        <v>34.369005999999999</v>
      </c>
      <c r="AD13" s="25">
        <f ca="1">OFFSET(INDEX(Data!$C$7:$C$1800,MATCH($A$3,Data!$C$7:$C$1800,0)),21,'Code list'!AE$1)/1000+OFFSET(INDEX(Data!$C$7:$C$1800,MATCH($A$3,Data!$C$7:$C$1800,0)),22,'Code list'!AE$1)/1000</f>
        <v>32.681832999999997</v>
      </c>
      <c r="AE13" s="25">
        <f ca="1">OFFSET(INDEX(Data!$C$7:$C$1800,MATCH($A$3,Data!$C$7:$C$1800,0)),21,'Code list'!AF$1)/1000+OFFSET(INDEX(Data!$C$7:$C$1800,MATCH($A$3,Data!$C$7:$C$1800,0)),22,'Code list'!AF$1)/1000</f>
        <v>31.05883</v>
      </c>
      <c r="AF13" s="25">
        <f ca="1">OFFSET(INDEX(Data!$C$7:$C$1800,MATCH($A$3,Data!$C$7:$C$1800,0)),21,'Code list'!AG$1)/1000+OFFSET(INDEX(Data!$C$7:$C$1800,MATCH($A$3,Data!$C$7:$C$1800,0)),22,'Code list'!AG$1)/1000</f>
        <v>25.408887</v>
      </c>
      <c r="AG13" s="25">
        <f ca="1">OFFSET(INDEX(Data!$C$7:$C$1800,MATCH($A$3,Data!$C$7:$C$1800,0)),21,'Code list'!AH$1)/1000+OFFSET(INDEX(Data!$C$7:$C$1800,MATCH($A$3,Data!$C$7:$C$1800,0)),22,'Code list'!AH$1)/1000</f>
        <v>20.761279000000002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0</v>
      </c>
      <c r="C14" s="25">
        <f ca="1">OFFSET(INDEX(Data!$C$7:$C$1800,MATCH($A$3,Data!$C$7:$C$1800,0)),31,'Code list'!D$1)/1000+OFFSET(INDEX(Data!$C$7:$C$1800,MATCH($A$3,Data!$C$7:$C$1800,0)),32,'Code list'!D$1)/1000</f>
        <v>0</v>
      </c>
      <c r="D14" s="25">
        <f ca="1">OFFSET(INDEX(Data!$C$7:$C$1800,MATCH($A$3,Data!$C$7:$C$1800,0)),31,'Code list'!E$1)/1000+OFFSET(INDEX(Data!$C$7:$C$1800,MATCH($A$3,Data!$C$7:$C$1800,0)),32,'Code list'!E$1)/1000</f>
        <v>0</v>
      </c>
      <c r="E14" s="25">
        <f ca="1">OFFSET(INDEX(Data!$C$7:$C$1800,MATCH($A$3,Data!$C$7:$C$1800,0)),31,'Code list'!F$1)/1000+OFFSET(INDEX(Data!$C$7:$C$1800,MATCH($A$3,Data!$C$7:$C$1800,0)),32,'Code list'!F$1)/1000</f>
        <v>0</v>
      </c>
      <c r="F14" s="25">
        <f ca="1">OFFSET(INDEX(Data!$C$7:$C$1800,MATCH($A$3,Data!$C$7:$C$1800,0)),31,'Code list'!G$1)/1000+OFFSET(INDEX(Data!$C$7:$C$1800,MATCH($A$3,Data!$C$7:$C$1800,0)),32,'Code list'!G$1)/1000</f>
        <v>0</v>
      </c>
      <c r="G14" s="25">
        <f ca="1">OFFSET(INDEX(Data!$C$7:$C$1800,MATCH($A$3,Data!$C$7:$C$1800,0)),31,'Code list'!H$1)/1000+OFFSET(INDEX(Data!$C$7:$C$1800,MATCH($A$3,Data!$C$7:$C$1800,0)),32,'Code list'!H$1)/1000</f>
        <v>0</v>
      </c>
      <c r="H14" s="25">
        <f ca="1">OFFSET(INDEX(Data!$C$7:$C$1800,MATCH($A$3,Data!$C$7:$C$1800,0)),31,'Code list'!I$1)/1000+OFFSET(INDEX(Data!$C$7:$C$1800,MATCH($A$3,Data!$C$7:$C$1800,0)),32,'Code list'!I$1)/1000</f>
        <v>0</v>
      </c>
      <c r="I14" s="25">
        <f ca="1">OFFSET(INDEX(Data!$C$7:$C$1800,MATCH($A$3,Data!$C$7:$C$1800,0)),31,'Code list'!J$1)/1000+OFFSET(INDEX(Data!$C$7:$C$1800,MATCH($A$3,Data!$C$7:$C$1800,0)),32,'Code list'!J$1)/1000</f>
        <v>1.032</v>
      </c>
      <c r="J14" s="25">
        <f ca="1">OFFSET(INDEX(Data!$C$7:$C$1800,MATCH($A$3,Data!$C$7:$C$1800,0)),31,'Code list'!K$1)/1000+OFFSET(INDEX(Data!$C$7:$C$1800,MATCH($A$3,Data!$C$7:$C$1800,0)),32,'Code list'!K$1)/1000</f>
        <v>1.0489999999999999</v>
      </c>
      <c r="K14" s="25">
        <f ca="1">OFFSET(INDEX(Data!$C$7:$C$1800,MATCH($A$3,Data!$C$7:$C$1800,0)),31,'Code list'!L$1)/1000+OFFSET(INDEX(Data!$C$7:$C$1800,MATCH($A$3,Data!$C$7:$C$1800,0)),32,'Code list'!L$1)/1000</f>
        <v>1.103</v>
      </c>
      <c r="L14" s="25">
        <f ca="1">OFFSET(INDEX(Data!$C$7:$C$1800,MATCH($A$3,Data!$C$7:$C$1800,0)),31,'Code list'!M$1)/1000+OFFSET(INDEX(Data!$C$7:$C$1800,MATCH($A$3,Data!$C$7:$C$1800,0)),32,'Code list'!M$1)/1000</f>
        <v>1.1739999999999999</v>
      </c>
      <c r="M14" s="25">
        <f ca="1">OFFSET(INDEX(Data!$C$7:$C$1800,MATCH($A$3,Data!$C$7:$C$1800,0)),31,'Code list'!N$1)/1000+OFFSET(INDEX(Data!$C$7:$C$1800,MATCH($A$3,Data!$C$7:$C$1800,0)),32,'Code list'!N$1)/1000</f>
        <v>1.1759999999999999</v>
      </c>
      <c r="N14" s="25">
        <f ca="1">OFFSET(INDEX(Data!$C$7:$C$1800,MATCH($A$3,Data!$C$7:$C$1800,0)),31,'Code list'!O$1)/1000+OFFSET(INDEX(Data!$C$7:$C$1800,MATCH($A$3,Data!$C$7:$C$1800,0)),32,'Code list'!O$1)/1000</f>
        <v>1.153</v>
      </c>
      <c r="O14" s="25">
        <f ca="1">OFFSET(INDEX(Data!$C$7:$C$1800,MATCH($A$3,Data!$C$7:$C$1800,0)),31,'Code list'!P$1)/1000+OFFSET(INDEX(Data!$C$7:$C$1800,MATCH($A$3,Data!$C$7:$C$1800,0)),32,'Code list'!P$1)/1000</f>
        <v>1.93</v>
      </c>
      <c r="P14" s="25">
        <f ca="1">OFFSET(INDEX(Data!$C$7:$C$1800,MATCH($A$3,Data!$C$7:$C$1800,0)),31,'Code list'!Q$1)/1000+OFFSET(INDEX(Data!$C$7:$C$1800,MATCH($A$3,Data!$C$7:$C$1800,0)),32,'Code list'!Q$1)/1000</f>
        <v>1.8169999999999999</v>
      </c>
      <c r="Q14" s="25">
        <f ca="1">OFFSET(INDEX(Data!$C$7:$C$1800,MATCH($A$3,Data!$C$7:$C$1800,0)),31,'Code list'!R$1)/1000+OFFSET(INDEX(Data!$C$7:$C$1800,MATCH($A$3,Data!$C$7:$C$1800,0)),32,'Code list'!R$1)/1000</f>
        <v>2.0489999999999999</v>
      </c>
      <c r="R14" s="25">
        <f ca="1">OFFSET(INDEX(Data!$C$7:$C$1800,MATCH($A$3,Data!$C$7:$C$1800,0)),31,'Code list'!S$1)/1000+OFFSET(INDEX(Data!$C$7:$C$1800,MATCH($A$3,Data!$C$7:$C$1800,0)),32,'Code list'!S$1)/1000</f>
        <v>2.3490000000000002</v>
      </c>
      <c r="S14" s="25">
        <f ca="1">OFFSET(INDEX(Data!$C$7:$C$1800,MATCH($A$3,Data!$C$7:$C$1800,0)),31,'Code list'!T$1)/1000+OFFSET(INDEX(Data!$C$7:$C$1800,MATCH($A$3,Data!$C$7:$C$1800,0)),32,'Code list'!T$1)/1000</f>
        <v>1.7370000000000001</v>
      </c>
      <c r="T14" s="25">
        <f ca="1">OFFSET(INDEX(Data!$C$7:$C$1800,MATCH($A$3,Data!$C$7:$C$1800,0)),31,'Code list'!U$1)/1000+OFFSET(INDEX(Data!$C$7:$C$1800,MATCH($A$3,Data!$C$7:$C$1800,0)),32,'Code list'!U$1)/1000</f>
        <v>1.837</v>
      </c>
      <c r="U14" s="25">
        <f ca="1">OFFSET(INDEX(Data!$C$7:$C$1800,MATCH($A$3,Data!$C$7:$C$1800,0)),31,'Code list'!V$1)/1000+OFFSET(INDEX(Data!$C$7:$C$1800,MATCH($A$3,Data!$C$7:$C$1800,0)),32,'Code list'!V$1)/1000</f>
        <v>2.0499999999999998</v>
      </c>
      <c r="V14" s="25">
        <f ca="1">OFFSET(INDEX(Data!$C$7:$C$1800,MATCH($A$3,Data!$C$7:$C$1800,0)),31,'Code list'!W$1)/1000+OFFSET(INDEX(Data!$C$7:$C$1800,MATCH($A$3,Data!$C$7:$C$1800,0)),32,'Code list'!W$1)/1000</f>
        <v>1.9410000000000001</v>
      </c>
      <c r="W14" s="25">
        <f ca="1">OFFSET(INDEX(Data!$C$7:$C$1800,MATCH($A$3,Data!$C$7:$C$1800,0)),31,'Code list'!X$1)/1000+OFFSET(INDEX(Data!$C$7:$C$1800,MATCH($A$3,Data!$C$7:$C$1800,0)),32,'Code list'!X$1)/1000</f>
        <v>2.2559999999999998</v>
      </c>
      <c r="X14" s="25">
        <f ca="1">OFFSET(INDEX(Data!$C$7:$C$1800,MATCH($A$3,Data!$C$7:$C$1800,0)),31,'Code list'!Y$1)/1000+OFFSET(INDEX(Data!$C$7:$C$1800,MATCH($A$3,Data!$C$7:$C$1800,0)),32,'Code list'!Y$1)/1000</f>
        <v>1.889</v>
      </c>
      <c r="Y14" s="25">
        <f ca="1">OFFSET(INDEX(Data!$C$7:$C$1800,MATCH($A$3,Data!$C$7:$C$1800,0)),31,'Code list'!Z$1)/1000+OFFSET(INDEX(Data!$C$7:$C$1800,MATCH($A$3,Data!$C$7:$C$1800,0)),32,'Code list'!Z$1)/1000</f>
        <v>1.738</v>
      </c>
      <c r="Z14" s="25">
        <f ca="1">OFFSET(INDEX(Data!$C$7:$C$1800,MATCH($A$3,Data!$C$7:$C$1800,0)),31,'Code list'!AA$1)/1000+OFFSET(INDEX(Data!$C$7:$C$1800,MATCH($A$3,Data!$C$7:$C$1800,0)),32,'Code list'!AA$1)/1000</f>
        <v>2.073</v>
      </c>
      <c r="AA14" s="25">
        <f ca="1">OFFSET(INDEX(Data!$C$7:$C$1800,MATCH($A$3,Data!$C$7:$C$1800,0)),31,'Code list'!AB$1)/1000+OFFSET(INDEX(Data!$C$7:$C$1800,MATCH($A$3,Data!$C$7:$C$1800,0)),32,'Code list'!AB$1)/1000</f>
        <v>2.093</v>
      </c>
      <c r="AB14" s="25">
        <f ca="1">OFFSET(INDEX(Data!$C$7:$C$1800,MATCH($A$3,Data!$C$7:$C$1800,0)),31,'Code list'!AC$1)/1000+OFFSET(INDEX(Data!$C$7:$C$1800,MATCH($A$3,Data!$C$7:$C$1800,0)),32,'Code list'!AC$1)/1000</f>
        <v>2.1339999999999999</v>
      </c>
      <c r="AC14" s="25">
        <f ca="1">OFFSET(INDEX(Data!$C$7:$C$1800,MATCH($A$3,Data!$C$7:$C$1800,0)),31,'Code list'!AD$1)/1000+OFFSET(INDEX(Data!$C$7:$C$1800,MATCH($A$3,Data!$C$7:$C$1800,0)),32,'Code list'!AD$1)/1000</f>
        <v>2.13748</v>
      </c>
      <c r="AD14" s="25">
        <f ca="1">OFFSET(INDEX(Data!$C$7:$C$1800,MATCH($A$3,Data!$C$7:$C$1800,0)),31,'Code list'!AE$1)/1000+OFFSET(INDEX(Data!$C$7:$C$1800,MATCH($A$3,Data!$C$7:$C$1800,0)),32,'Code list'!AE$1)/1000</f>
        <v>2.1671550000000002</v>
      </c>
      <c r="AE14" s="25">
        <f ca="1">OFFSET(INDEX(Data!$C$7:$C$1800,MATCH($A$3,Data!$C$7:$C$1800,0)),31,'Code list'!AF$1)/1000+OFFSET(INDEX(Data!$C$7:$C$1800,MATCH($A$3,Data!$C$7:$C$1800,0)),32,'Code list'!AF$1)/1000</f>
        <v>2.2028799999999999</v>
      </c>
      <c r="AF14" s="25">
        <f ca="1">OFFSET(INDEX(Data!$C$7:$C$1800,MATCH($A$3,Data!$C$7:$C$1800,0)),31,'Code list'!AG$1)/1000+OFFSET(INDEX(Data!$C$7:$C$1800,MATCH($A$3,Data!$C$7:$C$1800,0)),32,'Code list'!AG$1)/1000</f>
        <v>2.1993550000000002</v>
      </c>
      <c r="AG14" s="25">
        <f ca="1">OFFSET(INDEX(Data!$C$7:$C$1800,MATCH($A$3,Data!$C$7:$C$1800,0)),31,'Code list'!AH$1)/1000+OFFSET(INDEX(Data!$C$7:$C$1800,MATCH($A$3,Data!$C$7:$C$1800,0)),32,'Code list'!AH$1)/1000</f>
        <v>1.9708739999999998</v>
      </c>
    </row>
    <row r="15" spans="1:33" ht="15" customHeight="1" x14ac:dyDescent="0.25">
      <c r="A15" s="26" t="s">
        <v>28</v>
      </c>
      <c r="B15" s="25">
        <f ca="1">IFERROR(B12/(1+(B13/B14)),0)</f>
        <v>0</v>
      </c>
      <c r="C15" s="25">
        <f t="shared" ref="C15:AC15" ca="1" si="5">IFERROR(C12/(1+(C13/C14)),0)</f>
        <v>0</v>
      </c>
      <c r="D15" s="25">
        <f t="shared" ca="1" si="5"/>
        <v>0</v>
      </c>
      <c r="E15" s="25">
        <f t="shared" ca="1" si="5"/>
        <v>0</v>
      </c>
      <c r="F15" s="25">
        <f t="shared" ca="1" si="5"/>
        <v>0</v>
      </c>
      <c r="G15" s="25">
        <f t="shared" ca="1" si="5"/>
        <v>0</v>
      </c>
      <c r="H15" s="25">
        <f t="shared" ca="1" si="5"/>
        <v>0</v>
      </c>
      <c r="I15" s="25">
        <f t="shared" ca="1" si="5"/>
        <v>2.4149802986568782</v>
      </c>
      <c r="J15" s="25">
        <f t="shared" ca="1" si="5"/>
        <v>2.4634523084153792</v>
      </c>
      <c r="K15" s="25">
        <f t="shared" ca="1" si="5"/>
        <v>2.5796557285114599</v>
      </c>
      <c r="L15" s="25">
        <f t="shared" ca="1" si="5"/>
        <v>2.6518935259060319</v>
      </c>
      <c r="M15" s="25">
        <f t="shared" ca="1" si="5"/>
        <v>2.659550558216655</v>
      </c>
      <c r="N15" s="25">
        <f t="shared" ca="1" si="5"/>
        <v>2.6989430169171453</v>
      </c>
      <c r="O15" s="25">
        <f t="shared" ca="1" si="5"/>
        <v>4.5931732563018421</v>
      </c>
      <c r="P15" s="25">
        <f t="shared" ca="1" si="5"/>
        <v>4.5063699794715895</v>
      </c>
      <c r="Q15" s="25">
        <f t="shared" ca="1" si="5"/>
        <v>5.028926066085921</v>
      </c>
      <c r="R15" s="25">
        <f t="shared" ca="1" si="5"/>
        <v>5.8652727245142398</v>
      </c>
      <c r="S15" s="25">
        <f t="shared" ca="1" si="5"/>
        <v>4.5187893967298276</v>
      </c>
      <c r="T15" s="25">
        <f t="shared" ca="1" si="5"/>
        <v>4.840515662455271</v>
      </c>
      <c r="U15" s="25">
        <f t="shared" ca="1" si="5"/>
        <v>5.193650923227751</v>
      </c>
      <c r="V15" s="25">
        <f t="shared" ca="1" si="5"/>
        <v>5.0176475651888106</v>
      </c>
      <c r="W15" s="25">
        <f t="shared" ca="1" si="5"/>
        <v>5.8711771911902382</v>
      </c>
      <c r="X15" s="25">
        <f t="shared" ca="1" si="5"/>
        <v>5.2784846616029064</v>
      </c>
      <c r="Y15" s="25">
        <f t="shared" ca="1" si="5"/>
        <v>5.05247984991375</v>
      </c>
      <c r="Z15" s="25">
        <f t="shared" ca="1" si="5"/>
        <v>6.5123963172375019</v>
      </c>
      <c r="AA15" s="25">
        <f t="shared" ca="1" si="5"/>
        <v>6.0433783808068799</v>
      </c>
      <c r="AB15" s="25">
        <f t="shared" ca="1" si="5"/>
        <v>6.315963321505377</v>
      </c>
      <c r="AC15" s="25">
        <f t="shared" ca="1" si="5"/>
        <v>5.7270771639746423</v>
      </c>
      <c r="AD15" s="25">
        <f t="shared" ref="AD15:AE15" ca="1" si="6">IFERROR(AD12/(1+(AD13/AD14)),0)</f>
        <v>5.9540214591504075</v>
      </c>
      <c r="AE15" s="25">
        <f t="shared" ca="1" si="6"/>
        <v>6.2130001105343045</v>
      </c>
      <c r="AF15" s="25">
        <f t="shared" ref="AF15:AG15" ca="1" si="7">IFERROR(AF12/(1+(AF13/AF14)),0)</f>
        <v>5.9985584892062311</v>
      </c>
      <c r="AG15" s="25">
        <f t="shared" ca="1" si="7"/>
        <v>5.3369570056249387</v>
      </c>
    </row>
    <row r="16" spans="1:33" ht="15" customHeight="1" x14ac:dyDescent="0.25">
      <c r="A16" s="10" t="s">
        <v>25</v>
      </c>
      <c r="B16" s="7">
        <f ca="1">B11+B12-B15</f>
        <v>373.08153600000003</v>
      </c>
      <c r="C16" s="7">
        <f t="shared" ref="C16:AC16" ca="1" si="8">C11+C12-C15</f>
        <v>371.03083099999998</v>
      </c>
      <c r="D16" s="7">
        <f t="shared" ca="1" si="8"/>
        <v>389.00921799999998</v>
      </c>
      <c r="E16" s="7">
        <f t="shared" ca="1" si="8"/>
        <v>388.04749600000002</v>
      </c>
      <c r="F16" s="7">
        <f t="shared" ca="1" si="8"/>
        <v>389.07410700000003</v>
      </c>
      <c r="G16" s="7">
        <f t="shared" ca="1" si="8"/>
        <v>397.24907100000001</v>
      </c>
      <c r="H16" s="7">
        <f t="shared" ca="1" si="8"/>
        <v>390.90641599999998</v>
      </c>
      <c r="I16" s="7">
        <f t="shared" ca="1" si="8"/>
        <v>414.8246977013431</v>
      </c>
      <c r="J16" s="7">
        <f t="shared" ca="1" si="8"/>
        <v>439.93241969158464</v>
      </c>
      <c r="K16" s="7">
        <f t="shared" ca="1" si="8"/>
        <v>461.79187327148856</v>
      </c>
      <c r="L16" s="7">
        <f t="shared" ca="1" si="8"/>
        <v>497.25287547409397</v>
      </c>
      <c r="M16" s="7">
        <f t="shared" ca="1" si="8"/>
        <v>500.08718344178334</v>
      </c>
      <c r="N16" s="7">
        <f t="shared" ca="1" si="8"/>
        <v>503.11368698308286</v>
      </c>
      <c r="O16" s="7">
        <f t="shared" ca="1" si="8"/>
        <v>521.95722874369812</v>
      </c>
      <c r="P16" s="7">
        <f t="shared" ca="1" si="8"/>
        <v>531.34417502052838</v>
      </c>
      <c r="Q16" s="7">
        <f t="shared" ca="1" si="8"/>
        <v>538.00018593391417</v>
      </c>
      <c r="R16" s="7">
        <f t="shared" ca="1" si="8"/>
        <v>525.26274727548571</v>
      </c>
      <c r="S16" s="7">
        <f t="shared" ca="1" si="8"/>
        <v>558.79874460327017</v>
      </c>
      <c r="T16" s="7">
        <f t="shared" ca="1" si="8"/>
        <v>553.92519733754477</v>
      </c>
      <c r="U16" s="7">
        <f t="shared" ca="1" si="8"/>
        <v>523.70487707677228</v>
      </c>
      <c r="V16" s="7">
        <f t="shared" ca="1" si="8"/>
        <v>500.7607514348112</v>
      </c>
      <c r="W16" s="7">
        <f t="shared" ca="1" si="8"/>
        <v>508.55126780880971</v>
      </c>
      <c r="X16" s="7">
        <f t="shared" ca="1" si="8"/>
        <v>519.04904833839714</v>
      </c>
      <c r="Y16" s="7">
        <f t="shared" ca="1" si="8"/>
        <v>469.63755115008621</v>
      </c>
      <c r="Z16" s="7">
        <f t="shared" ca="1" si="8"/>
        <v>422.62273668276248</v>
      </c>
      <c r="AA16" s="7">
        <f t="shared" ca="1" si="8"/>
        <v>395.14684061919309</v>
      </c>
      <c r="AB16" s="7">
        <f t="shared" ca="1" si="8"/>
        <v>373.29832067849463</v>
      </c>
      <c r="AC16" s="7">
        <f t="shared" ca="1" si="8"/>
        <v>415.66836783602537</v>
      </c>
      <c r="AD16" s="7">
        <f t="shared" ref="AD16:AE16" ca="1" si="9">AD11+AD12-AD15</f>
        <v>409.19260854084956</v>
      </c>
      <c r="AE16" s="7">
        <f t="shared" ca="1" si="9"/>
        <v>362.6632298894657</v>
      </c>
      <c r="AF16" s="7">
        <f t="shared" ref="AF16:AG16" ca="1" si="10">AF11+AF12-AF15</f>
        <v>313.05966051079378</v>
      </c>
      <c r="AG16" s="7">
        <f t="shared" ca="1" si="10"/>
        <v>344.86262799437509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Greece [EL]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0.3355566757396431</v>
      </c>
      <c r="C20" s="15">
        <f t="shared" ca="1" si="12"/>
        <v>0.34680352479926396</v>
      </c>
      <c r="D20" s="15">
        <f t="shared" ca="1" si="12"/>
        <v>0.34449055137814238</v>
      </c>
      <c r="E20" s="15">
        <f t="shared" ca="1" si="12"/>
        <v>0.35380514348171443</v>
      </c>
      <c r="F20" s="15">
        <f t="shared" ca="1" si="12"/>
        <v>0.37363473277855519</v>
      </c>
      <c r="G20" s="15">
        <f t="shared" ca="1" si="12"/>
        <v>0.37426494069762095</v>
      </c>
      <c r="H20" s="15">
        <f t="shared" ca="1" si="12"/>
        <v>0.39057839357643093</v>
      </c>
      <c r="I20" s="15">
        <f t="shared" ca="1" si="12"/>
        <v>0.37570376321278376</v>
      </c>
      <c r="J20" s="15">
        <f t="shared" ca="1" si="12"/>
        <v>0.37789440504645794</v>
      </c>
      <c r="K20" s="15">
        <f t="shared" ca="1" si="12"/>
        <v>0.38506957417905457</v>
      </c>
      <c r="L20" s="15">
        <f t="shared" ca="1" si="12"/>
        <v>0.38678509363395341</v>
      </c>
      <c r="M20" s="15">
        <f t="shared" ca="1" si="12"/>
        <v>0.38208057780037757</v>
      </c>
      <c r="N20" s="15">
        <f t="shared" ca="1" si="12"/>
        <v>0.38600023220304486</v>
      </c>
      <c r="O20" s="15">
        <f t="shared" ca="1" si="12"/>
        <v>0.3993775514935175</v>
      </c>
      <c r="P20" s="15">
        <f t="shared" ca="1" si="12"/>
        <v>0.39847244395183218</v>
      </c>
      <c r="Q20" s="15">
        <f t="shared" ca="1" si="12"/>
        <v>0.39765357446601191</v>
      </c>
      <c r="R20" s="15">
        <f t="shared" ca="1" si="12"/>
        <v>0.41245446802336183</v>
      </c>
      <c r="S20" s="15">
        <f t="shared" ca="1" si="12"/>
        <v>0.40401420579476155</v>
      </c>
      <c r="T20" s="15">
        <f t="shared" ca="1" si="12"/>
        <v>0.40887536636465061</v>
      </c>
      <c r="U20" s="15">
        <f t="shared" ca="1" si="12"/>
        <v>0.41981596434086632</v>
      </c>
      <c r="V20" s="15">
        <f t="shared" ca="1" si="12"/>
        <v>0.41251870560564813</v>
      </c>
      <c r="W20" s="15">
        <f t="shared" ca="1" si="12"/>
        <v>0.41887824981312494</v>
      </c>
      <c r="X20" s="15">
        <f t="shared" ca="1" si="12"/>
        <v>0.42142349494761328</v>
      </c>
      <c r="Y20" s="15">
        <f t="shared" ca="1" si="12"/>
        <v>0.43781856986621043</v>
      </c>
      <c r="Z20" s="15">
        <f t="shared" ca="1" si="12"/>
        <v>0.42884582221624762</v>
      </c>
      <c r="AA20" s="15">
        <f t="shared" ca="1" si="12"/>
        <v>0.47212876536646764</v>
      </c>
      <c r="AB20" s="15">
        <f t="shared" ca="1" si="12"/>
        <v>0.52476991496759595</v>
      </c>
      <c r="AC20" s="15">
        <f t="shared" ca="1" si="12"/>
        <v>0.47797668375471875</v>
      </c>
      <c r="AD20" s="15">
        <f t="shared" ref="AD20:AE20" ca="1" si="13">AD6/AD16</f>
        <v>0.46845126475656745</v>
      </c>
      <c r="AE20" s="15">
        <f t="shared" ca="1" si="13"/>
        <v>0.48217984231072286</v>
      </c>
      <c r="AF20" s="15">
        <f t="shared" ref="AF20:AG20" ca="1" si="14">AF6/AF16</f>
        <v>0.55375695392100155</v>
      </c>
      <c r="AG20" s="15">
        <f t="shared" ca="1" si="14"/>
        <v>0.57056244436903547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56">
    <tabColor theme="7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B4" sqref="B4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Spain [ES]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546.92280000000005</v>
      </c>
      <c r="C4" s="20">
        <f ca="1">OFFSET(INDEX(Data!$C$7:$C$1800,MATCH($A$3,Data!$C$7:$C$1800,0)),20,'Code list'!D$1)/1000</f>
        <v>560.8836</v>
      </c>
      <c r="D4" s="20">
        <f ca="1">OFFSET(INDEX(Data!$C$7:$C$1800,MATCH($A$3,Data!$C$7:$C$1800,0)),20,'Code list'!E$1)/1000</f>
        <v>571.39919999999995</v>
      </c>
      <c r="E4" s="20">
        <f ca="1">OFFSET(INDEX(Data!$C$7:$C$1800,MATCH($A$3,Data!$C$7:$C$1800,0)),20,'Code list'!F$1)/1000</f>
        <v>564.48719999999992</v>
      </c>
      <c r="F4" s="20">
        <f ca="1">OFFSET(INDEX(Data!$C$7:$C$1800,MATCH($A$3,Data!$C$7:$C$1800,0)),20,'Code list'!G$1)/1000</f>
        <v>582.6708000000001</v>
      </c>
      <c r="G4" s="20">
        <f ca="1">OFFSET(INDEX(Data!$C$7:$C$1800,MATCH($A$3,Data!$C$7:$C$1800,0)),20,'Code list'!H$1)/1000</f>
        <v>601.524</v>
      </c>
      <c r="H4" s="20">
        <f ca="1">OFFSET(INDEX(Data!$C$7:$C$1800,MATCH($A$3,Data!$C$7:$C$1800,0)),20,'Code list'!I$1)/1000</f>
        <v>628.05240000000003</v>
      </c>
      <c r="I4" s="20">
        <f ca="1">OFFSET(INDEX(Data!$C$7:$C$1800,MATCH($A$3,Data!$C$7:$C$1800,0)),20,'Code list'!J$1)/1000</f>
        <v>685.44719999999995</v>
      </c>
      <c r="J4" s="20">
        <f ca="1">OFFSET(INDEX(Data!$C$7:$C$1800,MATCH($A$3,Data!$C$7:$C$1800,0)),20,'Code list'!K$1)/1000</f>
        <v>702.77760000000001</v>
      </c>
      <c r="K4" s="20">
        <f ca="1">OFFSET(INDEX(Data!$C$7:$C$1800,MATCH($A$3,Data!$C$7:$C$1800,0)),20,'Code list'!L$1)/1000</f>
        <v>749.68919999999991</v>
      </c>
      <c r="L4" s="20">
        <f ca="1">OFFSET(INDEX(Data!$C$7:$C$1800,MATCH($A$3,Data!$C$7:$C$1800,0)),20,'Code list'!M$1)/1000</f>
        <v>808.08480000000009</v>
      </c>
      <c r="M4" s="20">
        <f ca="1">OFFSET(INDEX(Data!$C$7:$C$1800,MATCH($A$3,Data!$C$7:$C$1800,0)),20,'Code list'!N$1)/1000</f>
        <v>849.7296</v>
      </c>
      <c r="N4" s="20">
        <f ca="1">OFFSET(INDEX(Data!$C$7:$C$1800,MATCH($A$3,Data!$C$7:$C$1800,0)),20,'Code list'!O$1)/1000</f>
        <v>881.82359999999994</v>
      </c>
      <c r="O4" s="20">
        <f ca="1">OFFSET(INDEX(Data!$C$7:$C$1800,MATCH($A$3,Data!$C$7:$C$1800,0)),20,'Code list'!P$1)/1000</f>
        <v>938.54160000000002</v>
      </c>
      <c r="P4" s="20">
        <f ca="1">OFFSET(INDEX(Data!$C$7:$C$1800,MATCH($A$3,Data!$C$7:$C$1800,0)),20,'Code list'!Q$1)/1000</f>
        <v>1007.907768</v>
      </c>
      <c r="Q4" s="20">
        <f ca="1">OFFSET(INDEX(Data!$C$7:$C$1800,MATCH($A$3,Data!$C$7:$C$1800,0)),20,'Code list'!R$1)/1000</f>
        <v>1058.701716</v>
      </c>
      <c r="R4" s="20">
        <f ca="1">OFFSET(INDEX(Data!$C$7:$C$1800,MATCH($A$3,Data!$C$7:$C$1800,0)),20,'Code list'!S$1)/1000</f>
        <v>1078.055885</v>
      </c>
      <c r="S4" s="20">
        <f ca="1">OFFSET(INDEX(Data!$C$7:$C$1800,MATCH($A$3,Data!$C$7:$C$1800,0)),20,'Code list'!T$1)/1000</f>
        <v>1098.2131489999999</v>
      </c>
      <c r="T4" s="20">
        <f ca="1">OFFSET(INDEX(Data!$C$7:$C$1800,MATCH($A$3,Data!$C$7:$C$1800,0)),20,'Code list'!U$1)/1000</f>
        <v>1129.529329</v>
      </c>
      <c r="U4" s="20">
        <f ca="1">OFFSET(INDEX(Data!$C$7:$C$1800,MATCH($A$3,Data!$C$7:$C$1800,0)),20,'Code list'!V$1)/1000</f>
        <v>1060.6320000000001</v>
      </c>
      <c r="V4" s="20">
        <f ca="1">OFFSET(INDEX(Data!$C$7:$C$1800,MATCH($A$3,Data!$C$7:$C$1800,0)),20,'Code list'!W$1)/1000</f>
        <v>1085.49792</v>
      </c>
      <c r="W4" s="20">
        <f ca="1">OFFSET(INDEX(Data!$C$7:$C$1800,MATCH($A$3,Data!$C$7:$C$1800,0)),20,'Code list'!X$1)/1000</f>
        <v>1057.8491999999999</v>
      </c>
      <c r="X4" s="20">
        <f ca="1">OFFSET(INDEX(Data!$C$7:$C$1800,MATCH($A$3,Data!$C$7:$C$1800,0)),20,'Code list'!Y$1)/1000</f>
        <v>1071.2110460000001</v>
      </c>
      <c r="Y4" s="20">
        <f ca="1">OFFSET(INDEX(Data!$C$7:$C$1800,MATCH($A$3,Data!$C$7:$C$1800,0)),20,'Code list'!Z$1)/1000</f>
        <v>1028.2720320000001</v>
      </c>
      <c r="Z4" s="20">
        <f ca="1">OFFSET(INDEX(Data!$C$7:$C$1800,MATCH($A$3,Data!$C$7:$C$1800,0)),20,'Code list'!AA$1)/1000</f>
        <v>1003.497415</v>
      </c>
      <c r="AA4" s="20">
        <f ca="1">OFFSET(INDEX(Data!$C$7:$C$1800,MATCH($A$3,Data!$C$7:$C$1800,0)),20,'Code list'!AB$1)/1000</f>
        <v>1011.281234</v>
      </c>
      <c r="AB4" s="20">
        <f ca="1">OFFSET(INDEX(Data!$C$7:$C$1800,MATCH($A$3,Data!$C$7:$C$1800,0)),20,'Code list'!AC$1)/1000</f>
        <v>989.178361</v>
      </c>
      <c r="AC4" s="20">
        <f ca="1">OFFSET(INDEX(Data!$C$7:$C$1800,MATCH($A$3,Data!$C$7:$C$1800,0)),20,'Code list'!AD$1)/1000</f>
        <v>992.61360000000002</v>
      </c>
      <c r="AD4" s="20">
        <f ca="1">OFFSET(INDEX(Data!$C$7:$C$1800,MATCH($A$3,Data!$C$7:$C$1800,0)),20,'Code list'!AE$1)/1000</f>
        <v>988.02719999999999</v>
      </c>
      <c r="AE4" s="20">
        <f ca="1">OFFSET(INDEX(Data!$C$7:$C$1800,MATCH($A$3,Data!$C$7:$C$1800,0)),20,'Code list'!AF$1)/1000</f>
        <v>983.72519999999997</v>
      </c>
      <c r="AF4" s="20">
        <f ca="1">OFFSET(INDEX(Data!$C$7:$C$1800,MATCH($A$3,Data!$C$7:$C$1800,0)),20,'Code list'!AG$1)/1000</f>
        <v>948.14280000000008</v>
      </c>
      <c r="AG4" s="20">
        <f ca="1">OFFSET(INDEX(Data!$C$7:$C$1800,MATCH($A$3,Data!$C$7:$C$1800,0)),20,'Code list'!AH$1)/1000</f>
        <v>987.52319999999997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2.5704000000000002</v>
      </c>
      <c r="C5" s="22">
        <f ca="1">OFFSET(INDEX(Data!$C$7:$C$1800,MATCH($A$3,Data!$C$7:$C$1800,0)),23,'Code list'!D$1)/1000</f>
        <v>3.7728000000000002</v>
      </c>
      <c r="D5" s="22">
        <f ca="1">OFFSET(INDEX(Data!$C$7:$C$1800,MATCH($A$3,Data!$C$7:$C$1800,0)),23,'Code list'!E$1)/1000</f>
        <v>7.2648000000000001</v>
      </c>
      <c r="E5" s="22">
        <f ca="1">OFFSET(INDEX(Data!$C$7:$C$1800,MATCH($A$3,Data!$C$7:$C$1800,0)),23,'Code list'!F$1)/1000</f>
        <v>4.8923999999999994</v>
      </c>
      <c r="F5" s="22">
        <f ca="1">OFFSET(INDEX(Data!$C$7:$C$1800,MATCH($A$3,Data!$C$7:$C$1800,0)),23,'Code list'!G$1)/1000</f>
        <v>3.4055999999999997</v>
      </c>
      <c r="G5" s="22">
        <f ca="1">OFFSET(INDEX(Data!$C$7:$C$1800,MATCH($A$3,Data!$C$7:$C$1800,0)),23,'Code list'!H$1)/1000</f>
        <v>5.3603999999999994</v>
      </c>
      <c r="H5" s="22">
        <f ca="1">OFFSET(INDEX(Data!$C$7:$C$1800,MATCH($A$3,Data!$C$7:$C$1800,0)),23,'Code list'!I$1)/1000</f>
        <v>3.9168000000000003</v>
      </c>
      <c r="I5" s="22">
        <f ca="1">OFFSET(INDEX(Data!$C$7:$C$1800,MATCH($A$3,Data!$C$7:$C$1800,0)),23,'Code list'!J$1)/1000</f>
        <v>4.4963999999999995</v>
      </c>
      <c r="J5" s="22">
        <f ca="1">OFFSET(INDEX(Data!$C$7:$C$1800,MATCH($A$3,Data!$C$7:$C$1800,0)),23,'Code list'!K$1)/1000</f>
        <v>6.5411999999999999</v>
      </c>
      <c r="K5" s="22">
        <f ca="1">OFFSET(INDEX(Data!$C$7:$C$1800,MATCH($A$3,Data!$C$7:$C$1800,0)),23,'Code list'!L$1)/1000</f>
        <v>9.4103999999999992</v>
      </c>
      <c r="L5" s="22">
        <f ca="1">OFFSET(INDEX(Data!$C$7:$C$1800,MATCH($A$3,Data!$C$7:$C$1800,0)),23,'Code list'!M$1)/1000</f>
        <v>12.7836</v>
      </c>
      <c r="M5" s="22">
        <f ca="1">OFFSET(INDEX(Data!$C$7:$C$1800,MATCH($A$3,Data!$C$7:$C$1800,0)),23,'Code list'!N$1)/1000</f>
        <v>10.7136</v>
      </c>
      <c r="N5" s="22">
        <f ca="1">OFFSET(INDEX(Data!$C$7:$C$1800,MATCH($A$3,Data!$C$7:$C$1800,0)),23,'Code list'!O$1)/1000</f>
        <v>18.165599999999998</v>
      </c>
      <c r="O5" s="22">
        <f ca="1">OFFSET(INDEX(Data!$C$7:$C$1800,MATCH($A$3,Data!$C$7:$C$1800,0)),23,'Code list'!P$1)/1000</f>
        <v>12.2904</v>
      </c>
      <c r="P5" s="22">
        <f ca="1">OFFSET(INDEX(Data!$C$7:$C$1800,MATCH($A$3,Data!$C$7:$C$1800,0)),23,'Code list'!Q$1)/1000</f>
        <v>12.077999999999999</v>
      </c>
      <c r="Q5" s="22">
        <f ca="1">OFFSET(INDEX(Data!$C$7:$C$1800,MATCH($A$3,Data!$C$7:$C$1800,0)),23,'Code list'!R$1)/1000</f>
        <v>16.6752</v>
      </c>
      <c r="R5" s="22">
        <f ca="1">OFFSET(INDEX(Data!$C$7:$C$1800,MATCH($A$3,Data!$C$7:$C$1800,0)),23,'Code list'!S$1)/1000</f>
        <v>13.939200000000001</v>
      </c>
      <c r="S5" s="22">
        <f ca="1">OFFSET(INDEX(Data!$C$7:$C$1800,MATCH($A$3,Data!$C$7:$C$1800,0)),23,'Code list'!T$1)/1000</f>
        <v>11.566799999999999</v>
      </c>
      <c r="T5" s="22">
        <f ca="1">OFFSET(INDEX(Data!$C$7:$C$1800,MATCH($A$3,Data!$C$7:$C$1800,0)),23,'Code list'!U$1)/1000</f>
        <v>10.007999999999999</v>
      </c>
      <c r="U5" s="22">
        <f ca="1">OFFSET(INDEX(Data!$C$7:$C$1800,MATCH($A$3,Data!$C$7:$C$1800,0)),23,'Code list'!V$1)/1000</f>
        <v>9.9036000000000008</v>
      </c>
      <c r="V5" s="22">
        <f ca="1">OFFSET(INDEX(Data!$C$7:$C$1800,MATCH($A$3,Data!$C$7:$C$1800,0)),23,'Code list'!W$1)/1000</f>
        <v>11.545200000000001</v>
      </c>
      <c r="W5" s="22">
        <f ca="1">OFFSET(INDEX(Data!$C$7:$C$1800,MATCH($A$3,Data!$C$7:$C$1800,0)),23,'Code list'!X$1)/1000</f>
        <v>8.3339999999999996</v>
      </c>
      <c r="X5" s="22">
        <f ca="1">OFFSET(INDEX(Data!$C$7:$C$1800,MATCH($A$3,Data!$C$7:$C$1800,0)),23,'Code list'!Y$1)/1000</f>
        <v>13.0212</v>
      </c>
      <c r="Y5" s="22">
        <f ca="1">OFFSET(INDEX(Data!$C$7:$C$1800,MATCH($A$3,Data!$C$7:$C$1800,0)),23,'Code list'!Z$1)/1000</f>
        <v>15.074131999999999</v>
      </c>
      <c r="Z5" s="22">
        <f ca="1">OFFSET(INDEX(Data!$C$7:$C$1800,MATCH($A$3,Data!$C$7:$C$1800,0)),23,'Code list'!AA$1)/1000</f>
        <v>13.684867000000001</v>
      </c>
      <c r="AA5" s="22">
        <f ca="1">OFFSET(INDEX(Data!$C$7:$C$1800,MATCH($A$3,Data!$C$7:$C$1800,0)),23,'Code list'!AB$1)/1000</f>
        <v>11.620799999999999</v>
      </c>
      <c r="AB5" s="22">
        <f ca="1">OFFSET(INDEX(Data!$C$7:$C$1800,MATCH($A$3,Data!$C$7:$C$1800,0)),23,'Code list'!AC$1)/1000</f>
        <v>12.490848</v>
      </c>
      <c r="AC5" s="22">
        <f ca="1">OFFSET(INDEX(Data!$C$7:$C$1800,MATCH($A$3,Data!$C$7:$C$1800,0)),23,'Code list'!AD$1)/1000</f>
        <v>9.8927999999999994</v>
      </c>
      <c r="AD5" s="22">
        <f ca="1">OFFSET(INDEX(Data!$C$7:$C$1800,MATCH($A$3,Data!$C$7:$C$1800,0)),23,'Code list'!AE$1)/1000</f>
        <v>8.888399999999999</v>
      </c>
      <c r="AE5" s="22">
        <f ca="1">OFFSET(INDEX(Data!$C$7:$C$1800,MATCH($A$3,Data!$C$7:$C$1800,0)),23,'Code list'!AF$1)/1000</f>
        <v>8.0207999999999995</v>
      </c>
      <c r="AF5" s="22">
        <f ca="1">OFFSET(INDEX(Data!$C$7:$C$1800,MATCH($A$3,Data!$C$7:$C$1800,0)),23,'Code list'!AG$1)/1000</f>
        <v>12.567600000000001</v>
      </c>
      <c r="AG5" s="22">
        <f ca="1">OFFSET(INDEX(Data!$C$7:$C$1800,MATCH($A$3,Data!$C$7:$C$1800,0)),23,'Code list'!AH$1)/1000</f>
        <v>11.595600000000001</v>
      </c>
    </row>
    <row r="6" spans="1:33" ht="15" customHeight="1" x14ac:dyDescent="0.25">
      <c r="A6" s="4" t="s">
        <v>27</v>
      </c>
      <c r="B6" s="6">
        <f t="shared" ref="B6:AC6" ca="1" si="1">B4-B5</f>
        <v>544.3524000000001</v>
      </c>
      <c r="C6" s="6">
        <f t="shared" ca="1" si="1"/>
        <v>557.11080000000004</v>
      </c>
      <c r="D6" s="6">
        <f t="shared" ca="1" si="1"/>
        <v>564.13439999999991</v>
      </c>
      <c r="E6" s="6">
        <f t="shared" ca="1" si="1"/>
        <v>559.59479999999996</v>
      </c>
      <c r="F6" s="6">
        <f t="shared" ca="1" si="1"/>
        <v>579.26520000000005</v>
      </c>
      <c r="G6" s="6">
        <f t="shared" ca="1" si="1"/>
        <v>596.16359999999997</v>
      </c>
      <c r="H6" s="6">
        <f t="shared" ca="1" si="1"/>
        <v>624.13560000000007</v>
      </c>
      <c r="I6" s="6">
        <f t="shared" ca="1" si="1"/>
        <v>680.95079999999996</v>
      </c>
      <c r="J6" s="6">
        <f t="shared" ca="1" si="1"/>
        <v>696.2364</v>
      </c>
      <c r="K6" s="6">
        <f t="shared" ca="1" si="1"/>
        <v>740.27879999999993</v>
      </c>
      <c r="L6" s="6">
        <f t="shared" ca="1" si="1"/>
        <v>795.30120000000011</v>
      </c>
      <c r="M6" s="6">
        <f t="shared" ca="1" si="1"/>
        <v>839.01599999999996</v>
      </c>
      <c r="N6" s="6">
        <f t="shared" ca="1" si="1"/>
        <v>863.6579999999999</v>
      </c>
      <c r="O6" s="6">
        <f t="shared" ca="1" si="1"/>
        <v>926.25120000000004</v>
      </c>
      <c r="P6" s="6">
        <f t="shared" ca="1" si="1"/>
        <v>995.82976800000006</v>
      </c>
      <c r="Q6" s="6">
        <f t="shared" ca="1" si="1"/>
        <v>1042.0265160000001</v>
      </c>
      <c r="R6" s="6">
        <f t="shared" ca="1" si="1"/>
        <v>1064.116685</v>
      </c>
      <c r="S6" s="6">
        <f t="shared" ca="1" si="1"/>
        <v>1086.6463489999999</v>
      </c>
      <c r="T6" s="6">
        <f t="shared" ca="1" si="1"/>
        <v>1119.5213289999999</v>
      </c>
      <c r="U6" s="6">
        <f t="shared" ca="1" si="1"/>
        <v>1050.7284</v>
      </c>
      <c r="V6" s="6">
        <f t="shared" ca="1" si="1"/>
        <v>1073.95272</v>
      </c>
      <c r="W6" s="6">
        <f t="shared" ca="1" si="1"/>
        <v>1049.5151999999998</v>
      </c>
      <c r="X6" s="6">
        <f t="shared" ca="1" si="1"/>
        <v>1058.1898460000002</v>
      </c>
      <c r="Y6" s="6">
        <f t="shared" ca="1" si="1"/>
        <v>1013.1979000000001</v>
      </c>
      <c r="Z6" s="6">
        <f t="shared" ca="1" si="1"/>
        <v>989.81254799999999</v>
      </c>
      <c r="AA6" s="6">
        <f t="shared" ca="1" si="1"/>
        <v>999.66043400000001</v>
      </c>
      <c r="AB6" s="6">
        <f t="shared" ca="1" si="1"/>
        <v>976.68751299999997</v>
      </c>
      <c r="AC6" s="6">
        <f t="shared" ca="1" si="1"/>
        <v>982.72080000000005</v>
      </c>
      <c r="AD6" s="6">
        <f t="shared" ref="AD6:AE6" ca="1" si="2">AD4-AD5</f>
        <v>979.13879999999995</v>
      </c>
      <c r="AE6" s="6">
        <f t="shared" ca="1" si="2"/>
        <v>975.70439999999996</v>
      </c>
      <c r="AF6" s="6">
        <f t="shared" ref="AF6:AG6" ca="1" si="3">AF4-AF5</f>
        <v>935.57520000000011</v>
      </c>
      <c r="AG6" s="6">
        <f t="shared" ca="1" si="3"/>
        <v>975.92759999999998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Spain [ES]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1339.1931339999999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1370.4040219999999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1471.4420200000002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1370.834685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1384.630975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1429.807679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1377.021542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1494.0926999999997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1503.816331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1626.334402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1761.6536410000001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1777.6336390000001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1898.6315050000001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1904.3008359999999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2015.403296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2076.1752110000002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2118.6207300000001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2133.722307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2115.3167750000002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1903.7047660000001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1899.073474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1923.817442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2025.0488469999998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1814.0637959999999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1854.4859510000001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1941.6906770000001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1841.559624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1929.0968880000003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1827.1961400000002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1741.1267620000001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1606.2894229999999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1634.1775600000001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43.247956000000002</v>
      </c>
      <c r="C12" s="25">
        <f ca="1">OFFSET(INDEX(Data!$C$7:$C$1800,MATCH($A$3,Data!$C$7:$C$1800,0)),5,'Code list'!D$1)/1000+OFFSET(INDEX(Data!$C$7:$C$1800,MATCH($A$3,Data!$C$7:$C$1800,0)),7,'Code list'!D$1)/1000</f>
        <v>43.236058999999997</v>
      </c>
      <c r="D12" s="25">
        <f ca="1">OFFSET(INDEX(Data!$C$7:$C$1800,MATCH($A$3,Data!$C$7:$C$1800,0)),5,'Code list'!E$1)/1000+OFFSET(INDEX(Data!$C$7:$C$1800,MATCH($A$3,Data!$C$7:$C$1800,0)),7,'Code list'!E$1)/1000</f>
        <v>30.363276999999997</v>
      </c>
      <c r="E12" s="25">
        <f ca="1">OFFSET(INDEX(Data!$C$7:$C$1800,MATCH($A$3,Data!$C$7:$C$1800,0)),5,'Code list'!F$1)/1000+OFFSET(INDEX(Data!$C$7:$C$1800,MATCH($A$3,Data!$C$7:$C$1800,0)),7,'Code list'!F$1)/1000</f>
        <v>32.926061000000004</v>
      </c>
      <c r="F12" s="25">
        <f ca="1">OFFSET(INDEX(Data!$C$7:$C$1800,MATCH($A$3,Data!$C$7:$C$1800,0)),5,'Code list'!G$1)/1000+OFFSET(INDEX(Data!$C$7:$C$1800,MATCH($A$3,Data!$C$7:$C$1800,0)),7,'Code list'!G$1)/1000</f>
        <v>53.016436999999996</v>
      </c>
      <c r="G12" s="25">
        <f ca="1">OFFSET(INDEX(Data!$C$7:$C$1800,MATCH($A$3,Data!$C$7:$C$1800,0)),5,'Code list'!H$1)/1000+OFFSET(INDEX(Data!$C$7:$C$1800,MATCH($A$3,Data!$C$7:$C$1800,0)),7,'Code list'!H$1)/1000</f>
        <v>100.895292</v>
      </c>
      <c r="H12" s="25">
        <f ca="1">OFFSET(INDEX(Data!$C$7:$C$1800,MATCH($A$3,Data!$C$7:$C$1800,0)),5,'Code list'!I$1)/1000+OFFSET(INDEX(Data!$C$7:$C$1800,MATCH($A$3,Data!$C$7:$C$1800,0)),7,'Code list'!I$1)/1000</f>
        <v>83.10831300000001</v>
      </c>
      <c r="I12" s="25">
        <f ca="1">OFFSET(INDEX(Data!$C$7:$C$1800,MATCH($A$3,Data!$C$7:$C$1800,0)),5,'Code list'!J$1)/1000+OFFSET(INDEX(Data!$C$7:$C$1800,MATCH($A$3,Data!$C$7:$C$1800,0)),7,'Code list'!J$1)/1000</f>
        <v>98.666656000000003</v>
      </c>
      <c r="J12" s="25">
        <f ca="1">OFFSET(INDEX(Data!$C$7:$C$1800,MATCH($A$3,Data!$C$7:$C$1800,0)),5,'Code list'!K$1)/1000+OFFSET(INDEX(Data!$C$7:$C$1800,MATCH($A$3,Data!$C$7:$C$1800,0)),7,'Code list'!K$1)/1000</f>
        <v>112.679805</v>
      </c>
      <c r="K12" s="25">
        <f ca="1">OFFSET(INDEX(Data!$C$7:$C$1800,MATCH($A$3,Data!$C$7:$C$1800,0)),5,'Code list'!L$1)/1000+OFFSET(INDEX(Data!$C$7:$C$1800,MATCH($A$3,Data!$C$7:$C$1800,0)),7,'Code list'!L$1)/1000</f>
        <v>176.39453599999999</v>
      </c>
      <c r="L12" s="25">
        <f ca="1">OFFSET(INDEX(Data!$C$7:$C$1800,MATCH($A$3,Data!$C$7:$C$1800,0)),5,'Code list'!M$1)/1000+OFFSET(INDEX(Data!$C$7:$C$1800,MATCH($A$3,Data!$C$7:$C$1800,0)),7,'Code list'!M$1)/1000</f>
        <v>138.35393300000001</v>
      </c>
      <c r="M12" s="25">
        <f ca="1">OFFSET(INDEX(Data!$C$7:$C$1800,MATCH($A$3,Data!$C$7:$C$1800,0)),5,'Code list'!N$1)/1000+OFFSET(INDEX(Data!$C$7:$C$1800,MATCH($A$3,Data!$C$7:$C$1800,0)),7,'Code list'!N$1)/1000</f>
        <v>135.663656</v>
      </c>
      <c r="N12" s="25">
        <f ca="1">OFFSET(INDEX(Data!$C$7:$C$1800,MATCH($A$3,Data!$C$7:$C$1800,0)),5,'Code list'!O$1)/1000+OFFSET(INDEX(Data!$C$7:$C$1800,MATCH($A$3,Data!$C$7:$C$1800,0)),7,'Code list'!O$1)/1000</f>
        <v>158.761641</v>
      </c>
      <c r="O12" s="25">
        <f ca="1">OFFSET(INDEX(Data!$C$7:$C$1800,MATCH($A$3,Data!$C$7:$C$1800,0)),5,'Code list'!P$1)/1000+OFFSET(INDEX(Data!$C$7:$C$1800,MATCH($A$3,Data!$C$7:$C$1800,0)),7,'Code list'!P$1)/1000</f>
        <v>164.05904000000001</v>
      </c>
      <c r="P12" s="25">
        <f ca="1">OFFSET(INDEX(Data!$C$7:$C$1800,MATCH($A$3,Data!$C$7:$C$1800,0)),5,'Code list'!Q$1)/1000+OFFSET(INDEX(Data!$C$7:$C$1800,MATCH($A$3,Data!$C$7:$C$1800,0)),7,'Code list'!Q$1)/1000</f>
        <v>171.83516500000002</v>
      </c>
      <c r="Q12" s="25">
        <f ca="1">OFFSET(INDEX(Data!$C$7:$C$1800,MATCH($A$3,Data!$C$7:$C$1800,0)),5,'Code list'!R$1)/1000+OFFSET(INDEX(Data!$C$7:$C$1800,MATCH($A$3,Data!$C$7:$C$1800,0)),7,'Code list'!R$1)/1000</f>
        <v>172.32790700000001</v>
      </c>
      <c r="R12" s="25">
        <f ca="1">OFFSET(INDEX(Data!$C$7:$C$1800,MATCH($A$3,Data!$C$7:$C$1800,0)),5,'Code list'!S$1)/1000+OFFSET(INDEX(Data!$C$7:$C$1800,MATCH($A$3,Data!$C$7:$C$1800,0)),7,'Code list'!S$1)/1000</f>
        <v>189.032376</v>
      </c>
      <c r="S12" s="25">
        <f ca="1">OFFSET(INDEX(Data!$C$7:$C$1800,MATCH($A$3,Data!$C$7:$C$1800,0)),5,'Code list'!T$1)/1000+OFFSET(INDEX(Data!$C$7:$C$1800,MATCH($A$3,Data!$C$7:$C$1800,0)),7,'Code list'!T$1)/1000</f>
        <v>180.753356</v>
      </c>
      <c r="T12" s="25">
        <f ca="1">OFFSET(INDEX(Data!$C$7:$C$1800,MATCH($A$3,Data!$C$7:$C$1800,0)),5,'Code list'!U$1)/1000+OFFSET(INDEX(Data!$C$7:$C$1800,MATCH($A$3,Data!$C$7:$C$1800,0)),7,'Code list'!U$1)/1000</f>
        <v>177.25584700000002</v>
      </c>
      <c r="U12" s="25">
        <f ca="1">OFFSET(INDEX(Data!$C$7:$C$1800,MATCH($A$3,Data!$C$7:$C$1800,0)),5,'Code list'!V$1)/1000+OFFSET(INDEX(Data!$C$7:$C$1800,MATCH($A$3,Data!$C$7:$C$1800,0)),7,'Code list'!V$1)/1000</f>
        <v>181.419511</v>
      </c>
      <c r="V12" s="25">
        <f ca="1">OFFSET(INDEX(Data!$C$7:$C$1800,MATCH($A$3,Data!$C$7:$C$1800,0)),5,'Code list'!W$1)/1000+OFFSET(INDEX(Data!$C$7:$C$1800,MATCH($A$3,Data!$C$7:$C$1800,0)),7,'Code list'!W$1)/1000</f>
        <v>175.43087599999998</v>
      </c>
      <c r="W12" s="25">
        <f ca="1">OFFSET(INDEX(Data!$C$7:$C$1800,MATCH($A$3,Data!$C$7:$C$1800,0)),5,'Code list'!X$1)/1000+OFFSET(INDEX(Data!$C$7:$C$1800,MATCH($A$3,Data!$C$7:$C$1800,0)),7,'Code list'!X$1)/1000</f>
        <v>187.57167999999999</v>
      </c>
      <c r="X12" s="25">
        <f ca="1">OFFSET(INDEX(Data!$C$7:$C$1800,MATCH($A$3,Data!$C$7:$C$1800,0)),5,'Code list'!Y$1)/1000+OFFSET(INDEX(Data!$C$7:$C$1800,MATCH($A$3,Data!$C$7:$C$1800,0)),7,'Code list'!Y$1)/1000</f>
        <v>190.83921699999999</v>
      </c>
      <c r="Y12" s="25">
        <f ca="1">OFFSET(INDEX(Data!$C$7:$C$1800,MATCH($A$3,Data!$C$7:$C$1800,0)),5,'Code list'!Z$1)/1000+OFFSET(INDEX(Data!$C$7:$C$1800,MATCH($A$3,Data!$C$7:$C$1800,0)),7,'Code list'!Z$1)/1000</f>
        <v>199.61476199999998</v>
      </c>
      <c r="Z12" s="25">
        <f ca="1">OFFSET(INDEX(Data!$C$7:$C$1800,MATCH($A$3,Data!$C$7:$C$1800,0)),5,'Code list'!AA$1)/1000+OFFSET(INDEX(Data!$C$7:$C$1800,MATCH($A$3,Data!$C$7:$C$1800,0)),7,'Code list'!AA$1)/1000</f>
        <v>157.32759099999998</v>
      </c>
      <c r="AA12" s="25">
        <f ca="1">OFFSET(INDEX(Data!$C$7:$C$1800,MATCH($A$3,Data!$C$7:$C$1800,0)),5,'Code list'!AB$1)/1000+OFFSET(INDEX(Data!$C$7:$C$1800,MATCH($A$3,Data!$C$7:$C$1800,0)),7,'Code list'!AB$1)/1000</f>
        <v>166.97774799999999</v>
      </c>
      <c r="AB12" s="25">
        <f ca="1">OFFSET(INDEX(Data!$C$7:$C$1800,MATCH($A$3,Data!$C$7:$C$1800,0)),5,'Code list'!AC$1)/1000+OFFSET(INDEX(Data!$C$7:$C$1800,MATCH($A$3,Data!$C$7:$C$1800,0)),7,'Code list'!AC$1)/1000</f>
        <v>159.816475</v>
      </c>
      <c r="AC12" s="25">
        <f ca="1">OFFSET(INDEX(Data!$C$7:$C$1800,MATCH($A$3,Data!$C$7:$C$1800,0)),5,'Code list'!AD$1)/1000+OFFSET(INDEX(Data!$C$7:$C$1800,MATCH($A$3,Data!$C$7:$C$1800,0)),7,'Code list'!AD$1)/1000</f>
        <v>174.49707000000001</v>
      </c>
      <c r="AD12" s="25">
        <f ca="1">OFFSET(INDEX(Data!$C$7:$C$1800,MATCH($A$3,Data!$C$7:$C$1800,0)),5,'Code list'!AE$1)/1000+OFFSET(INDEX(Data!$C$7:$C$1800,MATCH($A$3,Data!$C$7:$C$1800,0)),7,'Code list'!AE$1)/1000</f>
        <v>181.036957</v>
      </c>
      <c r="AE12" s="25">
        <f ca="1">OFFSET(INDEX(Data!$C$7:$C$1800,MATCH($A$3,Data!$C$7:$C$1800,0)),5,'Code list'!AF$1)/1000+OFFSET(INDEX(Data!$C$7:$C$1800,MATCH($A$3,Data!$C$7:$C$1800,0)),7,'Code list'!AF$1)/1000</f>
        <v>184.895872</v>
      </c>
      <c r="AF12" s="25">
        <f ca="1">OFFSET(INDEX(Data!$C$7:$C$1800,MATCH($A$3,Data!$C$7:$C$1800,0)),5,'Code list'!AG$1)/1000+OFFSET(INDEX(Data!$C$7:$C$1800,MATCH($A$3,Data!$C$7:$C$1800,0)),7,'Code list'!AG$1)/1000</f>
        <v>173.94342</v>
      </c>
      <c r="AG12" s="25">
        <f ca="1">OFFSET(INDEX(Data!$C$7:$C$1800,MATCH($A$3,Data!$C$7:$C$1800,0)),5,'Code list'!AH$1)/1000+OFFSET(INDEX(Data!$C$7:$C$1800,MATCH($A$3,Data!$C$7:$C$1800,0)),7,'Code list'!AH$1)/1000</f>
        <v>176.628377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15.922799999999999</v>
      </c>
      <c r="C13" s="25">
        <f ca="1">OFFSET(INDEX(Data!$C$7:$C$1800,MATCH($A$3,Data!$C$7:$C$1800,0)),21,'Code list'!D$1)/1000+OFFSET(INDEX(Data!$C$7:$C$1800,MATCH($A$3,Data!$C$7:$C$1800,0)),22,'Code list'!D$1)/1000</f>
        <v>15.346799999999998</v>
      </c>
      <c r="D13" s="25">
        <f ca="1">OFFSET(INDEX(Data!$C$7:$C$1800,MATCH($A$3,Data!$C$7:$C$1800,0)),21,'Code list'!E$1)/1000+OFFSET(INDEX(Data!$C$7:$C$1800,MATCH($A$3,Data!$C$7:$C$1800,0)),22,'Code list'!E$1)/1000</f>
        <v>11.88</v>
      </c>
      <c r="E13" s="25">
        <f ca="1">OFFSET(INDEX(Data!$C$7:$C$1800,MATCH($A$3,Data!$C$7:$C$1800,0)),21,'Code list'!F$1)/1000+OFFSET(INDEX(Data!$C$7:$C$1800,MATCH($A$3,Data!$C$7:$C$1800,0)),22,'Code list'!F$1)/1000</f>
        <v>13.9536</v>
      </c>
      <c r="F13" s="25">
        <f ca="1">OFFSET(INDEX(Data!$C$7:$C$1800,MATCH($A$3,Data!$C$7:$C$1800,0)),21,'Code list'!G$1)/1000+OFFSET(INDEX(Data!$C$7:$C$1800,MATCH($A$3,Data!$C$7:$C$1800,0)),22,'Code list'!G$1)/1000</f>
        <v>26.4528</v>
      </c>
      <c r="G13" s="25">
        <f ca="1">OFFSET(INDEX(Data!$C$7:$C$1800,MATCH($A$3,Data!$C$7:$C$1800,0)),21,'Code list'!H$1)/1000+OFFSET(INDEX(Data!$C$7:$C$1800,MATCH($A$3,Data!$C$7:$C$1800,0)),22,'Code list'!H$1)/1000</f>
        <v>33.134399999999999</v>
      </c>
      <c r="H13" s="25">
        <f ca="1">OFFSET(INDEX(Data!$C$7:$C$1800,MATCH($A$3,Data!$C$7:$C$1800,0)),21,'Code list'!I$1)/1000+OFFSET(INDEX(Data!$C$7:$C$1800,MATCH($A$3,Data!$C$7:$C$1800,0)),22,'Code list'!I$1)/1000</f>
        <v>47.16</v>
      </c>
      <c r="I13" s="25">
        <f ca="1">OFFSET(INDEX(Data!$C$7:$C$1800,MATCH($A$3,Data!$C$7:$C$1800,0)),21,'Code list'!J$1)/1000+OFFSET(INDEX(Data!$C$7:$C$1800,MATCH($A$3,Data!$C$7:$C$1800,0)),22,'Code list'!J$1)/1000</f>
        <v>68.88239999999999</v>
      </c>
      <c r="J13" s="25">
        <f ca="1">OFFSET(INDEX(Data!$C$7:$C$1800,MATCH($A$3,Data!$C$7:$C$1800,0)),21,'Code list'!K$1)/1000+OFFSET(INDEX(Data!$C$7:$C$1800,MATCH($A$3,Data!$C$7:$C$1800,0)),22,'Code list'!K$1)/1000</f>
        <v>80.067599999999999</v>
      </c>
      <c r="K13" s="25">
        <f ca="1">OFFSET(INDEX(Data!$C$7:$C$1800,MATCH($A$3,Data!$C$7:$C$1800,0)),21,'Code list'!L$1)/1000+OFFSET(INDEX(Data!$C$7:$C$1800,MATCH($A$3,Data!$C$7:$C$1800,0)),22,'Code list'!L$1)/1000</f>
        <v>99.986399999999989</v>
      </c>
      <c r="L13" s="25">
        <f ca="1">OFFSET(INDEX(Data!$C$7:$C$1800,MATCH($A$3,Data!$C$7:$C$1800,0)),21,'Code list'!M$1)/1000+OFFSET(INDEX(Data!$C$7:$C$1800,MATCH($A$3,Data!$C$7:$C$1800,0)),22,'Code list'!M$1)/1000</f>
        <v>94.122</v>
      </c>
      <c r="M13" s="25">
        <f ca="1">OFFSET(INDEX(Data!$C$7:$C$1800,MATCH($A$3,Data!$C$7:$C$1800,0)),21,'Code list'!N$1)/1000+OFFSET(INDEX(Data!$C$7:$C$1800,MATCH($A$3,Data!$C$7:$C$1800,0)),22,'Code list'!N$1)/1000</f>
        <v>101.61360000000001</v>
      </c>
      <c r="N13" s="25">
        <f ca="1">OFFSET(INDEX(Data!$C$7:$C$1800,MATCH($A$3,Data!$C$7:$C$1800,0)),21,'Code list'!O$1)/1000+OFFSET(INDEX(Data!$C$7:$C$1800,MATCH($A$3,Data!$C$7:$C$1800,0)),22,'Code list'!O$1)/1000</f>
        <v>113.5476</v>
      </c>
      <c r="O13" s="25">
        <f ca="1">OFFSET(INDEX(Data!$C$7:$C$1800,MATCH($A$3,Data!$C$7:$C$1800,0)),21,'Code list'!P$1)/1000+OFFSET(INDEX(Data!$C$7:$C$1800,MATCH($A$3,Data!$C$7:$C$1800,0)),22,'Code list'!P$1)/1000</f>
        <v>113.97239999999999</v>
      </c>
      <c r="P13" s="25">
        <f ca="1">OFFSET(INDEX(Data!$C$7:$C$1800,MATCH($A$3,Data!$C$7:$C$1800,0)),21,'Code list'!Q$1)/1000+OFFSET(INDEX(Data!$C$7:$C$1800,MATCH($A$3,Data!$C$7:$C$1800,0)),22,'Code list'!Q$1)/1000</f>
        <v>120.60719999999999</v>
      </c>
      <c r="Q13" s="25">
        <f ca="1">OFFSET(INDEX(Data!$C$7:$C$1800,MATCH($A$3,Data!$C$7:$C$1800,0)),21,'Code list'!R$1)/1000+OFFSET(INDEX(Data!$C$7:$C$1800,MATCH($A$3,Data!$C$7:$C$1800,0)),22,'Code list'!R$1)/1000</f>
        <v>121.34519999999999</v>
      </c>
      <c r="R13" s="25">
        <f ca="1">OFFSET(INDEX(Data!$C$7:$C$1800,MATCH($A$3,Data!$C$7:$C$1800,0)),21,'Code list'!S$1)/1000+OFFSET(INDEX(Data!$C$7:$C$1800,MATCH($A$3,Data!$C$7:$C$1800,0)),22,'Code list'!S$1)/1000</f>
        <v>114.2748</v>
      </c>
      <c r="S13" s="25">
        <f ca="1">OFFSET(INDEX(Data!$C$7:$C$1800,MATCH($A$3,Data!$C$7:$C$1800,0)),21,'Code list'!T$1)/1000+OFFSET(INDEX(Data!$C$7:$C$1800,MATCH($A$3,Data!$C$7:$C$1800,0)),22,'Code list'!T$1)/1000</f>
        <v>111.852</v>
      </c>
      <c r="T13" s="25">
        <f ca="1">OFFSET(INDEX(Data!$C$7:$C$1800,MATCH($A$3,Data!$C$7:$C$1800,0)),21,'Code list'!U$1)/1000+OFFSET(INDEX(Data!$C$7:$C$1800,MATCH($A$3,Data!$C$7:$C$1800,0)),22,'Code list'!U$1)/1000</f>
        <v>113.904</v>
      </c>
      <c r="U13" s="25">
        <f ca="1">OFFSET(INDEX(Data!$C$7:$C$1800,MATCH($A$3,Data!$C$7:$C$1800,0)),21,'Code list'!V$1)/1000+OFFSET(INDEX(Data!$C$7:$C$1800,MATCH($A$3,Data!$C$7:$C$1800,0)),22,'Code list'!V$1)/1000</f>
        <v>113.51519999999999</v>
      </c>
      <c r="V13" s="25">
        <f ca="1">OFFSET(INDEX(Data!$C$7:$C$1800,MATCH($A$3,Data!$C$7:$C$1800,0)),21,'Code list'!W$1)/1000+OFFSET(INDEX(Data!$C$7:$C$1800,MATCH($A$3,Data!$C$7:$C$1800,0)),22,'Code list'!W$1)/1000</f>
        <v>104.598</v>
      </c>
      <c r="W13" s="25">
        <f ca="1">OFFSET(INDEX(Data!$C$7:$C$1800,MATCH($A$3,Data!$C$7:$C$1800,0)),21,'Code list'!X$1)/1000+OFFSET(INDEX(Data!$C$7:$C$1800,MATCH($A$3,Data!$C$7:$C$1800,0)),22,'Code list'!X$1)/1000</f>
        <v>112.03919999999999</v>
      </c>
      <c r="X13" s="25">
        <f ca="1">OFFSET(INDEX(Data!$C$7:$C$1800,MATCH($A$3,Data!$C$7:$C$1800,0)),21,'Code list'!Y$1)/1000+OFFSET(INDEX(Data!$C$7:$C$1800,MATCH($A$3,Data!$C$7:$C$1800,0)),22,'Code list'!Y$1)/1000</f>
        <v>115.9344</v>
      </c>
      <c r="Y13" s="25">
        <f ca="1">OFFSET(INDEX(Data!$C$7:$C$1800,MATCH($A$3,Data!$C$7:$C$1800,0)),21,'Code list'!Z$1)/1000+OFFSET(INDEX(Data!$C$7:$C$1800,MATCH($A$3,Data!$C$7:$C$1800,0)),22,'Code list'!Z$1)/1000</f>
        <v>124.9164</v>
      </c>
      <c r="Z13" s="25">
        <f ca="1">OFFSET(INDEX(Data!$C$7:$C$1800,MATCH($A$3,Data!$C$7:$C$1800,0)),21,'Code list'!AA$1)/1000+OFFSET(INDEX(Data!$C$7:$C$1800,MATCH($A$3,Data!$C$7:$C$1800,0)),22,'Code list'!AA$1)/1000</f>
        <v>100.5372</v>
      </c>
      <c r="AA13" s="25">
        <f ca="1">OFFSET(INDEX(Data!$C$7:$C$1800,MATCH($A$3,Data!$C$7:$C$1800,0)),21,'Code list'!AB$1)/1000+OFFSET(INDEX(Data!$C$7:$C$1800,MATCH($A$3,Data!$C$7:$C$1800,0)),22,'Code list'!AB$1)/1000</f>
        <v>106.1388</v>
      </c>
      <c r="AB13" s="25">
        <f ca="1">OFFSET(INDEX(Data!$C$7:$C$1800,MATCH($A$3,Data!$C$7:$C$1800,0)),21,'Code list'!AC$1)/1000+OFFSET(INDEX(Data!$C$7:$C$1800,MATCH($A$3,Data!$C$7:$C$1800,0)),22,'Code list'!AC$1)/1000</f>
        <v>107.3124</v>
      </c>
      <c r="AC13" s="25">
        <f ca="1">OFFSET(INDEX(Data!$C$7:$C$1800,MATCH($A$3,Data!$C$7:$C$1800,0)),21,'Code list'!AD$1)/1000+OFFSET(INDEX(Data!$C$7:$C$1800,MATCH($A$3,Data!$C$7:$C$1800,0)),22,'Code list'!AD$1)/1000</f>
        <v>115.26480000000001</v>
      </c>
      <c r="AD13" s="25">
        <f ca="1">OFFSET(INDEX(Data!$C$7:$C$1800,MATCH($A$3,Data!$C$7:$C$1800,0)),21,'Code list'!AE$1)/1000+OFFSET(INDEX(Data!$C$7:$C$1800,MATCH($A$3,Data!$C$7:$C$1800,0)),22,'Code list'!AE$1)/1000</f>
        <v>118.422</v>
      </c>
      <c r="AE13" s="25">
        <f ca="1">OFFSET(INDEX(Data!$C$7:$C$1800,MATCH($A$3,Data!$C$7:$C$1800,0)),21,'Code list'!AF$1)/1000+OFFSET(INDEX(Data!$C$7:$C$1800,MATCH($A$3,Data!$C$7:$C$1800,0)),22,'Code list'!AF$1)/1000</f>
        <v>121.1832</v>
      </c>
      <c r="AF13" s="25">
        <f ca="1">OFFSET(INDEX(Data!$C$7:$C$1800,MATCH($A$3,Data!$C$7:$C$1800,0)),21,'Code list'!AG$1)/1000+OFFSET(INDEX(Data!$C$7:$C$1800,MATCH($A$3,Data!$C$7:$C$1800,0)),22,'Code list'!AG$1)/1000</f>
        <v>111.996</v>
      </c>
      <c r="AG13" s="25">
        <f ca="1">OFFSET(INDEX(Data!$C$7:$C$1800,MATCH($A$3,Data!$C$7:$C$1800,0)),21,'Code list'!AH$1)/1000+OFFSET(INDEX(Data!$C$7:$C$1800,MATCH($A$3,Data!$C$7:$C$1800,0)),22,'Code list'!AH$1)/1000</f>
        <v>115.2432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0.18099999999999999</v>
      </c>
      <c r="C14" s="25">
        <f ca="1">OFFSET(INDEX(Data!$C$7:$C$1800,MATCH($A$3,Data!$C$7:$C$1800,0)),31,'Code list'!D$1)/1000+OFFSET(INDEX(Data!$C$7:$C$1800,MATCH($A$3,Data!$C$7:$C$1800,0)),32,'Code list'!D$1)/1000</f>
        <v>0.16</v>
      </c>
      <c r="D14" s="25">
        <f ca="1">OFFSET(INDEX(Data!$C$7:$C$1800,MATCH($A$3,Data!$C$7:$C$1800,0)),31,'Code list'!E$1)/1000+OFFSET(INDEX(Data!$C$7:$C$1800,MATCH($A$3,Data!$C$7:$C$1800,0)),32,'Code list'!E$1)/1000</f>
        <v>0</v>
      </c>
      <c r="E14" s="25">
        <f ca="1">OFFSET(INDEX(Data!$C$7:$C$1800,MATCH($A$3,Data!$C$7:$C$1800,0)),31,'Code list'!F$1)/1000+OFFSET(INDEX(Data!$C$7:$C$1800,MATCH($A$3,Data!$C$7:$C$1800,0)),32,'Code list'!F$1)/1000</f>
        <v>0</v>
      </c>
      <c r="F14" s="25">
        <f ca="1">OFFSET(INDEX(Data!$C$7:$C$1800,MATCH($A$3,Data!$C$7:$C$1800,0)),31,'Code list'!G$1)/1000+OFFSET(INDEX(Data!$C$7:$C$1800,MATCH($A$3,Data!$C$7:$C$1800,0)),32,'Code list'!G$1)/1000</f>
        <v>0</v>
      </c>
      <c r="G14" s="25">
        <f ca="1">OFFSET(INDEX(Data!$C$7:$C$1800,MATCH($A$3,Data!$C$7:$C$1800,0)),31,'Code list'!H$1)/1000+OFFSET(INDEX(Data!$C$7:$C$1800,MATCH($A$3,Data!$C$7:$C$1800,0)),32,'Code list'!H$1)/1000</f>
        <v>0</v>
      </c>
      <c r="H14" s="25">
        <f ca="1">OFFSET(INDEX(Data!$C$7:$C$1800,MATCH($A$3,Data!$C$7:$C$1800,0)),31,'Code list'!I$1)/1000+OFFSET(INDEX(Data!$C$7:$C$1800,MATCH($A$3,Data!$C$7:$C$1800,0)),32,'Code list'!I$1)/1000</f>
        <v>0</v>
      </c>
      <c r="I14" s="25">
        <f ca="1">OFFSET(INDEX(Data!$C$7:$C$1800,MATCH($A$3,Data!$C$7:$C$1800,0)),31,'Code list'!J$1)/1000+OFFSET(INDEX(Data!$C$7:$C$1800,MATCH($A$3,Data!$C$7:$C$1800,0)),32,'Code list'!J$1)/1000</f>
        <v>0</v>
      </c>
      <c r="J14" s="25">
        <f ca="1">OFFSET(INDEX(Data!$C$7:$C$1800,MATCH($A$3,Data!$C$7:$C$1800,0)),31,'Code list'!K$1)/1000+OFFSET(INDEX(Data!$C$7:$C$1800,MATCH($A$3,Data!$C$7:$C$1800,0)),32,'Code list'!K$1)/1000</f>
        <v>0</v>
      </c>
      <c r="K14" s="25">
        <f ca="1">OFFSET(INDEX(Data!$C$7:$C$1800,MATCH($A$3,Data!$C$7:$C$1800,0)),31,'Code list'!L$1)/1000+OFFSET(INDEX(Data!$C$7:$C$1800,MATCH($A$3,Data!$C$7:$C$1800,0)),32,'Code list'!L$1)/1000</f>
        <v>0</v>
      </c>
      <c r="L14" s="25">
        <f ca="1">OFFSET(INDEX(Data!$C$7:$C$1800,MATCH($A$3,Data!$C$7:$C$1800,0)),31,'Code list'!M$1)/1000+OFFSET(INDEX(Data!$C$7:$C$1800,MATCH($A$3,Data!$C$7:$C$1800,0)),32,'Code list'!M$1)/1000</f>
        <v>0</v>
      </c>
      <c r="M14" s="25">
        <f ca="1">OFFSET(INDEX(Data!$C$7:$C$1800,MATCH($A$3,Data!$C$7:$C$1800,0)),31,'Code list'!N$1)/1000+OFFSET(INDEX(Data!$C$7:$C$1800,MATCH($A$3,Data!$C$7:$C$1800,0)),32,'Code list'!N$1)/1000</f>
        <v>0</v>
      </c>
      <c r="N14" s="25">
        <f ca="1">OFFSET(INDEX(Data!$C$7:$C$1800,MATCH($A$3,Data!$C$7:$C$1800,0)),31,'Code list'!O$1)/1000+OFFSET(INDEX(Data!$C$7:$C$1800,MATCH($A$3,Data!$C$7:$C$1800,0)),32,'Code list'!O$1)/1000</f>
        <v>0</v>
      </c>
      <c r="O14" s="25">
        <f ca="1">OFFSET(INDEX(Data!$C$7:$C$1800,MATCH($A$3,Data!$C$7:$C$1800,0)),31,'Code list'!P$1)/1000+OFFSET(INDEX(Data!$C$7:$C$1800,MATCH($A$3,Data!$C$7:$C$1800,0)),32,'Code list'!P$1)/1000</f>
        <v>0</v>
      </c>
      <c r="P14" s="25">
        <f ca="1">OFFSET(INDEX(Data!$C$7:$C$1800,MATCH($A$3,Data!$C$7:$C$1800,0)),31,'Code list'!Q$1)/1000+OFFSET(INDEX(Data!$C$7:$C$1800,MATCH($A$3,Data!$C$7:$C$1800,0)),32,'Code list'!Q$1)/1000</f>
        <v>0</v>
      </c>
      <c r="Q14" s="25">
        <f ca="1">OFFSET(INDEX(Data!$C$7:$C$1800,MATCH($A$3,Data!$C$7:$C$1800,0)),31,'Code list'!R$1)/1000+OFFSET(INDEX(Data!$C$7:$C$1800,MATCH($A$3,Data!$C$7:$C$1800,0)),32,'Code list'!R$1)/1000</f>
        <v>0</v>
      </c>
      <c r="R14" s="25">
        <f ca="1">OFFSET(INDEX(Data!$C$7:$C$1800,MATCH($A$3,Data!$C$7:$C$1800,0)),31,'Code list'!S$1)/1000+OFFSET(INDEX(Data!$C$7:$C$1800,MATCH($A$3,Data!$C$7:$C$1800,0)),32,'Code list'!S$1)/1000</f>
        <v>0</v>
      </c>
      <c r="S14" s="25">
        <f ca="1">OFFSET(INDEX(Data!$C$7:$C$1800,MATCH($A$3,Data!$C$7:$C$1800,0)),31,'Code list'!T$1)/1000+OFFSET(INDEX(Data!$C$7:$C$1800,MATCH($A$3,Data!$C$7:$C$1800,0)),32,'Code list'!T$1)/1000</f>
        <v>0</v>
      </c>
      <c r="T14" s="25">
        <f ca="1">OFFSET(INDEX(Data!$C$7:$C$1800,MATCH($A$3,Data!$C$7:$C$1800,0)),31,'Code list'!U$1)/1000+OFFSET(INDEX(Data!$C$7:$C$1800,MATCH($A$3,Data!$C$7:$C$1800,0)),32,'Code list'!U$1)/1000</f>
        <v>0</v>
      </c>
      <c r="U14" s="25">
        <f ca="1">OFFSET(INDEX(Data!$C$7:$C$1800,MATCH($A$3,Data!$C$7:$C$1800,0)),31,'Code list'!V$1)/1000+OFFSET(INDEX(Data!$C$7:$C$1800,MATCH($A$3,Data!$C$7:$C$1800,0)),32,'Code list'!V$1)/1000</f>
        <v>0</v>
      </c>
      <c r="V14" s="25">
        <f ca="1">OFFSET(INDEX(Data!$C$7:$C$1800,MATCH($A$3,Data!$C$7:$C$1800,0)),31,'Code list'!W$1)/1000+OFFSET(INDEX(Data!$C$7:$C$1800,MATCH($A$3,Data!$C$7:$C$1800,0)),32,'Code list'!W$1)/1000</f>
        <v>0</v>
      </c>
      <c r="W14" s="25">
        <f ca="1">OFFSET(INDEX(Data!$C$7:$C$1800,MATCH($A$3,Data!$C$7:$C$1800,0)),31,'Code list'!X$1)/1000+OFFSET(INDEX(Data!$C$7:$C$1800,MATCH($A$3,Data!$C$7:$C$1800,0)),32,'Code list'!X$1)/1000</f>
        <v>0</v>
      </c>
      <c r="X14" s="25">
        <f ca="1">OFFSET(INDEX(Data!$C$7:$C$1800,MATCH($A$3,Data!$C$7:$C$1800,0)),31,'Code list'!Y$1)/1000+OFFSET(INDEX(Data!$C$7:$C$1800,MATCH($A$3,Data!$C$7:$C$1800,0)),32,'Code list'!Y$1)/1000</f>
        <v>0</v>
      </c>
      <c r="Y14" s="25">
        <f ca="1">OFFSET(INDEX(Data!$C$7:$C$1800,MATCH($A$3,Data!$C$7:$C$1800,0)),31,'Code list'!Z$1)/1000+OFFSET(INDEX(Data!$C$7:$C$1800,MATCH($A$3,Data!$C$7:$C$1800,0)),32,'Code list'!Z$1)/1000</f>
        <v>0</v>
      </c>
      <c r="Z14" s="25">
        <f ca="1">OFFSET(INDEX(Data!$C$7:$C$1800,MATCH($A$3,Data!$C$7:$C$1800,0)),31,'Code list'!AA$1)/1000+OFFSET(INDEX(Data!$C$7:$C$1800,MATCH($A$3,Data!$C$7:$C$1800,0)),32,'Code list'!AA$1)/1000</f>
        <v>0</v>
      </c>
      <c r="AA14" s="25">
        <f ca="1">OFFSET(INDEX(Data!$C$7:$C$1800,MATCH($A$3,Data!$C$7:$C$1800,0)),31,'Code list'!AB$1)/1000+OFFSET(INDEX(Data!$C$7:$C$1800,MATCH($A$3,Data!$C$7:$C$1800,0)),32,'Code list'!AB$1)/1000</f>
        <v>0</v>
      </c>
      <c r="AB14" s="25">
        <f ca="1">OFFSET(INDEX(Data!$C$7:$C$1800,MATCH($A$3,Data!$C$7:$C$1800,0)),31,'Code list'!AC$1)/1000+OFFSET(INDEX(Data!$C$7:$C$1800,MATCH($A$3,Data!$C$7:$C$1800,0)),32,'Code list'!AC$1)/1000</f>
        <v>0</v>
      </c>
      <c r="AC14" s="25">
        <f ca="1">OFFSET(INDEX(Data!$C$7:$C$1800,MATCH($A$3,Data!$C$7:$C$1800,0)),31,'Code list'!AD$1)/1000+OFFSET(INDEX(Data!$C$7:$C$1800,MATCH($A$3,Data!$C$7:$C$1800,0)),32,'Code list'!AD$1)/1000</f>
        <v>0</v>
      </c>
      <c r="AD14" s="25">
        <f ca="1">OFFSET(INDEX(Data!$C$7:$C$1800,MATCH($A$3,Data!$C$7:$C$1800,0)),31,'Code list'!AE$1)/1000+OFFSET(INDEX(Data!$C$7:$C$1800,MATCH($A$3,Data!$C$7:$C$1800,0)),32,'Code list'!AE$1)/1000</f>
        <v>0</v>
      </c>
      <c r="AE14" s="25">
        <f ca="1">OFFSET(INDEX(Data!$C$7:$C$1800,MATCH($A$3,Data!$C$7:$C$1800,0)),31,'Code list'!AF$1)/1000+OFFSET(INDEX(Data!$C$7:$C$1800,MATCH($A$3,Data!$C$7:$C$1800,0)),32,'Code list'!AF$1)/1000</f>
        <v>0</v>
      </c>
      <c r="AF14" s="25">
        <f ca="1">OFFSET(INDEX(Data!$C$7:$C$1800,MATCH($A$3,Data!$C$7:$C$1800,0)),31,'Code list'!AG$1)/1000+OFFSET(INDEX(Data!$C$7:$C$1800,MATCH($A$3,Data!$C$7:$C$1800,0)),32,'Code list'!AG$1)/1000</f>
        <v>0</v>
      </c>
      <c r="AG14" s="25">
        <f ca="1">OFFSET(INDEX(Data!$C$7:$C$1800,MATCH($A$3,Data!$C$7:$C$1800,0)),31,'Code list'!AH$1)/1000+OFFSET(INDEX(Data!$C$7:$C$1800,MATCH($A$3,Data!$C$7:$C$1800,0)),32,'Code list'!AH$1)/1000</f>
        <v>0</v>
      </c>
    </row>
    <row r="15" spans="1:33" ht="15" customHeight="1" x14ac:dyDescent="0.25">
      <c r="A15" s="26" t="s">
        <v>28</v>
      </c>
      <c r="B15" s="25">
        <f ca="1">IFERROR(B12/(1+(B13/B14)),0)</f>
        <v>0.48608899986338638</v>
      </c>
      <c r="C15" s="25">
        <f t="shared" ref="C15:AC15" ca="1" si="5">IFERROR(C12/(1+(C13/C14)),0)</f>
        <v>0.44611199215827896</v>
      </c>
      <c r="D15" s="25">
        <f t="shared" ca="1" si="5"/>
        <v>0</v>
      </c>
      <c r="E15" s="25">
        <f t="shared" ca="1" si="5"/>
        <v>0</v>
      </c>
      <c r="F15" s="25">
        <f t="shared" ca="1" si="5"/>
        <v>0</v>
      </c>
      <c r="G15" s="25">
        <f t="shared" ca="1" si="5"/>
        <v>0</v>
      </c>
      <c r="H15" s="25">
        <f t="shared" ca="1" si="5"/>
        <v>0</v>
      </c>
      <c r="I15" s="25">
        <f t="shared" ca="1" si="5"/>
        <v>0</v>
      </c>
      <c r="J15" s="25">
        <f t="shared" ca="1" si="5"/>
        <v>0</v>
      </c>
      <c r="K15" s="25">
        <f t="shared" ca="1" si="5"/>
        <v>0</v>
      </c>
      <c r="L15" s="25">
        <f t="shared" ca="1" si="5"/>
        <v>0</v>
      </c>
      <c r="M15" s="25">
        <f t="shared" ca="1" si="5"/>
        <v>0</v>
      </c>
      <c r="N15" s="25">
        <f t="shared" ca="1" si="5"/>
        <v>0</v>
      </c>
      <c r="O15" s="25">
        <f t="shared" ca="1" si="5"/>
        <v>0</v>
      </c>
      <c r="P15" s="25">
        <f t="shared" ca="1" si="5"/>
        <v>0</v>
      </c>
      <c r="Q15" s="25">
        <f t="shared" ca="1" si="5"/>
        <v>0</v>
      </c>
      <c r="R15" s="25">
        <f t="shared" ca="1" si="5"/>
        <v>0</v>
      </c>
      <c r="S15" s="25">
        <f t="shared" ca="1" si="5"/>
        <v>0</v>
      </c>
      <c r="T15" s="25">
        <f t="shared" ca="1" si="5"/>
        <v>0</v>
      </c>
      <c r="U15" s="25">
        <f t="shared" ca="1" si="5"/>
        <v>0</v>
      </c>
      <c r="V15" s="25">
        <f t="shared" ca="1" si="5"/>
        <v>0</v>
      </c>
      <c r="W15" s="25">
        <f t="shared" ca="1" si="5"/>
        <v>0</v>
      </c>
      <c r="X15" s="25">
        <f t="shared" ca="1" si="5"/>
        <v>0</v>
      </c>
      <c r="Y15" s="25">
        <f t="shared" ca="1" si="5"/>
        <v>0</v>
      </c>
      <c r="Z15" s="25">
        <f t="shared" ca="1" si="5"/>
        <v>0</v>
      </c>
      <c r="AA15" s="25">
        <f t="shared" ca="1" si="5"/>
        <v>0</v>
      </c>
      <c r="AB15" s="25">
        <f t="shared" ca="1" si="5"/>
        <v>0</v>
      </c>
      <c r="AC15" s="25">
        <f t="shared" ca="1" si="5"/>
        <v>0</v>
      </c>
      <c r="AD15" s="25">
        <f t="shared" ref="AD15:AE15" ca="1" si="6">IFERROR(AD12/(1+(AD13/AD14)),0)</f>
        <v>0</v>
      </c>
      <c r="AE15" s="25">
        <f t="shared" ca="1" si="6"/>
        <v>0</v>
      </c>
      <c r="AF15" s="25">
        <f t="shared" ref="AF15:AG15" ca="1" si="7">IFERROR(AF12/(1+(AF13/AF14)),0)</f>
        <v>0</v>
      </c>
      <c r="AG15" s="25">
        <f t="shared" ca="1" si="7"/>
        <v>0</v>
      </c>
    </row>
    <row r="16" spans="1:33" ht="15" customHeight="1" x14ac:dyDescent="0.25">
      <c r="A16" s="10" t="s">
        <v>25</v>
      </c>
      <c r="B16" s="7">
        <f ca="1">B11+B12-B15</f>
        <v>1381.9550010001365</v>
      </c>
      <c r="C16" s="7">
        <f t="shared" ref="C16:AC16" ca="1" si="8">C11+C12-C15</f>
        <v>1413.1939690078418</v>
      </c>
      <c r="D16" s="7">
        <f t="shared" ca="1" si="8"/>
        <v>1501.8052970000001</v>
      </c>
      <c r="E16" s="7">
        <f t="shared" ca="1" si="8"/>
        <v>1403.7607459999999</v>
      </c>
      <c r="F16" s="7">
        <f t="shared" ca="1" si="8"/>
        <v>1437.647412</v>
      </c>
      <c r="G16" s="7">
        <f t="shared" ca="1" si="8"/>
        <v>1530.7029709999999</v>
      </c>
      <c r="H16" s="7">
        <f t="shared" ca="1" si="8"/>
        <v>1460.1298549999999</v>
      </c>
      <c r="I16" s="7">
        <f t="shared" ca="1" si="8"/>
        <v>1592.7593559999998</v>
      </c>
      <c r="J16" s="7">
        <f t="shared" ca="1" si="8"/>
        <v>1616.496136</v>
      </c>
      <c r="K16" s="7">
        <f t="shared" ca="1" si="8"/>
        <v>1802.728938</v>
      </c>
      <c r="L16" s="7">
        <f t="shared" ca="1" si="8"/>
        <v>1900.0075740000002</v>
      </c>
      <c r="M16" s="7">
        <f t="shared" ca="1" si="8"/>
        <v>1913.2972950000001</v>
      </c>
      <c r="N16" s="7">
        <f t="shared" ca="1" si="8"/>
        <v>2057.3931459999999</v>
      </c>
      <c r="O16" s="7">
        <f t="shared" ca="1" si="8"/>
        <v>2068.359876</v>
      </c>
      <c r="P16" s="7">
        <f t="shared" ca="1" si="8"/>
        <v>2187.2384609999999</v>
      </c>
      <c r="Q16" s="7">
        <f t="shared" ca="1" si="8"/>
        <v>2248.5031180000001</v>
      </c>
      <c r="R16" s="7">
        <f t="shared" ca="1" si="8"/>
        <v>2307.6531060000002</v>
      </c>
      <c r="S16" s="7">
        <f t="shared" ca="1" si="8"/>
        <v>2314.4756630000002</v>
      </c>
      <c r="T16" s="7">
        <f t="shared" ca="1" si="8"/>
        <v>2292.5726220000001</v>
      </c>
      <c r="U16" s="7">
        <f t="shared" ca="1" si="8"/>
        <v>2085.1242769999999</v>
      </c>
      <c r="V16" s="7">
        <f t="shared" ca="1" si="8"/>
        <v>2074.5043500000002</v>
      </c>
      <c r="W16" s="7">
        <f t="shared" ca="1" si="8"/>
        <v>2111.389122</v>
      </c>
      <c r="X16" s="7">
        <f t="shared" ca="1" si="8"/>
        <v>2215.8880639999998</v>
      </c>
      <c r="Y16" s="7">
        <f t="shared" ca="1" si="8"/>
        <v>2013.6785579999998</v>
      </c>
      <c r="Z16" s="7">
        <f t="shared" ca="1" si="8"/>
        <v>2011.8135420000001</v>
      </c>
      <c r="AA16" s="7">
        <f t="shared" ca="1" si="8"/>
        <v>2108.6684249999998</v>
      </c>
      <c r="AB16" s="7">
        <f t="shared" ca="1" si="8"/>
        <v>2001.3760990000001</v>
      </c>
      <c r="AC16" s="7">
        <f t="shared" ca="1" si="8"/>
        <v>2103.5939580000004</v>
      </c>
      <c r="AD16" s="7">
        <f t="shared" ref="AD16:AE16" ca="1" si="9">AD11+AD12-AD15</f>
        <v>2008.2330970000003</v>
      </c>
      <c r="AE16" s="7">
        <f t="shared" ca="1" si="9"/>
        <v>1926.0226340000002</v>
      </c>
      <c r="AF16" s="7">
        <f t="shared" ref="AF16:AG16" ca="1" si="10">AF11+AF12-AF15</f>
        <v>1780.232843</v>
      </c>
      <c r="AG16" s="7">
        <f t="shared" ca="1" si="10"/>
        <v>1810.8059370000001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Spain [ES]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0.39390023525081941</v>
      </c>
      <c r="C20" s="15">
        <f t="shared" ca="1" si="12"/>
        <v>0.39422104270026687</v>
      </c>
      <c r="D20" s="15">
        <f t="shared" ca="1" si="12"/>
        <v>0.37563750848855865</v>
      </c>
      <c r="E20" s="15">
        <f t="shared" ca="1" si="12"/>
        <v>0.39863972660195757</v>
      </c>
      <c r="F20" s="15">
        <f t="shared" ca="1" si="12"/>
        <v>0.40292577662985424</v>
      </c>
      <c r="G20" s="15">
        <f t="shared" ca="1" si="12"/>
        <v>0.38947046637698074</v>
      </c>
      <c r="H20" s="15">
        <f t="shared" ca="1" si="12"/>
        <v>0.42745211863365407</v>
      </c>
      <c r="I20" s="15">
        <f t="shared" ca="1" si="12"/>
        <v>0.42752899076362422</v>
      </c>
      <c r="J20" s="15">
        <f t="shared" ca="1" si="12"/>
        <v>0.43070712295225677</v>
      </c>
      <c r="K20" s="15">
        <f t="shared" ca="1" si="12"/>
        <v>0.41064343307279838</v>
      </c>
      <c r="L20" s="15">
        <f t="shared" ca="1" si="12"/>
        <v>0.41857791036363523</v>
      </c>
      <c r="M20" s="15">
        <f t="shared" ca="1" si="12"/>
        <v>0.43851836418343965</v>
      </c>
      <c r="N20" s="15">
        <f t="shared" ca="1" si="12"/>
        <v>0.41978267579977635</v>
      </c>
      <c r="O20" s="15">
        <f t="shared" ca="1" si="12"/>
        <v>0.44781916858263404</v>
      </c>
      <c r="P20" s="15">
        <f t="shared" ca="1" si="12"/>
        <v>0.45529090026366359</v>
      </c>
      <c r="Q20" s="15">
        <f t="shared" ca="1" si="12"/>
        <v>0.46343120792594789</v>
      </c>
      <c r="R20" s="15">
        <f t="shared" ca="1" si="12"/>
        <v>0.46112506348256999</v>
      </c>
      <c r="S20" s="15">
        <f t="shared" ca="1" si="12"/>
        <v>0.46950001089728449</v>
      </c>
      <c r="T20" s="15">
        <f t="shared" ca="1" si="12"/>
        <v>0.48832535041936825</v>
      </c>
      <c r="U20" s="15">
        <f t="shared" ca="1" si="12"/>
        <v>0.50391643874184289</v>
      </c>
      <c r="V20" s="15">
        <f t="shared" ca="1" si="12"/>
        <v>0.51769123549921692</v>
      </c>
      <c r="W20" s="15">
        <f t="shared" ca="1" si="12"/>
        <v>0.49707331967584129</v>
      </c>
      <c r="X20" s="15">
        <f t="shared" ca="1" si="12"/>
        <v>0.47754661582039204</v>
      </c>
      <c r="Y20" s="15">
        <f t="shared" ca="1" si="12"/>
        <v>0.50315771401286391</v>
      </c>
      <c r="Z20" s="15">
        <f t="shared" ca="1" si="12"/>
        <v>0.49200014183024121</v>
      </c>
      <c r="AA20" s="15">
        <f t="shared" ca="1" si="12"/>
        <v>0.47407189397261451</v>
      </c>
      <c r="AB20" s="15">
        <f t="shared" ca="1" si="12"/>
        <v>0.48800798285140307</v>
      </c>
      <c r="AC20" s="15">
        <f t="shared" ca="1" si="12"/>
        <v>0.4671627793294888</v>
      </c>
      <c r="AD20" s="15">
        <f t="shared" ref="AD20:AE20" ca="1" si="13">AD6/AD16</f>
        <v>0.4875623260380913</v>
      </c>
      <c r="AE20" s="15">
        <f t="shared" ca="1" si="13"/>
        <v>0.5065903083255251</v>
      </c>
      <c r="AF20" s="15">
        <f t="shared" ref="AF20:AG20" ca="1" si="14">AF6/AF16</f>
        <v>0.52553529931702314</v>
      </c>
      <c r="AG20" s="15">
        <f t="shared" ca="1" si="14"/>
        <v>0.53894654311595613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57">
    <tabColor theme="7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France [FR]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1514.708179</v>
      </c>
      <c r="C4" s="20">
        <f ca="1">OFFSET(INDEX(Data!$C$7:$C$1800,MATCH($A$3,Data!$C$7:$C$1800,0)),20,'Code list'!D$1)/1000</f>
        <v>1640.0033640000001</v>
      </c>
      <c r="D4" s="20">
        <f ca="1">OFFSET(INDEX(Data!$C$7:$C$1800,MATCH($A$3,Data!$C$7:$C$1800,0)),20,'Code list'!E$1)/1000</f>
        <v>1669.1032660000001</v>
      </c>
      <c r="E4" s="20">
        <f ca="1">OFFSET(INDEX(Data!$C$7:$C$1800,MATCH($A$3,Data!$C$7:$C$1800,0)),20,'Code list'!F$1)/1000</f>
        <v>1701.7482849999999</v>
      </c>
      <c r="F4" s="20">
        <f ca="1">OFFSET(INDEX(Data!$C$7:$C$1800,MATCH($A$3,Data!$C$7:$C$1800,0)),20,'Code list'!G$1)/1000</f>
        <v>1716.7223230000002</v>
      </c>
      <c r="G4" s="20">
        <f ca="1">OFFSET(INDEX(Data!$C$7:$C$1800,MATCH($A$3,Data!$C$7:$C$1800,0)),20,'Code list'!H$1)/1000</f>
        <v>1779.3862239999999</v>
      </c>
      <c r="H4" s="20">
        <f ca="1">OFFSET(INDEX(Data!$C$7:$C$1800,MATCH($A$3,Data!$C$7:$C$1800,0)),20,'Code list'!I$1)/1000</f>
        <v>1848.2321340000001</v>
      </c>
      <c r="I4" s="20">
        <f ca="1">OFFSET(INDEX(Data!$C$7:$C$1800,MATCH($A$3,Data!$C$7:$C$1800,0)),20,'Code list'!J$1)/1000</f>
        <v>1817.1704410000002</v>
      </c>
      <c r="J4" s="20">
        <f ca="1">OFFSET(INDEX(Data!$C$7:$C$1800,MATCH($A$3,Data!$C$7:$C$1800,0)),20,'Code list'!K$1)/1000</f>
        <v>1840.5960009999999</v>
      </c>
      <c r="K4" s="20">
        <f ca="1">OFFSET(INDEX(Data!$C$7:$C$1800,MATCH($A$3,Data!$C$7:$C$1800,0)),20,'Code list'!L$1)/1000</f>
        <v>1892.9024169999998</v>
      </c>
      <c r="L4" s="20">
        <f ca="1">OFFSET(INDEX(Data!$C$7:$C$1800,MATCH($A$3,Data!$C$7:$C$1800,0)),20,'Code list'!M$1)/1000</f>
        <v>1943.8377800000001</v>
      </c>
      <c r="M4" s="20">
        <f ca="1">OFFSET(INDEX(Data!$C$7:$C$1800,MATCH($A$3,Data!$C$7:$C$1800,0)),20,'Code list'!N$1)/1000</f>
        <v>1978.3107399999999</v>
      </c>
      <c r="N4" s="20">
        <f ca="1">OFFSET(INDEX(Data!$C$7:$C$1800,MATCH($A$3,Data!$C$7:$C$1800,0)),20,'Code list'!O$1)/1000</f>
        <v>2012.6330600000001</v>
      </c>
      <c r="O4" s="20">
        <f ca="1">OFFSET(INDEX(Data!$C$7:$C$1800,MATCH($A$3,Data!$C$7:$C$1800,0)),20,'Code list'!P$1)/1000</f>
        <v>2040.61869</v>
      </c>
      <c r="P4" s="20">
        <f ca="1">OFFSET(INDEX(Data!$C$7:$C$1800,MATCH($A$3,Data!$C$7:$C$1800,0)),20,'Code list'!Q$1)/1000</f>
        <v>2066.5958719999999</v>
      </c>
      <c r="Q4" s="20">
        <f ca="1">OFFSET(INDEX(Data!$C$7:$C$1800,MATCH($A$3,Data!$C$7:$C$1800,0)),20,'Code list'!R$1)/1000</f>
        <v>2073.822635</v>
      </c>
      <c r="R4" s="20">
        <f ca="1">OFFSET(INDEX(Data!$C$7:$C$1800,MATCH($A$3,Data!$C$7:$C$1800,0)),20,'Code list'!S$1)/1000</f>
        <v>2069.534322</v>
      </c>
      <c r="S4" s="20">
        <f ca="1">OFFSET(INDEX(Data!$C$7:$C$1800,MATCH($A$3,Data!$C$7:$C$1800,0)),20,'Code list'!T$1)/1000</f>
        <v>2051.1662080000001</v>
      </c>
      <c r="T4" s="20">
        <f ca="1">OFFSET(INDEX(Data!$C$7:$C$1800,MATCH($A$3,Data!$C$7:$C$1800,0)),20,'Code list'!U$1)/1000</f>
        <v>2065.7044580000002</v>
      </c>
      <c r="U4" s="20">
        <f ca="1">OFFSET(INDEX(Data!$C$7:$C$1800,MATCH($A$3,Data!$C$7:$C$1800,0)),20,'Code list'!V$1)/1000</f>
        <v>1929.3304860000001</v>
      </c>
      <c r="V4" s="20">
        <f ca="1">OFFSET(INDEX(Data!$C$7:$C$1800,MATCH($A$3,Data!$C$7:$C$1800,0)),20,'Code list'!W$1)/1000</f>
        <v>2049.4372209999997</v>
      </c>
      <c r="W4" s="20">
        <f ca="1">OFFSET(INDEX(Data!$C$7:$C$1800,MATCH($A$3,Data!$C$7:$C$1800,0)),20,'Code list'!X$1)/1000</f>
        <v>2063.2825330000001</v>
      </c>
      <c r="X4" s="20">
        <f ca="1">OFFSET(INDEX(Data!$C$7:$C$1800,MATCH($A$3,Data!$C$7:$C$1800,0)),20,'Code list'!Y$1)/1000</f>
        <v>2062.0421820000001</v>
      </c>
      <c r="Y4" s="20">
        <f ca="1">OFFSET(INDEX(Data!$C$7:$C$1800,MATCH($A$3,Data!$C$7:$C$1800,0)),20,'Code list'!Z$1)/1000</f>
        <v>2096.3144809999999</v>
      </c>
      <c r="Z4" s="20">
        <f ca="1">OFFSET(INDEX(Data!$C$7:$C$1800,MATCH($A$3,Data!$C$7:$C$1800,0)),20,'Code list'!AA$1)/1000</f>
        <v>2061.3877809999999</v>
      </c>
      <c r="AA4" s="20">
        <f ca="1">OFFSET(INDEX(Data!$C$7:$C$1800,MATCH($A$3,Data!$C$7:$C$1800,0)),20,'Code list'!AB$1)/1000</f>
        <v>2086.0722139999998</v>
      </c>
      <c r="AB4" s="20">
        <f ca="1">OFFSET(INDEX(Data!$C$7:$C$1800,MATCH($A$3,Data!$C$7:$C$1800,0)),20,'Code list'!AC$1)/1000</f>
        <v>2030.6952720000002</v>
      </c>
      <c r="AC4" s="20">
        <f ca="1">OFFSET(INDEX(Data!$C$7:$C$1800,MATCH($A$3,Data!$C$7:$C$1800,0)),20,'Code list'!AD$1)/1000</f>
        <v>2023.1187080000002</v>
      </c>
      <c r="AD4" s="20">
        <f ca="1">OFFSET(INDEX(Data!$C$7:$C$1800,MATCH($A$3,Data!$C$7:$C$1800,0)),20,'Code list'!AE$1)/1000</f>
        <v>2094.5492169999998</v>
      </c>
      <c r="AE4" s="20">
        <f ca="1">OFFSET(INDEX(Data!$C$7:$C$1800,MATCH($A$3,Data!$C$7:$C$1800,0)),20,'Code list'!AF$1)/1000</f>
        <v>2055.4164580000001</v>
      </c>
      <c r="AF4" s="20">
        <f ca="1">OFFSET(INDEX(Data!$C$7:$C$1800,MATCH($A$3,Data!$C$7:$C$1800,0)),20,'Code list'!AG$1)/1000</f>
        <v>1916.5907299999999</v>
      </c>
      <c r="AG4" s="20">
        <f ca="1">OFFSET(INDEX(Data!$C$7:$C$1800,MATCH($A$3,Data!$C$7:$C$1800,0)),20,'Code list'!AH$1)/1000</f>
        <v>1999.0192099999999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16.933367999999998</v>
      </c>
      <c r="C5" s="22">
        <f ca="1">OFFSET(INDEX(Data!$C$7:$C$1800,MATCH($A$3,Data!$C$7:$C$1800,0)),23,'Code list'!D$1)/1000</f>
        <v>18.791180000000001</v>
      </c>
      <c r="D5" s="22">
        <f ca="1">OFFSET(INDEX(Data!$C$7:$C$1800,MATCH($A$3,Data!$C$7:$C$1800,0)),23,'Code list'!E$1)/1000</f>
        <v>18.364857000000001</v>
      </c>
      <c r="E5" s="22">
        <f ca="1">OFFSET(INDEX(Data!$C$7:$C$1800,MATCH($A$3,Data!$C$7:$C$1800,0)),23,'Code list'!F$1)/1000</f>
        <v>16.714116000000001</v>
      </c>
      <c r="F5" s="22">
        <f ca="1">OFFSET(INDEX(Data!$C$7:$C$1800,MATCH($A$3,Data!$C$7:$C$1800,0)),23,'Code list'!G$1)/1000</f>
        <v>14.537985000000001</v>
      </c>
      <c r="G5" s="22">
        <f ca="1">OFFSET(INDEX(Data!$C$7:$C$1800,MATCH($A$3,Data!$C$7:$C$1800,0)),23,'Code list'!H$1)/1000</f>
        <v>17.496608000000002</v>
      </c>
      <c r="H5" s="22">
        <f ca="1">OFFSET(INDEX(Data!$C$7:$C$1800,MATCH($A$3,Data!$C$7:$C$1800,0)),23,'Code list'!I$1)/1000</f>
        <v>20.204908</v>
      </c>
      <c r="I5" s="22">
        <f ca="1">OFFSET(INDEX(Data!$C$7:$C$1800,MATCH($A$3,Data!$C$7:$C$1800,0)),23,'Code list'!J$1)/1000</f>
        <v>19.607609</v>
      </c>
      <c r="J5" s="22">
        <f ca="1">OFFSET(INDEX(Data!$C$7:$C$1800,MATCH($A$3,Data!$C$7:$C$1800,0)),23,'Code list'!K$1)/1000</f>
        <v>19.194174999999998</v>
      </c>
      <c r="K5" s="22">
        <f ca="1">OFFSET(INDEX(Data!$C$7:$C$1800,MATCH($A$3,Data!$C$7:$C$1800,0)),23,'Code list'!L$1)/1000</f>
        <v>22.543142</v>
      </c>
      <c r="L5" s="22">
        <f ca="1">OFFSET(INDEX(Data!$C$7:$C$1800,MATCH($A$3,Data!$C$7:$C$1800,0)),23,'Code list'!M$1)/1000</f>
        <v>22.871818999999999</v>
      </c>
      <c r="M5" s="22">
        <f ca="1">OFFSET(INDEX(Data!$C$7:$C$1800,MATCH($A$3,Data!$C$7:$C$1800,0)),23,'Code list'!N$1)/1000</f>
        <v>21.200842999999999</v>
      </c>
      <c r="N5" s="22">
        <f ca="1">OFFSET(INDEX(Data!$C$7:$C$1800,MATCH($A$3,Data!$C$7:$C$1800,0)),23,'Code list'!O$1)/1000</f>
        <v>25.028575</v>
      </c>
      <c r="O5" s="22">
        <f ca="1">OFFSET(INDEX(Data!$C$7:$C$1800,MATCH($A$3,Data!$C$7:$C$1800,0)),23,'Code list'!P$1)/1000</f>
        <v>24.935442999999999</v>
      </c>
      <c r="P5" s="22">
        <f ca="1">OFFSET(INDEX(Data!$C$7:$C$1800,MATCH($A$3,Data!$C$7:$C$1800,0)),23,'Code list'!Q$1)/1000</f>
        <v>24.687950000000001</v>
      </c>
      <c r="Q5" s="22">
        <f ca="1">OFFSET(INDEX(Data!$C$7:$C$1800,MATCH($A$3,Data!$C$7:$C$1800,0)),23,'Code list'!R$1)/1000</f>
        <v>22.293821999999999</v>
      </c>
      <c r="R5" s="22">
        <f ca="1">OFFSET(INDEX(Data!$C$7:$C$1800,MATCH($A$3,Data!$C$7:$C$1800,0)),23,'Code list'!S$1)/1000</f>
        <v>24.709505</v>
      </c>
      <c r="S5" s="22">
        <f ca="1">OFFSET(INDEX(Data!$C$7:$C$1800,MATCH($A$3,Data!$C$7:$C$1800,0)),23,'Code list'!T$1)/1000</f>
        <v>26.170081</v>
      </c>
      <c r="T5" s="22">
        <f ca="1">OFFSET(INDEX(Data!$C$7:$C$1800,MATCH($A$3,Data!$C$7:$C$1800,0)),23,'Code list'!U$1)/1000</f>
        <v>22.352900000000002</v>
      </c>
      <c r="U5" s="22">
        <f ca="1">OFFSET(INDEX(Data!$C$7:$C$1800,MATCH($A$3,Data!$C$7:$C$1800,0)),23,'Code list'!V$1)/1000</f>
        <v>23.297948999999999</v>
      </c>
      <c r="V5" s="22">
        <f ca="1">OFFSET(INDEX(Data!$C$7:$C$1800,MATCH($A$3,Data!$C$7:$C$1800,0)),23,'Code list'!W$1)/1000</f>
        <v>22.764337000000001</v>
      </c>
      <c r="W5" s="22">
        <f ca="1">OFFSET(INDEX(Data!$C$7:$C$1800,MATCH($A$3,Data!$C$7:$C$1800,0)),23,'Code list'!X$1)/1000</f>
        <v>18.536947000000001</v>
      </c>
      <c r="X5" s="22">
        <f ca="1">OFFSET(INDEX(Data!$C$7:$C$1800,MATCH($A$3,Data!$C$7:$C$1800,0)),23,'Code list'!Y$1)/1000</f>
        <v>17.743938999999997</v>
      </c>
      <c r="Y5" s="22">
        <f ca="1">OFFSET(INDEX(Data!$C$7:$C$1800,MATCH($A$3,Data!$C$7:$C$1800,0)),23,'Code list'!Z$1)/1000</f>
        <v>18.541903999999999</v>
      </c>
      <c r="Z5" s="22">
        <f ca="1">OFFSET(INDEX(Data!$C$7:$C$1800,MATCH($A$3,Data!$C$7:$C$1800,0)),23,'Code list'!AA$1)/1000</f>
        <v>20.870571999999999</v>
      </c>
      <c r="AA5" s="22">
        <f ca="1">OFFSET(INDEX(Data!$C$7:$C$1800,MATCH($A$3,Data!$C$7:$C$1800,0)),23,'Code list'!AB$1)/1000</f>
        <v>17.845527999999998</v>
      </c>
      <c r="AB5" s="22">
        <f ca="1">OFFSET(INDEX(Data!$C$7:$C$1800,MATCH($A$3,Data!$C$7:$C$1800,0)),23,'Code list'!AC$1)/1000</f>
        <v>17.446816999999999</v>
      </c>
      <c r="AC5" s="22">
        <f ca="1">OFFSET(INDEX(Data!$C$7:$C$1800,MATCH($A$3,Data!$C$7:$C$1800,0)),23,'Code list'!AD$1)/1000</f>
        <v>18.481151000000001</v>
      </c>
      <c r="AD5" s="22">
        <f ca="1">OFFSET(INDEX(Data!$C$7:$C$1800,MATCH($A$3,Data!$C$7:$C$1800,0)),23,'Code list'!AE$1)/1000</f>
        <v>19.298479999999998</v>
      </c>
      <c r="AE5" s="22">
        <f ca="1">OFFSET(INDEX(Data!$C$7:$C$1800,MATCH($A$3,Data!$C$7:$C$1800,0)),23,'Code list'!AF$1)/1000</f>
        <v>16.771561000000002</v>
      </c>
      <c r="AF5" s="22">
        <f ca="1">OFFSET(INDEX(Data!$C$7:$C$1800,MATCH($A$3,Data!$C$7:$C$1800,0)),23,'Code list'!AG$1)/1000</f>
        <v>16.202667999999999</v>
      </c>
      <c r="AG5" s="22">
        <f ca="1">OFFSET(INDEX(Data!$C$7:$C$1800,MATCH($A$3,Data!$C$7:$C$1800,0)),23,'Code list'!AH$1)/1000</f>
        <v>15.590873</v>
      </c>
    </row>
    <row r="6" spans="1:33" ht="15" customHeight="1" x14ac:dyDescent="0.25">
      <c r="A6" s="4" t="s">
        <v>27</v>
      </c>
      <c r="B6" s="6">
        <f t="shared" ref="B6:AC6" ca="1" si="1">B4-B5</f>
        <v>1497.774811</v>
      </c>
      <c r="C6" s="6">
        <f t="shared" ca="1" si="1"/>
        <v>1621.2121840000002</v>
      </c>
      <c r="D6" s="6">
        <f t="shared" ca="1" si="1"/>
        <v>1650.738409</v>
      </c>
      <c r="E6" s="6">
        <f t="shared" ca="1" si="1"/>
        <v>1685.0341689999998</v>
      </c>
      <c r="F6" s="6">
        <f t="shared" ca="1" si="1"/>
        <v>1702.1843380000003</v>
      </c>
      <c r="G6" s="6">
        <f t="shared" ca="1" si="1"/>
        <v>1761.8896159999999</v>
      </c>
      <c r="H6" s="6">
        <f t="shared" ca="1" si="1"/>
        <v>1828.0272260000002</v>
      </c>
      <c r="I6" s="6">
        <f t="shared" ca="1" si="1"/>
        <v>1797.5628320000003</v>
      </c>
      <c r="J6" s="6">
        <f t="shared" ca="1" si="1"/>
        <v>1821.4018259999998</v>
      </c>
      <c r="K6" s="6">
        <f t="shared" ca="1" si="1"/>
        <v>1870.3592749999998</v>
      </c>
      <c r="L6" s="6">
        <f t="shared" ca="1" si="1"/>
        <v>1920.9659610000001</v>
      </c>
      <c r="M6" s="6">
        <f t="shared" ca="1" si="1"/>
        <v>1957.1098969999998</v>
      </c>
      <c r="N6" s="6">
        <f t="shared" ca="1" si="1"/>
        <v>1987.6044850000001</v>
      </c>
      <c r="O6" s="6">
        <f t="shared" ca="1" si="1"/>
        <v>2015.6832469999999</v>
      </c>
      <c r="P6" s="6">
        <f t="shared" ca="1" si="1"/>
        <v>2041.9079219999999</v>
      </c>
      <c r="Q6" s="6">
        <f t="shared" ca="1" si="1"/>
        <v>2051.5288129999999</v>
      </c>
      <c r="R6" s="6">
        <f t="shared" ca="1" si="1"/>
        <v>2044.8248169999999</v>
      </c>
      <c r="S6" s="6">
        <f t="shared" ca="1" si="1"/>
        <v>2024.9961270000001</v>
      </c>
      <c r="T6" s="6">
        <f t="shared" ca="1" si="1"/>
        <v>2043.3515580000001</v>
      </c>
      <c r="U6" s="6">
        <f t="shared" ca="1" si="1"/>
        <v>1906.032537</v>
      </c>
      <c r="V6" s="6">
        <f t="shared" ca="1" si="1"/>
        <v>2026.6728839999996</v>
      </c>
      <c r="W6" s="6">
        <f t="shared" ca="1" si="1"/>
        <v>2044.745586</v>
      </c>
      <c r="X6" s="6">
        <f t="shared" ca="1" si="1"/>
        <v>2044.2982430000002</v>
      </c>
      <c r="Y6" s="6">
        <f t="shared" ca="1" si="1"/>
        <v>2077.7725769999997</v>
      </c>
      <c r="Z6" s="6">
        <f t="shared" ca="1" si="1"/>
        <v>2040.5172089999999</v>
      </c>
      <c r="AA6" s="6">
        <f t="shared" ca="1" si="1"/>
        <v>2068.226686</v>
      </c>
      <c r="AB6" s="6">
        <f t="shared" ca="1" si="1"/>
        <v>2013.2484550000001</v>
      </c>
      <c r="AC6" s="6">
        <f t="shared" ca="1" si="1"/>
        <v>2004.6375570000002</v>
      </c>
      <c r="AD6" s="6">
        <f t="shared" ref="AD6:AE6" ca="1" si="2">AD4-AD5</f>
        <v>2075.2507369999998</v>
      </c>
      <c r="AE6" s="6">
        <f t="shared" ca="1" si="2"/>
        <v>2038.6448970000001</v>
      </c>
      <c r="AF6" s="6">
        <f t="shared" ref="AF6:AG6" ca="1" si="3">AF4-AF5</f>
        <v>1900.388062</v>
      </c>
      <c r="AG6" s="6">
        <f t="shared" ca="1" si="3"/>
        <v>1983.4283369999998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France [FR]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4037.4520310000003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4353.0482240000001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4353.8463459999994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4516.3556230000004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4477.063642000001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4696.9610109999994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4912.2623709999998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4836.7922370000006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4904.9605920000004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4967.3257280000007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5091.2794570000005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5101.8999739999999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5246.7309639999994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5319.3469090000008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5392.9395529999993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5489.2028699999992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5453.7362859999994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5363.6682780000001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5354.1962530000001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5141.9263829999991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5404.931501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5432.893145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5355.2552559999995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5374.7120960000002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5364.926574000001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5399.5552620000008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5108.7850279999993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5088.1082299999989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5206.3488289999996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5058.6677489999993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4568.9313469999997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4847.3581980000008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7.0709999999999997</v>
      </c>
      <c r="C12" s="25">
        <f ca="1">OFFSET(INDEX(Data!$C$7:$C$1800,MATCH($A$3,Data!$C$7:$C$1800,0)),5,'Code list'!D$1)/1000+OFFSET(INDEX(Data!$C$7:$C$1800,MATCH($A$3,Data!$C$7:$C$1800,0)),7,'Code list'!D$1)/1000</f>
        <v>7.7389999999999999</v>
      </c>
      <c r="D12" s="25">
        <f ca="1">OFFSET(INDEX(Data!$C$7:$C$1800,MATCH($A$3,Data!$C$7:$C$1800,0)),5,'Code list'!E$1)/1000+OFFSET(INDEX(Data!$C$7:$C$1800,MATCH($A$3,Data!$C$7:$C$1800,0)),7,'Code list'!E$1)/1000</f>
        <v>8.8819999999999997</v>
      </c>
      <c r="E12" s="25">
        <f ca="1">OFFSET(INDEX(Data!$C$7:$C$1800,MATCH($A$3,Data!$C$7:$C$1800,0)),5,'Code list'!F$1)/1000+OFFSET(INDEX(Data!$C$7:$C$1800,MATCH($A$3,Data!$C$7:$C$1800,0)),7,'Code list'!F$1)/1000</f>
        <v>8.4939999999999998</v>
      </c>
      <c r="F12" s="25">
        <f ca="1">OFFSET(INDEX(Data!$C$7:$C$1800,MATCH($A$3,Data!$C$7:$C$1800,0)),5,'Code list'!G$1)/1000+OFFSET(INDEX(Data!$C$7:$C$1800,MATCH($A$3,Data!$C$7:$C$1800,0)),7,'Code list'!G$1)/1000</f>
        <v>9.4960000000000004</v>
      </c>
      <c r="G12" s="25">
        <f ca="1">OFFSET(INDEX(Data!$C$7:$C$1800,MATCH($A$3,Data!$C$7:$C$1800,0)),5,'Code list'!H$1)/1000+OFFSET(INDEX(Data!$C$7:$C$1800,MATCH($A$3,Data!$C$7:$C$1800,0)),7,'Code list'!H$1)/1000</f>
        <v>42.682000000000002</v>
      </c>
      <c r="H12" s="25">
        <f ca="1">OFFSET(INDEX(Data!$C$7:$C$1800,MATCH($A$3,Data!$C$7:$C$1800,0)),5,'Code list'!I$1)/1000+OFFSET(INDEX(Data!$C$7:$C$1800,MATCH($A$3,Data!$C$7:$C$1800,0)),7,'Code list'!I$1)/1000</f>
        <v>44.825000000000003</v>
      </c>
      <c r="I12" s="25">
        <f ca="1">OFFSET(INDEX(Data!$C$7:$C$1800,MATCH($A$3,Data!$C$7:$C$1800,0)),5,'Code list'!J$1)/1000+OFFSET(INDEX(Data!$C$7:$C$1800,MATCH($A$3,Data!$C$7:$C$1800,0)),7,'Code list'!J$1)/1000</f>
        <v>48.137</v>
      </c>
      <c r="J12" s="25">
        <f ca="1">OFFSET(INDEX(Data!$C$7:$C$1800,MATCH($A$3,Data!$C$7:$C$1800,0)),5,'Code list'!K$1)/1000+OFFSET(INDEX(Data!$C$7:$C$1800,MATCH($A$3,Data!$C$7:$C$1800,0)),7,'Code list'!K$1)/1000</f>
        <v>47.155000000000001</v>
      </c>
      <c r="K12" s="25">
        <f ca="1">OFFSET(INDEX(Data!$C$7:$C$1800,MATCH($A$3,Data!$C$7:$C$1800,0)),5,'Code list'!L$1)/1000+OFFSET(INDEX(Data!$C$7:$C$1800,MATCH($A$3,Data!$C$7:$C$1800,0)),7,'Code list'!L$1)/1000</f>
        <v>43.942999999999998</v>
      </c>
      <c r="L12" s="25">
        <f ca="1">OFFSET(INDEX(Data!$C$7:$C$1800,MATCH($A$3,Data!$C$7:$C$1800,0)),5,'Code list'!M$1)/1000+OFFSET(INDEX(Data!$C$7:$C$1800,MATCH($A$3,Data!$C$7:$C$1800,0)),7,'Code list'!M$1)/1000</f>
        <v>184.76697099999998</v>
      </c>
      <c r="M12" s="25">
        <f ca="1">OFFSET(INDEX(Data!$C$7:$C$1800,MATCH($A$3,Data!$C$7:$C$1800,0)),5,'Code list'!N$1)/1000+OFFSET(INDEX(Data!$C$7:$C$1800,MATCH($A$3,Data!$C$7:$C$1800,0)),7,'Code list'!N$1)/1000</f>
        <v>233.41985699999998</v>
      </c>
      <c r="N12" s="25">
        <f ca="1">OFFSET(INDEX(Data!$C$7:$C$1800,MATCH($A$3,Data!$C$7:$C$1800,0)),5,'Code list'!O$1)/1000+OFFSET(INDEX(Data!$C$7:$C$1800,MATCH($A$3,Data!$C$7:$C$1800,0)),7,'Code list'!O$1)/1000</f>
        <v>258.84818200000001</v>
      </c>
      <c r="O12" s="25">
        <f ca="1">OFFSET(INDEX(Data!$C$7:$C$1800,MATCH($A$3,Data!$C$7:$C$1800,0)),5,'Code list'!P$1)/1000+OFFSET(INDEX(Data!$C$7:$C$1800,MATCH($A$3,Data!$C$7:$C$1800,0)),7,'Code list'!P$1)/1000</f>
        <v>261.39515500000005</v>
      </c>
      <c r="P12" s="25">
        <f ca="1">OFFSET(INDEX(Data!$C$7:$C$1800,MATCH($A$3,Data!$C$7:$C$1800,0)),5,'Code list'!Q$1)/1000+OFFSET(INDEX(Data!$C$7:$C$1800,MATCH($A$3,Data!$C$7:$C$1800,0)),7,'Code list'!Q$1)/1000</f>
        <v>272.791113</v>
      </c>
      <c r="Q12" s="25">
        <f ca="1">OFFSET(INDEX(Data!$C$7:$C$1800,MATCH($A$3,Data!$C$7:$C$1800,0)),5,'Code list'!R$1)/1000+OFFSET(INDEX(Data!$C$7:$C$1800,MATCH($A$3,Data!$C$7:$C$1800,0)),7,'Code list'!R$1)/1000</f>
        <v>331.84610699999996</v>
      </c>
      <c r="R12" s="25">
        <f ca="1">OFFSET(INDEX(Data!$C$7:$C$1800,MATCH($A$3,Data!$C$7:$C$1800,0)),5,'Code list'!S$1)/1000+OFFSET(INDEX(Data!$C$7:$C$1800,MATCH($A$3,Data!$C$7:$C$1800,0)),7,'Code list'!S$1)/1000</f>
        <v>318.61351200000001</v>
      </c>
      <c r="S12" s="25">
        <f ca="1">OFFSET(INDEX(Data!$C$7:$C$1800,MATCH($A$3,Data!$C$7:$C$1800,0)),5,'Code list'!T$1)/1000+OFFSET(INDEX(Data!$C$7:$C$1800,MATCH($A$3,Data!$C$7:$C$1800,0)),7,'Code list'!T$1)/1000</f>
        <v>307.86307299999999</v>
      </c>
      <c r="T12" s="25">
        <f ca="1">OFFSET(INDEX(Data!$C$7:$C$1800,MATCH($A$3,Data!$C$7:$C$1800,0)),5,'Code list'!U$1)/1000+OFFSET(INDEX(Data!$C$7:$C$1800,MATCH($A$3,Data!$C$7:$C$1800,0)),7,'Code list'!U$1)/1000</f>
        <v>309.16127500000005</v>
      </c>
      <c r="U12" s="25">
        <f ca="1">OFFSET(INDEX(Data!$C$7:$C$1800,MATCH($A$3,Data!$C$7:$C$1800,0)),5,'Code list'!V$1)/1000+OFFSET(INDEX(Data!$C$7:$C$1800,MATCH($A$3,Data!$C$7:$C$1800,0)),7,'Code list'!V$1)/1000</f>
        <v>243.977645</v>
      </c>
      <c r="V12" s="25">
        <f ca="1">OFFSET(INDEX(Data!$C$7:$C$1800,MATCH($A$3,Data!$C$7:$C$1800,0)),5,'Code list'!W$1)/1000+OFFSET(INDEX(Data!$C$7:$C$1800,MATCH($A$3,Data!$C$7:$C$1800,0)),7,'Code list'!W$1)/1000</f>
        <v>239.776725</v>
      </c>
      <c r="W12" s="25">
        <f ca="1">OFFSET(INDEX(Data!$C$7:$C$1800,MATCH($A$3,Data!$C$7:$C$1800,0)),5,'Code list'!X$1)/1000+OFFSET(INDEX(Data!$C$7:$C$1800,MATCH($A$3,Data!$C$7:$C$1800,0)),7,'Code list'!X$1)/1000</f>
        <v>250.890064</v>
      </c>
      <c r="X12" s="25">
        <f ca="1">OFFSET(INDEX(Data!$C$7:$C$1800,MATCH($A$3,Data!$C$7:$C$1800,0)),5,'Code list'!Y$1)/1000+OFFSET(INDEX(Data!$C$7:$C$1800,MATCH($A$3,Data!$C$7:$C$1800,0)),7,'Code list'!Y$1)/1000</f>
        <v>234.814145</v>
      </c>
      <c r="Y12" s="25">
        <f ca="1">OFFSET(INDEX(Data!$C$7:$C$1800,MATCH($A$3,Data!$C$7:$C$1800,0)),5,'Code list'!Z$1)/1000+OFFSET(INDEX(Data!$C$7:$C$1800,MATCH($A$3,Data!$C$7:$C$1800,0)),7,'Code list'!Z$1)/1000</f>
        <v>216.15079500000002</v>
      </c>
      <c r="Z12" s="25">
        <f ca="1">OFFSET(INDEX(Data!$C$7:$C$1800,MATCH($A$3,Data!$C$7:$C$1800,0)),5,'Code list'!AA$1)/1000+OFFSET(INDEX(Data!$C$7:$C$1800,MATCH($A$3,Data!$C$7:$C$1800,0)),7,'Code list'!AA$1)/1000</f>
        <v>202.59490299999999</v>
      </c>
      <c r="AA12" s="25">
        <f ca="1">OFFSET(INDEX(Data!$C$7:$C$1800,MATCH($A$3,Data!$C$7:$C$1800,0)),5,'Code list'!AB$1)/1000+OFFSET(INDEX(Data!$C$7:$C$1800,MATCH($A$3,Data!$C$7:$C$1800,0)),7,'Code list'!AB$1)/1000</f>
        <v>223.94782499999999</v>
      </c>
      <c r="AB12" s="25">
        <f ca="1">OFFSET(INDEX(Data!$C$7:$C$1800,MATCH($A$3,Data!$C$7:$C$1800,0)),5,'Code list'!AC$1)/1000+OFFSET(INDEX(Data!$C$7:$C$1800,MATCH($A$3,Data!$C$7:$C$1800,0)),7,'Code list'!AC$1)/1000</f>
        <v>243.05383300000003</v>
      </c>
      <c r="AC12" s="25">
        <f ca="1">OFFSET(INDEX(Data!$C$7:$C$1800,MATCH($A$3,Data!$C$7:$C$1800,0)),5,'Code list'!AD$1)/1000+OFFSET(INDEX(Data!$C$7:$C$1800,MATCH($A$3,Data!$C$7:$C$1800,0)),7,'Code list'!AD$1)/1000</f>
        <v>250.444751</v>
      </c>
      <c r="AD12" s="25">
        <f ca="1">OFFSET(INDEX(Data!$C$7:$C$1800,MATCH($A$3,Data!$C$7:$C$1800,0)),5,'Code list'!AE$1)/1000+OFFSET(INDEX(Data!$C$7:$C$1800,MATCH($A$3,Data!$C$7:$C$1800,0)),7,'Code list'!AE$1)/1000</f>
        <v>247.86996800000003</v>
      </c>
      <c r="AE12" s="25">
        <f ca="1">OFFSET(INDEX(Data!$C$7:$C$1800,MATCH($A$3,Data!$C$7:$C$1800,0)),5,'Code list'!AF$1)/1000+OFFSET(INDEX(Data!$C$7:$C$1800,MATCH($A$3,Data!$C$7:$C$1800,0)),7,'Code list'!AF$1)/1000</f>
        <v>265.45153100000005</v>
      </c>
      <c r="AF12" s="25">
        <f ca="1">OFFSET(INDEX(Data!$C$7:$C$1800,MATCH($A$3,Data!$C$7:$C$1800,0)),5,'Code list'!AG$1)/1000+OFFSET(INDEX(Data!$C$7:$C$1800,MATCH($A$3,Data!$C$7:$C$1800,0)),7,'Code list'!AG$1)/1000</f>
        <v>261.687273</v>
      </c>
      <c r="AG12" s="25">
        <f ca="1">OFFSET(INDEX(Data!$C$7:$C$1800,MATCH($A$3,Data!$C$7:$C$1800,0)),5,'Code list'!AH$1)/1000+OFFSET(INDEX(Data!$C$7:$C$1800,MATCH($A$3,Data!$C$7:$C$1800,0)),7,'Code list'!AH$1)/1000</f>
        <v>262.61206699999997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4.1616</v>
      </c>
      <c r="C13" s="25">
        <f ca="1">OFFSET(INDEX(Data!$C$7:$C$1800,MATCH($A$3,Data!$C$7:$C$1800,0)),21,'Code list'!D$1)/1000+OFFSET(INDEX(Data!$C$7:$C$1800,MATCH($A$3,Data!$C$7:$C$1800,0)),22,'Code list'!D$1)/1000</f>
        <v>4.7664</v>
      </c>
      <c r="D13" s="25">
        <f ca="1">OFFSET(INDEX(Data!$C$7:$C$1800,MATCH($A$3,Data!$C$7:$C$1800,0)),21,'Code list'!E$1)/1000+OFFSET(INDEX(Data!$C$7:$C$1800,MATCH($A$3,Data!$C$7:$C$1800,0)),22,'Code list'!E$1)/1000</f>
        <v>4.8096000000000005</v>
      </c>
      <c r="E13" s="25">
        <f ca="1">OFFSET(INDEX(Data!$C$7:$C$1800,MATCH($A$3,Data!$C$7:$C$1800,0)),21,'Code list'!F$1)/1000+OFFSET(INDEX(Data!$C$7:$C$1800,MATCH($A$3,Data!$C$7:$C$1800,0)),22,'Code list'!F$1)/1000</f>
        <v>4.2443999999999997</v>
      </c>
      <c r="F13" s="25">
        <f ca="1">OFFSET(INDEX(Data!$C$7:$C$1800,MATCH($A$3,Data!$C$7:$C$1800,0)),21,'Code list'!G$1)/1000+OFFSET(INDEX(Data!$C$7:$C$1800,MATCH($A$3,Data!$C$7:$C$1800,0)),22,'Code list'!G$1)/1000</f>
        <v>4.8384</v>
      </c>
      <c r="G13" s="25">
        <f ca="1">OFFSET(INDEX(Data!$C$7:$C$1800,MATCH($A$3,Data!$C$7:$C$1800,0)),21,'Code list'!H$1)/1000+OFFSET(INDEX(Data!$C$7:$C$1800,MATCH($A$3,Data!$C$7:$C$1800,0)),22,'Code list'!H$1)/1000</f>
        <v>7.4123999999999999</v>
      </c>
      <c r="H13" s="25">
        <f ca="1">OFFSET(INDEX(Data!$C$7:$C$1800,MATCH($A$3,Data!$C$7:$C$1800,0)),21,'Code list'!I$1)/1000+OFFSET(INDEX(Data!$C$7:$C$1800,MATCH($A$3,Data!$C$7:$C$1800,0)),22,'Code list'!I$1)/1000</f>
        <v>7.8516000000000004</v>
      </c>
      <c r="I13" s="25">
        <f ca="1">OFFSET(INDEX(Data!$C$7:$C$1800,MATCH($A$3,Data!$C$7:$C$1800,0)),21,'Code list'!J$1)/1000+OFFSET(INDEX(Data!$C$7:$C$1800,MATCH($A$3,Data!$C$7:$C$1800,0)),22,'Code list'!J$1)/1000</f>
        <v>9.1476000000000006</v>
      </c>
      <c r="J13" s="25">
        <f ca="1">OFFSET(INDEX(Data!$C$7:$C$1800,MATCH($A$3,Data!$C$7:$C$1800,0)),21,'Code list'!K$1)/1000+OFFSET(INDEX(Data!$C$7:$C$1800,MATCH($A$3,Data!$C$7:$C$1800,0)),22,'Code list'!K$1)/1000</f>
        <v>8.7911999999999999</v>
      </c>
      <c r="K13" s="25">
        <f ca="1">OFFSET(INDEX(Data!$C$7:$C$1800,MATCH($A$3,Data!$C$7:$C$1800,0)),21,'Code list'!L$1)/1000+OFFSET(INDEX(Data!$C$7:$C$1800,MATCH($A$3,Data!$C$7:$C$1800,0)),22,'Code list'!L$1)/1000</f>
        <v>8.3124000000000002</v>
      </c>
      <c r="L13" s="25">
        <f ca="1">OFFSET(INDEX(Data!$C$7:$C$1800,MATCH($A$3,Data!$C$7:$C$1800,0)),21,'Code list'!M$1)/1000+OFFSET(INDEX(Data!$C$7:$C$1800,MATCH($A$3,Data!$C$7:$C$1800,0)),22,'Code list'!M$1)/1000</f>
        <v>56.455199999999998</v>
      </c>
      <c r="M13" s="25">
        <f ca="1">OFFSET(INDEX(Data!$C$7:$C$1800,MATCH($A$3,Data!$C$7:$C$1800,0)),21,'Code list'!N$1)/1000+OFFSET(INDEX(Data!$C$7:$C$1800,MATCH($A$3,Data!$C$7:$C$1800,0)),22,'Code list'!N$1)/1000</f>
        <v>70.736400000000003</v>
      </c>
      <c r="N13" s="25">
        <f ca="1">OFFSET(INDEX(Data!$C$7:$C$1800,MATCH($A$3,Data!$C$7:$C$1800,0)),21,'Code list'!O$1)/1000+OFFSET(INDEX(Data!$C$7:$C$1800,MATCH($A$3,Data!$C$7:$C$1800,0)),22,'Code list'!O$1)/1000</f>
        <v>82.828800000000001</v>
      </c>
      <c r="O13" s="25">
        <f ca="1">OFFSET(INDEX(Data!$C$7:$C$1800,MATCH($A$3,Data!$C$7:$C$1800,0)),21,'Code list'!P$1)/1000+OFFSET(INDEX(Data!$C$7:$C$1800,MATCH($A$3,Data!$C$7:$C$1800,0)),22,'Code list'!P$1)/1000</f>
        <v>85.647599999999997</v>
      </c>
      <c r="P13" s="25">
        <f ca="1">OFFSET(INDEX(Data!$C$7:$C$1800,MATCH($A$3,Data!$C$7:$C$1800,0)),21,'Code list'!Q$1)/1000+OFFSET(INDEX(Data!$C$7:$C$1800,MATCH($A$3,Data!$C$7:$C$1800,0)),22,'Code list'!Q$1)/1000</f>
        <v>90.946799999999996</v>
      </c>
      <c r="Q13" s="25">
        <f ca="1">OFFSET(INDEX(Data!$C$7:$C$1800,MATCH($A$3,Data!$C$7:$C$1800,0)),21,'Code list'!R$1)/1000+OFFSET(INDEX(Data!$C$7:$C$1800,MATCH($A$3,Data!$C$7:$C$1800,0)),22,'Code list'!R$1)/1000</f>
        <v>89.28</v>
      </c>
      <c r="R13" s="25">
        <f ca="1">OFFSET(INDEX(Data!$C$7:$C$1800,MATCH($A$3,Data!$C$7:$C$1800,0)),21,'Code list'!S$1)/1000+OFFSET(INDEX(Data!$C$7:$C$1800,MATCH($A$3,Data!$C$7:$C$1800,0)),22,'Code list'!S$1)/1000</f>
        <v>84.841199999999986</v>
      </c>
      <c r="S13" s="25">
        <f ca="1">OFFSET(INDEX(Data!$C$7:$C$1800,MATCH($A$3,Data!$C$7:$C$1800,0)),21,'Code list'!T$1)/1000+OFFSET(INDEX(Data!$C$7:$C$1800,MATCH($A$3,Data!$C$7:$C$1800,0)),22,'Code list'!T$1)/1000</f>
        <v>86.936400000000006</v>
      </c>
      <c r="T13" s="25">
        <f ca="1">OFFSET(INDEX(Data!$C$7:$C$1800,MATCH($A$3,Data!$C$7:$C$1800,0)),21,'Code list'!U$1)/1000+OFFSET(INDEX(Data!$C$7:$C$1800,MATCH($A$3,Data!$C$7:$C$1800,0)),22,'Code list'!U$1)/1000</f>
        <v>87.289603</v>
      </c>
      <c r="U13" s="25">
        <f ca="1">OFFSET(INDEX(Data!$C$7:$C$1800,MATCH($A$3,Data!$C$7:$C$1800,0)),21,'Code list'!V$1)/1000+OFFSET(INDEX(Data!$C$7:$C$1800,MATCH($A$3,Data!$C$7:$C$1800,0)),22,'Code list'!V$1)/1000</f>
        <v>51.567109000000002</v>
      </c>
      <c r="V13" s="25">
        <f ca="1">OFFSET(INDEX(Data!$C$7:$C$1800,MATCH($A$3,Data!$C$7:$C$1800,0)),21,'Code list'!W$1)/1000+OFFSET(INDEX(Data!$C$7:$C$1800,MATCH($A$3,Data!$C$7:$C$1800,0)),22,'Code list'!W$1)/1000</f>
        <v>64.321607</v>
      </c>
      <c r="W13" s="25">
        <f ca="1">OFFSET(INDEX(Data!$C$7:$C$1800,MATCH($A$3,Data!$C$7:$C$1800,0)),21,'Code list'!X$1)/1000+OFFSET(INDEX(Data!$C$7:$C$1800,MATCH($A$3,Data!$C$7:$C$1800,0)),22,'Code list'!X$1)/1000</f>
        <v>76.318798000000001</v>
      </c>
      <c r="X13" s="25">
        <f ca="1">OFFSET(INDEX(Data!$C$7:$C$1800,MATCH($A$3,Data!$C$7:$C$1800,0)),21,'Code list'!Y$1)/1000+OFFSET(INDEX(Data!$C$7:$C$1800,MATCH($A$3,Data!$C$7:$C$1800,0)),22,'Code list'!Y$1)/1000</f>
        <v>71.887704999999997</v>
      </c>
      <c r="Y13" s="25">
        <f ca="1">OFFSET(INDEX(Data!$C$7:$C$1800,MATCH($A$3,Data!$C$7:$C$1800,0)),21,'Code list'!Z$1)/1000+OFFSET(INDEX(Data!$C$7:$C$1800,MATCH($A$3,Data!$C$7:$C$1800,0)),22,'Code list'!Z$1)/1000</f>
        <v>64.201506999999992</v>
      </c>
      <c r="Z13" s="25">
        <f ca="1">OFFSET(INDEX(Data!$C$7:$C$1800,MATCH($A$3,Data!$C$7:$C$1800,0)),21,'Code list'!AA$1)/1000+OFFSET(INDEX(Data!$C$7:$C$1800,MATCH($A$3,Data!$C$7:$C$1800,0)),22,'Code list'!AA$1)/1000</f>
        <v>56.977150000000002</v>
      </c>
      <c r="AA13" s="25">
        <f ca="1">OFFSET(INDEX(Data!$C$7:$C$1800,MATCH($A$3,Data!$C$7:$C$1800,0)),21,'Code list'!AB$1)/1000+OFFSET(INDEX(Data!$C$7:$C$1800,MATCH($A$3,Data!$C$7:$C$1800,0)),22,'Code list'!AB$1)/1000</f>
        <v>64.658376000000004</v>
      </c>
      <c r="AB13" s="25">
        <f ca="1">OFFSET(INDEX(Data!$C$7:$C$1800,MATCH($A$3,Data!$C$7:$C$1800,0)),21,'Code list'!AC$1)/1000+OFFSET(INDEX(Data!$C$7:$C$1800,MATCH($A$3,Data!$C$7:$C$1800,0)),22,'Code list'!AC$1)/1000</f>
        <v>70.681089999999998</v>
      </c>
      <c r="AC13" s="25">
        <f ca="1">OFFSET(INDEX(Data!$C$7:$C$1800,MATCH($A$3,Data!$C$7:$C$1800,0)),21,'Code list'!AD$1)/1000+OFFSET(INDEX(Data!$C$7:$C$1800,MATCH($A$3,Data!$C$7:$C$1800,0)),22,'Code list'!AD$1)/1000</f>
        <v>74.961568999999997</v>
      </c>
      <c r="AD13" s="25">
        <f ca="1">OFFSET(INDEX(Data!$C$7:$C$1800,MATCH($A$3,Data!$C$7:$C$1800,0)),21,'Code list'!AE$1)/1000+OFFSET(INDEX(Data!$C$7:$C$1800,MATCH($A$3,Data!$C$7:$C$1800,0)),22,'Code list'!AE$1)/1000</f>
        <v>75.248953999999998</v>
      </c>
      <c r="AE13" s="25">
        <f ca="1">OFFSET(INDEX(Data!$C$7:$C$1800,MATCH($A$3,Data!$C$7:$C$1800,0)),21,'Code list'!AF$1)/1000+OFFSET(INDEX(Data!$C$7:$C$1800,MATCH($A$3,Data!$C$7:$C$1800,0)),22,'Code list'!AF$1)/1000</f>
        <v>80.704785999999999</v>
      </c>
      <c r="AF13" s="25">
        <f ca="1">OFFSET(INDEX(Data!$C$7:$C$1800,MATCH($A$3,Data!$C$7:$C$1800,0)),21,'Code list'!AG$1)/1000+OFFSET(INDEX(Data!$C$7:$C$1800,MATCH($A$3,Data!$C$7:$C$1800,0)),22,'Code list'!AG$1)/1000</f>
        <v>79.236176</v>
      </c>
      <c r="AG13" s="25">
        <f ca="1">OFFSET(INDEX(Data!$C$7:$C$1800,MATCH($A$3,Data!$C$7:$C$1800,0)),21,'Code list'!AH$1)/1000+OFFSET(INDEX(Data!$C$7:$C$1800,MATCH($A$3,Data!$C$7:$C$1800,0)),22,'Code list'!AH$1)/1000</f>
        <v>81.373536000000001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0</v>
      </c>
      <c r="C14" s="25">
        <f ca="1">OFFSET(INDEX(Data!$C$7:$C$1800,MATCH($A$3,Data!$C$7:$C$1800,0)),31,'Code list'!D$1)/1000+OFFSET(INDEX(Data!$C$7:$C$1800,MATCH($A$3,Data!$C$7:$C$1800,0)),32,'Code list'!D$1)/1000</f>
        <v>0</v>
      </c>
      <c r="D14" s="25">
        <f ca="1">OFFSET(INDEX(Data!$C$7:$C$1800,MATCH($A$3,Data!$C$7:$C$1800,0)),31,'Code list'!E$1)/1000+OFFSET(INDEX(Data!$C$7:$C$1800,MATCH($A$3,Data!$C$7:$C$1800,0)),32,'Code list'!E$1)/1000</f>
        <v>0</v>
      </c>
      <c r="E14" s="25">
        <f ca="1">OFFSET(INDEX(Data!$C$7:$C$1800,MATCH($A$3,Data!$C$7:$C$1800,0)),31,'Code list'!F$1)/1000+OFFSET(INDEX(Data!$C$7:$C$1800,MATCH($A$3,Data!$C$7:$C$1800,0)),32,'Code list'!F$1)/1000</f>
        <v>0</v>
      </c>
      <c r="F14" s="25">
        <f ca="1">OFFSET(INDEX(Data!$C$7:$C$1800,MATCH($A$3,Data!$C$7:$C$1800,0)),31,'Code list'!G$1)/1000+OFFSET(INDEX(Data!$C$7:$C$1800,MATCH($A$3,Data!$C$7:$C$1800,0)),32,'Code list'!G$1)/1000</f>
        <v>0</v>
      </c>
      <c r="G14" s="25">
        <f ca="1">OFFSET(INDEX(Data!$C$7:$C$1800,MATCH($A$3,Data!$C$7:$C$1800,0)),31,'Code list'!H$1)/1000+OFFSET(INDEX(Data!$C$7:$C$1800,MATCH($A$3,Data!$C$7:$C$1800,0)),32,'Code list'!H$1)/1000</f>
        <v>16.236999999999998</v>
      </c>
      <c r="H14" s="25">
        <f ca="1">OFFSET(INDEX(Data!$C$7:$C$1800,MATCH($A$3,Data!$C$7:$C$1800,0)),31,'Code list'!I$1)/1000+OFFSET(INDEX(Data!$C$7:$C$1800,MATCH($A$3,Data!$C$7:$C$1800,0)),32,'Code list'!I$1)/1000</f>
        <v>18.375</v>
      </c>
      <c r="I14" s="25">
        <f ca="1">OFFSET(INDEX(Data!$C$7:$C$1800,MATCH($A$3,Data!$C$7:$C$1800,0)),31,'Code list'!J$1)/1000+OFFSET(INDEX(Data!$C$7:$C$1800,MATCH($A$3,Data!$C$7:$C$1800,0)),32,'Code list'!J$1)/1000</f>
        <v>17.013000000000002</v>
      </c>
      <c r="J14" s="25">
        <f ca="1">OFFSET(INDEX(Data!$C$7:$C$1800,MATCH($A$3,Data!$C$7:$C$1800,0)),31,'Code list'!K$1)/1000+OFFSET(INDEX(Data!$C$7:$C$1800,MATCH($A$3,Data!$C$7:$C$1800,0)),32,'Code list'!K$1)/1000</f>
        <v>17.18</v>
      </c>
      <c r="K14" s="25">
        <f ca="1">OFFSET(INDEX(Data!$C$7:$C$1800,MATCH($A$3,Data!$C$7:$C$1800,0)),31,'Code list'!L$1)/1000+OFFSET(INDEX(Data!$C$7:$C$1800,MATCH($A$3,Data!$C$7:$C$1800,0)),32,'Code list'!L$1)/1000</f>
        <v>16.643000000000001</v>
      </c>
      <c r="L14" s="25">
        <f ca="1">OFFSET(INDEX(Data!$C$7:$C$1800,MATCH($A$3,Data!$C$7:$C$1800,0)),31,'Code list'!M$1)/1000+OFFSET(INDEX(Data!$C$7:$C$1800,MATCH($A$3,Data!$C$7:$C$1800,0)),32,'Code list'!M$1)/1000</f>
        <v>129.292</v>
      </c>
      <c r="M14" s="25">
        <f ca="1">OFFSET(INDEX(Data!$C$7:$C$1800,MATCH($A$3,Data!$C$7:$C$1800,0)),31,'Code list'!N$1)/1000+OFFSET(INDEX(Data!$C$7:$C$1800,MATCH($A$3,Data!$C$7:$C$1800,0)),32,'Code list'!N$1)/1000</f>
        <v>157.79500000000002</v>
      </c>
      <c r="N14" s="25">
        <f ca="1">OFFSET(INDEX(Data!$C$7:$C$1800,MATCH($A$3,Data!$C$7:$C$1800,0)),31,'Code list'!O$1)/1000+OFFSET(INDEX(Data!$C$7:$C$1800,MATCH($A$3,Data!$C$7:$C$1800,0)),32,'Code list'!O$1)/1000</f>
        <v>164.41899999999998</v>
      </c>
      <c r="O14" s="25">
        <f ca="1">OFFSET(INDEX(Data!$C$7:$C$1800,MATCH($A$3,Data!$C$7:$C$1800,0)),31,'Code list'!P$1)/1000+OFFSET(INDEX(Data!$C$7:$C$1800,MATCH($A$3,Data!$C$7:$C$1800,0)),32,'Code list'!P$1)/1000</f>
        <v>159.37899999999999</v>
      </c>
      <c r="P14" s="25">
        <f ca="1">OFFSET(INDEX(Data!$C$7:$C$1800,MATCH($A$3,Data!$C$7:$C$1800,0)),31,'Code list'!Q$1)/1000+OFFSET(INDEX(Data!$C$7:$C$1800,MATCH($A$3,Data!$C$7:$C$1800,0)),32,'Code list'!Q$1)/1000</f>
        <v>161.946</v>
      </c>
      <c r="Q14" s="25">
        <f ca="1">OFFSET(INDEX(Data!$C$7:$C$1800,MATCH($A$3,Data!$C$7:$C$1800,0)),31,'Code list'!R$1)/1000+OFFSET(INDEX(Data!$C$7:$C$1800,MATCH($A$3,Data!$C$7:$C$1800,0)),32,'Code list'!R$1)/1000</f>
        <v>169.23400000000001</v>
      </c>
      <c r="R14" s="25">
        <f ca="1">OFFSET(INDEX(Data!$C$7:$C$1800,MATCH($A$3,Data!$C$7:$C$1800,0)),31,'Code list'!S$1)/1000+OFFSET(INDEX(Data!$C$7:$C$1800,MATCH($A$3,Data!$C$7:$C$1800,0)),32,'Code list'!S$1)/1000</f>
        <v>157.41</v>
      </c>
      <c r="S14" s="25">
        <f ca="1">OFFSET(INDEX(Data!$C$7:$C$1800,MATCH($A$3,Data!$C$7:$C$1800,0)),31,'Code list'!T$1)/1000+OFFSET(INDEX(Data!$C$7:$C$1800,MATCH($A$3,Data!$C$7:$C$1800,0)),32,'Code list'!T$1)/1000</f>
        <v>132.932512</v>
      </c>
      <c r="T14" s="25">
        <f ca="1">OFFSET(INDEX(Data!$C$7:$C$1800,MATCH($A$3,Data!$C$7:$C$1800,0)),31,'Code list'!U$1)/1000+OFFSET(INDEX(Data!$C$7:$C$1800,MATCH($A$3,Data!$C$7:$C$1800,0)),32,'Code list'!U$1)/1000</f>
        <v>134.741725</v>
      </c>
      <c r="U14" s="25">
        <f ca="1">OFFSET(INDEX(Data!$C$7:$C$1800,MATCH($A$3,Data!$C$7:$C$1800,0)),31,'Code list'!V$1)/1000+OFFSET(INDEX(Data!$C$7:$C$1800,MATCH($A$3,Data!$C$7:$C$1800,0)),32,'Code list'!V$1)/1000</f>
        <v>94.702202999999997</v>
      </c>
      <c r="V14" s="25">
        <f ca="1">OFFSET(INDEX(Data!$C$7:$C$1800,MATCH($A$3,Data!$C$7:$C$1800,0)),31,'Code list'!W$1)/1000+OFFSET(INDEX(Data!$C$7:$C$1800,MATCH($A$3,Data!$C$7:$C$1800,0)),32,'Code list'!W$1)/1000</f>
        <v>87.787609000000003</v>
      </c>
      <c r="W14" s="25">
        <f ca="1">OFFSET(INDEX(Data!$C$7:$C$1800,MATCH($A$3,Data!$C$7:$C$1800,0)),31,'Code list'!X$1)/1000+OFFSET(INDEX(Data!$C$7:$C$1800,MATCH($A$3,Data!$C$7:$C$1800,0)),32,'Code list'!X$1)/1000</f>
        <v>89.164062000000001</v>
      </c>
      <c r="X14" s="25">
        <f ca="1">OFFSET(INDEX(Data!$C$7:$C$1800,MATCH($A$3,Data!$C$7:$C$1800,0)),31,'Code list'!Y$1)/1000+OFFSET(INDEX(Data!$C$7:$C$1800,MATCH($A$3,Data!$C$7:$C$1800,0)),32,'Code list'!Y$1)/1000</f>
        <v>88.944216999999995</v>
      </c>
      <c r="Y14" s="25">
        <f ca="1">OFFSET(INDEX(Data!$C$7:$C$1800,MATCH($A$3,Data!$C$7:$C$1800,0)),31,'Code list'!Z$1)/1000+OFFSET(INDEX(Data!$C$7:$C$1800,MATCH($A$3,Data!$C$7:$C$1800,0)),32,'Code list'!Z$1)/1000</f>
        <v>83.030117000000004</v>
      </c>
      <c r="Z14" s="25">
        <f ca="1">OFFSET(INDEX(Data!$C$7:$C$1800,MATCH($A$3,Data!$C$7:$C$1800,0)),31,'Code list'!AA$1)/1000+OFFSET(INDEX(Data!$C$7:$C$1800,MATCH($A$3,Data!$C$7:$C$1800,0)),32,'Code list'!AA$1)/1000</f>
        <v>76.308685999999994</v>
      </c>
      <c r="AA14" s="25">
        <f ca="1">OFFSET(INDEX(Data!$C$7:$C$1800,MATCH($A$3,Data!$C$7:$C$1800,0)),31,'Code list'!AB$1)/1000+OFFSET(INDEX(Data!$C$7:$C$1800,MATCH($A$3,Data!$C$7:$C$1800,0)),32,'Code list'!AB$1)/1000</f>
        <v>80.208192000000011</v>
      </c>
      <c r="AB14" s="25">
        <f ca="1">OFFSET(INDEX(Data!$C$7:$C$1800,MATCH($A$3,Data!$C$7:$C$1800,0)),31,'Code list'!AC$1)/1000+OFFSET(INDEX(Data!$C$7:$C$1800,MATCH($A$3,Data!$C$7:$C$1800,0)),32,'Code list'!AC$1)/1000</f>
        <v>92.040920999999997</v>
      </c>
      <c r="AC14" s="25">
        <f ca="1">OFFSET(INDEX(Data!$C$7:$C$1800,MATCH($A$3,Data!$C$7:$C$1800,0)),31,'Code list'!AD$1)/1000+OFFSET(INDEX(Data!$C$7:$C$1800,MATCH($A$3,Data!$C$7:$C$1800,0)),32,'Code list'!AD$1)/1000</f>
        <v>95.354602</v>
      </c>
      <c r="AD14" s="25">
        <f ca="1">OFFSET(INDEX(Data!$C$7:$C$1800,MATCH($A$3,Data!$C$7:$C$1800,0)),31,'Code list'!AE$1)/1000+OFFSET(INDEX(Data!$C$7:$C$1800,MATCH($A$3,Data!$C$7:$C$1800,0)),32,'Code list'!AE$1)/1000</f>
        <v>93.185330999999991</v>
      </c>
      <c r="AE14" s="25">
        <f ca="1">OFFSET(INDEX(Data!$C$7:$C$1800,MATCH($A$3,Data!$C$7:$C$1800,0)),31,'Code list'!AF$1)/1000+OFFSET(INDEX(Data!$C$7:$C$1800,MATCH($A$3,Data!$C$7:$C$1800,0)),32,'Code list'!AF$1)/1000</f>
        <v>100.05464599999999</v>
      </c>
      <c r="AF14" s="25">
        <f ca="1">OFFSET(INDEX(Data!$C$7:$C$1800,MATCH($A$3,Data!$C$7:$C$1800,0)),31,'Code list'!AG$1)/1000+OFFSET(INDEX(Data!$C$7:$C$1800,MATCH($A$3,Data!$C$7:$C$1800,0)),32,'Code list'!AG$1)/1000</f>
        <v>100.47521700000001</v>
      </c>
      <c r="AG14" s="25">
        <f ca="1">OFFSET(INDEX(Data!$C$7:$C$1800,MATCH($A$3,Data!$C$7:$C$1800,0)),31,'Code list'!AH$1)/1000+OFFSET(INDEX(Data!$C$7:$C$1800,MATCH($A$3,Data!$C$7:$C$1800,0)),32,'Code list'!AH$1)/1000</f>
        <v>104.15683300000001</v>
      </c>
    </row>
    <row r="15" spans="1:33" ht="15" customHeight="1" x14ac:dyDescent="0.25">
      <c r="A15" s="26" t="s">
        <v>28</v>
      </c>
      <c r="B15" s="25">
        <f ca="1">IFERROR(B12/(1+(B13/B14)),0)</f>
        <v>0</v>
      </c>
      <c r="C15" s="25">
        <f t="shared" ref="C15:AC15" ca="1" si="5">IFERROR(C12/(1+(C13/C14)),0)</f>
        <v>0</v>
      </c>
      <c r="D15" s="25">
        <f t="shared" ca="1" si="5"/>
        <v>0</v>
      </c>
      <c r="E15" s="25">
        <f t="shared" ca="1" si="5"/>
        <v>0</v>
      </c>
      <c r="F15" s="25">
        <f t="shared" ca="1" si="5"/>
        <v>0</v>
      </c>
      <c r="G15" s="25">
        <f t="shared" ca="1" si="5"/>
        <v>29.304237485940444</v>
      </c>
      <c r="H15" s="25">
        <f t="shared" ca="1" si="5"/>
        <v>31.405495756216975</v>
      </c>
      <c r="I15" s="25">
        <f t="shared" ca="1" si="5"/>
        <v>31.304892892364855</v>
      </c>
      <c r="J15" s="25">
        <f t="shared" ca="1" si="5"/>
        <v>31.193125462050268</v>
      </c>
      <c r="K15" s="25">
        <f t="shared" ca="1" si="5"/>
        <v>29.306015892351954</v>
      </c>
      <c r="L15" s="25">
        <f t="shared" ca="1" si="5"/>
        <v>128.60969755954329</v>
      </c>
      <c r="M15" s="25">
        <f t="shared" ca="1" si="5"/>
        <v>161.17035267501532</v>
      </c>
      <c r="N15" s="25">
        <f t="shared" ca="1" si="5"/>
        <v>172.13321710550306</v>
      </c>
      <c r="O15" s="25">
        <f t="shared" ca="1" si="5"/>
        <v>170.02602333275246</v>
      </c>
      <c r="P15" s="25">
        <f t="shared" ca="1" si="5"/>
        <v>174.6883643421165</v>
      </c>
      <c r="Q15" s="25">
        <f t="shared" ca="1" si="5"/>
        <v>217.240242586622</v>
      </c>
      <c r="R15" s="25">
        <f t="shared" ca="1" si="5"/>
        <v>207.0287079028711</v>
      </c>
      <c r="S15" s="25">
        <f t="shared" ca="1" si="5"/>
        <v>186.13368881331152</v>
      </c>
      <c r="T15" s="25">
        <f t="shared" ca="1" si="5"/>
        <v>187.6173235188657</v>
      </c>
      <c r="U15" s="25">
        <f t="shared" ca="1" si="5"/>
        <v>157.96355468091579</v>
      </c>
      <c r="V15" s="25">
        <f t="shared" ca="1" si="5"/>
        <v>138.38362944162782</v>
      </c>
      <c r="W15" s="25">
        <f t="shared" ca="1" si="5"/>
        <v>135.18244259061009</v>
      </c>
      <c r="X15" s="25">
        <f t="shared" ca="1" si="5"/>
        <v>129.85830180870104</v>
      </c>
      <c r="Y15" s="25">
        <f t="shared" ca="1" si="5"/>
        <v>121.89654172729234</v>
      </c>
      <c r="Z15" s="25">
        <f t="shared" ca="1" si="5"/>
        <v>115.98945020855371</v>
      </c>
      <c r="AA15" s="25">
        <f t="shared" ca="1" si="5"/>
        <v>123.99306750735201</v>
      </c>
      <c r="AB15" s="25">
        <f t="shared" ca="1" si="5"/>
        <v>137.47924146475916</v>
      </c>
      <c r="AC15" s="25">
        <f t="shared" ca="1" si="5"/>
        <v>140.21604298862556</v>
      </c>
      <c r="AD15" s="25">
        <f t="shared" ref="AD15:AE15" ca="1" si="6">IFERROR(AD12/(1+(AD13/AD14)),0)</f>
        <v>137.13268063588961</v>
      </c>
      <c r="AE15" s="25">
        <f t="shared" ca="1" si="6"/>
        <v>146.93373767828075</v>
      </c>
      <c r="AF15" s="25">
        <f t="shared" ref="AF15:AG15" ca="1" si="7">IFERROR(AF12/(1+(AF13/AF14)),0)</f>
        <v>146.3072824816023</v>
      </c>
      <c r="AG15" s="25">
        <f t="shared" ca="1" si="7"/>
        <v>147.43053309134424</v>
      </c>
    </row>
    <row r="16" spans="1:33" ht="15" customHeight="1" x14ac:dyDescent="0.25">
      <c r="A16" s="10" t="s">
        <v>25</v>
      </c>
      <c r="B16" s="7">
        <f ca="1">B11+B12-B15</f>
        <v>4044.5230310000002</v>
      </c>
      <c r="C16" s="7">
        <f t="shared" ref="C16:AC16" ca="1" si="8">C11+C12-C15</f>
        <v>4360.7872239999997</v>
      </c>
      <c r="D16" s="7">
        <f t="shared" ca="1" si="8"/>
        <v>4362.728345999999</v>
      </c>
      <c r="E16" s="7">
        <f t="shared" ca="1" si="8"/>
        <v>4524.8496230000001</v>
      </c>
      <c r="F16" s="7">
        <f t="shared" ca="1" si="8"/>
        <v>4486.5596420000011</v>
      </c>
      <c r="G16" s="7">
        <f t="shared" ca="1" si="8"/>
        <v>4710.3387735140586</v>
      </c>
      <c r="H16" s="7">
        <f t="shared" ca="1" si="8"/>
        <v>4925.681875243783</v>
      </c>
      <c r="I16" s="7">
        <f t="shared" ca="1" si="8"/>
        <v>4853.6243441076358</v>
      </c>
      <c r="J16" s="7">
        <f t="shared" ca="1" si="8"/>
        <v>4920.9224665379497</v>
      </c>
      <c r="K16" s="7">
        <f t="shared" ca="1" si="8"/>
        <v>4981.9627121076492</v>
      </c>
      <c r="L16" s="7">
        <f t="shared" ca="1" si="8"/>
        <v>5147.4367304404568</v>
      </c>
      <c r="M16" s="7">
        <f t="shared" ca="1" si="8"/>
        <v>5174.1494783249846</v>
      </c>
      <c r="N16" s="7">
        <f t="shared" ca="1" si="8"/>
        <v>5333.4459288944963</v>
      </c>
      <c r="O16" s="7">
        <f t="shared" ca="1" si="8"/>
        <v>5410.7160406672483</v>
      </c>
      <c r="P16" s="7">
        <f t="shared" ca="1" si="8"/>
        <v>5491.0423016578834</v>
      </c>
      <c r="Q16" s="7">
        <f t="shared" ca="1" si="8"/>
        <v>5603.8087344133774</v>
      </c>
      <c r="R16" s="7">
        <f t="shared" ca="1" si="8"/>
        <v>5565.321090097128</v>
      </c>
      <c r="S16" s="7">
        <f t="shared" ca="1" si="8"/>
        <v>5485.3976621866877</v>
      </c>
      <c r="T16" s="7">
        <f t="shared" ca="1" si="8"/>
        <v>5475.7402044811352</v>
      </c>
      <c r="U16" s="7">
        <f t="shared" ca="1" si="8"/>
        <v>5227.9404733190831</v>
      </c>
      <c r="V16" s="7">
        <f t="shared" ca="1" si="8"/>
        <v>5506.3245965583719</v>
      </c>
      <c r="W16" s="7">
        <f t="shared" ca="1" si="8"/>
        <v>5548.6007664093904</v>
      </c>
      <c r="X16" s="7">
        <f t="shared" ca="1" si="8"/>
        <v>5460.2110991912987</v>
      </c>
      <c r="Y16" s="7">
        <f t="shared" ca="1" si="8"/>
        <v>5468.9663492727086</v>
      </c>
      <c r="Z16" s="7">
        <f t="shared" ca="1" si="8"/>
        <v>5451.5320267914476</v>
      </c>
      <c r="AA16" s="7">
        <f t="shared" ca="1" si="8"/>
        <v>5499.510019492649</v>
      </c>
      <c r="AB16" s="7">
        <f t="shared" ca="1" si="8"/>
        <v>5214.3596195352402</v>
      </c>
      <c r="AC16" s="7">
        <f t="shared" ca="1" si="8"/>
        <v>5198.3369380113736</v>
      </c>
      <c r="AD16" s="7">
        <f t="shared" ref="AD16:AE16" ca="1" si="9">AD11+AD12-AD15</f>
        <v>5317.0861163641102</v>
      </c>
      <c r="AE16" s="7">
        <f t="shared" ca="1" si="9"/>
        <v>5177.1855423217185</v>
      </c>
      <c r="AF16" s="7">
        <f t="shared" ref="AF16:AG16" ca="1" si="10">AF11+AF12-AF15</f>
        <v>4684.3113375183966</v>
      </c>
      <c r="AG16" s="7">
        <f t="shared" ca="1" si="10"/>
        <v>4962.5397319086569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France [FR]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0.37032174115959432</v>
      </c>
      <c r="C20" s="15">
        <f t="shared" ca="1" si="12"/>
        <v>0.37177053149429251</v>
      </c>
      <c r="D20" s="15">
        <f t="shared" ca="1" si="12"/>
        <v>0.37837295336380322</v>
      </c>
      <c r="E20" s="15">
        <f t="shared" ca="1" si="12"/>
        <v>0.37239561740016741</v>
      </c>
      <c r="F20" s="15">
        <f t="shared" ca="1" si="12"/>
        <v>0.37939634682783513</v>
      </c>
      <c r="G20" s="15">
        <f t="shared" ca="1" si="12"/>
        <v>0.37404732455911566</v>
      </c>
      <c r="H20" s="15">
        <f t="shared" ca="1" si="12"/>
        <v>0.37112165834086208</v>
      </c>
      <c r="I20" s="15">
        <f t="shared" ca="1" si="12"/>
        <v>0.37035475029753084</v>
      </c>
      <c r="J20" s="15">
        <f t="shared" ca="1" si="12"/>
        <v>0.37013422552081443</v>
      </c>
      <c r="K20" s="15">
        <f t="shared" ca="1" si="12"/>
        <v>0.37542618905084763</v>
      </c>
      <c r="L20" s="15">
        <f t="shared" ca="1" si="12"/>
        <v>0.37318884361219268</v>
      </c>
      <c r="M20" s="15">
        <f t="shared" ca="1" si="12"/>
        <v>0.37824765310676151</v>
      </c>
      <c r="N20" s="15">
        <f t="shared" ca="1" si="12"/>
        <v>0.37266797329507867</v>
      </c>
      <c r="O20" s="15">
        <f t="shared" ca="1" si="12"/>
        <v>0.3725353967663449</v>
      </c>
      <c r="P20" s="15">
        <f t="shared" ca="1" si="12"/>
        <v>0.37186162659564592</v>
      </c>
      <c r="Q20" s="15">
        <f t="shared" ca="1" si="12"/>
        <v>0.3660954379833522</v>
      </c>
      <c r="R20" s="15">
        <f t="shared" ca="1" si="12"/>
        <v>0.36742261298068479</v>
      </c>
      <c r="S20" s="15">
        <f t="shared" ca="1" si="12"/>
        <v>0.36916122616947333</v>
      </c>
      <c r="T20" s="15">
        <f t="shared" ca="1" si="12"/>
        <v>0.37316444566303564</v>
      </c>
      <c r="U20" s="15">
        <f t="shared" ca="1" si="12"/>
        <v>0.36458573825151258</v>
      </c>
      <c r="V20" s="15">
        <f t="shared" ca="1" si="12"/>
        <v>0.36806273376377679</v>
      </c>
      <c r="W20" s="15">
        <f t="shared" ca="1" si="12"/>
        <v>0.36851553609311044</v>
      </c>
      <c r="X20" s="15">
        <f t="shared" ca="1" si="12"/>
        <v>0.37439912227986522</v>
      </c>
      <c r="Y20" s="15">
        <f t="shared" ca="1" si="12"/>
        <v>0.37992052689742967</v>
      </c>
      <c r="Z20" s="15">
        <f t="shared" ca="1" si="12"/>
        <v>0.37430160897375597</v>
      </c>
      <c r="AA20" s="15">
        <f t="shared" ca="1" si="12"/>
        <v>0.37607471914212492</v>
      </c>
      <c r="AB20" s="15">
        <f t="shared" ca="1" si="12"/>
        <v>0.38609697103696167</v>
      </c>
      <c r="AC20" s="15">
        <f t="shared" ca="1" si="12"/>
        <v>0.38563055471484603</v>
      </c>
      <c r="AD20" s="15">
        <f t="shared" ref="AD20:AE20" ca="1" si="13">AD6/AD16</f>
        <v>0.39029850026560831</v>
      </c>
      <c r="AE20" s="15">
        <f t="shared" ca="1" si="13"/>
        <v>0.39377474118607037</v>
      </c>
      <c r="AF20" s="15">
        <f t="shared" ref="AF20:AG20" ca="1" si="14">AF6/AF16</f>
        <v>0.40569209112534499</v>
      </c>
      <c r="AG20" s="15">
        <f t="shared" ca="1" si="14"/>
        <v>0.39968009208001798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8">
    <tabColor theme="7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Croatia [HR]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31.943519999999999</v>
      </c>
      <c r="C4" s="20">
        <f ca="1">OFFSET(INDEX(Data!$C$7:$C$1800,MATCH($A$3,Data!$C$7:$C$1800,0)),20,'Code list'!D$1)/1000</f>
        <v>30.978360000000002</v>
      </c>
      <c r="D4" s="20">
        <f ca="1">OFFSET(INDEX(Data!$C$7:$C$1800,MATCH($A$3,Data!$C$7:$C$1800,0)),20,'Code list'!E$1)/1000</f>
        <v>32.047560000000004</v>
      </c>
      <c r="E4" s="20">
        <f ca="1">OFFSET(INDEX(Data!$C$7:$C$1800,MATCH($A$3,Data!$C$7:$C$1800,0)),20,'Code list'!F$1)/1000</f>
        <v>34.429679999999998</v>
      </c>
      <c r="F4" s="20">
        <f ca="1">OFFSET(INDEX(Data!$C$7:$C$1800,MATCH($A$3,Data!$C$7:$C$1800,0)),20,'Code list'!G$1)/1000</f>
        <v>31.582439999999998</v>
      </c>
      <c r="G4" s="20">
        <f ca="1">OFFSET(INDEX(Data!$C$7:$C$1800,MATCH($A$3,Data!$C$7:$C$1800,0)),20,'Code list'!H$1)/1000</f>
        <v>33.392879999999998</v>
      </c>
      <c r="H4" s="20">
        <f ca="1">OFFSET(INDEX(Data!$C$7:$C$1800,MATCH($A$3,Data!$C$7:$C$1800,0)),20,'Code list'!I$1)/1000</f>
        <v>40.221719999999998</v>
      </c>
      <c r="I4" s="20">
        <f ca="1">OFFSET(INDEX(Data!$C$7:$C$1800,MATCH($A$3,Data!$C$7:$C$1800,0)),20,'Code list'!J$1)/1000</f>
        <v>36.894239999999996</v>
      </c>
      <c r="J4" s="20">
        <f ca="1">OFFSET(INDEX(Data!$C$7:$C$1800,MATCH($A$3,Data!$C$7:$C$1800,0)),20,'Code list'!K$1)/1000</f>
        <v>41.261400000000002</v>
      </c>
      <c r="K4" s="20">
        <f ca="1">OFFSET(INDEX(Data!$C$7:$C$1800,MATCH($A$3,Data!$C$7:$C$1800,0)),20,'Code list'!L$1)/1000</f>
        <v>46.725839999999998</v>
      </c>
      <c r="L4" s="20">
        <f ca="1">OFFSET(INDEX(Data!$C$7:$C$1800,MATCH($A$3,Data!$C$7:$C$1800,0)),20,'Code list'!M$1)/1000</f>
        <v>40.612319999999997</v>
      </c>
      <c r="M4" s="20">
        <f ca="1">OFFSET(INDEX(Data!$C$7:$C$1800,MATCH($A$3,Data!$C$7:$C$1800,0)),20,'Code list'!N$1)/1000</f>
        <v>46.110599999999998</v>
      </c>
      <c r="N4" s="20">
        <f ca="1">OFFSET(INDEX(Data!$C$7:$C$1800,MATCH($A$3,Data!$C$7:$C$1800,0)),20,'Code list'!O$1)/1000</f>
        <v>45.980640000000001</v>
      </c>
      <c r="O4" s="20">
        <f ca="1">OFFSET(INDEX(Data!$C$7:$C$1800,MATCH($A$3,Data!$C$7:$C$1800,0)),20,'Code list'!P$1)/1000</f>
        <v>47.707560000000001</v>
      </c>
      <c r="P4" s="20">
        <f ca="1">OFFSET(INDEX(Data!$C$7:$C$1800,MATCH($A$3,Data!$C$7:$C$1800,0)),20,'Code list'!Q$1)/1000</f>
        <v>50.362919999999995</v>
      </c>
      <c r="Q4" s="20">
        <f ca="1">OFFSET(INDEX(Data!$C$7:$C$1800,MATCH($A$3,Data!$C$7:$C$1800,0)),20,'Code list'!R$1)/1000</f>
        <v>47.381399999999999</v>
      </c>
      <c r="R4" s="20">
        <f ca="1">OFFSET(INDEX(Data!$C$7:$C$1800,MATCH($A$3,Data!$C$7:$C$1800,0)),20,'Code list'!S$1)/1000</f>
        <v>46.969199999999994</v>
      </c>
      <c r="S4" s="20">
        <f ca="1">OFFSET(INDEX(Data!$C$7:$C$1800,MATCH($A$3,Data!$C$7:$C$1800,0)),20,'Code list'!T$1)/1000</f>
        <v>45.747720000000001</v>
      </c>
      <c r="T4" s="20">
        <f ca="1">OFFSET(INDEX(Data!$C$7:$C$1800,MATCH($A$3,Data!$C$7:$C$1800,0)),20,'Code list'!U$1)/1000</f>
        <v>46.406879999999994</v>
      </c>
      <c r="U4" s="20">
        <f ca="1">OFFSET(INDEX(Data!$C$7:$C$1800,MATCH($A$3,Data!$C$7:$C$1800,0)),20,'Code list'!V$1)/1000</f>
        <v>48.434620000000002</v>
      </c>
      <c r="V4" s="20">
        <f ca="1">OFFSET(INDEX(Data!$C$7:$C$1800,MATCH($A$3,Data!$C$7:$C$1800,0)),20,'Code list'!W$1)/1000</f>
        <v>53.648856000000002</v>
      </c>
      <c r="W4" s="20">
        <f ca="1">OFFSET(INDEX(Data!$C$7:$C$1800,MATCH($A$3,Data!$C$7:$C$1800,0)),20,'Code list'!X$1)/1000</f>
        <v>40.939807999999999</v>
      </c>
      <c r="X4" s="20">
        <f ca="1">OFFSET(INDEX(Data!$C$7:$C$1800,MATCH($A$3,Data!$C$7:$C$1800,0)),20,'Code list'!Y$1)/1000</f>
        <v>38.718561999999999</v>
      </c>
      <c r="Y4" s="20">
        <f ca="1">OFFSET(INDEX(Data!$C$7:$C$1800,MATCH($A$3,Data!$C$7:$C$1800,0)),20,'Code list'!Z$1)/1000</f>
        <v>50.591034000000001</v>
      </c>
      <c r="Z4" s="20">
        <f ca="1">OFFSET(INDEX(Data!$C$7:$C$1800,MATCH($A$3,Data!$C$7:$C$1800,0)),20,'Code list'!AA$1)/1000</f>
        <v>48.790230999999999</v>
      </c>
      <c r="AA4" s="20">
        <f ca="1">OFFSET(INDEX(Data!$C$7:$C$1800,MATCH($A$3,Data!$C$7:$C$1800,0)),20,'Code list'!AB$1)/1000</f>
        <v>41.049633999999998</v>
      </c>
      <c r="AB4" s="20">
        <f ca="1">OFFSET(INDEX(Data!$C$7:$C$1800,MATCH($A$3,Data!$C$7:$C$1800,0)),20,'Code list'!AC$1)/1000</f>
        <v>46.151682999999998</v>
      </c>
      <c r="AC4" s="20">
        <f ca="1">OFFSET(INDEX(Data!$C$7:$C$1800,MATCH($A$3,Data!$C$7:$C$1800,0)),20,'Code list'!AD$1)/1000</f>
        <v>43.140599999999999</v>
      </c>
      <c r="AD4" s="20">
        <f ca="1">OFFSET(INDEX(Data!$C$7:$C$1800,MATCH($A$3,Data!$C$7:$C$1800,0)),20,'Code list'!AE$1)/1000</f>
        <v>49.074120000000001</v>
      </c>
      <c r="AE4" s="20">
        <f ca="1">OFFSET(INDEX(Data!$C$7:$C$1800,MATCH($A$3,Data!$C$7:$C$1800,0)),20,'Code list'!AF$1)/1000</f>
        <v>45.937080000000002</v>
      </c>
      <c r="AF4" s="20">
        <f ca="1">OFFSET(INDEX(Data!$C$7:$C$1800,MATCH($A$3,Data!$C$7:$C$1800,0)),20,'Code list'!AG$1)/1000</f>
        <v>48.187080000000002</v>
      </c>
      <c r="AG4" s="20">
        <f ca="1">OFFSET(INDEX(Data!$C$7:$C$1800,MATCH($A$3,Data!$C$7:$C$1800,0)),20,'Code list'!AH$1)/1000</f>
        <v>54.757440000000003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3.9600000000000003E-2</v>
      </c>
      <c r="C5" s="22">
        <f ca="1">OFFSET(INDEX(Data!$C$7:$C$1800,MATCH($A$3,Data!$C$7:$C$1800,0)),23,'Code list'!D$1)/1000</f>
        <v>7.1279999999999996E-2</v>
      </c>
      <c r="D5" s="22">
        <f ca="1">OFFSET(INDEX(Data!$C$7:$C$1800,MATCH($A$3,Data!$C$7:$C$1800,0)),23,'Code list'!E$1)/1000</f>
        <v>0</v>
      </c>
      <c r="E5" s="22">
        <f ca="1">OFFSET(INDEX(Data!$C$7:$C$1800,MATCH($A$3,Data!$C$7:$C$1800,0)),23,'Code list'!F$1)/1000</f>
        <v>0</v>
      </c>
      <c r="F5" s="22">
        <f ca="1">OFFSET(INDEX(Data!$C$7:$C$1800,MATCH($A$3,Data!$C$7:$C$1800,0)),23,'Code list'!G$1)/1000</f>
        <v>0</v>
      </c>
      <c r="G5" s="22">
        <f ca="1">OFFSET(INDEX(Data!$C$7:$C$1800,MATCH($A$3,Data!$C$7:$C$1800,0)),23,'Code list'!H$1)/1000</f>
        <v>0</v>
      </c>
      <c r="H5" s="22">
        <f ca="1">OFFSET(INDEX(Data!$C$7:$C$1800,MATCH($A$3,Data!$C$7:$C$1800,0)),23,'Code list'!I$1)/1000</f>
        <v>0</v>
      </c>
      <c r="I5" s="22">
        <f ca="1">OFFSET(INDEX(Data!$C$7:$C$1800,MATCH($A$3,Data!$C$7:$C$1800,0)),23,'Code list'!J$1)/1000</f>
        <v>3.9600000000000003E-2</v>
      </c>
      <c r="J5" s="22">
        <f ca="1">OFFSET(INDEX(Data!$C$7:$C$1800,MATCH($A$3,Data!$C$7:$C$1800,0)),23,'Code list'!K$1)/1000</f>
        <v>2.9159999999999998E-2</v>
      </c>
      <c r="K5" s="22">
        <f ca="1">OFFSET(INDEX(Data!$C$7:$C$1800,MATCH($A$3,Data!$C$7:$C$1800,0)),23,'Code list'!L$1)/1000</f>
        <v>7.92E-3</v>
      </c>
      <c r="L5" s="22">
        <f ca="1">OFFSET(INDEX(Data!$C$7:$C$1800,MATCH($A$3,Data!$C$7:$C$1800,0)),23,'Code list'!M$1)/1000</f>
        <v>6.5879999999999994E-2</v>
      </c>
      <c r="M5" s="22">
        <f ca="1">OFFSET(INDEX(Data!$C$7:$C$1800,MATCH($A$3,Data!$C$7:$C$1800,0)),23,'Code list'!N$1)/1000</f>
        <v>0.13716</v>
      </c>
      <c r="N5" s="22">
        <f ca="1">OFFSET(INDEX(Data!$C$7:$C$1800,MATCH($A$3,Data!$C$7:$C$1800,0)),23,'Code list'!O$1)/1000</f>
        <v>0.2412</v>
      </c>
      <c r="O5" s="22">
        <f ca="1">OFFSET(INDEX(Data!$C$7:$C$1800,MATCH($A$3,Data!$C$7:$C$1800,0)),23,'Code list'!P$1)/1000</f>
        <v>0.21708000000000002</v>
      </c>
      <c r="P5" s="22">
        <f ca="1">OFFSET(INDEX(Data!$C$7:$C$1800,MATCH($A$3,Data!$C$7:$C$1800,0)),23,'Code list'!Q$1)/1000</f>
        <v>0.33516000000000001</v>
      </c>
      <c r="Q5" s="22">
        <f ca="1">OFFSET(INDEX(Data!$C$7:$C$1800,MATCH($A$3,Data!$C$7:$C$1800,0)),23,'Code list'!R$1)/1000</f>
        <v>0.378</v>
      </c>
      <c r="R5" s="22">
        <f ca="1">OFFSET(INDEX(Data!$C$7:$C$1800,MATCH($A$3,Data!$C$7:$C$1800,0)),23,'Code list'!S$1)/1000</f>
        <v>0.44639999999999996</v>
      </c>
      <c r="S5" s="22">
        <f ca="1">OFFSET(INDEX(Data!$C$7:$C$1800,MATCH($A$3,Data!$C$7:$C$1800,0)),23,'Code list'!T$1)/1000</f>
        <v>0.59039999999999992</v>
      </c>
      <c r="T5" s="22">
        <f ca="1">OFFSET(INDEX(Data!$C$7:$C$1800,MATCH($A$3,Data!$C$7:$C$1800,0)),23,'Code list'!U$1)/1000</f>
        <v>0.39779999999999999</v>
      </c>
      <c r="U5" s="22">
        <f ca="1">OFFSET(INDEX(Data!$C$7:$C$1800,MATCH($A$3,Data!$C$7:$C$1800,0)),23,'Code list'!V$1)/1000</f>
        <v>0.30599999999999999</v>
      </c>
      <c r="V5" s="22">
        <f ca="1">OFFSET(INDEX(Data!$C$7:$C$1800,MATCH($A$3,Data!$C$7:$C$1800,0)),23,'Code list'!W$1)/1000</f>
        <v>0.38195999999999997</v>
      </c>
      <c r="W5" s="22">
        <f ca="1">OFFSET(INDEX(Data!$C$7:$C$1800,MATCH($A$3,Data!$C$7:$C$1800,0)),23,'Code list'!X$1)/1000</f>
        <v>0.46764</v>
      </c>
      <c r="X5" s="22">
        <f ca="1">OFFSET(INDEX(Data!$C$7:$C$1800,MATCH($A$3,Data!$C$7:$C$1800,0)),23,'Code list'!Y$1)/1000</f>
        <v>0.58320000000000005</v>
      </c>
      <c r="Y5" s="22">
        <f ca="1">OFFSET(INDEX(Data!$C$7:$C$1800,MATCH($A$3,Data!$C$7:$C$1800,0)),23,'Code list'!Z$1)/1000</f>
        <v>0.37907999999999997</v>
      </c>
      <c r="Z5" s="22">
        <f ca="1">OFFSET(INDEX(Data!$C$7:$C$1800,MATCH($A$3,Data!$C$7:$C$1800,0)),23,'Code list'!AA$1)/1000</f>
        <v>0.42480000000000001</v>
      </c>
      <c r="AA5" s="22">
        <f ca="1">OFFSET(INDEX(Data!$C$7:$C$1800,MATCH($A$3,Data!$C$7:$C$1800,0)),23,'Code list'!AB$1)/1000</f>
        <v>0.59399999999999997</v>
      </c>
      <c r="AB5" s="22">
        <f ca="1">OFFSET(INDEX(Data!$C$7:$C$1800,MATCH($A$3,Data!$C$7:$C$1800,0)),23,'Code list'!AC$1)/1000</f>
        <v>0.7397999999999999</v>
      </c>
      <c r="AC5" s="22">
        <f ca="1">OFFSET(INDEX(Data!$C$7:$C$1800,MATCH($A$3,Data!$C$7:$C$1800,0)),23,'Code list'!AD$1)/1000</f>
        <v>0.72108000000000005</v>
      </c>
      <c r="AD5" s="22">
        <f ca="1">OFFSET(INDEX(Data!$C$7:$C$1800,MATCH($A$3,Data!$C$7:$C$1800,0)),23,'Code list'!AE$1)/1000</f>
        <v>0.3024</v>
      </c>
      <c r="AE5" s="22">
        <f ca="1">OFFSET(INDEX(Data!$C$7:$C$1800,MATCH($A$3,Data!$C$7:$C$1800,0)),23,'Code list'!AF$1)/1000</f>
        <v>0.38339999999999996</v>
      </c>
      <c r="AF5" s="22">
        <f ca="1">OFFSET(INDEX(Data!$C$7:$C$1800,MATCH($A$3,Data!$C$7:$C$1800,0)),23,'Code list'!AG$1)/1000</f>
        <v>0.53279999999999994</v>
      </c>
      <c r="AG5" s="22">
        <f ca="1">OFFSET(INDEX(Data!$C$7:$C$1800,MATCH($A$3,Data!$C$7:$C$1800,0)),23,'Code list'!AH$1)/1000</f>
        <v>0.36360000000000003</v>
      </c>
    </row>
    <row r="6" spans="1:33" ht="15" customHeight="1" x14ac:dyDescent="0.25">
      <c r="A6" s="4" t="s">
        <v>27</v>
      </c>
      <c r="B6" s="6">
        <f t="shared" ref="B6:AC6" ca="1" si="1">B4-B5</f>
        <v>31.903919999999999</v>
      </c>
      <c r="C6" s="6">
        <f t="shared" ca="1" si="1"/>
        <v>30.907080000000001</v>
      </c>
      <c r="D6" s="6">
        <f t="shared" ca="1" si="1"/>
        <v>32.047560000000004</v>
      </c>
      <c r="E6" s="6">
        <f t="shared" ca="1" si="1"/>
        <v>34.429679999999998</v>
      </c>
      <c r="F6" s="6">
        <f t="shared" ca="1" si="1"/>
        <v>31.582439999999998</v>
      </c>
      <c r="G6" s="6">
        <f t="shared" ca="1" si="1"/>
        <v>33.392879999999998</v>
      </c>
      <c r="H6" s="6">
        <f t="shared" ca="1" si="1"/>
        <v>40.221719999999998</v>
      </c>
      <c r="I6" s="6">
        <f t="shared" ca="1" si="1"/>
        <v>36.854639999999996</v>
      </c>
      <c r="J6" s="6">
        <f t="shared" ca="1" si="1"/>
        <v>41.232240000000004</v>
      </c>
      <c r="K6" s="6">
        <f t="shared" ca="1" si="1"/>
        <v>46.717919999999999</v>
      </c>
      <c r="L6" s="6">
        <f t="shared" ca="1" si="1"/>
        <v>40.546439999999997</v>
      </c>
      <c r="M6" s="6">
        <f t="shared" ca="1" si="1"/>
        <v>45.973439999999997</v>
      </c>
      <c r="N6" s="6">
        <f t="shared" ca="1" si="1"/>
        <v>45.739440000000002</v>
      </c>
      <c r="O6" s="6">
        <f t="shared" ca="1" si="1"/>
        <v>47.490479999999998</v>
      </c>
      <c r="P6" s="6">
        <f t="shared" ca="1" si="1"/>
        <v>50.027759999999994</v>
      </c>
      <c r="Q6" s="6">
        <f t="shared" ca="1" si="1"/>
        <v>47.003399999999999</v>
      </c>
      <c r="R6" s="6">
        <f t="shared" ca="1" si="1"/>
        <v>46.522799999999997</v>
      </c>
      <c r="S6" s="6">
        <f t="shared" ca="1" si="1"/>
        <v>45.157319999999999</v>
      </c>
      <c r="T6" s="6">
        <f t="shared" ca="1" si="1"/>
        <v>46.009079999999997</v>
      </c>
      <c r="U6" s="6">
        <f t="shared" ca="1" si="1"/>
        <v>48.128620000000005</v>
      </c>
      <c r="V6" s="6">
        <f t="shared" ca="1" si="1"/>
        <v>53.266896000000003</v>
      </c>
      <c r="W6" s="6">
        <f t="shared" ca="1" si="1"/>
        <v>40.472167999999996</v>
      </c>
      <c r="X6" s="6">
        <f t="shared" ca="1" si="1"/>
        <v>38.135362000000001</v>
      </c>
      <c r="Y6" s="6">
        <f t="shared" ca="1" si="1"/>
        <v>50.211953999999999</v>
      </c>
      <c r="Z6" s="6">
        <f t="shared" ca="1" si="1"/>
        <v>48.365431000000001</v>
      </c>
      <c r="AA6" s="6">
        <f t="shared" ca="1" si="1"/>
        <v>40.455633999999996</v>
      </c>
      <c r="AB6" s="6">
        <f t="shared" ca="1" si="1"/>
        <v>45.411882999999996</v>
      </c>
      <c r="AC6" s="6">
        <f t="shared" ca="1" si="1"/>
        <v>42.419519999999999</v>
      </c>
      <c r="AD6" s="6">
        <f t="shared" ref="AD6:AE6" ca="1" si="2">AD4-AD5</f>
        <v>48.771720000000002</v>
      </c>
      <c r="AE6" s="6">
        <f t="shared" ca="1" si="2"/>
        <v>45.55368</v>
      </c>
      <c r="AF6" s="6">
        <f t="shared" ref="AF6:AG6" ca="1" si="3">AF4-AF5</f>
        <v>47.65428</v>
      </c>
      <c r="AG6" s="6">
        <f t="shared" ca="1" si="3"/>
        <v>54.393840000000004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Croatia [HR]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51.405242999999999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39.483746000000004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48.321502000000002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51.309283999999998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40.644063000000003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41.967391999999997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48.136673000000002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51.272084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61.075778000000007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65.485521999999989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55.061970000000002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64.576185000000009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69.107460000000003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68.135949999999994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62.901999999999994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60.632286999999998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61.422010000000007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66.923069999999996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62.600470999999999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59.931511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56.932960999999999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45.348201000000003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42.402757000000008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57.291778000000008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58.268524999999997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50.496622000000002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55.456683999999996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37.361587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45.539462999999998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42.674847999999997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40.361660000000001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48.865467999999993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21.105035999999998</v>
      </c>
      <c r="C12" s="25">
        <f ca="1">OFFSET(INDEX(Data!$C$7:$C$1800,MATCH($A$3,Data!$C$7:$C$1800,0)),5,'Code list'!D$1)/1000+OFFSET(INDEX(Data!$C$7:$C$1800,MATCH($A$3,Data!$C$7:$C$1800,0)),7,'Code list'!D$1)/1000</f>
        <v>20.875702999999998</v>
      </c>
      <c r="D12" s="25">
        <f ca="1">OFFSET(INDEX(Data!$C$7:$C$1800,MATCH($A$3,Data!$C$7:$C$1800,0)),5,'Code list'!E$1)/1000+OFFSET(INDEX(Data!$C$7:$C$1800,MATCH($A$3,Data!$C$7:$C$1800,0)),7,'Code list'!E$1)/1000</f>
        <v>22.006183</v>
      </c>
      <c r="E12" s="25">
        <f ca="1">OFFSET(INDEX(Data!$C$7:$C$1800,MATCH($A$3,Data!$C$7:$C$1800,0)),5,'Code list'!F$1)/1000+OFFSET(INDEX(Data!$C$7:$C$1800,MATCH($A$3,Data!$C$7:$C$1800,0)),7,'Code list'!F$1)/1000</f>
        <v>24.996271</v>
      </c>
      <c r="F12" s="25">
        <f ca="1">OFFSET(INDEX(Data!$C$7:$C$1800,MATCH($A$3,Data!$C$7:$C$1800,0)),5,'Code list'!G$1)/1000+OFFSET(INDEX(Data!$C$7:$C$1800,MATCH($A$3,Data!$C$7:$C$1800,0)),7,'Code list'!G$1)/1000</f>
        <v>20.524867999999998</v>
      </c>
      <c r="G12" s="25">
        <f ca="1">OFFSET(INDEX(Data!$C$7:$C$1800,MATCH($A$3,Data!$C$7:$C$1800,0)),5,'Code list'!H$1)/1000+OFFSET(INDEX(Data!$C$7:$C$1800,MATCH($A$3,Data!$C$7:$C$1800,0)),7,'Code list'!H$1)/1000</f>
        <v>22.852641000000002</v>
      </c>
      <c r="H12" s="25">
        <f ca="1">OFFSET(INDEX(Data!$C$7:$C$1800,MATCH($A$3,Data!$C$7:$C$1800,0)),5,'Code list'!I$1)/1000+OFFSET(INDEX(Data!$C$7:$C$1800,MATCH($A$3,Data!$C$7:$C$1800,0)),7,'Code list'!I$1)/1000</f>
        <v>22.579408000000001</v>
      </c>
      <c r="I12" s="25">
        <f ca="1">OFFSET(INDEX(Data!$C$7:$C$1800,MATCH($A$3,Data!$C$7:$C$1800,0)),5,'Code list'!J$1)/1000+OFFSET(INDEX(Data!$C$7:$C$1800,MATCH($A$3,Data!$C$7:$C$1800,0)),7,'Code list'!J$1)/1000</f>
        <v>22.515082</v>
      </c>
      <c r="J12" s="25">
        <f ca="1">OFFSET(INDEX(Data!$C$7:$C$1800,MATCH($A$3,Data!$C$7:$C$1800,0)),5,'Code list'!K$1)/1000+OFFSET(INDEX(Data!$C$7:$C$1800,MATCH($A$3,Data!$C$7:$C$1800,0)),7,'Code list'!K$1)/1000</f>
        <v>22.730498000000001</v>
      </c>
      <c r="K12" s="25">
        <f ca="1">OFFSET(INDEX(Data!$C$7:$C$1800,MATCH($A$3,Data!$C$7:$C$1800,0)),5,'Code list'!L$1)/1000+OFFSET(INDEX(Data!$C$7:$C$1800,MATCH($A$3,Data!$C$7:$C$1800,0)),7,'Code list'!L$1)/1000</f>
        <v>24.164194999999999</v>
      </c>
      <c r="L12" s="25">
        <f ca="1">OFFSET(INDEX(Data!$C$7:$C$1800,MATCH($A$3,Data!$C$7:$C$1800,0)),5,'Code list'!M$1)/1000+OFFSET(INDEX(Data!$C$7:$C$1800,MATCH($A$3,Data!$C$7:$C$1800,0)),7,'Code list'!M$1)/1000</f>
        <v>22.477438000000003</v>
      </c>
      <c r="M12" s="25">
        <f ca="1">OFFSET(INDEX(Data!$C$7:$C$1800,MATCH($A$3,Data!$C$7:$C$1800,0)),5,'Code list'!N$1)/1000+OFFSET(INDEX(Data!$C$7:$C$1800,MATCH($A$3,Data!$C$7:$C$1800,0)),7,'Code list'!N$1)/1000</f>
        <v>24.567447000000001</v>
      </c>
      <c r="N12" s="25">
        <f ca="1">OFFSET(INDEX(Data!$C$7:$C$1800,MATCH($A$3,Data!$C$7:$C$1800,0)),5,'Code list'!O$1)/1000+OFFSET(INDEX(Data!$C$7:$C$1800,MATCH($A$3,Data!$C$7:$C$1800,0)),7,'Code list'!O$1)/1000</f>
        <v>24.817913999999998</v>
      </c>
      <c r="O12" s="25">
        <f ca="1">OFFSET(INDEX(Data!$C$7:$C$1800,MATCH($A$3,Data!$C$7:$C$1800,0)),5,'Code list'!P$1)/1000+OFFSET(INDEX(Data!$C$7:$C$1800,MATCH($A$3,Data!$C$7:$C$1800,0)),7,'Code list'!P$1)/1000</f>
        <v>30.514791000000002</v>
      </c>
      <c r="P12" s="25">
        <f ca="1">OFFSET(INDEX(Data!$C$7:$C$1800,MATCH($A$3,Data!$C$7:$C$1800,0)),5,'Code list'!Q$1)/1000+OFFSET(INDEX(Data!$C$7:$C$1800,MATCH($A$3,Data!$C$7:$C$1800,0)),7,'Code list'!Q$1)/1000</f>
        <v>29.718060999999999</v>
      </c>
      <c r="Q12" s="25">
        <f ca="1">OFFSET(INDEX(Data!$C$7:$C$1800,MATCH($A$3,Data!$C$7:$C$1800,0)),5,'Code list'!R$1)/1000+OFFSET(INDEX(Data!$C$7:$C$1800,MATCH($A$3,Data!$C$7:$C$1800,0)),7,'Code list'!R$1)/1000</f>
        <v>28.047323000000002</v>
      </c>
      <c r="R12" s="25">
        <f ca="1">OFFSET(INDEX(Data!$C$7:$C$1800,MATCH($A$3,Data!$C$7:$C$1800,0)),5,'Code list'!S$1)/1000+OFFSET(INDEX(Data!$C$7:$C$1800,MATCH($A$3,Data!$C$7:$C$1800,0)),7,'Code list'!S$1)/1000</f>
        <v>26.550587999999998</v>
      </c>
      <c r="S12" s="25">
        <f ca="1">OFFSET(INDEX(Data!$C$7:$C$1800,MATCH($A$3,Data!$C$7:$C$1800,0)),5,'Code list'!T$1)/1000+OFFSET(INDEX(Data!$C$7:$C$1800,MATCH($A$3,Data!$C$7:$C$1800,0)),7,'Code list'!T$1)/1000</f>
        <v>28.682760000000002</v>
      </c>
      <c r="T12" s="25">
        <f ca="1">OFFSET(INDEX(Data!$C$7:$C$1800,MATCH($A$3,Data!$C$7:$C$1800,0)),5,'Code list'!U$1)/1000+OFFSET(INDEX(Data!$C$7:$C$1800,MATCH($A$3,Data!$C$7:$C$1800,0)),7,'Code list'!U$1)/1000</f>
        <v>27.333907000000004</v>
      </c>
      <c r="U12" s="25">
        <f ca="1">OFFSET(INDEX(Data!$C$7:$C$1800,MATCH($A$3,Data!$C$7:$C$1800,0)),5,'Code list'!V$1)/1000+OFFSET(INDEX(Data!$C$7:$C$1800,MATCH($A$3,Data!$C$7:$C$1800,0)),7,'Code list'!V$1)/1000</f>
        <v>26.204222999999999</v>
      </c>
      <c r="V12" s="25">
        <f ca="1">OFFSET(INDEX(Data!$C$7:$C$1800,MATCH($A$3,Data!$C$7:$C$1800,0)),5,'Code list'!W$1)/1000+OFFSET(INDEX(Data!$C$7:$C$1800,MATCH($A$3,Data!$C$7:$C$1800,0)),7,'Code list'!W$1)/1000</f>
        <v>30.160162</v>
      </c>
      <c r="W12" s="25">
        <f ca="1">OFFSET(INDEX(Data!$C$7:$C$1800,MATCH($A$3,Data!$C$7:$C$1800,0)),5,'Code list'!X$1)/1000+OFFSET(INDEX(Data!$C$7:$C$1800,MATCH($A$3,Data!$C$7:$C$1800,0)),7,'Code list'!X$1)/1000</f>
        <v>30.975019000000003</v>
      </c>
      <c r="X12" s="25">
        <f ca="1">OFFSET(INDEX(Data!$C$7:$C$1800,MATCH($A$3,Data!$C$7:$C$1800,0)),5,'Code list'!Y$1)/1000+OFFSET(INDEX(Data!$C$7:$C$1800,MATCH($A$3,Data!$C$7:$C$1800,0)),7,'Code list'!Y$1)/1000</f>
        <v>29.718422</v>
      </c>
      <c r="Y12" s="25">
        <f ca="1">OFFSET(INDEX(Data!$C$7:$C$1800,MATCH($A$3,Data!$C$7:$C$1800,0)),5,'Code list'!Z$1)/1000+OFFSET(INDEX(Data!$C$7:$C$1800,MATCH($A$3,Data!$C$7:$C$1800,0)),7,'Code list'!Z$1)/1000</f>
        <v>25.303153999999999</v>
      </c>
      <c r="Z12" s="25">
        <f ca="1">OFFSET(INDEX(Data!$C$7:$C$1800,MATCH($A$3,Data!$C$7:$C$1800,0)),5,'Code list'!AA$1)/1000+OFFSET(INDEX(Data!$C$7:$C$1800,MATCH($A$3,Data!$C$7:$C$1800,0)),7,'Code list'!AA$1)/1000</f>
        <v>17.685545999999999</v>
      </c>
      <c r="AA12" s="25">
        <f ca="1">OFFSET(INDEX(Data!$C$7:$C$1800,MATCH($A$3,Data!$C$7:$C$1800,0)),5,'Code list'!AB$1)/1000+OFFSET(INDEX(Data!$C$7:$C$1800,MATCH($A$3,Data!$C$7:$C$1800,0)),7,'Code list'!AB$1)/1000</f>
        <v>19.034534000000001</v>
      </c>
      <c r="AB12" s="25">
        <f ca="1">OFFSET(INDEX(Data!$C$7:$C$1800,MATCH($A$3,Data!$C$7:$C$1800,0)),5,'Code list'!AC$1)/1000+OFFSET(INDEX(Data!$C$7:$C$1800,MATCH($A$3,Data!$C$7:$C$1800,0)),7,'Code list'!AC$1)/1000</f>
        <v>22.069914000000001</v>
      </c>
      <c r="AC12" s="25">
        <f ca="1">OFFSET(INDEX(Data!$C$7:$C$1800,MATCH($A$3,Data!$C$7:$C$1800,0)),5,'Code list'!AD$1)/1000+OFFSET(INDEX(Data!$C$7:$C$1800,MATCH($A$3,Data!$C$7:$C$1800,0)),7,'Code list'!AD$1)/1000</f>
        <v>37.118351999999994</v>
      </c>
      <c r="AD12" s="25">
        <f ca="1">OFFSET(INDEX(Data!$C$7:$C$1800,MATCH($A$3,Data!$C$7:$C$1800,0)),5,'Code list'!AE$1)/1000+OFFSET(INDEX(Data!$C$7:$C$1800,MATCH($A$3,Data!$C$7:$C$1800,0)),7,'Code list'!AE$1)/1000</f>
        <v>32.739435</v>
      </c>
      <c r="AE12" s="25">
        <f ca="1">OFFSET(INDEX(Data!$C$7:$C$1800,MATCH($A$3,Data!$C$7:$C$1800,0)),5,'Code list'!AF$1)/1000+OFFSET(INDEX(Data!$C$7:$C$1800,MATCH($A$3,Data!$C$7:$C$1800,0)),7,'Code list'!AF$1)/1000</f>
        <v>36.929794000000001</v>
      </c>
      <c r="AF12" s="25">
        <f ca="1">OFFSET(INDEX(Data!$C$7:$C$1800,MATCH($A$3,Data!$C$7:$C$1800,0)),5,'Code list'!AG$1)/1000+OFFSET(INDEX(Data!$C$7:$C$1800,MATCH($A$3,Data!$C$7:$C$1800,0)),7,'Code list'!AG$1)/1000</f>
        <v>42.916468000000002</v>
      </c>
      <c r="AG12" s="25">
        <f ca="1">OFFSET(INDEX(Data!$C$7:$C$1800,MATCH($A$3,Data!$C$7:$C$1800,0)),5,'Code list'!AH$1)/1000+OFFSET(INDEX(Data!$C$7:$C$1800,MATCH($A$3,Data!$C$7:$C$1800,0)),7,'Code list'!AH$1)/1000</f>
        <v>43.311876999999996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4.1364000000000001</v>
      </c>
      <c r="C13" s="25">
        <f ca="1">OFFSET(INDEX(Data!$C$7:$C$1800,MATCH($A$3,Data!$C$7:$C$1800,0)),21,'Code list'!D$1)/1000+OFFSET(INDEX(Data!$C$7:$C$1800,MATCH($A$3,Data!$C$7:$C$1800,0)),22,'Code list'!D$1)/1000</f>
        <v>4.0212000000000003</v>
      </c>
      <c r="D13" s="25">
        <f ca="1">OFFSET(INDEX(Data!$C$7:$C$1800,MATCH($A$3,Data!$C$7:$C$1800,0)),21,'Code list'!E$1)/1000+OFFSET(INDEX(Data!$C$7:$C$1800,MATCH($A$3,Data!$C$7:$C$1800,0)),22,'Code list'!E$1)/1000</f>
        <v>4.8132000000000001</v>
      </c>
      <c r="E13" s="25">
        <f ca="1">OFFSET(INDEX(Data!$C$7:$C$1800,MATCH($A$3,Data!$C$7:$C$1800,0)),21,'Code list'!F$1)/1000+OFFSET(INDEX(Data!$C$7:$C$1800,MATCH($A$3,Data!$C$7:$C$1800,0)),22,'Code list'!F$1)/1000</f>
        <v>5.5007999999999999</v>
      </c>
      <c r="F13" s="25">
        <f ca="1">OFFSET(INDEX(Data!$C$7:$C$1800,MATCH($A$3,Data!$C$7:$C$1800,0)),21,'Code list'!G$1)/1000+OFFSET(INDEX(Data!$C$7:$C$1800,MATCH($A$3,Data!$C$7:$C$1800,0)),22,'Code list'!G$1)/1000</f>
        <v>4.5828000000000007</v>
      </c>
      <c r="G13" s="25">
        <f ca="1">OFFSET(INDEX(Data!$C$7:$C$1800,MATCH($A$3,Data!$C$7:$C$1800,0)),21,'Code list'!H$1)/1000+OFFSET(INDEX(Data!$C$7:$C$1800,MATCH($A$3,Data!$C$7:$C$1800,0)),22,'Code list'!H$1)/1000</f>
        <v>5.1623999999999999</v>
      </c>
      <c r="H13" s="25">
        <f ca="1">OFFSET(INDEX(Data!$C$7:$C$1800,MATCH($A$3,Data!$C$7:$C$1800,0)),21,'Code list'!I$1)/1000+OFFSET(INDEX(Data!$C$7:$C$1800,MATCH($A$3,Data!$C$7:$C$1800,0)),22,'Code list'!I$1)/1000</f>
        <v>4.7051999999999996</v>
      </c>
      <c r="I13" s="25">
        <f ca="1">OFFSET(INDEX(Data!$C$7:$C$1800,MATCH($A$3,Data!$C$7:$C$1800,0)),21,'Code list'!J$1)/1000+OFFSET(INDEX(Data!$C$7:$C$1800,MATCH($A$3,Data!$C$7:$C$1800,0)),22,'Code list'!J$1)/1000</f>
        <v>4.8852000000000002</v>
      </c>
      <c r="J13" s="25">
        <f ca="1">OFFSET(INDEX(Data!$C$7:$C$1800,MATCH($A$3,Data!$C$7:$C$1800,0)),21,'Code list'!K$1)/1000+OFFSET(INDEX(Data!$C$7:$C$1800,MATCH($A$3,Data!$C$7:$C$1800,0)),22,'Code list'!K$1)/1000</f>
        <v>5.1083999999999996</v>
      </c>
      <c r="K13" s="25">
        <f ca="1">OFFSET(INDEX(Data!$C$7:$C$1800,MATCH($A$3,Data!$C$7:$C$1800,0)),21,'Code list'!L$1)/1000+OFFSET(INDEX(Data!$C$7:$C$1800,MATCH($A$3,Data!$C$7:$C$1800,0)),22,'Code list'!L$1)/1000</f>
        <v>5.508</v>
      </c>
      <c r="L13" s="25">
        <f ca="1">OFFSET(INDEX(Data!$C$7:$C$1800,MATCH($A$3,Data!$C$7:$C$1800,0)),21,'Code list'!M$1)/1000+OFFSET(INDEX(Data!$C$7:$C$1800,MATCH($A$3,Data!$C$7:$C$1800,0)),22,'Code list'!M$1)/1000</f>
        <v>5.5115999999999996</v>
      </c>
      <c r="M13" s="25">
        <f ca="1">OFFSET(INDEX(Data!$C$7:$C$1800,MATCH($A$3,Data!$C$7:$C$1800,0)),21,'Code list'!N$1)/1000+OFFSET(INDEX(Data!$C$7:$C$1800,MATCH($A$3,Data!$C$7:$C$1800,0)),22,'Code list'!N$1)/1000</f>
        <v>6.2783999999999995</v>
      </c>
      <c r="N13" s="25">
        <f ca="1">OFFSET(INDEX(Data!$C$7:$C$1800,MATCH($A$3,Data!$C$7:$C$1800,0)),21,'Code list'!O$1)/1000+OFFSET(INDEX(Data!$C$7:$C$1800,MATCH($A$3,Data!$C$7:$C$1800,0)),22,'Code list'!O$1)/1000</f>
        <v>6.6959999999999997</v>
      </c>
      <c r="O13" s="25">
        <f ca="1">OFFSET(INDEX(Data!$C$7:$C$1800,MATCH($A$3,Data!$C$7:$C$1800,0)),21,'Code list'!P$1)/1000+OFFSET(INDEX(Data!$C$7:$C$1800,MATCH($A$3,Data!$C$7:$C$1800,0)),22,'Code list'!P$1)/1000</f>
        <v>9.3672000000000004</v>
      </c>
      <c r="P13" s="25">
        <f ca="1">OFFSET(INDEX(Data!$C$7:$C$1800,MATCH($A$3,Data!$C$7:$C$1800,0)),21,'Code list'!Q$1)/1000+OFFSET(INDEX(Data!$C$7:$C$1800,MATCH($A$3,Data!$C$7:$C$1800,0)),22,'Code list'!Q$1)/1000</f>
        <v>9.5616000000000003</v>
      </c>
      <c r="Q13" s="25">
        <f ca="1">OFFSET(INDEX(Data!$C$7:$C$1800,MATCH($A$3,Data!$C$7:$C$1800,0)),21,'Code list'!R$1)/1000+OFFSET(INDEX(Data!$C$7:$C$1800,MATCH($A$3,Data!$C$7:$C$1800,0)),22,'Code list'!R$1)/1000</f>
        <v>8.5787999999999993</v>
      </c>
      <c r="R13" s="25">
        <f ca="1">OFFSET(INDEX(Data!$C$7:$C$1800,MATCH($A$3,Data!$C$7:$C$1800,0)),21,'Code list'!S$1)/1000+OFFSET(INDEX(Data!$C$7:$C$1800,MATCH($A$3,Data!$C$7:$C$1800,0)),22,'Code list'!S$1)/1000</f>
        <v>8.4635999999999996</v>
      </c>
      <c r="S13" s="25">
        <f ca="1">OFFSET(INDEX(Data!$C$7:$C$1800,MATCH($A$3,Data!$C$7:$C$1800,0)),21,'Code list'!T$1)/1000+OFFSET(INDEX(Data!$C$7:$C$1800,MATCH($A$3,Data!$C$7:$C$1800,0)),22,'Code list'!T$1)/1000</f>
        <v>9.4626000000000001</v>
      </c>
      <c r="T13" s="25">
        <f ca="1">OFFSET(INDEX(Data!$C$7:$C$1800,MATCH($A$3,Data!$C$7:$C$1800,0)),21,'Code list'!U$1)/1000+OFFSET(INDEX(Data!$C$7:$C$1800,MATCH($A$3,Data!$C$7:$C$1800,0)),22,'Code list'!U$1)/1000</f>
        <v>9.1670400000000001</v>
      </c>
      <c r="U13" s="25">
        <f ca="1">OFFSET(INDEX(Data!$C$7:$C$1800,MATCH($A$3,Data!$C$7:$C$1800,0)),21,'Code list'!V$1)/1000+OFFSET(INDEX(Data!$C$7:$C$1800,MATCH($A$3,Data!$C$7:$C$1800,0)),22,'Code list'!V$1)/1000</f>
        <v>8.9440880000000007</v>
      </c>
      <c r="V13" s="25">
        <f ca="1">OFFSET(INDEX(Data!$C$7:$C$1800,MATCH($A$3,Data!$C$7:$C$1800,0)),21,'Code list'!W$1)/1000+OFFSET(INDEX(Data!$C$7:$C$1800,MATCH($A$3,Data!$C$7:$C$1800,0)),22,'Code list'!W$1)/1000</f>
        <v>10.928653000000001</v>
      </c>
      <c r="W13" s="25">
        <f ca="1">OFFSET(INDEX(Data!$C$7:$C$1800,MATCH($A$3,Data!$C$7:$C$1800,0)),21,'Code list'!X$1)/1000+OFFSET(INDEX(Data!$C$7:$C$1800,MATCH($A$3,Data!$C$7:$C$1800,0)),22,'Code list'!X$1)/1000</f>
        <v>11.276082000000001</v>
      </c>
      <c r="X13" s="25">
        <f ca="1">OFFSET(INDEX(Data!$C$7:$C$1800,MATCH($A$3,Data!$C$7:$C$1800,0)),21,'Code list'!Y$1)/1000+OFFSET(INDEX(Data!$C$7:$C$1800,MATCH($A$3,Data!$C$7:$C$1800,0)),22,'Code list'!Y$1)/1000</f>
        <v>10.48531</v>
      </c>
      <c r="Y13" s="25">
        <f ca="1">OFFSET(INDEX(Data!$C$7:$C$1800,MATCH($A$3,Data!$C$7:$C$1800,0)),21,'Code list'!Z$1)/1000+OFFSET(INDEX(Data!$C$7:$C$1800,MATCH($A$3,Data!$C$7:$C$1800,0)),22,'Code list'!Z$1)/1000</f>
        <v>8.2662370000000003</v>
      </c>
      <c r="Z13" s="25">
        <f ca="1">OFFSET(INDEX(Data!$C$7:$C$1800,MATCH($A$3,Data!$C$7:$C$1800,0)),21,'Code list'!AA$1)/1000+OFFSET(INDEX(Data!$C$7:$C$1800,MATCH($A$3,Data!$C$7:$C$1800,0)),22,'Code list'!AA$1)/1000</f>
        <v>4.547714</v>
      </c>
      <c r="AA13" s="25">
        <f ca="1">OFFSET(INDEX(Data!$C$7:$C$1800,MATCH($A$3,Data!$C$7:$C$1800,0)),21,'Code list'!AB$1)/1000+OFFSET(INDEX(Data!$C$7:$C$1800,MATCH($A$3,Data!$C$7:$C$1800,0)),22,'Code list'!AB$1)/1000</f>
        <v>5.032095</v>
      </c>
      <c r="AB13" s="25">
        <f ca="1">OFFSET(INDEX(Data!$C$7:$C$1800,MATCH($A$3,Data!$C$7:$C$1800,0)),21,'Code list'!AC$1)/1000+OFFSET(INDEX(Data!$C$7:$C$1800,MATCH($A$3,Data!$C$7:$C$1800,0)),22,'Code list'!AC$1)/1000</f>
        <v>6.4373909999999999</v>
      </c>
      <c r="AC13" s="25">
        <f ca="1">OFFSET(INDEX(Data!$C$7:$C$1800,MATCH($A$3,Data!$C$7:$C$1800,0)),21,'Code list'!AD$1)/1000+OFFSET(INDEX(Data!$C$7:$C$1800,MATCH($A$3,Data!$C$7:$C$1800,0)),22,'Code list'!AD$1)/1000</f>
        <v>13.669919999999999</v>
      </c>
      <c r="AD13" s="25">
        <f ca="1">OFFSET(INDEX(Data!$C$7:$C$1800,MATCH($A$3,Data!$C$7:$C$1800,0)),21,'Code list'!AE$1)/1000+OFFSET(INDEX(Data!$C$7:$C$1800,MATCH($A$3,Data!$C$7:$C$1800,0)),22,'Code list'!AE$1)/1000</f>
        <v>10.663919999999999</v>
      </c>
      <c r="AE13" s="25">
        <f ca="1">OFFSET(INDEX(Data!$C$7:$C$1800,MATCH($A$3,Data!$C$7:$C$1800,0)),21,'Code list'!AF$1)/1000+OFFSET(INDEX(Data!$C$7:$C$1800,MATCH($A$3,Data!$C$7:$C$1800,0)),22,'Code list'!AF$1)/1000</f>
        <v>12.667679999999999</v>
      </c>
      <c r="AF13" s="25">
        <f ca="1">OFFSET(INDEX(Data!$C$7:$C$1800,MATCH($A$3,Data!$C$7:$C$1800,0)),21,'Code list'!AG$1)/1000+OFFSET(INDEX(Data!$C$7:$C$1800,MATCH($A$3,Data!$C$7:$C$1800,0)),22,'Code list'!AG$1)/1000</f>
        <v>15.81912</v>
      </c>
      <c r="AG13" s="25">
        <f ca="1">OFFSET(INDEX(Data!$C$7:$C$1800,MATCH($A$3,Data!$C$7:$C$1800,0)),21,'Code list'!AH$1)/1000+OFFSET(INDEX(Data!$C$7:$C$1800,MATCH($A$3,Data!$C$7:$C$1800,0)),22,'Code list'!AH$1)/1000</f>
        <v>15.013440000000001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11.741</v>
      </c>
      <c r="C14" s="25">
        <f ca="1">OFFSET(INDEX(Data!$C$7:$C$1800,MATCH($A$3,Data!$C$7:$C$1800,0)),31,'Code list'!D$1)/1000+OFFSET(INDEX(Data!$C$7:$C$1800,MATCH($A$3,Data!$C$7:$C$1800,0)),32,'Code list'!D$1)/1000</f>
        <v>11.53</v>
      </c>
      <c r="D14" s="25">
        <f ca="1">OFFSET(INDEX(Data!$C$7:$C$1800,MATCH($A$3,Data!$C$7:$C$1800,0)),31,'Code list'!E$1)/1000+OFFSET(INDEX(Data!$C$7:$C$1800,MATCH($A$3,Data!$C$7:$C$1800,0)),32,'Code list'!E$1)/1000</f>
        <v>10.811</v>
      </c>
      <c r="E14" s="25">
        <f ca="1">OFFSET(INDEX(Data!$C$7:$C$1800,MATCH($A$3,Data!$C$7:$C$1800,0)),31,'Code list'!F$1)/1000+OFFSET(INDEX(Data!$C$7:$C$1800,MATCH($A$3,Data!$C$7:$C$1800,0)),32,'Code list'!F$1)/1000</f>
        <v>11.351000000000001</v>
      </c>
      <c r="F14" s="25">
        <f ca="1">OFFSET(INDEX(Data!$C$7:$C$1800,MATCH($A$3,Data!$C$7:$C$1800,0)),31,'Code list'!G$1)/1000+OFFSET(INDEX(Data!$C$7:$C$1800,MATCH($A$3,Data!$C$7:$C$1800,0)),32,'Code list'!G$1)/1000</f>
        <v>10.526999999999999</v>
      </c>
      <c r="G14" s="25">
        <f ca="1">OFFSET(INDEX(Data!$C$7:$C$1800,MATCH($A$3,Data!$C$7:$C$1800,0)),31,'Code list'!H$1)/1000+OFFSET(INDEX(Data!$C$7:$C$1800,MATCH($A$3,Data!$C$7:$C$1800,0)),32,'Code list'!H$1)/1000</f>
        <v>10.599</v>
      </c>
      <c r="H14" s="25">
        <f ca="1">OFFSET(INDEX(Data!$C$7:$C$1800,MATCH($A$3,Data!$C$7:$C$1800,0)),31,'Code list'!I$1)/1000+OFFSET(INDEX(Data!$C$7:$C$1800,MATCH($A$3,Data!$C$7:$C$1800,0)),32,'Code list'!I$1)/1000</f>
        <v>11.016999999999999</v>
      </c>
      <c r="I14" s="25">
        <f ca="1">OFFSET(INDEX(Data!$C$7:$C$1800,MATCH($A$3,Data!$C$7:$C$1800,0)),31,'Code list'!J$1)/1000+OFFSET(INDEX(Data!$C$7:$C$1800,MATCH($A$3,Data!$C$7:$C$1800,0)),32,'Code list'!J$1)/1000</f>
        <v>10.701000000000001</v>
      </c>
      <c r="J14" s="25">
        <f ca="1">OFFSET(INDEX(Data!$C$7:$C$1800,MATCH($A$3,Data!$C$7:$C$1800,0)),31,'Code list'!K$1)/1000+OFFSET(INDEX(Data!$C$7:$C$1800,MATCH($A$3,Data!$C$7:$C$1800,0)),32,'Code list'!K$1)/1000</f>
        <v>10.44</v>
      </c>
      <c r="K14" s="25">
        <f ca="1">OFFSET(INDEX(Data!$C$7:$C$1800,MATCH($A$3,Data!$C$7:$C$1800,0)),31,'Code list'!L$1)/1000+OFFSET(INDEX(Data!$C$7:$C$1800,MATCH($A$3,Data!$C$7:$C$1800,0)),32,'Code list'!L$1)/1000</f>
        <v>10.023999999999999</v>
      </c>
      <c r="L14" s="25">
        <f ca="1">OFFSET(INDEX(Data!$C$7:$C$1800,MATCH($A$3,Data!$C$7:$C$1800,0)),31,'Code list'!M$1)/1000+OFFSET(INDEX(Data!$C$7:$C$1800,MATCH($A$3,Data!$C$7:$C$1800,0)),32,'Code list'!M$1)/1000</f>
        <v>8.7829999999999995</v>
      </c>
      <c r="M14" s="25">
        <f ca="1">OFFSET(INDEX(Data!$C$7:$C$1800,MATCH($A$3,Data!$C$7:$C$1800,0)),31,'Code list'!N$1)/1000+OFFSET(INDEX(Data!$C$7:$C$1800,MATCH($A$3,Data!$C$7:$C$1800,0)),32,'Code list'!N$1)/1000</f>
        <v>9.3770000000000007</v>
      </c>
      <c r="N14" s="25">
        <f ca="1">OFFSET(INDEX(Data!$C$7:$C$1800,MATCH($A$3,Data!$C$7:$C$1800,0)),31,'Code list'!O$1)/1000+OFFSET(INDEX(Data!$C$7:$C$1800,MATCH($A$3,Data!$C$7:$C$1800,0)),32,'Code list'!O$1)/1000</f>
        <v>8.9329999999999998</v>
      </c>
      <c r="O14" s="25">
        <f ca="1">OFFSET(INDEX(Data!$C$7:$C$1800,MATCH($A$3,Data!$C$7:$C$1800,0)),31,'Code list'!P$1)/1000+OFFSET(INDEX(Data!$C$7:$C$1800,MATCH($A$3,Data!$C$7:$C$1800,0)),32,'Code list'!P$1)/1000</f>
        <v>9.6530000000000005</v>
      </c>
      <c r="P14" s="25">
        <f ca="1">OFFSET(INDEX(Data!$C$7:$C$1800,MATCH($A$3,Data!$C$7:$C$1800,0)),31,'Code list'!Q$1)/1000+OFFSET(INDEX(Data!$C$7:$C$1800,MATCH($A$3,Data!$C$7:$C$1800,0)),32,'Code list'!Q$1)/1000</f>
        <v>9.5609999999999999</v>
      </c>
      <c r="Q14" s="25">
        <f ca="1">OFFSET(INDEX(Data!$C$7:$C$1800,MATCH($A$3,Data!$C$7:$C$1800,0)),31,'Code list'!R$1)/1000+OFFSET(INDEX(Data!$C$7:$C$1800,MATCH($A$3,Data!$C$7:$C$1800,0)),32,'Code list'!R$1)/1000</f>
        <v>9.8469999999999995</v>
      </c>
      <c r="R14" s="25">
        <f ca="1">OFFSET(INDEX(Data!$C$7:$C$1800,MATCH($A$3,Data!$C$7:$C$1800,0)),31,'Code list'!S$1)/1000+OFFSET(INDEX(Data!$C$7:$C$1800,MATCH($A$3,Data!$C$7:$C$1800,0)),32,'Code list'!S$1)/1000</f>
        <v>8.8879999999999999</v>
      </c>
      <c r="S14" s="25">
        <f ca="1">OFFSET(INDEX(Data!$C$7:$C$1800,MATCH($A$3,Data!$C$7:$C$1800,0)),31,'Code list'!T$1)/1000+OFFSET(INDEX(Data!$C$7:$C$1800,MATCH($A$3,Data!$C$7:$C$1800,0)),32,'Code list'!T$1)/1000</f>
        <v>8.6760000000000002</v>
      </c>
      <c r="T14" s="25">
        <f ca="1">OFFSET(INDEX(Data!$C$7:$C$1800,MATCH($A$3,Data!$C$7:$C$1800,0)),31,'Code list'!U$1)/1000+OFFSET(INDEX(Data!$C$7:$C$1800,MATCH($A$3,Data!$C$7:$C$1800,0)),32,'Code list'!U$1)/1000</f>
        <v>8.9860000000000007</v>
      </c>
      <c r="U14" s="25">
        <f ca="1">OFFSET(INDEX(Data!$C$7:$C$1800,MATCH($A$3,Data!$C$7:$C$1800,0)),31,'Code list'!V$1)/1000+OFFSET(INDEX(Data!$C$7:$C$1800,MATCH($A$3,Data!$C$7:$C$1800,0)),32,'Code list'!V$1)/1000</f>
        <v>8.6950000000000003</v>
      </c>
      <c r="V14" s="25">
        <f ca="1">OFFSET(INDEX(Data!$C$7:$C$1800,MATCH($A$3,Data!$C$7:$C$1800,0)),31,'Code list'!W$1)/1000+OFFSET(INDEX(Data!$C$7:$C$1800,MATCH($A$3,Data!$C$7:$C$1800,0)),32,'Code list'!W$1)/1000</f>
        <v>9.4109999999999996</v>
      </c>
      <c r="W14" s="25">
        <f ca="1">OFFSET(INDEX(Data!$C$7:$C$1800,MATCH($A$3,Data!$C$7:$C$1800,0)),31,'Code list'!X$1)/1000+OFFSET(INDEX(Data!$C$7:$C$1800,MATCH($A$3,Data!$C$7:$C$1800,0)),32,'Code list'!X$1)/1000</f>
        <v>9.0429999999999993</v>
      </c>
      <c r="X14" s="25">
        <f ca="1">OFFSET(INDEX(Data!$C$7:$C$1800,MATCH($A$3,Data!$C$7:$C$1800,0)),31,'Code list'!Y$1)/1000+OFFSET(INDEX(Data!$C$7:$C$1800,MATCH($A$3,Data!$C$7:$C$1800,0)),32,'Code list'!Y$1)/1000</f>
        <v>8.9640000000000004</v>
      </c>
      <c r="Y14" s="25">
        <f ca="1">OFFSET(INDEX(Data!$C$7:$C$1800,MATCH($A$3,Data!$C$7:$C$1800,0)),31,'Code list'!Z$1)/1000+OFFSET(INDEX(Data!$C$7:$C$1800,MATCH($A$3,Data!$C$7:$C$1800,0)),32,'Code list'!Z$1)/1000</f>
        <v>9.1170000000000009</v>
      </c>
      <c r="Z14" s="25">
        <f ca="1">OFFSET(INDEX(Data!$C$7:$C$1800,MATCH($A$3,Data!$C$7:$C$1800,0)),31,'Code list'!AA$1)/1000+OFFSET(INDEX(Data!$C$7:$C$1800,MATCH($A$3,Data!$C$7:$C$1800,0)),32,'Code list'!AA$1)/1000</f>
        <v>8.0139999999999993</v>
      </c>
      <c r="AA14" s="25">
        <f ca="1">OFFSET(INDEX(Data!$C$7:$C$1800,MATCH($A$3,Data!$C$7:$C$1800,0)),31,'Code list'!AB$1)/1000+OFFSET(INDEX(Data!$C$7:$C$1800,MATCH($A$3,Data!$C$7:$C$1800,0)),32,'Code list'!AB$1)/1000</f>
        <v>8.8330000000000002</v>
      </c>
      <c r="AB14" s="25">
        <f ca="1">OFFSET(INDEX(Data!$C$7:$C$1800,MATCH($A$3,Data!$C$7:$C$1800,0)),31,'Code list'!AC$1)/1000+OFFSET(INDEX(Data!$C$7:$C$1800,MATCH($A$3,Data!$C$7:$C$1800,0)),32,'Code list'!AC$1)/1000</f>
        <v>9.0950000000000006</v>
      </c>
      <c r="AC14" s="25">
        <f ca="1">OFFSET(INDEX(Data!$C$7:$C$1800,MATCH($A$3,Data!$C$7:$C$1800,0)),31,'Code list'!AD$1)/1000+OFFSET(INDEX(Data!$C$7:$C$1800,MATCH($A$3,Data!$C$7:$C$1800,0)),32,'Code list'!AD$1)/1000</f>
        <v>10.658299999999999</v>
      </c>
      <c r="AD14" s="25">
        <f ca="1">OFFSET(INDEX(Data!$C$7:$C$1800,MATCH($A$3,Data!$C$7:$C$1800,0)),31,'Code list'!AE$1)/1000+OFFSET(INDEX(Data!$C$7:$C$1800,MATCH($A$3,Data!$C$7:$C$1800,0)),32,'Code list'!AE$1)/1000</f>
        <v>10.9679</v>
      </c>
      <c r="AE14" s="25">
        <f ca="1">OFFSET(INDEX(Data!$C$7:$C$1800,MATCH($A$3,Data!$C$7:$C$1800,0)),31,'Code list'!AF$1)/1000+OFFSET(INDEX(Data!$C$7:$C$1800,MATCH($A$3,Data!$C$7:$C$1800,0)),32,'Code list'!AF$1)/1000</f>
        <v>11.5265</v>
      </c>
      <c r="AF14" s="25">
        <f ca="1">OFFSET(INDEX(Data!$C$7:$C$1800,MATCH($A$3,Data!$C$7:$C$1800,0)),31,'Code list'!AG$1)/1000+OFFSET(INDEX(Data!$C$7:$C$1800,MATCH($A$3,Data!$C$7:$C$1800,0)),32,'Code list'!AG$1)/1000</f>
        <v>12.181700000000001</v>
      </c>
      <c r="AG14" s="25">
        <f ca="1">OFFSET(INDEX(Data!$C$7:$C$1800,MATCH($A$3,Data!$C$7:$C$1800,0)),31,'Code list'!AH$1)/1000+OFFSET(INDEX(Data!$C$7:$C$1800,MATCH($A$3,Data!$C$7:$C$1800,0)),32,'Code list'!AH$1)/1000</f>
        <v>13.766399999999999</v>
      </c>
    </row>
    <row r="15" spans="1:33" ht="15" customHeight="1" x14ac:dyDescent="0.25">
      <c r="A15" s="26" t="s">
        <v>28</v>
      </c>
      <c r="B15" s="25">
        <f ca="1">IFERROR(B12/(1+(B13/B14)),0)</f>
        <v>15.606725765931449</v>
      </c>
      <c r="C15" s="25">
        <f t="shared" ref="C15:AC15" ca="1" si="5">IFERROR(C12/(1+(C13/C14)),0)</f>
        <v>15.477703044781109</v>
      </c>
      <c r="D15" s="25">
        <f t="shared" ca="1" si="5"/>
        <v>15.226945662049898</v>
      </c>
      <c r="E15" s="25">
        <f t="shared" ca="1" si="5"/>
        <v>16.836935646103086</v>
      </c>
      <c r="F15" s="25">
        <f t="shared" ca="1" si="5"/>
        <v>14.299678714211964</v>
      </c>
      <c r="G15" s="25">
        <f t="shared" ca="1" si="5"/>
        <v>15.367615945220603</v>
      </c>
      <c r="H15" s="25">
        <f t="shared" ca="1" si="5"/>
        <v>15.822043857475418</v>
      </c>
      <c r="I15" s="25">
        <f t="shared" ca="1" si="5"/>
        <v>15.458154808869384</v>
      </c>
      <c r="J15" s="25">
        <f t="shared" ca="1" si="5"/>
        <v>15.262432090761751</v>
      </c>
      <c r="K15" s="25">
        <f t="shared" ca="1" si="5"/>
        <v>15.595022577903682</v>
      </c>
      <c r="L15" s="25">
        <f t="shared" ca="1" si="5"/>
        <v>13.810763361968858</v>
      </c>
      <c r="M15" s="25">
        <f t="shared" ca="1" si="5"/>
        <v>14.714983361587697</v>
      </c>
      <c r="N15" s="25">
        <f t="shared" ca="1" si="5"/>
        <v>14.185067871392922</v>
      </c>
      <c r="O15" s="25">
        <f t="shared" ca="1" si="5"/>
        <v>15.486655109988329</v>
      </c>
      <c r="P15" s="25">
        <f t="shared" ca="1" si="5"/>
        <v>14.858564275830695</v>
      </c>
      <c r="Q15" s="25">
        <f t="shared" ca="1" si="5"/>
        <v>14.988873730367205</v>
      </c>
      <c r="R15" s="25">
        <f t="shared" ca="1" si="5"/>
        <v>13.599992285668179</v>
      </c>
      <c r="S15" s="25">
        <f t="shared" ca="1" si="5"/>
        <v>13.719450550759158</v>
      </c>
      <c r="T15" s="25">
        <f t="shared" ca="1" si="5"/>
        <v>13.53065317445453</v>
      </c>
      <c r="U15" s="25">
        <f t="shared" ca="1" si="5"/>
        <v>12.917091801174752</v>
      </c>
      <c r="V15" s="25">
        <f t="shared" ca="1" si="5"/>
        <v>13.954873496711077</v>
      </c>
      <c r="W15" s="25">
        <f t="shared" ca="1" si="5"/>
        <v>13.785420857940336</v>
      </c>
      <c r="X15" s="25">
        <f t="shared" ca="1" si="5"/>
        <v>13.696934997077017</v>
      </c>
      <c r="Y15" s="25">
        <f t="shared" ca="1" si="5"/>
        <v>13.270765106521875</v>
      </c>
      <c r="Z15" s="25">
        <f t="shared" ca="1" si="5"/>
        <v>11.282852455007333</v>
      </c>
      <c r="AA15" s="25">
        <f t="shared" ca="1" si="5"/>
        <v>12.126281054835903</v>
      </c>
      <c r="AB15" s="25">
        <f t="shared" ca="1" si="5"/>
        <v>12.923050149201112</v>
      </c>
      <c r="AC15" s="25">
        <f t="shared" ca="1" si="5"/>
        <v>16.261712986876965</v>
      </c>
      <c r="AD15" s="25">
        <f t="shared" ref="AD15:AE15" ca="1" si="6">IFERROR(AD12/(1+(AD13/AD14)),0)</f>
        <v>16.599752084498668</v>
      </c>
      <c r="AE15" s="25">
        <f t="shared" ca="1" si="6"/>
        <v>17.593953196223225</v>
      </c>
      <c r="AF15" s="25">
        <f t="shared" ref="AF15:AG15" ca="1" si="7">IFERROR(AF12/(1+(AF13/AF14)),0)</f>
        <v>18.670722437257197</v>
      </c>
      <c r="AG15" s="25">
        <f t="shared" ca="1" si="7"/>
        <v>20.717579511658158</v>
      </c>
    </row>
    <row r="16" spans="1:33" ht="15" customHeight="1" x14ac:dyDescent="0.25">
      <c r="A16" s="10" t="s">
        <v>25</v>
      </c>
      <c r="B16" s="7">
        <f ca="1">B11+B12-B15</f>
        <v>56.903553234068546</v>
      </c>
      <c r="C16" s="7">
        <f t="shared" ref="C16:AC16" ca="1" si="8">C11+C12-C15</f>
        <v>44.881745955218889</v>
      </c>
      <c r="D16" s="7">
        <f t="shared" ca="1" si="8"/>
        <v>55.100739337950102</v>
      </c>
      <c r="E16" s="7">
        <f t="shared" ca="1" si="8"/>
        <v>59.468619353896912</v>
      </c>
      <c r="F16" s="7">
        <f t="shared" ca="1" si="8"/>
        <v>46.869252285788036</v>
      </c>
      <c r="G16" s="7">
        <f t="shared" ca="1" si="8"/>
        <v>49.452417054779389</v>
      </c>
      <c r="H16" s="7">
        <f t="shared" ca="1" si="8"/>
        <v>54.894037142524581</v>
      </c>
      <c r="I16" s="7">
        <f t="shared" ca="1" si="8"/>
        <v>58.329011191130618</v>
      </c>
      <c r="J16" s="7">
        <f t="shared" ca="1" si="8"/>
        <v>68.543843909238262</v>
      </c>
      <c r="K16" s="7">
        <f t="shared" ca="1" si="8"/>
        <v>74.054694422096304</v>
      </c>
      <c r="L16" s="7">
        <f t="shared" ca="1" si="8"/>
        <v>63.728644638031149</v>
      </c>
      <c r="M16" s="7">
        <f t="shared" ca="1" si="8"/>
        <v>74.428648638412312</v>
      </c>
      <c r="N16" s="7">
        <f t="shared" ca="1" si="8"/>
        <v>79.740306128607088</v>
      </c>
      <c r="O16" s="7">
        <f t="shared" ca="1" si="8"/>
        <v>83.164085890011663</v>
      </c>
      <c r="P16" s="7">
        <f t="shared" ca="1" si="8"/>
        <v>77.761496724169291</v>
      </c>
      <c r="Q16" s="7">
        <f t="shared" ca="1" si="8"/>
        <v>73.690736269632794</v>
      </c>
      <c r="R16" s="7">
        <f t="shared" ca="1" si="8"/>
        <v>74.372605714331826</v>
      </c>
      <c r="S16" s="7">
        <f t="shared" ca="1" si="8"/>
        <v>81.886379449240835</v>
      </c>
      <c r="T16" s="7">
        <f t="shared" ca="1" si="8"/>
        <v>76.403724825545481</v>
      </c>
      <c r="U16" s="7">
        <f t="shared" ca="1" si="8"/>
        <v>73.21864219882525</v>
      </c>
      <c r="V16" s="7">
        <f t="shared" ca="1" si="8"/>
        <v>73.138249503288918</v>
      </c>
      <c r="W16" s="7">
        <f t="shared" ca="1" si="8"/>
        <v>62.537799142059669</v>
      </c>
      <c r="X16" s="7">
        <f t="shared" ca="1" si="8"/>
        <v>58.424244002922997</v>
      </c>
      <c r="Y16" s="7">
        <f t="shared" ca="1" si="8"/>
        <v>69.324166893478122</v>
      </c>
      <c r="Z16" s="7">
        <f t="shared" ca="1" si="8"/>
        <v>64.671218544992669</v>
      </c>
      <c r="AA16" s="7">
        <f t="shared" ca="1" si="8"/>
        <v>57.40487494516411</v>
      </c>
      <c r="AB16" s="7">
        <f t="shared" ca="1" si="8"/>
        <v>64.603547850798876</v>
      </c>
      <c r="AC16" s="7">
        <f t="shared" ca="1" si="8"/>
        <v>58.218226013123036</v>
      </c>
      <c r="AD16" s="7">
        <f t="shared" ref="AD16:AE16" ca="1" si="9">AD11+AD12-AD15</f>
        <v>61.67914591550133</v>
      </c>
      <c r="AE16" s="7">
        <f t="shared" ca="1" si="9"/>
        <v>62.010688803776773</v>
      </c>
      <c r="AF16" s="7">
        <f t="shared" ref="AF16:AG16" ca="1" si="10">AF11+AF12-AF15</f>
        <v>64.607405562742812</v>
      </c>
      <c r="AG16" s="7">
        <f t="shared" ca="1" si="10"/>
        <v>71.45976548834183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Croatia [HR]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0.5606665697793175</v>
      </c>
      <c r="C20" s="15">
        <f t="shared" ca="1" si="12"/>
        <v>0.68863363806830913</v>
      </c>
      <c r="D20" s="15">
        <f t="shared" ca="1" si="12"/>
        <v>0.58161760413852659</v>
      </c>
      <c r="E20" s="15">
        <f t="shared" ca="1" si="12"/>
        <v>0.57895542849430315</v>
      </c>
      <c r="F20" s="15">
        <f t="shared" ca="1" si="12"/>
        <v>0.67384134501280724</v>
      </c>
      <c r="G20" s="15">
        <f t="shared" ca="1" si="12"/>
        <v>0.67525273765709093</v>
      </c>
      <c r="H20" s="15">
        <f t="shared" ca="1" si="12"/>
        <v>0.73271564806884226</v>
      </c>
      <c r="I20" s="15">
        <f t="shared" ca="1" si="12"/>
        <v>0.63184064408765483</v>
      </c>
      <c r="J20" s="15">
        <f t="shared" ca="1" si="12"/>
        <v>0.60154548750719783</v>
      </c>
      <c r="K20" s="15">
        <f t="shared" ca="1" si="12"/>
        <v>0.63085696814462033</v>
      </c>
      <c r="L20" s="15">
        <f t="shared" ca="1" si="12"/>
        <v>0.63623571833823722</v>
      </c>
      <c r="M20" s="15">
        <f t="shared" ca="1" si="12"/>
        <v>0.61768473351366615</v>
      </c>
      <c r="N20" s="15">
        <f t="shared" ca="1" si="12"/>
        <v>0.57360502135808622</v>
      </c>
      <c r="O20" s="15">
        <f t="shared" ca="1" si="12"/>
        <v>0.57104553596378549</v>
      </c>
      <c r="P20" s="15">
        <f t="shared" ca="1" si="12"/>
        <v>0.6433487279373663</v>
      </c>
      <c r="Q20" s="15">
        <f t="shared" ca="1" si="12"/>
        <v>0.63784679566798719</v>
      </c>
      <c r="R20" s="15">
        <f t="shared" ca="1" si="12"/>
        <v>0.62553677598302726</v>
      </c>
      <c r="S20" s="15">
        <f t="shared" ca="1" si="12"/>
        <v>0.55146314080221126</v>
      </c>
      <c r="T20" s="15">
        <f t="shared" ca="1" si="12"/>
        <v>0.60218372998245395</v>
      </c>
      <c r="U20" s="15">
        <f t="shared" ca="1" si="12"/>
        <v>0.65732740398690703</v>
      </c>
      <c r="V20" s="15">
        <f t="shared" ca="1" si="12"/>
        <v>0.72830422332714795</v>
      </c>
      <c r="W20" s="15">
        <f t="shared" ca="1" si="12"/>
        <v>0.64716329252432103</v>
      </c>
      <c r="X20" s="15">
        <f t="shared" ca="1" si="12"/>
        <v>0.65273180082727411</v>
      </c>
      <c r="Y20" s="15">
        <f t="shared" ca="1" si="12"/>
        <v>0.72430663432500386</v>
      </c>
      <c r="Z20" s="15">
        <f t="shared" ca="1" si="12"/>
        <v>0.74786639386346954</v>
      </c>
      <c r="AA20" s="15">
        <f t="shared" ca="1" si="12"/>
        <v>0.70474213276564335</v>
      </c>
      <c r="AB20" s="15">
        <f t="shared" ca="1" si="12"/>
        <v>0.70293171986278835</v>
      </c>
      <c r="AC20" s="15">
        <f t="shared" ca="1" si="12"/>
        <v>0.72862955306192545</v>
      </c>
      <c r="AD20" s="15">
        <f t="shared" ref="AD20:AE20" ca="1" si="13">AD6/AD16</f>
        <v>0.79073273917923359</v>
      </c>
      <c r="AE20" s="15">
        <f t="shared" ca="1" si="13"/>
        <v>0.7346101273628417</v>
      </c>
      <c r="AF20" s="15">
        <f t="shared" ref="AF20:AG20" ca="1" si="14">AF6/AF16</f>
        <v>0.73759779679933191</v>
      </c>
      <c r="AG20" s="15">
        <f t="shared" ca="1" si="14"/>
        <v>0.76118133929328369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59">
    <tabColor theme="7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Italy [IT]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779.76</v>
      </c>
      <c r="C4" s="20">
        <f ca="1">OFFSET(INDEX(Data!$C$7:$C$1800,MATCH($A$3,Data!$C$7:$C$1800,0)),20,'Code list'!D$1)/1000</f>
        <v>798.5376</v>
      </c>
      <c r="D4" s="20">
        <f ca="1">OFFSET(INDEX(Data!$C$7:$C$1800,MATCH($A$3,Data!$C$7:$C$1800,0)),20,'Code list'!E$1)/1000</f>
        <v>814.51440000000002</v>
      </c>
      <c r="E4" s="20">
        <f ca="1">OFFSET(INDEX(Data!$C$7:$C$1800,MATCH($A$3,Data!$C$7:$C$1800,0)),20,'Code list'!F$1)/1000</f>
        <v>802.08719999999994</v>
      </c>
      <c r="F4" s="20">
        <f ca="1">OFFSET(INDEX(Data!$C$7:$C$1800,MATCH($A$3,Data!$C$7:$C$1800,0)),20,'Code list'!G$1)/1000</f>
        <v>834.52680000000009</v>
      </c>
      <c r="G4" s="20">
        <f ca="1">OFFSET(INDEX(Data!$C$7:$C$1800,MATCH($A$3,Data!$C$7:$C$1800,0)),20,'Code list'!H$1)/1000</f>
        <v>869.36040000000003</v>
      </c>
      <c r="H4" s="20">
        <f ca="1">OFFSET(INDEX(Data!$C$7:$C$1800,MATCH($A$3,Data!$C$7:$C$1800,0)),20,'Code list'!I$1)/1000</f>
        <v>879.9588</v>
      </c>
      <c r="I4" s="20">
        <f ca="1">OFFSET(INDEX(Data!$C$7:$C$1800,MATCH($A$3,Data!$C$7:$C$1800,0)),20,'Code list'!J$1)/1000</f>
        <v>905.30280000000005</v>
      </c>
      <c r="J4" s="20">
        <f ca="1">OFFSET(INDEX(Data!$C$7:$C$1800,MATCH($A$3,Data!$C$7:$C$1800,0)),20,'Code list'!K$1)/1000</f>
        <v>935.28</v>
      </c>
      <c r="K4" s="20">
        <f ca="1">OFFSET(INDEX(Data!$C$7:$C$1800,MATCH($A$3,Data!$C$7:$C$1800,0)),20,'Code list'!L$1)/1000</f>
        <v>956.4011999999999</v>
      </c>
      <c r="L4" s="20">
        <f ca="1">OFFSET(INDEX(Data!$C$7:$C$1800,MATCH($A$3,Data!$C$7:$C$1800,0)),20,'Code list'!M$1)/1000</f>
        <v>995.90844600000003</v>
      </c>
      <c r="M4" s="20">
        <f ca="1">OFFSET(INDEX(Data!$C$7:$C$1800,MATCH($A$3,Data!$C$7:$C$1800,0)),20,'Code list'!N$1)/1000</f>
        <v>1004.432515</v>
      </c>
      <c r="N4" s="20">
        <f ca="1">OFFSET(INDEX(Data!$C$7:$C$1800,MATCH($A$3,Data!$C$7:$C$1800,0)),20,'Code list'!O$1)/1000</f>
        <v>1026.9920479999998</v>
      </c>
      <c r="O4" s="20">
        <f ca="1">OFFSET(INDEX(Data!$C$7:$C$1800,MATCH($A$3,Data!$C$7:$C$1800,0)),20,'Code list'!P$1)/1000</f>
        <v>1057.9823349999999</v>
      </c>
      <c r="P4" s="20">
        <f ca="1">OFFSET(INDEX(Data!$C$7:$C$1800,MATCH($A$3,Data!$C$7:$C$1800,0)),20,'Code list'!Q$1)/1000</f>
        <v>1092.050788</v>
      </c>
      <c r="Q4" s="20">
        <f ca="1">OFFSET(INDEX(Data!$C$7:$C$1800,MATCH($A$3,Data!$C$7:$C$1800,0)),20,'Code list'!R$1)/1000</f>
        <v>1093.3257350000001</v>
      </c>
      <c r="R4" s="20">
        <f ca="1">OFFSET(INDEX(Data!$C$7:$C$1800,MATCH($A$3,Data!$C$7:$C$1800,0)),20,'Code list'!S$1)/1000</f>
        <v>1130.837976</v>
      </c>
      <c r="S4" s="20">
        <f ca="1">OFFSET(INDEX(Data!$C$7:$C$1800,MATCH($A$3,Data!$C$7:$C$1800,0)),20,'Code list'!T$1)/1000</f>
        <v>1129.9981749999999</v>
      </c>
      <c r="T4" s="20">
        <f ca="1">OFFSET(INDEX(Data!$C$7:$C$1800,MATCH($A$3,Data!$C$7:$C$1800,0)),20,'Code list'!U$1)/1000</f>
        <v>1148.874462</v>
      </c>
      <c r="U4" s="20">
        <f ca="1">OFFSET(INDEX(Data!$C$7:$C$1800,MATCH($A$3,Data!$C$7:$C$1800,0)),20,'Code list'!V$1)/1000</f>
        <v>1053.5075279999999</v>
      </c>
      <c r="V4" s="20">
        <f ca="1">OFFSET(INDEX(Data!$C$7:$C$1800,MATCH($A$3,Data!$C$7:$C$1800,0)),20,'Code list'!W$1)/1000</f>
        <v>1087.422822</v>
      </c>
      <c r="W4" s="20">
        <f ca="1">OFFSET(INDEX(Data!$C$7:$C$1800,MATCH($A$3,Data!$C$7:$C$1800,0)),20,'Code list'!X$1)/1000</f>
        <v>1089.2892350000002</v>
      </c>
      <c r="X4" s="20">
        <f ca="1">OFFSET(INDEX(Data!$C$7:$C$1800,MATCH($A$3,Data!$C$7:$C$1800,0)),20,'Code list'!Y$1)/1000</f>
        <v>1077.3951950000001</v>
      </c>
      <c r="Y4" s="20">
        <f ca="1">OFFSET(INDEX(Data!$C$7:$C$1800,MATCH($A$3,Data!$C$7:$C$1800,0)),20,'Code list'!Z$1)/1000</f>
        <v>1043.2882870000001</v>
      </c>
      <c r="Z4" s="20">
        <f ca="1">OFFSET(INDEX(Data!$C$7:$C$1800,MATCH($A$3,Data!$C$7:$C$1800,0)),20,'Code list'!AA$1)/1000</f>
        <v>1007.375414</v>
      </c>
      <c r="AA4" s="20">
        <f ca="1">OFFSET(INDEX(Data!$C$7:$C$1800,MATCH($A$3,Data!$C$7:$C$1800,0)),20,'Code list'!AB$1)/1000</f>
        <v>1018.767859</v>
      </c>
      <c r="AB4" s="20">
        <f ca="1">OFFSET(INDEX(Data!$C$7:$C$1800,MATCH($A$3,Data!$C$7:$C$1800,0)),20,'Code list'!AC$1)/1000</f>
        <v>1043.1660919999999</v>
      </c>
      <c r="AC4" s="20">
        <f ca="1">OFFSET(INDEX(Data!$C$7:$C$1800,MATCH($A$3,Data!$C$7:$C$1800,0)),20,'Code list'!AD$1)/1000</f>
        <v>1064.988032</v>
      </c>
      <c r="AD4" s="20">
        <f ca="1">OFFSET(INDEX(Data!$C$7:$C$1800,MATCH($A$3,Data!$C$7:$C$1800,0)),20,'Code list'!AE$1)/1000</f>
        <v>1042.9503590000002</v>
      </c>
      <c r="AE4" s="20">
        <f ca="1">OFFSET(INDEX(Data!$C$7:$C$1800,MATCH($A$3,Data!$C$7:$C$1800,0)),20,'Code list'!AF$1)/1000</f>
        <v>1057.8707749999999</v>
      </c>
      <c r="AF4" s="20">
        <f ca="1">OFFSET(INDEX(Data!$C$7:$C$1800,MATCH($A$3,Data!$C$7:$C$1800,0)),20,'Code list'!AG$1)/1000</f>
        <v>1009.9116580000001</v>
      </c>
      <c r="AG4" s="20">
        <f ca="1">OFFSET(INDEX(Data!$C$7:$C$1800,MATCH($A$3,Data!$C$7:$C$1800,0)),20,'Code list'!AH$1)/1000</f>
        <v>1040.6503149999999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12.4308</v>
      </c>
      <c r="C5" s="22">
        <f ca="1">OFFSET(INDEX(Data!$C$7:$C$1800,MATCH($A$3,Data!$C$7:$C$1800,0)),23,'Code list'!D$1)/1000</f>
        <v>12.1212</v>
      </c>
      <c r="D5" s="22">
        <f ca="1">OFFSET(INDEX(Data!$C$7:$C$1800,MATCH($A$3,Data!$C$7:$C$1800,0)),23,'Code list'!E$1)/1000</f>
        <v>12.909600000000001</v>
      </c>
      <c r="E5" s="22">
        <f ca="1">OFFSET(INDEX(Data!$C$7:$C$1800,MATCH($A$3,Data!$C$7:$C$1800,0)),23,'Code list'!F$1)/1000</f>
        <v>11.0052</v>
      </c>
      <c r="F5" s="22">
        <f ca="1">OFFSET(INDEX(Data!$C$7:$C$1800,MATCH($A$3,Data!$C$7:$C$1800,0)),23,'Code list'!G$1)/1000</f>
        <v>11.062799999999999</v>
      </c>
      <c r="G5" s="22">
        <f ca="1">OFFSET(INDEX(Data!$C$7:$C$1800,MATCH($A$3,Data!$C$7:$C$1800,0)),23,'Code list'!H$1)/1000</f>
        <v>14.85</v>
      </c>
      <c r="H5" s="22">
        <f ca="1">OFFSET(INDEX(Data!$C$7:$C$1800,MATCH($A$3,Data!$C$7:$C$1800,0)),23,'Code list'!I$1)/1000</f>
        <v>18.126000000000001</v>
      </c>
      <c r="I5" s="22">
        <f ca="1">OFFSET(INDEX(Data!$C$7:$C$1800,MATCH($A$3,Data!$C$7:$C$1800,0)),23,'Code list'!J$1)/1000</f>
        <v>17.816400000000002</v>
      </c>
      <c r="J5" s="22">
        <f ca="1">OFFSET(INDEX(Data!$C$7:$C$1800,MATCH($A$3,Data!$C$7:$C$1800,0)),23,'Code list'!K$1)/1000</f>
        <v>22.122</v>
      </c>
      <c r="K5" s="22">
        <f ca="1">OFFSET(INDEX(Data!$C$7:$C$1800,MATCH($A$3,Data!$C$7:$C$1800,0)),23,'Code list'!L$1)/1000</f>
        <v>23.083200000000001</v>
      </c>
      <c r="L5" s="22">
        <f ca="1">OFFSET(INDEX(Data!$C$7:$C$1800,MATCH($A$3,Data!$C$7:$C$1800,0)),23,'Code list'!M$1)/1000</f>
        <v>24.12068</v>
      </c>
      <c r="M5" s="22">
        <f ca="1">OFFSET(INDEX(Data!$C$7:$C$1800,MATCH($A$3,Data!$C$7:$C$1800,0)),23,'Code list'!N$1)/1000</f>
        <v>25.615379000000001</v>
      </c>
      <c r="N5" s="22">
        <f ca="1">OFFSET(INDEX(Data!$C$7:$C$1800,MATCH($A$3,Data!$C$7:$C$1800,0)),23,'Code list'!O$1)/1000</f>
        <v>27.873550999999999</v>
      </c>
      <c r="O5" s="22">
        <f ca="1">OFFSET(INDEX(Data!$C$7:$C$1800,MATCH($A$3,Data!$C$7:$C$1800,0)),23,'Code list'!P$1)/1000</f>
        <v>27.385073999999999</v>
      </c>
      <c r="P5" s="22">
        <f ca="1">OFFSET(INDEX(Data!$C$7:$C$1800,MATCH($A$3,Data!$C$7:$C$1800,0)),23,'Code list'!Q$1)/1000</f>
        <v>27.252464</v>
      </c>
      <c r="Q5" s="22">
        <f ca="1">OFFSET(INDEX(Data!$C$7:$C$1800,MATCH($A$3,Data!$C$7:$C$1800,0)),23,'Code list'!R$1)/1000</f>
        <v>24.696600999999998</v>
      </c>
      <c r="R5" s="22">
        <f ca="1">OFFSET(INDEX(Data!$C$7:$C$1800,MATCH($A$3,Data!$C$7:$C$1800,0)),23,'Code list'!S$1)/1000</f>
        <v>23.150347</v>
      </c>
      <c r="S5" s="22">
        <f ca="1">OFFSET(INDEX(Data!$C$7:$C$1800,MATCH($A$3,Data!$C$7:$C$1800,0)),23,'Code list'!T$1)/1000</f>
        <v>20.398039000000001</v>
      </c>
      <c r="T5" s="22">
        <f ca="1">OFFSET(INDEX(Data!$C$7:$C$1800,MATCH($A$3,Data!$C$7:$C$1800,0)),23,'Code list'!U$1)/1000</f>
        <v>20.172881</v>
      </c>
      <c r="U5" s="22">
        <f ca="1">OFFSET(INDEX(Data!$C$7:$C$1800,MATCH($A$3,Data!$C$7:$C$1800,0)),23,'Code list'!V$1)/1000</f>
        <v>15.498706</v>
      </c>
      <c r="V5" s="22">
        <f ca="1">OFFSET(INDEX(Data!$C$7:$C$1800,MATCH($A$3,Data!$C$7:$C$1800,0)),23,'Code list'!W$1)/1000</f>
        <v>11.843636</v>
      </c>
      <c r="W5" s="22">
        <f ca="1">OFFSET(INDEX(Data!$C$7:$C$1800,MATCH($A$3,Data!$C$7:$C$1800,0)),23,'Code list'!X$1)/1000</f>
        <v>6.9631090000000002</v>
      </c>
      <c r="X5" s="22">
        <f ca="1">OFFSET(INDEX(Data!$C$7:$C$1800,MATCH($A$3,Data!$C$7:$C$1800,0)),23,'Code list'!Y$1)/1000</f>
        <v>7.1247889999999998</v>
      </c>
      <c r="Y5" s="22">
        <f ca="1">OFFSET(INDEX(Data!$C$7:$C$1800,MATCH($A$3,Data!$C$7:$C$1800,0)),23,'Code list'!Z$1)/1000</f>
        <v>6.83352</v>
      </c>
      <c r="Z5" s="22">
        <f ca="1">OFFSET(INDEX(Data!$C$7:$C$1800,MATCH($A$3,Data!$C$7:$C$1800,0)),23,'Code list'!AA$1)/1000</f>
        <v>6.1592470000000006</v>
      </c>
      <c r="AA5" s="22">
        <f ca="1">OFFSET(INDEX(Data!$C$7:$C$1800,MATCH($A$3,Data!$C$7:$C$1800,0)),23,'Code list'!AB$1)/1000</f>
        <v>5.1557180000000002</v>
      </c>
      <c r="AB5" s="22">
        <f ca="1">OFFSET(INDEX(Data!$C$7:$C$1800,MATCH($A$3,Data!$C$7:$C$1800,0)),23,'Code list'!AC$1)/1000</f>
        <v>6.5707340000000007</v>
      </c>
      <c r="AC5" s="22">
        <f ca="1">OFFSET(INDEX(Data!$C$7:$C$1800,MATCH($A$3,Data!$C$7:$C$1800,0)),23,'Code list'!AD$1)/1000</f>
        <v>6.5734560000000002</v>
      </c>
      <c r="AD5" s="22">
        <f ca="1">OFFSET(INDEX(Data!$C$7:$C$1800,MATCH($A$3,Data!$C$7:$C$1800,0)),23,'Code list'!AE$1)/1000</f>
        <v>6.1788129999999999</v>
      </c>
      <c r="AE5" s="22">
        <f ca="1">OFFSET(INDEX(Data!$C$7:$C$1800,MATCH($A$3,Data!$C$7:$C$1800,0)),23,'Code list'!AF$1)/1000</f>
        <v>6.6059390000000002</v>
      </c>
      <c r="AF5" s="22">
        <f ca="1">OFFSET(INDEX(Data!$C$7:$C$1800,MATCH($A$3,Data!$C$7:$C$1800,0)),23,'Code list'!AG$1)/1000</f>
        <v>6.9964960000000005</v>
      </c>
      <c r="AG5" s="22">
        <f ca="1">OFFSET(INDEX(Data!$C$7:$C$1800,MATCH($A$3,Data!$C$7:$C$1800,0)),23,'Code list'!AH$1)/1000</f>
        <v>7.5247060000000001</v>
      </c>
    </row>
    <row r="6" spans="1:33" ht="15" customHeight="1" x14ac:dyDescent="0.25">
      <c r="A6" s="4" t="s">
        <v>27</v>
      </c>
      <c r="B6" s="6">
        <f t="shared" ref="B6:AC6" ca="1" si="1">B4-B5</f>
        <v>767.32920000000001</v>
      </c>
      <c r="C6" s="6">
        <f t="shared" ca="1" si="1"/>
        <v>786.41639999999995</v>
      </c>
      <c r="D6" s="6">
        <f t="shared" ca="1" si="1"/>
        <v>801.60480000000007</v>
      </c>
      <c r="E6" s="6">
        <f t="shared" ca="1" si="1"/>
        <v>791.08199999999999</v>
      </c>
      <c r="F6" s="6">
        <f t="shared" ca="1" si="1"/>
        <v>823.46400000000006</v>
      </c>
      <c r="G6" s="6">
        <f t="shared" ca="1" si="1"/>
        <v>854.5104</v>
      </c>
      <c r="H6" s="6">
        <f t="shared" ca="1" si="1"/>
        <v>861.83280000000002</v>
      </c>
      <c r="I6" s="6">
        <f t="shared" ca="1" si="1"/>
        <v>887.4864</v>
      </c>
      <c r="J6" s="6">
        <f t="shared" ca="1" si="1"/>
        <v>913.15800000000002</v>
      </c>
      <c r="K6" s="6">
        <f t="shared" ca="1" si="1"/>
        <v>933.31799999999987</v>
      </c>
      <c r="L6" s="6">
        <f t="shared" ca="1" si="1"/>
        <v>971.78776600000003</v>
      </c>
      <c r="M6" s="6">
        <f t="shared" ca="1" si="1"/>
        <v>978.817136</v>
      </c>
      <c r="N6" s="6">
        <f t="shared" ca="1" si="1"/>
        <v>999.11849699999982</v>
      </c>
      <c r="O6" s="6">
        <f t="shared" ca="1" si="1"/>
        <v>1030.5972609999999</v>
      </c>
      <c r="P6" s="6">
        <f t="shared" ca="1" si="1"/>
        <v>1064.7983240000001</v>
      </c>
      <c r="Q6" s="6">
        <f t="shared" ca="1" si="1"/>
        <v>1068.629134</v>
      </c>
      <c r="R6" s="6">
        <f t="shared" ca="1" si="1"/>
        <v>1107.687629</v>
      </c>
      <c r="S6" s="6">
        <f t="shared" ca="1" si="1"/>
        <v>1109.600136</v>
      </c>
      <c r="T6" s="6">
        <f t="shared" ca="1" si="1"/>
        <v>1128.701581</v>
      </c>
      <c r="U6" s="6">
        <f t="shared" ca="1" si="1"/>
        <v>1038.0088219999998</v>
      </c>
      <c r="V6" s="6">
        <f t="shared" ca="1" si="1"/>
        <v>1075.5791859999999</v>
      </c>
      <c r="W6" s="6">
        <f t="shared" ca="1" si="1"/>
        <v>1082.3261260000002</v>
      </c>
      <c r="X6" s="6">
        <f t="shared" ca="1" si="1"/>
        <v>1070.2704060000001</v>
      </c>
      <c r="Y6" s="6">
        <f t="shared" ca="1" si="1"/>
        <v>1036.4547670000002</v>
      </c>
      <c r="Z6" s="6">
        <f t="shared" ca="1" si="1"/>
        <v>1001.2161669999999</v>
      </c>
      <c r="AA6" s="6">
        <f t="shared" ca="1" si="1"/>
        <v>1013.6121410000001</v>
      </c>
      <c r="AB6" s="6">
        <f t="shared" ca="1" si="1"/>
        <v>1036.595358</v>
      </c>
      <c r="AC6" s="6">
        <f t="shared" ca="1" si="1"/>
        <v>1058.4145759999999</v>
      </c>
      <c r="AD6" s="6">
        <f t="shared" ref="AD6:AE6" ca="1" si="2">AD4-AD5</f>
        <v>1036.7715460000002</v>
      </c>
      <c r="AE6" s="6">
        <f t="shared" ca="1" si="2"/>
        <v>1051.2648359999998</v>
      </c>
      <c r="AF6" s="6">
        <f t="shared" ref="AF6:AG6" ca="1" si="3">AF4-AF5</f>
        <v>1002.9151620000001</v>
      </c>
      <c r="AG6" s="6">
        <f t="shared" ca="1" si="3"/>
        <v>1033.1256089999999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Italy [IT]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1681.2564020000002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1668.09978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1686.6762650000001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1634.4798920000001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1656.6556799999998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1765.249556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1732.28952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1703.3500049999998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1726.4290010000002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1721.5008090000001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1790.719846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1720.8204620000001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1730.067286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1628.420609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1788.5262240000002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1691.2019799999998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1717.909674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1654.628007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1675.0613900000001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1461.8637489999999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1419.1795360000001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1503.8391489999999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1451.6973770000002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1405.5411920000001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1364.919439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1342.976836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1300.624098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1303.0278530000001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1251.5038790000001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1236.2119150000001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1184.2404880000001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1233.631768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120.42182199999999</v>
      </c>
      <c r="C12" s="25">
        <f ca="1">OFFSET(INDEX(Data!$C$7:$C$1800,MATCH($A$3,Data!$C$7:$C$1800,0)),5,'Code list'!D$1)/1000+OFFSET(INDEX(Data!$C$7:$C$1800,MATCH($A$3,Data!$C$7:$C$1800,0)),7,'Code list'!D$1)/1000</f>
        <v>130.53479999999999</v>
      </c>
      <c r="D12" s="25">
        <f ca="1">OFFSET(INDEX(Data!$C$7:$C$1800,MATCH($A$3,Data!$C$7:$C$1800,0)),5,'Code list'!E$1)/1000+OFFSET(INDEX(Data!$C$7:$C$1800,MATCH($A$3,Data!$C$7:$C$1800,0)),7,'Code list'!E$1)/1000</f>
        <v>132.167754</v>
      </c>
      <c r="E12" s="25">
        <f ca="1">OFFSET(INDEX(Data!$C$7:$C$1800,MATCH($A$3,Data!$C$7:$C$1800,0)),5,'Code list'!F$1)/1000+OFFSET(INDEX(Data!$C$7:$C$1800,MATCH($A$3,Data!$C$7:$C$1800,0)),7,'Code list'!F$1)/1000</f>
        <v>160.90148399999998</v>
      </c>
      <c r="F12" s="25">
        <f ca="1">OFFSET(INDEX(Data!$C$7:$C$1800,MATCH($A$3,Data!$C$7:$C$1800,0)),5,'Code list'!G$1)/1000+OFFSET(INDEX(Data!$C$7:$C$1800,MATCH($A$3,Data!$C$7:$C$1800,0)),7,'Code list'!G$1)/1000</f>
        <v>174.77818199999999</v>
      </c>
      <c r="G12" s="25">
        <f ca="1">OFFSET(INDEX(Data!$C$7:$C$1800,MATCH($A$3,Data!$C$7:$C$1800,0)),5,'Code list'!H$1)/1000+OFFSET(INDEX(Data!$C$7:$C$1800,MATCH($A$3,Data!$C$7:$C$1800,0)),7,'Code list'!H$1)/1000</f>
        <v>195.77978099999999</v>
      </c>
      <c r="H12" s="25">
        <f ca="1">OFFSET(INDEX(Data!$C$7:$C$1800,MATCH($A$3,Data!$C$7:$C$1800,0)),5,'Code list'!I$1)/1000+OFFSET(INDEX(Data!$C$7:$C$1800,MATCH($A$3,Data!$C$7:$C$1800,0)),7,'Code list'!I$1)/1000</f>
        <v>221.44334899999998</v>
      </c>
      <c r="I12" s="25">
        <f ca="1">OFFSET(INDEX(Data!$C$7:$C$1800,MATCH($A$3,Data!$C$7:$C$1800,0)),5,'Code list'!J$1)/1000+OFFSET(INDEX(Data!$C$7:$C$1800,MATCH($A$3,Data!$C$7:$C$1800,0)),7,'Code list'!J$1)/1000</f>
        <v>285.68857500000001</v>
      </c>
      <c r="J12" s="25">
        <f ca="1">OFFSET(INDEX(Data!$C$7:$C$1800,MATCH($A$3,Data!$C$7:$C$1800,0)),5,'Code list'!K$1)/1000+OFFSET(INDEX(Data!$C$7:$C$1800,MATCH($A$3,Data!$C$7:$C$1800,0)),7,'Code list'!K$1)/1000</f>
        <v>332.07883400000003</v>
      </c>
      <c r="K12" s="25">
        <f ca="1">OFFSET(INDEX(Data!$C$7:$C$1800,MATCH($A$3,Data!$C$7:$C$1800,0)),5,'Code list'!L$1)/1000+OFFSET(INDEX(Data!$C$7:$C$1800,MATCH($A$3,Data!$C$7:$C$1800,0)),7,'Code list'!L$1)/1000</f>
        <v>369.208641</v>
      </c>
      <c r="L12" s="25">
        <f ca="1">OFFSET(INDEX(Data!$C$7:$C$1800,MATCH($A$3,Data!$C$7:$C$1800,0)),5,'Code list'!M$1)/1000+OFFSET(INDEX(Data!$C$7:$C$1800,MATCH($A$3,Data!$C$7:$C$1800,0)),7,'Code list'!M$1)/1000</f>
        <v>428.31924400000003</v>
      </c>
      <c r="M12" s="25">
        <f ca="1">OFFSET(INDEX(Data!$C$7:$C$1800,MATCH($A$3,Data!$C$7:$C$1800,0)),5,'Code list'!N$1)/1000+OFFSET(INDEX(Data!$C$7:$C$1800,MATCH($A$3,Data!$C$7:$C$1800,0)),7,'Code list'!N$1)/1000</f>
        <v>422.17126000000002</v>
      </c>
      <c r="N12" s="25">
        <f ca="1">OFFSET(INDEX(Data!$C$7:$C$1800,MATCH($A$3,Data!$C$7:$C$1800,0)),5,'Code list'!O$1)/1000+OFFSET(INDEX(Data!$C$7:$C$1800,MATCH($A$3,Data!$C$7:$C$1800,0)),7,'Code list'!O$1)/1000</f>
        <v>512.22478699999999</v>
      </c>
      <c r="O12" s="25">
        <f ca="1">OFFSET(INDEX(Data!$C$7:$C$1800,MATCH($A$3,Data!$C$7:$C$1800,0)),5,'Code list'!P$1)/1000+OFFSET(INDEX(Data!$C$7:$C$1800,MATCH($A$3,Data!$C$7:$C$1800,0)),7,'Code list'!P$1)/1000</f>
        <v>749.87969599999997</v>
      </c>
      <c r="P12" s="25">
        <f ca="1">OFFSET(INDEX(Data!$C$7:$C$1800,MATCH($A$3,Data!$C$7:$C$1800,0)),5,'Code list'!Q$1)/1000+OFFSET(INDEX(Data!$C$7:$C$1800,MATCH($A$3,Data!$C$7:$C$1800,0)),7,'Code list'!Q$1)/1000</f>
        <v>848.85893199999998</v>
      </c>
      <c r="Q12" s="25">
        <f ca="1">OFFSET(INDEX(Data!$C$7:$C$1800,MATCH($A$3,Data!$C$7:$C$1800,0)),5,'Code list'!R$1)/1000+OFFSET(INDEX(Data!$C$7:$C$1800,MATCH($A$3,Data!$C$7:$C$1800,0)),7,'Code list'!R$1)/1000</f>
        <v>913.67920700000002</v>
      </c>
      <c r="R12" s="25">
        <f ca="1">OFFSET(INDEX(Data!$C$7:$C$1800,MATCH($A$3,Data!$C$7:$C$1800,0)),5,'Code list'!S$1)/1000+OFFSET(INDEX(Data!$C$7:$C$1800,MATCH($A$3,Data!$C$7:$C$1800,0)),7,'Code list'!S$1)/1000</f>
        <v>978.86486200000002</v>
      </c>
      <c r="S12" s="25">
        <f ca="1">OFFSET(INDEX(Data!$C$7:$C$1800,MATCH($A$3,Data!$C$7:$C$1800,0)),5,'Code list'!T$1)/1000+OFFSET(INDEX(Data!$C$7:$C$1800,MATCH($A$3,Data!$C$7:$C$1800,0)),7,'Code list'!T$1)/1000</f>
        <v>1033.2185890000001</v>
      </c>
      <c r="T12" s="25">
        <f ca="1">OFFSET(INDEX(Data!$C$7:$C$1800,MATCH($A$3,Data!$C$7:$C$1800,0)),5,'Code list'!U$1)/1000+OFFSET(INDEX(Data!$C$7:$C$1800,MATCH($A$3,Data!$C$7:$C$1800,0)),7,'Code list'!U$1)/1000</f>
        <v>985.26518300000009</v>
      </c>
      <c r="U12" s="25">
        <f ca="1">OFFSET(INDEX(Data!$C$7:$C$1800,MATCH($A$3,Data!$C$7:$C$1800,0)),5,'Code list'!V$1)/1000+OFFSET(INDEX(Data!$C$7:$C$1800,MATCH($A$3,Data!$C$7:$C$1800,0)),7,'Code list'!V$1)/1000</f>
        <v>908.83996999999999</v>
      </c>
      <c r="V12" s="25">
        <f ca="1">OFFSET(INDEX(Data!$C$7:$C$1800,MATCH($A$3,Data!$C$7:$C$1800,0)),5,'Code list'!W$1)/1000+OFFSET(INDEX(Data!$C$7:$C$1800,MATCH($A$3,Data!$C$7:$C$1800,0)),7,'Code list'!W$1)/1000</f>
        <v>1045.1173059999999</v>
      </c>
      <c r="W12" s="25">
        <f ca="1">OFFSET(INDEX(Data!$C$7:$C$1800,MATCH($A$3,Data!$C$7:$C$1800,0)),5,'Code list'!X$1)/1000+OFFSET(INDEX(Data!$C$7:$C$1800,MATCH($A$3,Data!$C$7:$C$1800,0)),7,'Code list'!X$1)/1000</f>
        <v>984.916923</v>
      </c>
      <c r="X12" s="25">
        <f ca="1">OFFSET(INDEX(Data!$C$7:$C$1800,MATCH($A$3,Data!$C$7:$C$1800,0)),5,'Code list'!Y$1)/1000+OFFSET(INDEX(Data!$C$7:$C$1800,MATCH($A$3,Data!$C$7:$C$1800,0)),7,'Code list'!Y$1)/1000</f>
        <v>968.41184499999997</v>
      </c>
      <c r="Y12" s="25">
        <f ca="1">OFFSET(INDEX(Data!$C$7:$C$1800,MATCH($A$3,Data!$C$7:$C$1800,0)),5,'Code list'!Z$1)/1000+OFFSET(INDEX(Data!$C$7:$C$1800,MATCH($A$3,Data!$C$7:$C$1800,0)),7,'Code list'!Z$1)/1000</f>
        <v>865.71762999999987</v>
      </c>
      <c r="Z12" s="25">
        <f ca="1">OFFSET(INDEX(Data!$C$7:$C$1800,MATCH($A$3,Data!$C$7:$C$1800,0)),5,'Code list'!AA$1)/1000+OFFSET(INDEX(Data!$C$7:$C$1800,MATCH($A$3,Data!$C$7:$C$1800,0)),7,'Code list'!AA$1)/1000</f>
        <v>826.68663400000003</v>
      </c>
      <c r="AA12" s="25">
        <f ca="1">OFFSET(INDEX(Data!$C$7:$C$1800,MATCH($A$3,Data!$C$7:$C$1800,0)),5,'Code list'!AB$1)/1000+OFFSET(INDEX(Data!$C$7:$C$1800,MATCH($A$3,Data!$C$7:$C$1800,0)),7,'Code list'!AB$1)/1000</f>
        <v>915.47598800000003</v>
      </c>
      <c r="AB12" s="25">
        <f ca="1">OFFSET(INDEX(Data!$C$7:$C$1800,MATCH($A$3,Data!$C$7:$C$1800,0)),5,'Code list'!AC$1)/1000+OFFSET(INDEX(Data!$C$7:$C$1800,MATCH($A$3,Data!$C$7:$C$1800,0)),7,'Code list'!AC$1)/1000</f>
        <v>981.75144999999998</v>
      </c>
      <c r="AC12" s="25">
        <f ca="1">OFFSET(INDEX(Data!$C$7:$C$1800,MATCH($A$3,Data!$C$7:$C$1800,0)),5,'Code list'!AD$1)/1000+OFFSET(INDEX(Data!$C$7:$C$1800,MATCH($A$3,Data!$C$7:$C$1800,0)),7,'Code list'!AD$1)/1000</f>
        <v>1012.4884500000001</v>
      </c>
      <c r="AD12" s="25">
        <f ca="1">OFFSET(INDEX(Data!$C$7:$C$1800,MATCH($A$3,Data!$C$7:$C$1800,0)),5,'Code list'!AE$1)/1000+OFFSET(INDEX(Data!$C$7:$C$1800,MATCH($A$3,Data!$C$7:$C$1800,0)),7,'Code list'!AE$1)/1000</f>
        <v>979.97506499999986</v>
      </c>
      <c r="AE12" s="25">
        <f ca="1">OFFSET(INDEX(Data!$C$7:$C$1800,MATCH($A$3,Data!$C$7:$C$1800,0)),5,'Code list'!AF$1)/1000+OFFSET(INDEX(Data!$C$7:$C$1800,MATCH($A$3,Data!$C$7:$C$1800,0)),7,'Code list'!AF$1)/1000</f>
        <v>989.54762099999994</v>
      </c>
      <c r="AF12" s="25">
        <f ca="1">OFFSET(INDEX(Data!$C$7:$C$1800,MATCH($A$3,Data!$C$7:$C$1800,0)),5,'Code list'!AG$1)/1000+OFFSET(INDEX(Data!$C$7:$C$1800,MATCH($A$3,Data!$C$7:$C$1800,0)),7,'Code list'!AG$1)/1000</f>
        <v>932.67243499999995</v>
      </c>
      <c r="AG12" s="25">
        <f ca="1">OFFSET(INDEX(Data!$C$7:$C$1800,MATCH($A$3,Data!$C$7:$C$1800,0)),5,'Code list'!AH$1)/1000+OFFSET(INDEX(Data!$C$7:$C$1800,MATCH($A$3,Data!$C$7:$C$1800,0)),7,'Code list'!AH$1)/1000</f>
        <v>963.56610499999999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59.677199999999999</v>
      </c>
      <c r="C13" s="25">
        <f ca="1">OFFSET(INDEX(Data!$C$7:$C$1800,MATCH($A$3,Data!$C$7:$C$1800,0)),21,'Code list'!D$1)/1000+OFFSET(INDEX(Data!$C$7:$C$1800,MATCH($A$3,Data!$C$7:$C$1800,0)),22,'Code list'!D$1)/1000</f>
        <v>65.591999999999999</v>
      </c>
      <c r="D13" s="25">
        <f ca="1">OFFSET(INDEX(Data!$C$7:$C$1800,MATCH($A$3,Data!$C$7:$C$1800,0)),21,'Code list'!E$1)/1000+OFFSET(INDEX(Data!$C$7:$C$1800,MATCH($A$3,Data!$C$7:$C$1800,0)),22,'Code list'!E$1)/1000</f>
        <v>71.945999999999998</v>
      </c>
      <c r="E13" s="25">
        <f ca="1">OFFSET(INDEX(Data!$C$7:$C$1800,MATCH($A$3,Data!$C$7:$C$1800,0)),21,'Code list'!F$1)/1000+OFFSET(INDEX(Data!$C$7:$C$1800,MATCH($A$3,Data!$C$7:$C$1800,0)),22,'Code list'!F$1)/1000</f>
        <v>84.121200000000002</v>
      </c>
      <c r="F13" s="25">
        <f ca="1">OFFSET(INDEX(Data!$C$7:$C$1800,MATCH($A$3,Data!$C$7:$C$1800,0)),21,'Code list'!G$1)/1000+OFFSET(INDEX(Data!$C$7:$C$1800,MATCH($A$3,Data!$C$7:$C$1800,0)),22,'Code list'!G$1)/1000</f>
        <v>96.541200000000003</v>
      </c>
      <c r="G13" s="25">
        <f ca="1">OFFSET(INDEX(Data!$C$7:$C$1800,MATCH($A$3,Data!$C$7:$C$1800,0)),21,'Code list'!H$1)/1000+OFFSET(INDEX(Data!$C$7:$C$1800,MATCH($A$3,Data!$C$7:$C$1800,0)),22,'Code list'!H$1)/1000</f>
        <v>105.13800000000001</v>
      </c>
      <c r="H13" s="25">
        <f ca="1">OFFSET(INDEX(Data!$C$7:$C$1800,MATCH($A$3,Data!$C$7:$C$1800,0)),21,'Code list'!I$1)/1000+OFFSET(INDEX(Data!$C$7:$C$1800,MATCH($A$3,Data!$C$7:$C$1800,0)),22,'Code list'!I$1)/1000</f>
        <v>117.59399999999999</v>
      </c>
      <c r="I13" s="25">
        <f ca="1">OFFSET(INDEX(Data!$C$7:$C$1800,MATCH($A$3,Data!$C$7:$C$1800,0)),21,'Code list'!J$1)/1000+OFFSET(INDEX(Data!$C$7:$C$1800,MATCH($A$3,Data!$C$7:$C$1800,0)),22,'Code list'!J$1)/1000</f>
        <v>151.25400000000002</v>
      </c>
      <c r="J13" s="25">
        <f ca="1">OFFSET(INDEX(Data!$C$7:$C$1800,MATCH($A$3,Data!$C$7:$C$1800,0)),21,'Code list'!K$1)/1000+OFFSET(INDEX(Data!$C$7:$C$1800,MATCH($A$3,Data!$C$7:$C$1800,0)),22,'Code list'!K$1)/1000</f>
        <v>168.85079999999999</v>
      </c>
      <c r="K13" s="25">
        <f ca="1">OFFSET(INDEX(Data!$C$7:$C$1800,MATCH($A$3,Data!$C$7:$C$1800,0)),21,'Code list'!L$1)/1000+OFFSET(INDEX(Data!$C$7:$C$1800,MATCH($A$3,Data!$C$7:$C$1800,0)),22,'Code list'!L$1)/1000</f>
        <v>189.63</v>
      </c>
      <c r="L13" s="25">
        <f ca="1">OFFSET(INDEX(Data!$C$7:$C$1800,MATCH($A$3,Data!$C$7:$C$1800,0)),21,'Code list'!M$1)/1000+OFFSET(INDEX(Data!$C$7:$C$1800,MATCH($A$3,Data!$C$7:$C$1800,0)),22,'Code list'!M$1)/1000</f>
        <v>216.36281500000001</v>
      </c>
      <c r="M13" s="25">
        <f ca="1">OFFSET(INDEX(Data!$C$7:$C$1800,MATCH($A$3,Data!$C$7:$C$1800,0)),21,'Code list'!N$1)/1000+OFFSET(INDEX(Data!$C$7:$C$1800,MATCH($A$3,Data!$C$7:$C$1800,0)),22,'Code list'!N$1)/1000</f>
        <v>235.22886399999999</v>
      </c>
      <c r="N13" s="25">
        <f ca="1">OFFSET(INDEX(Data!$C$7:$C$1800,MATCH($A$3,Data!$C$7:$C$1800,0)),21,'Code list'!O$1)/1000+OFFSET(INDEX(Data!$C$7:$C$1800,MATCH($A$3,Data!$C$7:$C$1800,0)),22,'Code list'!O$1)/1000</f>
        <v>252.532433</v>
      </c>
      <c r="O13" s="25">
        <f ca="1">OFFSET(INDEX(Data!$C$7:$C$1800,MATCH($A$3,Data!$C$7:$C$1800,0)),21,'Code list'!P$1)/1000+OFFSET(INDEX(Data!$C$7:$C$1800,MATCH($A$3,Data!$C$7:$C$1800,0)),22,'Code list'!P$1)/1000</f>
        <v>258.81293500000004</v>
      </c>
      <c r="P13" s="25">
        <f ca="1">OFFSET(INDEX(Data!$C$7:$C$1800,MATCH($A$3,Data!$C$7:$C$1800,0)),21,'Code list'!Q$1)/1000+OFFSET(INDEX(Data!$C$7:$C$1800,MATCH($A$3,Data!$C$7:$C$1800,0)),22,'Code list'!Q$1)/1000</f>
        <v>299.26577900000001</v>
      </c>
      <c r="Q13" s="25">
        <f ca="1">OFFSET(INDEX(Data!$C$7:$C$1800,MATCH($A$3,Data!$C$7:$C$1800,0)),21,'Code list'!R$1)/1000+OFFSET(INDEX(Data!$C$7:$C$1800,MATCH($A$3,Data!$C$7:$C$1800,0)),22,'Code list'!R$1)/1000</f>
        <v>339.94442199999997</v>
      </c>
      <c r="R13" s="25">
        <f ca="1">OFFSET(INDEX(Data!$C$7:$C$1800,MATCH($A$3,Data!$C$7:$C$1800,0)),21,'Code list'!S$1)/1000+OFFSET(INDEX(Data!$C$7:$C$1800,MATCH($A$3,Data!$C$7:$C$1800,0)),22,'Code list'!S$1)/1000</f>
        <v>365.92087699999996</v>
      </c>
      <c r="S13" s="25">
        <f ca="1">OFFSET(INDEX(Data!$C$7:$C$1800,MATCH($A$3,Data!$C$7:$C$1800,0)),21,'Code list'!T$1)/1000+OFFSET(INDEX(Data!$C$7:$C$1800,MATCH($A$3,Data!$C$7:$C$1800,0)),22,'Code list'!T$1)/1000</f>
        <v>387.53983800000003</v>
      </c>
      <c r="T13" s="25">
        <f ca="1">OFFSET(INDEX(Data!$C$7:$C$1800,MATCH($A$3,Data!$C$7:$C$1800,0)),21,'Code list'!U$1)/1000+OFFSET(INDEX(Data!$C$7:$C$1800,MATCH($A$3,Data!$C$7:$C$1800,0)),22,'Code list'!U$1)/1000</f>
        <v>370.54271500000004</v>
      </c>
      <c r="U13" s="25">
        <f ca="1">OFFSET(INDEX(Data!$C$7:$C$1800,MATCH($A$3,Data!$C$7:$C$1800,0)),21,'Code list'!V$1)/1000+OFFSET(INDEX(Data!$C$7:$C$1800,MATCH($A$3,Data!$C$7:$C$1800,0)),22,'Code list'!V$1)/1000</f>
        <v>361.57941</v>
      </c>
      <c r="V13" s="25">
        <f ca="1">OFFSET(INDEX(Data!$C$7:$C$1800,MATCH($A$3,Data!$C$7:$C$1800,0)),21,'Code list'!W$1)/1000+OFFSET(INDEX(Data!$C$7:$C$1800,MATCH($A$3,Data!$C$7:$C$1800,0)),22,'Code list'!W$1)/1000</f>
        <v>401.28707900000001</v>
      </c>
      <c r="W13" s="25">
        <f ca="1">OFFSET(INDEX(Data!$C$7:$C$1800,MATCH($A$3,Data!$C$7:$C$1800,0)),21,'Code list'!X$1)/1000+OFFSET(INDEX(Data!$C$7:$C$1800,MATCH($A$3,Data!$C$7:$C$1800,0)),22,'Code list'!X$1)/1000</f>
        <v>365.46489700000006</v>
      </c>
      <c r="X13" s="25">
        <f ca="1">OFFSET(INDEX(Data!$C$7:$C$1800,MATCH($A$3,Data!$C$7:$C$1800,0)),21,'Code list'!Y$1)/1000+OFFSET(INDEX(Data!$C$7:$C$1800,MATCH($A$3,Data!$C$7:$C$1800,0)),22,'Code list'!Y$1)/1000</f>
        <v>363.02225399999998</v>
      </c>
      <c r="Y13" s="25">
        <f ca="1">OFFSET(INDEX(Data!$C$7:$C$1800,MATCH($A$3,Data!$C$7:$C$1800,0)),21,'Code list'!Z$1)/1000+OFFSET(INDEX(Data!$C$7:$C$1800,MATCH($A$3,Data!$C$7:$C$1800,0)),22,'Code list'!Z$1)/1000</f>
        <v>328.65266900000006</v>
      </c>
      <c r="Z13" s="25">
        <f ca="1">OFFSET(INDEX(Data!$C$7:$C$1800,MATCH($A$3,Data!$C$7:$C$1800,0)),21,'Code list'!AA$1)/1000+OFFSET(INDEX(Data!$C$7:$C$1800,MATCH($A$3,Data!$C$7:$C$1800,0)),22,'Code list'!AA$1)/1000</f>
        <v>306.53636399999999</v>
      </c>
      <c r="AA13" s="25">
        <f ca="1">OFFSET(INDEX(Data!$C$7:$C$1800,MATCH($A$3,Data!$C$7:$C$1800,0)),21,'Code list'!AB$1)/1000+OFFSET(INDEX(Data!$C$7:$C$1800,MATCH($A$3,Data!$C$7:$C$1800,0)),22,'Code list'!AB$1)/1000</f>
        <v>345.14476999999994</v>
      </c>
      <c r="AB13" s="25">
        <f ca="1">OFFSET(INDEX(Data!$C$7:$C$1800,MATCH($A$3,Data!$C$7:$C$1800,0)),21,'Code list'!AC$1)/1000+OFFSET(INDEX(Data!$C$7:$C$1800,MATCH($A$3,Data!$C$7:$C$1800,0)),22,'Code list'!AC$1)/1000</f>
        <v>378.45760300000001</v>
      </c>
      <c r="AC13" s="25">
        <f ca="1">OFFSET(INDEX(Data!$C$7:$C$1800,MATCH($A$3,Data!$C$7:$C$1800,0)),21,'Code list'!AD$1)/1000+OFFSET(INDEX(Data!$C$7:$C$1800,MATCH($A$3,Data!$C$7:$C$1800,0)),22,'Code list'!AD$1)/1000</f>
        <v>396.46114599999999</v>
      </c>
      <c r="AD13" s="25">
        <f ca="1">OFFSET(INDEX(Data!$C$7:$C$1800,MATCH($A$3,Data!$C$7:$C$1800,0)),21,'Code list'!AE$1)/1000+OFFSET(INDEX(Data!$C$7:$C$1800,MATCH($A$3,Data!$C$7:$C$1800,0)),22,'Code list'!AE$1)/1000</f>
        <v>377.714358</v>
      </c>
      <c r="AE13" s="25">
        <f ca="1">OFFSET(INDEX(Data!$C$7:$C$1800,MATCH($A$3,Data!$C$7:$C$1800,0)),21,'Code list'!AF$1)/1000+OFFSET(INDEX(Data!$C$7:$C$1800,MATCH($A$3,Data!$C$7:$C$1800,0)),22,'Code list'!AF$1)/1000</f>
        <v>386.13796200000002</v>
      </c>
      <c r="AF13" s="25">
        <f ca="1">OFFSET(INDEX(Data!$C$7:$C$1800,MATCH($A$3,Data!$C$7:$C$1800,0)),21,'Code list'!AG$1)/1000+OFFSET(INDEX(Data!$C$7:$C$1800,MATCH($A$3,Data!$C$7:$C$1800,0)),22,'Code list'!AG$1)/1000</f>
        <v>361.62897799999996</v>
      </c>
      <c r="AG13" s="25">
        <f ca="1">OFFSET(INDEX(Data!$C$7:$C$1800,MATCH($A$3,Data!$C$7:$C$1800,0)),21,'Code list'!AH$1)/1000+OFFSET(INDEX(Data!$C$7:$C$1800,MATCH($A$3,Data!$C$7:$C$1800,0)),22,'Code list'!AH$1)/1000</f>
        <v>365.72124600000001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0</v>
      </c>
      <c r="C14" s="25">
        <f ca="1">OFFSET(INDEX(Data!$C$7:$C$1800,MATCH($A$3,Data!$C$7:$C$1800,0)),31,'Code list'!D$1)/1000+OFFSET(INDEX(Data!$C$7:$C$1800,MATCH($A$3,Data!$C$7:$C$1800,0)),32,'Code list'!D$1)/1000</f>
        <v>0</v>
      </c>
      <c r="D14" s="25">
        <f ca="1">OFFSET(INDEX(Data!$C$7:$C$1800,MATCH($A$3,Data!$C$7:$C$1800,0)),31,'Code list'!E$1)/1000+OFFSET(INDEX(Data!$C$7:$C$1800,MATCH($A$3,Data!$C$7:$C$1800,0)),32,'Code list'!E$1)/1000</f>
        <v>0</v>
      </c>
      <c r="E14" s="25">
        <f ca="1">OFFSET(INDEX(Data!$C$7:$C$1800,MATCH($A$3,Data!$C$7:$C$1800,0)),31,'Code list'!F$1)/1000+OFFSET(INDEX(Data!$C$7:$C$1800,MATCH($A$3,Data!$C$7:$C$1800,0)),32,'Code list'!F$1)/1000</f>
        <v>0</v>
      </c>
      <c r="F14" s="25">
        <f ca="1">OFFSET(INDEX(Data!$C$7:$C$1800,MATCH($A$3,Data!$C$7:$C$1800,0)),31,'Code list'!G$1)/1000+OFFSET(INDEX(Data!$C$7:$C$1800,MATCH($A$3,Data!$C$7:$C$1800,0)),32,'Code list'!G$1)/1000</f>
        <v>0</v>
      </c>
      <c r="G14" s="25">
        <f ca="1">OFFSET(INDEX(Data!$C$7:$C$1800,MATCH($A$3,Data!$C$7:$C$1800,0)),31,'Code list'!H$1)/1000+OFFSET(INDEX(Data!$C$7:$C$1800,MATCH($A$3,Data!$C$7:$C$1800,0)),32,'Code list'!H$1)/1000</f>
        <v>0</v>
      </c>
      <c r="H14" s="25">
        <f ca="1">OFFSET(INDEX(Data!$C$7:$C$1800,MATCH($A$3,Data!$C$7:$C$1800,0)),31,'Code list'!I$1)/1000+OFFSET(INDEX(Data!$C$7:$C$1800,MATCH($A$3,Data!$C$7:$C$1800,0)),32,'Code list'!I$1)/1000</f>
        <v>0</v>
      </c>
      <c r="I14" s="25">
        <f ca="1">OFFSET(INDEX(Data!$C$7:$C$1800,MATCH($A$3,Data!$C$7:$C$1800,0)),31,'Code list'!J$1)/1000+OFFSET(INDEX(Data!$C$7:$C$1800,MATCH($A$3,Data!$C$7:$C$1800,0)),32,'Code list'!J$1)/1000</f>
        <v>0</v>
      </c>
      <c r="J14" s="25">
        <f ca="1">OFFSET(INDEX(Data!$C$7:$C$1800,MATCH($A$3,Data!$C$7:$C$1800,0)),31,'Code list'!K$1)/1000+OFFSET(INDEX(Data!$C$7:$C$1800,MATCH($A$3,Data!$C$7:$C$1800,0)),32,'Code list'!K$1)/1000</f>
        <v>0</v>
      </c>
      <c r="K14" s="25">
        <f ca="1">OFFSET(INDEX(Data!$C$7:$C$1800,MATCH($A$3,Data!$C$7:$C$1800,0)),31,'Code list'!L$1)/1000+OFFSET(INDEX(Data!$C$7:$C$1800,MATCH($A$3,Data!$C$7:$C$1800,0)),32,'Code list'!L$1)/1000</f>
        <v>0</v>
      </c>
      <c r="L14" s="25">
        <f ca="1">OFFSET(INDEX(Data!$C$7:$C$1800,MATCH($A$3,Data!$C$7:$C$1800,0)),31,'Code list'!M$1)/1000+OFFSET(INDEX(Data!$C$7:$C$1800,MATCH($A$3,Data!$C$7:$C$1800,0)),32,'Code list'!M$1)/1000</f>
        <v>0</v>
      </c>
      <c r="M14" s="25">
        <f ca="1">OFFSET(INDEX(Data!$C$7:$C$1800,MATCH($A$3,Data!$C$7:$C$1800,0)),31,'Code list'!N$1)/1000+OFFSET(INDEX(Data!$C$7:$C$1800,MATCH($A$3,Data!$C$7:$C$1800,0)),32,'Code list'!N$1)/1000</f>
        <v>0</v>
      </c>
      <c r="N14" s="25">
        <f ca="1">OFFSET(INDEX(Data!$C$7:$C$1800,MATCH($A$3,Data!$C$7:$C$1800,0)),31,'Code list'!O$1)/1000+OFFSET(INDEX(Data!$C$7:$C$1800,MATCH($A$3,Data!$C$7:$C$1800,0)),32,'Code list'!O$1)/1000</f>
        <v>0</v>
      </c>
      <c r="O14" s="25">
        <f ca="1">OFFSET(INDEX(Data!$C$7:$C$1800,MATCH($A$3,Data!$C$7:$C$1800,0)),31,'Code list'!P$1)/1000+OFFSET(INDEX(Data!$C$7:$C$1800,MATCH($A$3,Data!$C$7:$C$1800,0)),32,'Code list'!P$1)/1000</f>
        <v>0</v>
      </c>
      <c r="P14" s="25">
        <f ca="1">OFFSET(INDEX(Data!$C$7:$C$1800,MATCH($A$3,Data!$C$7:$C$1800,0)),31,'Code list'!Q$1)/1000+OFFSET(INDEX(Data!$C$7:$C$1800,MATCH($A$3,Data!$C$7:$C$1800,0)),32,'Code list'!Q$1)/1000</f>
        <v>189.57599999999999</v>
      </c>
      <c r="Q14" s="25">
        <f ca="1">OFFSET(INDEX(Data!$C$7:$C$1800,MATCH($A$3,Data!$C$7:$C$1800,0)),31,'Code list'!R$1)/1000+OFFSET(INDEX(Data!$C$7:$C$1800,MATCH($A$3,Data!$C$7:$C$1800,0)),32,'Code list'!R$1)/1000</f>
        <v>193.06400000000002</v>
      </c>
      <c r="R14" s="25">
        <f ca="1">OFFSET(INDEX(Data!$C$7:$C$1800,MATCH($A$3,Data!$C$7:$C$1800,0)),31,'Code list'!S$1)/1000+OFFSET(INDEX(Data!$C$7:$C$1800,MATCH($A$3,Data!$C$7:$C$1800,0)),32,'Code list'!S$1)/1000</f>
        <v>208.899</v>
      </c>
      <c r="S14" s="25">
        <f ca="1">OFFSET(INDEX(Data!$C$7:$C$1800,MATCH($A$3,Data!$C$7:$C$1800,0)),31,'Code list'!T$1)/1000+OFFSET(INDEX(Data!$C$7:$C$1800,MATCH($A$3,Data!$C$7:$C$1800,0)),32,'Code list'!T$1)/1000</f>
        <v>204.411</v>
      </c>
      <c r="T14" s="25">
        <f ca="1">OFFSET(INDEX(Data!$C$7:$C$1800,MATCH($A$3,Data!$C$7:$C$1800,0)),31,'Code list'!U$1)/1000+OFFSET(INDEX(Data!$C$7:$C$1800,MATCH($A$3,Data!$C$7:$C$1800,0)),32,'Code list'!U$1)/1000</f>
        <v>198.37299999999999</v>
      </c>
      <c r="U14" s="25">
        <f ca="1">OFFSET(INDEX(Data!$C$7:$C$1800,MATCH($A$3,Data!$C$7:$C$1800,0)),31,'Code list'!V$1)/1000+OFFSET(INDEX(Data!$C$7:$C$1800,MATCH($A$3,Data!$C$7:$C$1800,0)),32,'Code list'!V$1)/1000</f>
        <v>180.82</v>
      </c>
      <c r="V14" s="25">
        <f ca="1">OFFSET(INDEX(Data!$C$7:$C$1800,MATCH($A$3,Data!$C$7:$C$1800,0)),31,'Code list'!W$1)/1000+OFFSET(INDEX(Data!$C$7:$C$1800,MATCH($A$3,Data!$C$7:$C$1800,0)),32,'Code list'!W$1)/1000</f>
        <v>202.505</v>
      </c>
      <c r="W14" s="25">
        <f ca="1">OFFSET(INDEX(Data!$C$7:$C$1800,MATCH($A$3,Data!$C$7:$C$1800,0)),31,'Code list'!X$1)/1000+OFFSET(INDEX(Data!$C$7:$C$1800,MATCH($A$3,Data!$C$7:$C$1800,0)),32,'Code list'!X$1)/1000</f>
        <v>215.84100000000001</v>
      </c>
      <c r="X14" s="25">
        <f ca="1">OFFSET(INDEX(Data!$C$7:$C$1800,MATCH($A$3,Data!$C$7:$C$1800,0)),31,'Code list'!Y$1)/1000+OFFSET(INDEX(Data!$C$7:$C$1800,MATCH($A$3,Data!$C$7:$C$1800,0)),32,'Code list'!Y$1)/1000</f>
        <v>203.245</v>
      </c>
      <c r="Y14" s="25">
        <f ca="1">OFFSET(INDEX(Data!$C$7:$C$1800,MATCH($A$3,Data!$C$7:$C$1800,0)),31,'Code list'!Z$1)/1000+OFFSET(INDEX(Data!$C$7:$C$1800,MATCH($A$3,Data!$C$7:$C$1800,0)),32,'Code list'!Z$1)/1000</f>
        <v>212.654</v>
      </c>
      <c r="Z14" s="25">
        <f ca="1">OFFSET(INDEX(Data!$C$7:$C$1800,MATCH($A$3,Data!$C$7:$C$1800,0)),31,'Code list'!AA$1)/1000+OFFSET(INDEX(Data!$C$7:$C$1800,MATCH($A$3,Data!$C$7:$C$1800,0)),32,'Code list'!AA$1)/1000</f>
        <v>202.44799999999998</v>
      </c>
      <c r="AA14" s="25">
        <f ca="1">OFFSET(INDEX(Data!$C$7:$C$1800,MATCH($A$3,Data!$C$7:$C$1800,0)),31,'Code list'!AB$1)/1000+OFFSET(INDEX(Data!$C$7:$C$1800,MATCH($A$3,Data!$C$7:$C$1800,0)),32,'Code list'!AB$1)/1000</f>
        <v>213.20400000000001</v>
      </c>
      <c r="AB14" s="25">
        <f ca="1">OFFSET(INDEX(Data!$C$7:$C$1800,MATCH($A$3,Data!$C$7:$C$1800,0)),31,'Code list'!AC$1)/1000+OFFSET(INDEX(Data!$C$7:$C$1800,MATCH($A$3,Data!$C$7:$C$1800,0)),32,'Code list'!AC$1)/1000</f>
        <v>219.76600000000002</v>
      </c>
      <c r="AC14" s="25">
        <f ca="1">OFFSET(INDEX(Data!$C$7:$C$1800,MATCH($A$3,Data!$C$7:$C$1800,0)),31,'Code list'!AD$1)/1000+OFFSET(INDEX(Data!$C$7:$C$1800,MATCH($A$3,Data!$C$7:$C$1800,0)),32,'Code list'!AD$1)/1000</f>
        <v>219.887922</v>
      </c>
      <c r="AD14" s="25">
        <f ca="1">OFFSET(INDEX(Data!$C$7:$C$1800,MATCH($A$3,Data!$C$7:$C$1800,0)),31,'Code list'!AE$1)/1000+OFFSET(INDEX(Data!$C$7:$C$1800,MATCH($A$3,Data!$C$7:$C$1800,0)),32,'Code list'!AE$1)/1000</f>
        <v>214.63742400000001</v>
      </c>
      <c r="AE14" s="25">
        <f ca="1">OFFSET(INDEX(Data!$C$7:$C$1800,MATCH($A$3,Data!$C$7:$C$1800,0)),31,'Code list'!AF$1)/1000+OFFSET(INDEX(Data!$C$7:$C$1800,MATCH($A$3,Data!$C$7:$C$1800,0)),32,'Code list'!AF$1)/1000</f>
        <v>216.88552599999997</v>
      </c>
      <c r="AF14" s="25">
        <f ca="1">OFFSET(INDEX(Data!$C$7:$C$1800,MATCH($A$3,Data!$C$7:$C$1800,0)),31,'Code list'!AG$1)/1000+OFFSET(INDEX(Data!$C$7:$C$1800,MATCH($A$3,Data!$C$7:$C$1800,0)),32,'Code list'!AG$1)/1000</f>
        <v>213.478554</v>
      </c>
      <c r="AG14" s="25">
        <f ca="1">OFFSET(INDEX(Data!$C$7:$C$1800,MATCH($A$3,Data!$C$7:$C$1800,0)),31,'Code list'!AH$1)/1000+OFFSET(INDEX(Data!$C$7:$C$1800,MATCH($A$3,Data!$C$7:$C$1800,0)),32,'Code list'!AH$1)/1000</f>
        <v>207.65394200000003</v>
      </c>
    </row>
    <row r="15" spans="1:33" ht="15" customHeight="1" x14ac:dyDescent="0.25">
      <c r="A15" s="26" t="s">
        <v>28</v>
      </c>
      <c r="B15" s="25">
        <f ca="1">IFERROR(B12/(1+(B13/B14)),0)</f>
        <v>0</v>
      </c>
      <c r="C15" s="25">
        <f t="shared" ref="C15:AC15" ca="1" si="5">IFERROR(C12/(1+(C13/C14)),0)</f>
        <v>0</v>
      </c>
      <c r="D15" s="25">
        <f t="shared" ca="1" si="5"/>
        <v>0</v>
      </c>
      <c r="E15" s="25">
        <f t="shared" ca="1" si="5"/>
        <v>0</v>
      </c>
      <c r="F15" s="25">
        <f t="shared" ca="1" si="5"/>
        <v>0</v>
      </c>
      <c r="G15" s="25">
        <f t="shared" ca="1" si="5"/>
        <v>0</v>
      </c>
      <c r="H15" s="25">
        <f t="shared" ca="1" si="5"/>
        <v>0</v>
      </c>
      <c r="I15" s="25">
        <f t="shared" ca="1" si="5"/>
        <v>0</v>
      </c>
      <c r="J15" s="25">
        <f t="shared" ca="1" si="5"/>
        <v>0</v>
      </c>
      <c r="K15" s="25">
        <f t="shared" ca="1" si="5"/>
        <v>0</v>
      </c>
      <c r="L15" s="25">
        <f t="shared" ca="1" si="5"/>
        <v>0</v>
      </c>
      <c r="M15" s="25">
        <f t="shared" ca="1" si="5"/>
        <v>0</v>
      </c>
      <c r="N15" s="25">
        <f t="shared" ca="1" si="5"/>
        <v>0</v>
      </c>
      <c r="O15" s="25">
        <f t="shared" ca="1" si="5"/>
        <v>0</v>
      </c>
      <c r="P15" s="25">
        <f t="shared" ca="1" si="5"/>
        <v>329.19297778112372</v>
      </c>
      <c r="Q15" s="25">
        <f t="shared" ca="1" si="5"/>
        <v>330.94892151675612</v>
      </c>
      <c r="R15" s="25">
        <f t="shared" ca="1" si="5"/>
        <v>355.73559472950865</v>
      </c>
      <c r="S15" s="25">
        <f t="shared" ca="1" si="5"/>
        <v>356.7884889050178</v>
      </c>
      <c r="T15" s="25">
        <f t="shared" ca="1" si="5"/>
        <v>343.54827084932782</v>
      </c>
      <c r="U15" s="25">
        <f t="shared" ca="1" si="5"/>
        <v>302.98049803446503</v>
      </c>
      <c r="V15" s="25">
        <f t="shared" ca="1" si="5"/>
        <v>350.5204645977642</v>
      </c>
      <c r="W15" s="25">
        <f t="shared" ca="1" si="5"/>
        <v>365.70324621572348</v>
      </c>
      <c r="X15" s="25">
        <f t="shared" ca="1" si="5"/>
        <v>347.58299026951153</v>
      </c>
      <c r="Y15" s="25">
        <f t="shared" ca="1" si="5"/>
        <v>340.0998499244796</v>
      </c>
      <c r="Z15" s="25">
        <f t="shared" ca="1" si="5"/>
        <v>328.81374658501693</v>
      </c>
      <c r="AA15" s="25">
        <f t="shared" ca="1" si="5"/>
        <v>349.57208295731004</v>
      </c>
      <c r="AB15" s="25">
        <f t="shared" ca="1" si="5"/>
        <v>360.66044214691408</v>
      </c>
      <c r="AC15" s="25">
        <f t="shared" ca="1" si="5"/>
        <v>361.21411206466024</v>
      </c>
      <c r="AD15" s="25">
        <f t="shared" ref="AD15:AE15" ca="1" si="6">IFERROR(AD12/(1+(AD13/AD14)),0)</f>
        <v>355.09190641015499</v>
      </c>
      <c r="AE15" s="25">
        <f t="shared" ca="1" si="6"/>
        <v>355.9041406404283</v>
      </c>
      <c r="AF15" s="25">
        <f t="shared" ref="AF15:AG15" ca="1" si="7">IFERROR(AF12/(1+(AF13/AF14)),0)</f>
        <v>346.20579926513466</v>
      </c>
      <c r="AG15" s="25">
        <f t="shared" ca="1" si="7"/>
        <v>348.9657457602367</v>
      </c>
    </row>
    <row r="16" spans="1:33" ht="15" customHeight="1" x14ac:dyDescent="0.25">
      <c r="A16" s="10" t="s">
        <v>25</v>
      </c>
      <c r="B16" s="7">
        <f ca="1">B11+B12-B15</f>
        <v>1801.6782240000002</v>
      </c>
      <c r="C16" s="7">
        <f t="shared" ref="C16:AC16" ca="1" si="8">C11+C12-C15</f>
        <v>1798.6345799999999</v>
      </c>
      <c r="D16" s="7">
        <f t="shared" ca="1" si="8"/>
        <v>1818.8440190000001</v>
      </c>
      <c r="E16" s="7">
        <f t="shared" ca="1" si="8"/>
        <v>1795.381376</v>
      </c>
      <c r="F16" s="7">
        <f t="shared" ca="1" si="8"/>
        <v>1831.4338619999999</v>
      </c>
      <c r="G16" s="7">
        <f t="shared" ca="1" si="8"/>
        <v>1961.0293369999999</v>
      </c>
      <c r="H16" s="7">
        <f t="shared" ca="1" si="8"/>
        <v>1953.7328689999999</v>
      </c>
      <c r="I16" s="7">
        <f t="shared" ca="1" si="8"/>
        <v>1989.0385799999999</v>
      </c>
      <c r="J16" s="7">
        <f t="shared" ca="1" si="8"/>
        <v>2058.5078350000003</v>
      </c>
      <c r="K16" s="7">
        <f t="shared" ca="1" si="8"/>
        <v>2090.7094500000003</v>
      </c>
      <c r="L16" s="7">
        <f t="shared" ca="1" si="8"/>
        <v>2219.0390900000002</v>
      </c>
      <c r="M16" s="7">
        <f t="shared" ca="1" si="8"/>
        <v>2142.9917220000002</v>
      </c>
      <c r="N16" s="7">
        <f t="shared" ca="1" si="8"/>
        <v>2242.2920730000001</v>
      </c>
      <c r="O16" s="7">
        <f t="shared" ca="1" si="8"/>
        <v>2378.3003049999998</v>
      </c>
      <c r="P16" s="7">
        <f t="shared" ca="1" si="8"/>
        <v>2308.1921782188765</v>
      </c>
      <c r="Q16" s="7">
        <f t="shared" ca="1" si="8"/>
        <v>2273.932265483244</v>
      </c>
      <c r="R16" s="7">
        <f t="shared" ca="1" si="8"/>
        <v>2341.0389412704913</v>
      </c>
      <c r="S16" s="7">
        <f t="shared" ca="1" si="8"/>
        <v>2331.0581070949825</v>
      </c>
      <c r="T16" s="7">
        <f t="shared" ca="1" si="8"/>
        <v>2316.7783021506725</v>
      </c>
      <c r="U16" s="7">
        <f t="shared" ca="1" si="8"/>
        <v>2067.7232209655349</v>
      </c>
      <c r="V16" s="7">
        <f t="shared" ca="1" si="8"/>
        <v>2113.7763774022355</v>
      </c>
      <c r="W16" s="7">
        <f t="shared" ca="1" si="8"/>
        <v>2123.0528257842766</v>
      </c>
      <c r="X16" s="7">
        <f t="shared" ca="1" si="8"/>
        <v>2072.5262317304887</v>
      </c>
      <c r="Y16" s="7">
        <f t="shared" ca="1" si="8"/>
        <v>1931.1589720755201</v>
      </c>
      <c r="Z16" s="7">
        <f t="shared" ca="1" si="8"/>
        <v>1862.7923264149831</v>
      </c>
      <c r="AA16" s="7">
        <f t="shared" ca="1" si="8"/>
        <v>1908.8807410426898</v>
      </c>
      <c r="AB16" s="7">
        <f t="shared" ca="1" si="8"/>
        <v>1921.7151058530858</v>
      </c>
      <c r="AC16" s="7">
        <f t="shared" ca="1" si="8"/>
        <v>1954.3021909353401</v>
      </c>
      <c r="AD16" s="7">
        <f t="shared" ref="AD16:AE16" ca="1" si="9">AD11+AD12-AD15</f>
        <v>1876.387037589845</v>
      </c>
      <c r="AE16" s="7">
        <f t="shared" ca="1" si="9"/>
        <v>1869.8553953595717</v>
      </c>
      <c r="AF16" s="7">
        <f t="shared" ref="AF16:AG16" ca="1" si="10">AF11+AF12-AF15</f>
        <v>1770.7071237348653</v>
      </c>
      <c r="AG16" s="7">
        <f t="shared" ca="1" si="10"/>
        <v>1848.2321272397635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Italy [IT]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0.42589691642962318</v>
      </c>
      <c r="C20" s="15">
        <f t="shared" ca="1" si="12"/>
        <v>0.43722966785171002</v>
      </c>
      <c r="D20" s="15">
        <f t="shared" ca="1" si="12"/>
        <v>0.44072212439674852</v>
      </c>
      <c r="E20" s="15">
        <f t="shared" ca="1" si="12"/>
        <v>0.44062058934936837</v>
      </c>
      <c r="F20" s="15">
        <f t="shared" ca="1" si="12"/>
        <v>0.44962803030230319</v>
      </c>
      <c r="G20" s="15">
        <f t="shared" ca="1" si="12"/>
        <v>0.43574585238344143</v>
      </c>
      <c r="H20" s="15">
        <f t="shared" ca="1" si="12"/>
        <v>0.44112110395169896</v>
      </c>
      <c r="I20" s="15">
        <f t="shared" ca="1" si="12"/>
        <v>0.44618863048900742</v>
      </c>
      <c r="J20" s="15">
        <f t="shared" ca="1" si="12"/>
        <v>0.44360190642655478</v>
      </c>
      <c r="K20" s="15">
        <f t="shared" ca="1" si="12"/>
        <v>0.4464121018824494</v>
      </c>
      <c r="L20" s="15">
        <f t="shared" ca="1" si="12"/>
        <v>0.43793179235972807</v>
      </c>
      <c r="M20" s="15">
        <f t="shared" ca="1" si="12"/>
        <v>0.45675264442295399</v>
      </c>
      <c r="N20" s="15">
        <f t="shared" ca="1" si="12"/>
        <v>0.44557910587591848</v>
      </c>
      <c r="O20" s="15">
        <f t="shared" ca="1" si="12"/>
        <v>0.43333352765978811</v>
      </c>
      <c r="P20" s="15">
        <f t="shared" ca="1" si="12"/>
        <v>0.4613126818676142</v>
      </c>
      <c r="Q20" s="15">
        <f t="shared" ca="1" si="12"/>
        <v>0.46994765421163531</v>
      </c>
      <c r="R20" s="15">
        <f t="shared" ca="1" si="12"/>
        <v>0.47316070205942556</v>
      </c>
      <c r="S20" s="15">
        <f t="shared" ca="1" si="12"/>
        <v>0.47600706847364216</v>
      </c>
      <c r="T20" s="15">
        <f t="shared" ca="1" si="12"/>
        <v>0.48718583903873014</v>
      </c>
      <c r="U20" s="15">
        <f t="shared" ca="1" si="12"/>
        <v>0.50200568986950578</v>
      </c>
      <c r="V20" s="15">
        <f t="shared" ca="1" si="12"/>
        <v>0.50884246673333189</v>
      </c>
      <c r="W20" s="15">
        <f t="shared" ca="1" si="12"/>
        <v>0.50979707751745562</v>
      </c>
      <c r="X20" s="15">
        <f t="shared" ca="1" si="12"/>
        <v>0.51640861747084421</v>
      </c>
      <c r="Y20" s="15">
        <f t="shared" ca="1" si="12"/>
        <v>0.53670090447606533</v>
      </c>
      <c r="Z20" s="15">
        <f t="shared" ca="1" si="12"/>
        <v>0.53748136751608788</v>
      </c>
      <c r="AA20" s="15">
        <f t="shared" ca="1" si="12"/>
        <v>0.53099814944244961</v>
      </c>
      <c r="AB20" s="15">
        <f t="shared" ca="1" si="12"/>
        <v>0.5394115677411172</v>
      </c>
      <c r="AC20" s="15">
        <f t="shared" ca="1" si="12"/>
        <v>0.54158183975295893</v>
      </c>
      <c r="AD20" s="15">
        <f t="shared" ref="AD20:AE20" ca="1" si="13">AD6/AD16</f>
        <v>0.55253608409685973</v>
      </c>
      <c r="AE20" s="15">
        <f t="shared" ca="1" si="13"/>
        <v>0.5622171846063222</v>
      </c>
      <c r="AF20" s="15">
        <f t="shared" ref="AF20:AG20" ca="1" si="14">AF6/AF16</f>
        <v>0.56639245901072599</v>
      </c>
      <c r="AG20" s="15">
        <f t="shared" ca="1" si="14"/>
        <v>0.55898044069979358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60">
    <tabColor theme="7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Cyprus [CY]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7.1063999999999998</v>
      </c>
      <c r="C4" s="20">
        <f ca="1">OFFSET(INDEX(Data!$C$7:$C$1800,MATCH($A$3,Data!$C$7:$C$1800,0)),20,'Code list'!D$1)/1000</f>
        <v>7.4771999999999998</v>
      </c>
      <c r="D4" s="20">
        <f ca="1">OFFSET(INDEX(Data!$C$7:$C$1800,MATCH($A$3,Data!$C$7:$C$1800,0)),20,'Code list'!E$1)/1000</f>
        <v>8.7479999999999993</v>
      </c>
      <c r="E4" s="20">
        <f ca="1">OFFSET(INDEX(Data!$C$7:$C$1800,MATCH($A$3,Data!$C$7:$C$1800,0)),20,'Code list'!F$1)/1000</f>
        <v>9.3239999999999998</v>
      </c>
      <c r="F4" s="20">
        <f ca="1">OFFSET(INDEX(Data!$C$7:$C$1800,MATCH($A$3,Data!$C$7:$C$1800,0)),20,'Code list'!G$1)/1000</f>
        <v>9.6660000000000004</v>
      </c>
      <c r="G4" s="20">
        <f ca="1">OFFSET(INDEX(Data!$C$7:$C$1800,MATCH($A$3,Data!$C$7:$C$1800,0)),20,'Code list'!H$1)/1000</f>
        <v>8.9892000000000003</v>
      </c>
      <c r="H4" s="20">
        <f ca="1">OFFSET(INDEX(Data!$C$7:$C$1800,MATCH($A$3,Data!$C$7:$C$1800,0)),20,'Code list'!I$1)/1000</f>
        <v>9.3924000000000003</v>
      </c>
      <c r="I4" s="20">
        <f ca="1">OFFSET(INDEX(Data!$C$7:$C$1800,MATCH($A$3,Data!$C$7:$C$1800,0)),20,'Code list'!J$1)/1000</f>
        <v>9.8207999999999984</v>
      </c>
      <c r="J4" s="20">
        <f ca="1">OFFSET(INDEX(Data!$C$7:$C$1800,MATCH($A$3,Data!$C$7:$C$1800,0)),20,'Code list'!K$1)/1000</f>
        <v>10.7676</v>
      </c>
      <c r="K4" s="20">
        <f ca="1">OFFSET(INDEX(Data!$C$7:$C$1800,MATCH($A$3,Data!$C$7:$C$1800,0)),20,'Code list'!L$1)/1000</f>
        <v>11.3004</v>
      </c>
      <c r="L4" s="20">
        <f ca="1">OFFSET(INDEX(Data!$C$7:$C$1800,MATCH($A$3,Data!$C$7:$C$1800,0)),20,'Code list'!M$1)/1000</f>
        <v>12.132</v>
      </c>
      <c r="M4" s="20">
        <f ca="1">OFFSET(INDEX(Data!$C$7:$C$1800,MATCH($A$3,Data!$C$7:$C$1800,0)),20,'Code list'!N$1)/1000</f>
        <v>12.7836</v>
      </c>
      <c r="N4" s="20">
        <f ca="1">OFFSET(INDEX(Data!$C$7:$C$1800,MATCH($A$3,Data!$C$7:$C$1800,0)),20,'Code list'!O$1)/1000</f>
        <v>13.625999999999999</v>
      </c>
      <c r="O4" s="20">
        <f ca="1">OFFSET(INDEX(Data!$C$7:$C$1800,MATCH($A$3,Data!$C$7:$C$1800,0)),20,'Code list'!P$1)/1000</f>
        <v>14.587200000000001</v>
      </c>
      <c r="P4" s="20">
        <f ca="1">OFFSET(INDEX(Data!$C$7:$C$1800,MATCH($A$3,Data!$C$7:$C$1800,0)),20,'Code list'!Q$1)/1000</f>
        <v>15.126505</v>
      </c>
      <c r="Q4" s="20">
        <f ca="1">OFFSET(INDEX(Data!$C$7:$C$1800,MATCH($A$3,Data!$C$7:$C$1800,0)),20,'Code list'!R$1)/1000</f>
        <v>15.756915999999999</v>
      </c>
      <c r="R4" s="20">
        <f ca="1">OFFSET(INDEX(Data!$C$7:$C$1800,MATCH($A$3,Data!$C$7:$C$1800,0)),20,'Code list'!S$1)/1000</f>
        <v>16.749043</v>
      </c>
      <c r="S4" s="20">
        <f ca="1">OFFSET(INDEX(Data!$C$7:$C$1800,MATCH($A$3,Data!$C$7:$C$1800,0)),20,'Code list'!T$1)/1000</f>
        <v>17.537526000000003</v>
      </c>
      <c r="T4" s="20">
        <f ca="1">OFFSET(INDEX(Data!$C$7:$C$1800,MATCH($A$3,Data!$C$7:$C$1800,0)),20,'Code list'!U$1)/1000</f>
        <v>18.282419999999998</v>
      </c>
      <c r="U4" s="20">
        <f ca="1">OFFSET(INDEX(Data!$C$7:$C$1800,MATCH($A$3,Data!$C$7:$C$1800,0)),20,'Code list'!V$1)/1000</f>
        <v>18.772949000000001</v>
      </c>
      <c r="V4" s="20">
        <f ca="1">OFFSET(INDEX(Data!$C$7:$C$1800,MATCH($A$3,Data!$C$7:$C$1800,0)),20,'Code list'!W$1)/1000</f>
        <v>19.160070999999999</v>
      </c>
      <c r="W4" s="20">
        <f ca="1">OFFSET(INDEX(Data!$C$7:$C$1800,MATCH($A$3,Data!$C$7:$C$1800,0)),20,'Code list'!X$1)/1000</f>
        <v>17.745163000000002</v>
      </c>
      <c r="X4" s="20">
        <f ca="1">OFFSET(INDEX(Data!$C$7:$C$1800,MATCH($A$3,Data!$C$7:$C$1800,0)),20,'Code list'!Y$1)/1000</f>
        <v>16.980631000000002</v>
      </c>
      <c r="Y4" s="20">
        <f ca="1">OFFSET(INDEX(Data!$C$7:$C$1800,MATCH($A$3,Data!$C$7:$C$1800,0)),20,'Code list'!Z$1)/1000</f>
        <v>15.444032</v>
      </c>
      <c r="Z4" s="20">
        <f ca="1">OFFSET(INDEX(Data!$C$7:$C$1800,MATCH($A$3,Data!$C$7:$C$1800,0)),20,'Code list'!AA$1)/1000</f>
        <v>15.659718999999999</v>
      </c>
      <c r="AA4" s="20">
        <f ca="1">OFFSET(INDEX(Data!$C$7:$C$1800,MATCH($A$3,Data!$C$7:$C$1800,0)),20,'Code list'!AB$1)/1000</f>
        <v>16.325106999999999</v>
      </c>
      <c r="AB4" s="20">
        <f ca="1">OFFSET(INDEX(Data!$C$7:$C$1800,MATCH($A$3,Data!$C$7:$C$1800,0)),20,'Code list'!AC$1)/1000</f>
        <v>17.595572000000001</v>
      </c>
      <c r="AC4" s="20">
        <f ca="1">OFFSET(INDEX(Data!$C$7:$C$1800,MATCH($A$3,Data!$C$7:$C$1800,0)),20,'Code list'!AD$1)/1000</f>
        <v>18.015713999999999</v>
      </c>
      <c r="AD4" s="20">
        <f ca="1">OFFSET(INDEX(Data!$C$7:$C$1800,MATCH($A$3,Data!$C$7:$C$1800,0)),20,'Code list'!AE$1)/1000</f>
        <v>18.218040999999999</v>
      </c>
      <c r="AE4" s="20">
        <f ca="1">OFFSET(INDEX(Data!$C$7:$C$1800,MATCH($A$3,Data!$C$7:$C$1800,0)),20,'Code list'!AF$1)/1000</f>
        <v>18.509367999999998</v>
      </c>
      <c r="AF4" s="20">
        <f ca="1">OFFSET(INDEX(Data!$C$7:$C$1800,MATCH($A$3,Data!$C$7:$C$1800,0)),20,'Code list'!AG$1)/1000</f>
        <v>17.457098000000002</v>
      </c>
      <c r="AG4" s="20">
        <f ca="1">OFFSET(INDEX(Data!$C$7:$C$1800,MATCH($A$3,Data!$C$7:$C$1800,0)),20,'Code list'!AH$1)/1000</f>
        <v>18.429922999999999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0</v>
      </c>
      <c r="C5" s="22">
        <f ca="1">OFFSET(INDEX(Data!$C$7:$C$1800,MATCH($A$3,Data!$C$7:$C$1800,0)),23,'Code list'!D$1)/1000</f>
        <v>0</v>
      </c>
      <c r="D5" s="22">
        <f ca="1">OFFSET(INDEX(Data!$C$7:$C$1800,MATCH($A$3,Data!$C$7:$C$1800,0)),23,'Code list'!E$1)/1000</f>
        <v>0</v>
      </c>
      <c r="E5" s="22">
        <f ca="1">OFFSET(INDEX(Data!$C$7:$C$1800,MATCH($A$3,Data!$C$7:$C$1800,0)),23,'Code list'!F$1)/1000</f>
        <v>0</v>
      </c>
      <c r="F5" s="22">
        <f ca="1">OFFSET(INDEX(Data!$C$7:$C$1800,MATCH($A$3,Data!$C$7:$C$1800,0)),23,'Code list'!G$1)/1000</f>
        <v>0</v>
      </c>
      <c r="G5" s="22">
        <f ca="1">OFFSET(INDEX(Data!$C$7:$C$1800,MATCH($A$3,Data!$C$7:$C$1800,0)),23,'Code list'!H$1)/1000</f>
        <v>0</v>
      </c>
      <c r="H5" s="22">
        <f ca="1">OFFSET(INDEX(Data!$C$7:$C$1800,MATCH($A$3,Data!$C$7:$C$1800,0)),23,'Code list'!I$1)/1000</f>
        <v>0</v>
      </c>
      <c r="I5" s="22">
        <f ca="1">OFFSET(INDEX(Data!$C$7:$C$1800,MATCH($A$3,Data!$C$7:$C$1800,0)),23,'Code list'!J$1)/1000</f>
        <v>0</v>
      </c>
      <c r="J5" s="22">
        <f ca="1">OFFSET(INDEX(Data!$C$7:$C$1800,MATCH($A$3,Data!$C$7:$C$1800,0)),23,'Code list'!K$1)/1000</f>
        <v>0</v>
      </c>
      <c r="K5" s="22">
        <f ca="1">OFFSET(INDEX(Data!$C$7:$C$1800,MATCH($A$3,Data!$C$7:$C$1800,0)),23,'Code list'!L$1)/1000</f>
        <v>0</v>
      </c>
      <c r="L5" s="22">
        <f ca="1">OFFSET(INDEX(Data!$C$7:$C$1800,MATCH($A$3,Data!$C$7:$C$1800,0)),23,'Code list'!M$1)/1000</f>
        <v>0</v>
      </c>
      <c r="M5" s="22">
        <f ca="1">OFFSET(INDEX(Data!$C$7:$C$1800,MATCH($A$3,Data!$C$7:$C$1800,0)),23,'Code list'!N$1)/1000</f>
        <v>0</v>
      </c>
      <c r="N5" s="22">
        <f ca="1">OFFSET(INDEX(Data!$C$7:$C$1800,MATCH($A$3,Data!$C$7:$C$1800,0)),23,'Code list'!O$1)/1000</f>
        <v>0</v>
      </c>
      <c r="O5" s="22">
        <f ca="1">OFFSET(INDEX(Data!$C$7:$C$1800,MATCH($A$3,Data!$C$7:$C$1800,0)),23,'Code list'!P$1)/1000</f>
        <v>0</v>
      </c>
      <c r="P5" s="22">
        <f ca="1">OFFSET(INDEX(Data!$C$7:$C$1800,MATCH($A$3,Data!$C$7:$C$1800,0)),23,'Code list'!Q$1)/1000</f>
        <v>0</v>
      </c>
      <c r="Q5" s="22">
        <f ca="1">OFFSET(INDEX(Data!$C$7:$C$1800,MATCH($A$3,Data!$C$7:$C$1800,0)),23,'Code list'!R$1)/1000</f>
        <v>0</v>
      </c>
      <c r="R5" s="22">
        <f ca="1">OFFSET(INDEX(Data!$C$7:$C$1800,MATCH($A$3,Data!$C$7:$C$1800,0)),23,'Code list'!S$1)/1000</f>
        <v>0</v>
      </c>
      <c r="S5" s="22">
        <f ca="1">OFFSET(INDEX(Data!$C$7:$C$1800,MATCH($A$3,Data!$C$7:$C$1800,0)),23,'Code list'!T$1)/1000</f>
        <v>0</v>
      </c>
      <c r="T5" s="22">
        <f ca="1">OFFSET(INDEX(Data!$C$7:$C$1800,MATCH($A$3,Data!$C$7:$C$1800,0)),23,'Code list'!U$1)/1000</f>
        <v>0</v>
      </c>
      <c r="U5" s="22">
        <f ca="1">OFFSET(INDEX(Data!$C$7:$C$1800,MATCH($A$3,Data!$C$7:$C$1800,0)),23,'Code list'!V$1)/1000</f>
        <v>0</v>
      </c>
      <c r="V5" s="22">
        <f ca="1">OFFSET(INDEX(Data!$C$7:$C$1800,MATCH($A$3,Data!$C$7:$C$1800,0)),23,'Code list'!W$1)/1000</f>
        <v>0</v>
      </c>
      <c r="W5" s="22">
        <f ca="1">OFFSET(INDEX(Data!$C$7:$C$1800,MATCH($A$3,Data!$C$7:$C$1800,0)),23,'Code list'!X$1)/1000</f>
        <v>0</v>
      </c>
      <c r="X5" s="22">
        <f ca="1">OFFSET(INDEX(Data!$C$7:$C$1800,MATCH($A$3,Data!$C$7:$C$1800,0)),23,'Code list'!Y$1)/1000</f>
        <v>0</v>
      </c>
      <c r="Y5" s="22">
        <f ca="1">OFFSET(INDEX(Data!$C$7:$C$1800,MATCH($A$3,Data!$C$7:$C$1800,0)),23,'Code list'!Z$1)/1000</f>
        <v>0</v>
      </c>
      <c r="Z5" s="22">
        <f ca="1">OFFSET(INDEX(Data!$C$7:$C$1800,MATCH($A$3,Data!$C$7:$C$1800,0)),23,'Code list'!AA$1)/1000</f>
        <v>0</v>
      </c>
      <c r="AA5" s="22">
        <f ca="1">OFFSET(INDEX(Data!$C$7:$C$1800,MATCH($A$3,Data!$C$7:$C$1800,0)),23,'Code list'!AB$1)/1000</f>
        <v>0</v>
      </c>
      <c r="AB5" s="22">
        <f ca="1">OFFSET(INDEX(Data!$C$7:$C$1800,MATCH($A$3,Data!$C$7:$C$1800,0)),23,'Code list'!AC$1)/1000</f>
        <v>0</v>
      </c>
      <c r="AC5" s="22">
        <f ca="1">OFFSET(INDEX(Data!$C$7:$C$1800,MATCH($A$3,Data!$C$7:$C$1800,0)),23,'Code list'!AD$1)/1000</f>
        <v>0</v>
      </c>
      <c r="AD5" s="22">
        <f ca="1">OFFSET(INDEX(Data!$C$7:$C$1800,MATCH($A$3,Data!$C$7:$C$1800,0)),23,'Code list'!AE$1)/1000</f>
        <v>0</v>
      </c>
      <c r="AE5" s="22">
        <f ca="1">OFFSET(INDEX(Data!$C$7:$C$1800,MATCH($A$3,Data!$C$7:$C$1800,0)),23,'Code list'!AF$1)/1000</f>
        <v>0</v>
      </c>
      <c r="AF5" s="22">
        <f ca="1">OFFSET(INDEX(Data!$C$7:$C$1800,MATCH($A$3,Data!$C$7:$C$1800,0)),23,'Code list'!AG$1)/1000</f>
        <v>0</v>
      </c>
      <c r="AG5" s="22">
        <f ca="1">OFFSET(INDEX(Data!$C$7:$C$1800,MATCH($A$3,Data!$C$7:$C$1800,0)),23,'Code list'!AH$1)/1000</f>
        <v>0</v>
      </c>
    </row>
    <row r="6" spans="1:33" ht="15" customHeight="1" x14ac:dyDescent="0.25">
      <c r="A6" s="4" t="s">
        <v>27</v>
      </c>
      <c r="B6" s="6">
        <f t="shared" ref="B6:AC6" ca="1" si="1">B4-B5</f>
        <v>7.1063999999999998</v>
      </c>
      <c r="C6" s="6">
        <f t="shared" ca="1" si="1"/>
        <v>7.4771999999999998</v>
      </c>
      <c r="D6" s="6">
        <f t="shared" ca="1" si="1"/>
        <v>8.7479999999999993</v>
      </c>
      <c r="E6" s="6">
        <f t="shared" ca="1" si="1"/>
        <v>9.3239999999999998</v>
      </c>
      <c r="F6" s="6">
        <f t="shared" ca="1" si="1"/>
        <v>9.6660000000000004</v>
      </c>
      <c r="G6" s="6">
        <f t="shared" ca="1" si="1"/>
        <v>8.9892000000000003</v>
      </c>
      <c r="H6" s="6">
        <f t="shared" ca="1" si="1"/>
        <v>9.3924000000000003</v>
      </c>
      <c r="I6" s="6">
        <f t="shared" ca="1" si="1"/>
        <v>9.8207999999999984</v>
      </c>
      <c r="J6" s="6">
        <f t="shared" ca="1" si="1"/>
        <v>10.7676</v>
      </c>
      <c r="K6" s="6">
        <f t="shared" ca="1" si="1"/>
        <v>11.3004</v>
      </c>
      <c r="L6" s="6">
        <f t="shared" ca="1" si="1"/>
        <v>12.132</v>
      </c>
      <c r="M6" s="6">
        <f t="shared" ca="1" si="1"/>
        <v>12.7836</v>
      </c>
      <c r="N6" s="6">
        <f t="shared" ca="1" si="1"/>
        <v>13.625999999999999</v>
      </c>
      <c r="O6" s="6">
        <f t="shared" ca="1" si="1"/>
        <v>14.587200000000001</v>
      </c>
      <c r="P6" s="6">
        <f t="shared" ca="1" si="1"/>
        <v>15.126505</v>
      </c>
      <c r="Q6" s="6">
        <f t="shared" ca="1" si="1"/>
        <v>15.756915999999999</v>
      </c>
      <c r="R6" s="6">
        <f t="shared" ca="1" si="1"/>
        <v>16.749043</v>
      </c>
      <c r="S6" s="6">
        <f t="shared" ca="1" si="1"/>
        <v>17.537526000000003</v>
      </c>
      <c r="T6" s="6">
        <f t="shared" ca="1" si="1"/>
        <v>18.282419999999998</v>
      </c>
      <c r="U6" s="6">
        <f t="shared" ca="1" si="1"/>
        <v>18.772949000000001</v>
      </c>
      <c r="V6" s="6">
        <f t="shared" ca="1" si="1"/>
        <v>19.160070999999999</v>
      </c>
      <c r="W6" s="6">
        <f t="shared" ca="1" si="1"/>
        <v>17.745163000000002</v>
      </c>
      <c r="X6" s="6">
        <f t="shared" ca="1" si="1"/>
        <v>16.980631000000002</v>
      </c>
      <c r="Y6" s="6">
        <f t="shared" ca="1" si="1"/>
        <v>15.444032</v>
      </c>
      <c r="Z6" s="6">
        <f t="shared" ca="1" si="1"/>
        <v>15.659718999999999</v>
      </c>
      <c r="AA6" s="6">
        <f t="shared" ca="1" si="1"/>
        <v>16.325106999999999</v>
      </c>
      <c r="AB6" s="6">
        <f t="shared" ca="1" si="1"/>
        <v>17.595572000000001</v>
      </c>
      <c r="AC6" s="6">
        <f t="shared" ca="1" si="1"/>
        <v>18.015713999999999</v>
      </c>
      <c r="AD6" s="6">
        <f t="shared" ref="AD6:AE6" ca="1" si="2">AD4-AD5</f>
        <v>18.218040999999999</v>
      </c>
      <c r="AE6" s="6">
        <f t="shared" ca="1" si="2"/>
        <v>18.509367999999998</v>
      </c>
      <c r="AF6" s="6">
        <f t="shared" ref="AF6:AG6" ca="1" si="3">AF4-AF5</f>
        <v>17.457098000000002</v>
      </c>
      <c r="AG6" s="6">
        <f t="shared" ca="1" si="3"/>
        <v>18.429922999999999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Cyprus [CY]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21.817080000000001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22.666644000000002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26.533580000000001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28.289891000000001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29.458981000000001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27.090786000000001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28.661309000000003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30.277429000000001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33.282021999999998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35.487968000000002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37.259603999999996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36.413491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37.741596000000001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44.455190000000002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42.608443000000001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45.294020000000003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46.241821999999999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48.362736999999996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50.683138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51.469971999999991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49.793346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48.519883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46.540379000000001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37.600570000000005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38.734160000000003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40.228929999999998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43.749878000000002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43.997010000000003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44.644492999999997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43.952427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41.174174000000001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42.726061999999999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0</v>
      </c>
      <c r="C12" s="25">
        <f ca="1">OFFSET(INDEX(Data!$C$7:$C$1800,MATCH($A$3,Data!$C$7:$C$1800,0)),5,'Code list'!D$1)/1000+OFFSET(INDEX(Data!$C$7:$C$1800,MATCH($A$3,Data!$C$7:$C$1800,0)),7,'Code list'!D$1)/1000</f>
        <v>0</v>
      </c>
      <c r="D12" s="25">
        <f ca="1">OFFSET(INDEX(Data!$C$7:$C$1800,MATCH($A$3,Data!$C$7:$C$1800,0)),5,'Code list'!E$1)/1000+OFFSET(INDEX(Data!$C$7:$C$1800,MATCH($A$3,Data!$C$7:$C$1800,0)),7,'Code list'!E$1)/1000</f>
        <v>0</v>
      </c>
      <c r="E12" s="25">
        <f ca="1">OFFSET(INDEX(Data!$C$7:$C$1800,MATCH($A$3,Data!$C$7:$C$1800,0)),5,'Code list'!F$1)/1000+OFFSET(INDEX(Data!$C$7:$C$1800,MATCH($A$3,Data!$C$7:$C$1800,0)),7,'Code list'!F$1)/1000</f>
        <v>0</v>
      </c>
      <c r="F12" s="25">
        <f ca="1">OFFSET(INDEX(Data!$C$7:$C$1800,MATCH($A$3,Data!$C$7:$C$1800,0)),5,'Code list'!G$1)/1000+OFFSET(INDEX(Data!$C$7:$C$1800,MATCH($A$3,Data!$C$7:$C$1800,0)),7,'Code list'!G$1)/1000</f>
        <v>0</v>
      </c>
      <c r="G12" s="25">
        <f ca="1">OFFSET(INDEX(Data!$C$7:$C$1800,MATCH($A$3,Data!$C$7:$C$1800,0)),5,'Code list'!H$1)/1000+OFFSET(INDEX(Data!$C$7:$C$1800,MATCH($A$3,Data!$C$7:$C$1800,0)),7,'Code list'!H$1)/1000</f>
        <v>0</v>
      </c>
      <c r="H12" s="25">
        <f ca="1">OFFSET(INDEX(Data!$C$7:$C$1800,MATCH($A$3,Data!$C$7:$C$1800,0)),5,'Code list'!I$1)/1000+OFFSET(INDEX(Data!$C$7:$C$1800,MATCH($A$3,Data!$C$7:$C$1800,0)),7,'Code list'!I$1)/1000</f>
        <v>0</v>
      </c>
      <c r="I12" s="25">
        <f ca="1">OFFSET(INDEX(Data!$C$7:$C$1800,MATCH($A$3,Data!$C$7:$C$1800,0)),5,'Code list'!J$1)/1000+OFFSET(INDEX(Data!$C$7:$C$1800,MATCH($A$3,Data!$C$7:$C$1800,0)),7,'Code list'!J$1)/1000</f>
        <v>0</v>
      </c>
      <c r="J12" s="25">
        <f ca="1">OFFSET(INDEX(Data!$C$7:$C$1800,MATCH($A$3,Data!$C$7:$C$1800,0)),5,'Code list'!K$1)/1000+OFFSET(INDEX(Data!$C$7:$C$1800,MATCH($A$3,Data!$C$7:$C$1800,0)),7,'Code list'!K$1)/1000</f>
        <v>0</v>
      </c>
      <c r="K12" s="25">
        <f ca="1">OFFSET(INDEX(Data!$C$7:$C$1800,MATCH($A$3,Data!$C$7:$C$1800,0)),5,'Code list'!L$1)/1000+OFFSET(INDEX(Data!$C$7:$C$1800,MATCH($A$3,Data!$C$7:$C$1800,0)),7,'Code list'!L$1)/1000</f>
        <v>0</v>
      </c>
      <c r="L12" s="25">
        <f ca="1">OFFSET(INDEX(Data!$C$7:$C$1800,MATCH($A$3,Data!$C$7:$C$1800,0)),5,'Code list'!M$1)/1000+OFFSET(INDEX(Data!$C$7:$C$1800,MATCH($A$3,Data!$C$7:$C$1800,0)),7,'Code list'!M$1)/1000</f>
        <v>0</v>
      </c>
      <c r="M12" s="25">
        <f ca="1">OFFSET(INDEX(Data!$C$7:$C$1800,MATCH($A$3,Data!$C$7:$C$1800,0)),5,'Code list'!N$1)/1000+OFFSET(INDEX(Data!$C$7:$C$1800,MATCH($A$3,Data!$C$7:$C$1800,0)),7,'Code list'!N$1)/1000</f>
        <v>0</v>
      </c>
      <c r="N12" s="25">
        <f ca="1">OFFSET(INDEX(Data!$C$7:$C$1800,MATCH($A$3,Data!$C$7:$C$1800,0)),5,'Code list'!O$1)/1000+OFFSET(INDEX(Data!$C$7:$C$1800,MATCH($A$3,Data!$C$7:$C$1800,0)),7,'Code list'!O$1)/1000</f>
        <v>0</v>
      </c>
      <c r="O12" s="25">
        <f ca="1">OFFSET(INDEX(Data!$C$7:$C$1800,MATCH($A$3,Data!$C$7:$C$1800,0)),5,'Code list'!P$1)/1000+OFFSET(INDEX(Data!$C$7:$C$1800,MATCH($A$3,Data!$C$7:$C$1800,0)),7,'Code list'!P$1)/1000</f>
        <v>8.0804000000000001E-2</v>
      </c>
      <c r="P12" s="25">
        <f ca="1">OFFSET(INDEX(Data!$C$7:$C$1800,MATCH($A$3,Data!$C$7:$C$1800,0)),5,'Code list'!Q$1)/1000+OFFSET(INDEX(Data!$C$7:$C$1800,MATCH($A$3,Data!$C$7:$C$1800,0)),7,'Code list'!Q$1)/1000</f>
        <v>0.202015</v>
      </c>
      <c r="Q12" s="25">
        <f ca="1">OFFSET(INDEX(Data!$C$7:$C$1800,MATCH($A$3,Data!$C$7:$C$1800,0)),5,'Code list'!R$1)/1000+OFFSET(INDEX(Data!$C$7:$C$1800,MATCH($A$3,Data!$C$7:$C$1800,0)),7,'Code list'!R$1)/1000</f>
        <v>0.24240600000000001</v>
      </c>
      <c r="R12" s="25">
        <f ca="1">OFFSET(INDEX(Data!$C$7:$C$1800,MATCH($A$3,Data!$C$7:$C$1800,0)),5,'Code list'!S$1)/1000+OFFSET(INDEX(Data!$C$7:$C$1800,MATCH($A$3,Data!$C$7:$C$1800,0)),7,'Code list'!S$1)/1000</f>
        <v>0.28280700000000003</v>
      </c>
      <c r="S12" s="25">
        <f ca="1">OFFSET(INDEX(Data!$C$7:$C$1800,MATCH($A$3,Data!$C$7:$C$1800,0)),5,'Code list'!T$1)/1000+OFFSET(INDEX(Data!$C$7:$C$1800,MATCH($A$3,Data!$C$7:$C$1800,0)),7,'Code list'!T$1)/1000</f>
        <v>0.57499199999999995</v>
      </c>
      <c r="T12" s="25">
        <f ca="1">OFFSET(INDEX(Data!$C$7:$C$1800,MATCH($A$3,Data!$C$7:$C$1800,0)),5,'Code list'!U$1)/1000+OFFSET(INDEX(Data!$C$7:$C$1800,MATCH($A$3,Data!$C$7:$C$1800,0)),7,'Code list'!U$1)/1000</f>
        <v>0.56589599999999995</v>
      </c>
      <c r="U12" s="25">
        <f ca="1">OFFSET(INDEX(Data!$C$7:$C$1800,MATCH($A$3,Data!$C$7:$C$1800,0)),5,'Code list'!V$1)/1000+OFFSET(INDEX(Data!$C$7:$C$1800,MATCH($A$3,Data!$C$7:$C$1800,0)),7,'Code list'!V$1)/1000</f>
        <v>0.59253599999999995</v>
      </c>
      <c r="V12" s="25">
        <f ca="1">OFFSET(INDEX(Data!$C$7:$C$1800,MATCH($A$3,Data!$C$7:$C$1800,0)),5,'Code list'!W$1)/1000+OFFSET(INDEX(Data!$C$7:$C$1800,MATCH($A$3,Data!$C$7:$C$1800,0)),7,'Code list'!W$1)/1000</f>
        <v>0.49404000000000003</v>
      </c>
      <c r="W12" s="25">
        <f ca="1">OFFSET(INDEX(Data!$C$7:$C$1800,MATCH($A$3,Data!$C$7:$C$1800,0)),5,'Code list'!X$1)/1000+OFFSET(INDEX(Data!$C$7:$C$1800,MATCH($A$3,Data!$C$7:$C$1800,0)),7,'Code list'!X$1)/1000</f>
        <v>0.35345000000000004</v>
      </c>
      <c r="X12" s="25">
        <f ca="1">OFFSET(INDEX(Data!$C$7:$C$1800,MATCH($A$3,Data!$C$7:$C$1800,0)),5,'Code list'!Y$1)/1000+OFFSET(INDEX(Data!$C$7:$C$1800,MATCH($A$3,Data!$C$7:$C$1800,0)),7,'Code list'!Y$1)/1000</f>
        <v>0.36455799999999994</v>
      </c>
      <c r="Y12" s="25">
        <f ca="1">OFFSET(INDEX(Data!$C$7:$C$1800,MATCH($A$3,Data!$C$7:$C$1800,0)),5,'Code list'!Z$1)/1000+OFFSET(INDEX(Data!$C$7:$C$1800,MATCH($A$3,Data!$C$7:$C$1800,0)),7,'Code list'!Z$1)/1000</f>
        <v>0.37021199999999999</v>
      </c>
      <c r="Z12" s="25">
        <f ca="1">OFFSET(INDEX(Data!$C$7:$C$1800,MATCH($A$3,Data!$C$7:$C$1800,0)),5,'Code list'!AA$1)/1000+OFFSET(INDEX(Data!$C$7:$C$1800,MATCH($A$3,Data!$C$7:$C$1800,0)),7,'Code list'!AA$1)/1000</f>
        <v>0.29199999999999998</v>
      </c>
      <c r="AA12" s="25">
        <f ca="1">OFFSET(INDEX(Data!$C$7:$C$1800,MATCH($A$3,Data!$C$7:$C$1800,0)),5,'Code list'!AB$1)/1000+OFFSET(INDEX(Data!$C$7:$C$1800,MATCH($A$3,Data!$C$7:$C$1800,0)),7,'Code list'!AB$1)/1000</f>
        <v>0.309</v>
      </c>
      <c r="AB12" s="25">
        <f ca="1">OFFSET(INDEX(Data!$C$7:$C$1800,MATCH($A$3,Data!$C$7:$C$1800,0)),5,'Code list'!AC$1)/1000+OFFSET(INDEX(Data!$C$7:$C$1800,MATCH($A$3,Data!$C$7:$C$1800,0)),7,'Code list'!AC$1)/1000</f>
        <v>0.312</v>
      </c>
      <c r="AC12" s="25">
        <f ca="1">OFFSET(INDEX(Data!$C$7:$C$1800,MATCH($A$3,Data!$C$7:$C$1800,0)),5,'Code list'!AD$1)/1000+OFFSET(INDEX(Data!$C$7:$C$1800,MATCH($A$3,Data!$C$7:$C$1800,0)),7,'Code list'!AD$1)/1000</f>
        <v>0.35589300000000001</v>
      </c>
      <c r="AD12" s="25">
        <f ca="1">OFFSET(INDEX(Data!$C$7:$C$1800,MATCH($A$3,Data!$C$7:$C$1800,0)),5,'Code list'!AE$1)/1000+OFFSET(INDEX(Data!$C$7:$C$1800,MATCH($A$3,Data!$C$7:$C$1800,0)),7,'Code list'!AE$1)/1000</f>
        <v>0.35710900000000001</v>
      </c>
      <c r="AE12" s="25">
        <f ca="1">OFFSET(INDEX(Data!$C$7:$C$1800,MATCH($A$3,Data!$C$7:$C$1800,0)),5,'Code list'!AF$1)/1000+OFFSET(INDEX(Data!$C$7:$C$1800,MATCH($A$3,Data!$C$7:$C$1800,0)),7,'Code list'!AF$1)/1000</f>
        <v>0.34495500000000001</v>
      </c>
      <c r="AF12" s="25">
        <f ca="1">OFFSET(INDEX(Data!$C$7:$C$1800,MATCH($A$3,Data!$C$7:$C$1800,0)),5,'Code list'!AG$1)/1000+OFFSET(INDEX(Data!$C$7:$C$1800,MATCH($A$3,Data!$C$7:$C$1800,0)),7,'Code list'!AG$1)/1000</f>
        <v>0.33741699999999997</v>
      </c>
      <c r="AG12" s="25">
        <f ca="1">OFFSET(INDEX(Data!$C$7:$C$1800,MATCH($A$3,Data!$C$7:$C$1800,0)),5,'Code list'!AH$1)/1000+OFFSET(INDEX(Data!$C$7:$C$1800,MATCH($A$3,Data!$C$7:$C$1800,0)),7,'Code list'!AH$1)/1000</f>
        <v>0.33566699999999999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0</v>
      </c>
      <c r="C13" s="25">
        <f ca="1">OFFSET(INDEX(Data!$C$7:$C$1800,MATCH($A$3,Data!$C$7:$C$1800,0)),21,'Code list'!D$1)/1000+OFFSET(INDEX(Data!$C$7:$C$1800,MATCH($A$3,Data!$C$7:$C$1800,0)),22,'Code list'!D$1)/1000</f>
        <v>0</v>
      </c>
      <c r="D13" s="25">
        <f ca="1">OFFSET(INDEX(Data!$C$7:$C$1800,MATCH($A$3,Data!$C$7:$C$1800,0)),21,'Code list'!E$1)/1000+OFFSET(INDEX(Data!$C$7:$C$1800,MATCH($A$3,Data!$C$7:$C$1800,0)),22,'Code list'!E$1)/1000</f>
        <v>0</v>
      </c>
      <c r="E13" s="25">
        <f ca="1">OFFSET(INDEX(Data!$C$7:$C$1800,MATCH($A$3,Data!$C$7:$C$1800,0)),21,'Code list'!F$1)/1000+OFFSET(INDEX(Data!$C$7:$C$1800,MATCH($A$3,Data!$C$7:$C$1800,0)),22,'Code list'!F$1)/1000</f>
        <v>0</v>
      </c>
      <c r="F13" s="25">
        <f ca="1">OFFSET(INDEX(Data!$C$7:$C$1800,MATCH($A$3,Data!$C$7:$C$1800,0)),21,'Code list'!G$1)/1000+OFFSET(INDEX(Data!$C$7:$C$1800,MATCH($A$3,Data!$C$7:$C$1800,0)),22,'Code list'!G$1)/1000</f>
        <v>0</v>
      </c>
      <c r="G13" s="25">
        <f ca="1">OFFSET(INDEX(Data!$C$7:$C$1800,MATCH($A$3,Data!$C$7:$C$1800,0)),21,'Code list'!H$1)/1000+OFFSET(INDEX(Data!$C$7:$C$1800,MATCH($A$3,Data!$C$7:$C$1800,0)),22,'Code list'!H$1)/1000</f>
        <v>0</v>
      </c>
      <c r="H13" s="25">
        <f ca="1">OFFSET(INDEX(Data!$C$7:$C$1800,MATCH($A$3,Data!$C$7:$C$1800,0)),21,'Code list'!I$1)/1000+OFFSET(INDEX(Data!$C$7:$C$1800,MATCH($A$3,Data!$C$7:$C$1800,0)),22,'Code list'!I$1)/1000</f>
        <v>0</v>
      </c>
      <c r="I13" s="25">
        <f ca="1">OFFSET(INDEX(Data!$C$7:$C$1800,MATCH($A$3,Data!$C$7:$C$1800,0)),21,'Code list'!J$1)/1000+OFFSET(INDEX(Data!$C$7:$C$1800,MATCH($A$3,Data!$C$7:$C$1800,0)),22,'Code list'!J$1)/1000</f>
        <v>0</v>
      </c>
      <c r="J13" s="25">
        <f ca="1">OFFSET(INDEX(Data!$C$7:$C$1800,MATCH($A$3,Data!$C$7:$C$1800,0)),21,'Code list'!K$1)/1000+OFFSET(INDEX(Data!$C$7:$C$1800,MATCH($A$3,Data!$C$7:$C$1800,0)),22,'Code list'!K$1)/1000</f>
        <v>0</v>
      </c>
      <c r="K13" s="25">
        <f ca="1">OFFSET(INDEX(Data!$C$7:$C$1800,MATCH($A$3,Data!$C$7:$C$1800,0)),21,'Code list'!L$1)/1000+OFFSET(INDEX(Data!$C$7:$C$1800,MATCH($A$3,Data!$C$7:$C$1800,0)),22,'Code list'!L$1)/1000</f>
        <v>0</v>
      </c>
      <c r="L13" s="25">
        <f ca="1">OFFSET(INDEX(Data!$C$7:$C$1800,MATCH($A$3,Data!$C$7:$C$1800,0)),21,'Code list'!M$1)/1000+OFFSET(INDEX(Data!$C$7:$C$1800,MATCH($A$3,Data!$C$7:$C$1800,0)),22,'Code list'!M$1)/1000</f>
        <v>0</v>
      </c>
      <c r="M13" s="25">
        <f ca="1">OFFSET(INDEX(Data!$C$7:$C$1800,MATCH($A$3,Data!$C$7:$C$1800,0)),21,'Code list'!N$1)/1000+OFFSET(INDEX(Data!$C$7:$C$1800,MATCH($A$3,Data!$C$7:$C$1800,0)),22,'Code list'!N$1)/1000</f>
        <v>0</v>
      </c>
      <c r="N13" s="25">
        <f ca="1">OFFSET(INDEX(Data!$C$7:$C$1800,MATCH($A$3,Data!$C$7:$C$1800,0)),21,'Code list'!O$1)/1000+OFFSET(INDEX(Data!$C$7:$C$1800,MATCH($A$3,Data!$C$7:$C$1800,0)),22,'Code list'!O$1)/1000</f>
        <v>0</v>
      </c>
      <c r="O13" s="25">
        <f ca="1">OFFSET(INDEX(Data!$C$7:$C$1800,MATCH($A$3,Data!$C$7:$C$1800,0)),21,'Code list'!P$1)/1000+OFFSET(INDEX(Data!$C$7:$C$1800,MATCH($A$3,Data!$C$7:$C$1800,0)),22,'Code list'!P$1)/1000</f>
        <v>2.8799999999999999E-2</v>
      </c>
      <c r="P13" s="25">
        <f ca="1">OFFSET(INDEX(Data!$C$7:$C$1800,MATCH($A$3,Data!$C$7:$C$1800,0)),21,'Code list'!Q$1)/1000+OFFSET(INDEX(Data!$C$7:$C$1800,MATCH($A$3,Data!$C$7:$C$1800,0)),22,'Code list'!Q$1)/1000</f>
        <v>8.6400000000000005E-2</v>
      </c>
      <c r="Q13" s="25">
        <f ca="1">OFFSET(INDEX(Data!$C$7:$C$1800,MATCH($A$3,Data!$C$7:$C$1800,0)),21,'Code list'!R$1)/1000+OFFSET(INDEX(Data!$C$7:$C$1800,MATCH($A$3,Data!$C$7:$C$1800,0)),22,'Code list'!R$1)/1000</f>
        <v>0.1008</v>
      </c>
      <c r="R13" s="25">
        <f ca="1">OFFSET(INDEX(Data!$C$7:$C$1800,MATCH($A$3,Data!$C$7:$C$1800,0)),21,'Code list'!S$1)/1000+OFFSET(INDEX(Data!$C$7:$C$1800,MATCH($A$3,Data!$C$7:$C$1800,0)),22,'Code list'!S$1)/1000</f>
        <v>0.115758</v>
      </c>
      <c r="S13" s="25">
        <f ca="1">OFFSET(INDEX(Data!$C$7:$C$1800,MATCH($A$3,Data!$C$7:$C$1800,0)),21,'Code list'!T$1)/1000+OFFSET(INDEX(Data!$C$7:$C$1800,MATCH($A$3,Data!$C$7:$C$1800,0)),22,'Code list'!T$1)/1000</f>
        <v>0.235573</v>
      </c>
      <c r="T13" s="25">
        <f ca="1">OFFSET(INDEX(Data!$C$7:$C$1800,MATCH($A$3,Data!$C$7:$C$1800,0)),21,'Code list'!U$1)/1000+OFFSET(INDEX(Data!$C$7:$C$1800,MATCH($A$3,Data!$C$7:$C$1800,0)),22,'Code list'!U$1)/1000</f>
        <v>0.23234399999999999</v>
      </c>
      <c r="U13" s="25">
        <f ca="1">OFFSET(INDEX(Data!$C$7:$C$1800,MATCH($A$3,Data!$C$7:$C$1800,0)),21,'Code list'!V$1)/1000+OFFSET(INDEX(Data!$C$7:$C$1800,MATCH($A$3,Data!$C$7:$C$1800,0)),22,'Code list'!V$1)/1000</f>
        <v>0.25386500000000001</v>
      </c>
      <c r="V13" s="25">
        <f ca="1">OFFSET(INDEX(Data!$C$7:$C$1800,MATCH($A$3,Data!$C$7:$C$1800,0)),21,'Code list'!W$1)/1000+OFFSET(INDEX(Data!$C$7:$C$1800,MATCH($A$3,Data!$C$7:$C$1800,0)),22,'Code list'!W$1)/1000</f>
        <v>0.24884599999999998</v>
      </c>
      <c r="W13" s="25">
        <f ca="1">OFFSET(INDEX(Data!$C$7:$C$1800,MATCH($A$3,Data!$C$7:$C$1800,0)),21,'Code list'!X$1)/1000+OFFSET(INDEX(Data!$C$7:$C$1800,MATCH($A$3,Data!$C$7:$C$1800,0)),22,'Code list'!X$1)/1000</f>
        <v>0.21459600000000001</v>
      </c>
      <c r="X13" s="25">
        <f ca="1">OFFSET(INDEX(Data!$C$7:$C$1800,MATCH($A$3,Data!$C$7:$C$1800,0)),21,'Code list'!Y$1)/1000+OFFSET(INDEX(Data!$C$7:$C$1800,MATCH($A$3,Data!$C$7:$C$1800,0)),22,'Code list'!Y$1)/1000</f>
        <v>0.208149</v>
      </c>
      <c r="Y13" s="25">
        <f ca="1">OFFSET(INDEX(Data!$C$7:$C$1800,MATCH($A$3,Data!$C$7:$C$1800,0)),21,'Code list'!Z$1)/1000+OFFSET(INDEX(Data!$C$7:$C$1800,MATCH($A$3,Data!$C$7:$C$1800,0)),22,'Code list'!Z$1)/1000</f>
        <v>0.20471</v>
      </c>
      <c r="Z13" s="25">
        <f ca="1">OFFSET(INDEX(Data!$C$7:$C$1800,MATCH($A$3,Data!$C$7:$C$1800,0)),21,'Code list'!AA$1)/1000+OFFSET(INDEX(Data!$C$7:$C$1800,MATCH($A$3,Data!$C$7:$C$1800,0)),22,'Code list'!AA$1)/1000</f>
        <v>0.18173499999999998</v>
      </c>
      <c r="AA13" s="25">
        <f ca="1">OFFSET(INDEX(Data!$C$7:$C$1800,MATCH($A$3,Data!$C$7:$C$1800,0)),21,'Code list'!AB$1)/1000+OFFSET(INDEX(Data!$C$7:$C$1800,MATCH($A$3,Data!$C$7:$C$1800,0)),22,'Code list'!AB$1)/1000</f>
        <v>0.18445</v>
      </c>
      <c r="AB13" s="25">
        <f ca="1">OFFSET(INDEX(Data!$C$7:$C$1800,MATCH($A$3,Data!$C$7:$C$1800,0)),21,'Code list'!AC$1)/1000+OFFSET(INDEX(Data!$C$7:$C$1800,MATCH($A$3,Data!$C$7:$C$1800,0)),22,'Code list'!AC$1)/1000</f>
        <v>0.187276</v>
      </c>
      <c r="AC13" s="25">
        <f ca="1">OFFSET(INDEX(Data!$C$7:$C$1800,MATCH($A$3,Data!$C$7:$C$1800,0)),21,'Code list'!AD$1)/1000+OFFSET(INDEX(Data!$C$7:$C$1800,MATCH($A$3,Data!$C$7:$C$1800,0)),22,'Code list'!AD$1)/1000</f>
        <v>0.19961999999999999</v>
      </c>
      <c r="AD13" s="25">
        <f ca="1">OFFSET(INDEX(Data!$C$7:$C$1800,MATCH($A$3,Data!$C$7:$C$1800,0)),21,'Code list'!AE$1)/1000+OFFSET(INDEX(Data!$C$7:$C$1800,MATCH($A$3,Data!$C$7:$C$1800,0)),22,'Code list'!AE$1)/1000</f>
        <v>0.208735</v>
      </c>
      <c r="AE13" s="25">
        <f ca="1">OFFSET(INDEX(Data!$C$7:$C$1800,MATCH($A$3,Data!$C$7:$C$1800,0)),21,'Code list'!AF$1)/1000+OFFSET(INDEX(Data!$C$7:$C$1800,MATCH($A$3,Data!$C$7:$C$1800,0)),22,'Code list'!AF$1)/1000</f>
        <v>0.20851199999999998</v>
      </c>
      <c r="AF13" s="25">
        <f ca="1">OFFSET(INDEX(Data!$C$7:$C$1800,MATCH($A$3,Data!$C$7:$C$1800,0)),21,'Code list'!AG$1)/1000+OFFSET(INDEX(Data!$C$7:$C$1800,MATCH($A$3,Data!$C$7:$C$1800,0)),22,'Code list'!AG$1)/1000</f>
        <v>0.21827599999999997</v>
      </c>
      <c r="AG13" s="25">
        <f ca="1">OFFSET(INDEX(Data!$C$7:$C$1800,MATCH($A$3,Data!$C$7:$C$1800,0)),21,'Code list'!AH$1)/1000+OFFSET(INDEX(Data!$C$7:$C$1800,MATCH($A$3,Data!$C$7:$C$1800,0)),22,'Code list'!AH$1)/1000</f>
        <v>0.21578399999999998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0</v>
      </c>
      <c r="C14" s="25">
        <f ca="1">OFFSET(INDEX(Data!$C$7:$C$1800,MATCH($A$3,Data!$C$7:$C$1800,0)),31,'Code list'!D$1)/1000+OFFSET(INDEX(Data!$C$7:$C$1800,MATCH($A$3,Data!$C$7:$C$1800,0)),32,'Code list'!D$1)/1000</f>
        <v>0</v>
      </c>
      <c r="D14" s="25">
        <f ca="1">OFFSET(INDEX(Data!$C$7:$C$1800,MATCH($A$3,Data!$C$7:$C$1800,0)),31,'Code list'!E$1)/1000+OFFSET(INDEX(Data!$C$7:$C$1800,MATCH($A$3,Data!$C$7:$C$1800,0)),32,'Code list'!E$1)/1000</f>
        <v>0</v>
      </c>
      <c r="E14" s="25">
        <f ca="1">OFFSET(INDEX(Data!$C$7:$C$1800,MATCH($A$3,Data!$C$7:$C$1800,0)),31,'Code list'!F$1)/1000+OFFSET(INDEX(Data!$C$7:$C$1800,MATCH($A$3,Data!$C$7:$C$1800,0)),32,'Code list'!F$1)/1000</f>
        <v>0</v>
      </c>
      <c r="F14" s="25">
        <f ca="1">OFFSET(INDEX(Data!$C$7:$C$1800,MATCH($A$3,Data!$C$7:$C$1800,0)),31,'Code list'!G$1)/1000+OFFSET(INDEX(Data!$C$7:$C$1800,MATCH($A$3,Data!$C$7:$C$1800,0)),32,'Code list'!G$1)/1000</f>
        <v>0</v>
      </c>
      <c r="G14" s="25">
        <f ca="1">OFFSET(INDEX(Data!$C$7:$C$1800,MATCH($A$3,Data!$C$7:$C$1800,0)),31,'Code list'!H$1)/1000+OFFSET(INDEX(Data!$C$7:$C$1800,MATCH($A$3,Data!$C$7:$C$1800,0)),32,'Code list'!H$1)/1000</f>
        <v>0</v>
      </c>
      <c r="H14" s="25">
        <f ca="1">OFFSET(INDEX(Data!$C$7:$C$1800,MATCH($A$3,Data!$C$7:$C$1800,0)),31,'Code list'!I$1)/1000+OFFSET(INDEX(Data!$C$7:$C$1800,MATCH($A$3,Data!$C$7:$C$1800,0)),32,'Code list'!I$1)/1000</f>
        <v>0</v>
      </c>
      <c r="I14" s="25">
        <f ca="1">OFFSET(INDEX(Data!$C$7:$C$1800,MATCH($A$3,Data!$C$7:$C$1800,0)),31,'Code list'!J$1)/1000+OFFSET(INDEX(Data!$C$7:$C$1800,MATCH($A$3,Data!$C$7:$C$1800,0)),32,'Code list'!J$1)/1000</f>
        <v>0</v>
      </c>
      <c r="J14" s="25">
        <f ca="1">OFFSET(INDEX(Data!$C$7:$C$1800,MATCH($A$3,Data!$C$7:$C$1800,0)),31,'Code list'!K$1)/1000+OFFSET(INDEX(Data!$C$7:$C$1800,MATCH($A$3,Data!$C$7:$C$1800,0)),32,'Code list'!K$1)/1000</f>
        <v>0</v>
      </c>
      <c r="K14" s="25">
        <f ca="1">OFFSET(INDEX(Data!$C$7:$C$1800,MATCH($A$3,Data!$C$7:$C$1800,0)),31,'Code list'!L$1)/1000+OFFSET(INDEX(Data!$C$7:$C$1800,MATCH($A$3,Data!$C$7:$C$1800,0)),32,'Code list'!L$1)/1000</f>
        <v>0</v>
      </c>
      <c r="L14" s="25">
        <f ca="1">OFFSET(INDEX(Data!$C$7:$C$1800,MATCH($A$3,Data!$C$7:$C$1800,0)),31,'Code list'!M$1)/1000+OFFSET(INDEX(Data!$C$7:$C$1800,MATCH($A$3,Data!$C$7:$C$1800,0)),32,'Code list'!M$1)/1000</f>
        <v>0</v>
      </c>
      <c r="M14" s="25">
        <f ca="1">OFFSET(INDEX(Data!$C$7:$C$1800,MATCH($A$3,Data!$C$7:$C$1800,0)),31,'Code list'!N$1)/1000+OFFSET(INDEX(Data!$C$7:$C$1800,MATCH($A$3,Data!$C$7:$C$1800,0)),32,'Code list'!N$1)/1000</f>
        <v>0</v>
      </c>
      <c r="N14" s="25">
        <f ca="1">OFFSET(INDEX(Data!$C$7:$C$1800,MATCH($A$3,Data!$C$7:$C$1800,0)),31,'Code list'!O$1)/1000+OFFSET(INDEX(Data!$C$7:$C$1800,MATCH($A$3,Data!$C$7:$C$1800,0)),32,'Code list'!O$1)/1000</f>
        <v>0</v>
      </c>
      <c r="O14" s="25">
        <f ca="1">OFFSET(INDEX(Data!$C$7:$C$1800,MATCH($A$3,Data!$C$7:$C$1800,0)),31,'Code list'!P$1)/1000+OFFSET(INDEX(Data!$C$7:$C$1800,MATCH($A$3,Data!$C$7:$C$1800,0)),32,'Code list'!P$1)/1000</f>
        <v>0</v>
      </c>
      <c r="P14" s="25">
        <f ca="1">OFFSET(INDEX(Data!$C$7:$C$1800,MATCH($A$3,Data!$C$7:$C$1800,0)),31,'Code list'!Q$1)/1000+OFFSET(INDEX(Data!$C$7:$C$1800,MATCH($A$3,Data!$C$7:$C$1800,0)),32,'Code list'!Q$1)/1000</f>
        <v>0</v>
      </c>
      <c r="Q14" s="25">
        <f ca="1">OFFSET(INDEX(Data!$C$7:$C$1800,MATCH($A$3,Data!$C$7:$C$1800,0)),31,'Code list'!R$1)/1000+OFFSET(INDEX(Data!$C$7:$C$1800,MATCH($A$3,Data!$C$7:$C$1800,0)),32,'Code list'!R$1)/1000</f>
        <v>0</v>
      </c>
      <c r="R14" s="25">
        <f ca="1">OFFSET(INDEX(Data!$C$7:$C$1800,MATCH($A$3,Data!$C$7:$C$1800,0)),31,'Code list'!S$1)/1000+OFFSET(INDEX(Data!$C$7:$C$1800,MATCH($A$3,Data!$C$7:$C$1800,0)),32,'Code list'!S$1)/1000</f>
        <v>0</v>
      </c>
      <c r="S14" s="25">
        <f ca="1">OFFSET(INDEX(Data!$C$7:$C$1800,MATCH($A$3,Data!$C$7:$C$1800,0)),31,'Code list'!T$1)/1000+OFFSET(INDEX(Data!$C$7:$C$1800,MATCH($A$3,Data!$C$7:$C$1800,0)),32,'Code list'!T$1)/1000</f>
        <v>0</v>
      </c>
      <c r="T14" s="25">
        <f ca="1">OFFSET(INDEX(Data!$C$7:$C$1800,MATCH($A$3,Data!$C$7:$C$1800,0)),31,'Code list'!U$1)/1000+OFFSET(INDEX(Data!$C$7:$C$1800,MATCH($A$3,Data!$C$7:$C$1800,0)),32,'Code list'!U$1)/1000</f>
        <v>0</v>
      </c>
      <c r="U14" s="25">
        <f ca="1">OFFSET(INDEX(Data!$C$7:$C$1800,MATCH($A$3,Data!$C$7:$C$1800,0)),31,'Code list'!V$1)/1000+OFFSET(INDEX(Data!$C$7:$C$1800,MATCH($A$3,Data!$C$7:$C$1800,0)),32,'Code list'!V$1)/1000</f>
        <v>4.0000000000000001E-3</v>
      </c>
      <c r="V14" s="25">
        <f ca="1">OFFSET(INDEX(Data!$C$7:$C$1800,MATCH($A$3,Data!$C$7:$C$1800,0)),31,'Code list'!W$1)/1000+OFFSET(INDEX(Data!$C$7:$C$1800,MATCH($A$3,Data!$C$7:$C$1800,0)),32,'Code list'!W$1)/1000</f>
        <v>5.0000000000000001E-3</v>
      </c>
      <c r="W14" s="25">
        <f ca="1">OFFSET(INDEX(Data!$C$7:$C$1800,MATCH($A$3,Data!$C$7:$C$1800,0)),31,'Code list'!X$1)/1000+OFFSET(INDEX(Data!$C$7:$C$1800,MATCH($A$3,Data!$C$7:$C$1800,0)),32,'Code list'!X$1)/1000</f>
        <v>3.1E-2</v>
      </c>
      <c r="X14" s="25">
        <f ca="1">OFFSET(INDEX(Data!$C$7:$C$1800,MATCH($A$3,Data!$C$7:$C$1800,0)),31,'Code list'!Y$1)/1000+OFFSET(INDEX(Data!$C$7:$C$1800,MATCH($A$3,Data!$C$7:$C$1800,0)),32,'Code list'!Y$1)/1000</f>
        <v>3.1E-2</v>
      </c>
      <c r="Y14" s="25">
        <f ca="1">OFFSET(INDEX(Data!$C$7:$C$1800,MATCH($A$3,Data!$C$7:$C$1800,0)),31,'Code list'!Z$1)/1000+OFFSET(INDEX(Data!$C$7:$C$1800,MATCH($A$3,Data!$C$7:$C$1800,0)),32,'Code list'!Z$1)/1000</f>
        <v>4.2000000000000003E-2</v>
      </c>
      <c r="Z14" s="25">
        <f ca="1">OFFSET(INDEX(Data!$C$7:$C$1800,MATCH($A$3,Data!$C$7:$C$1800,0)),31,'Code list'!AA$1)/1000+OFFSET(INDEX(Data!$C$7:$C$1800,MATCH($A$3,Data!$C$7:$C$1800,0)),32,'Code list'!AA$1)/1000</f>
        <v>4.4999999999999998E-2</v>
      </c>
      <c r="AA14" s="25">
        <f ca="1">OFFSET(INDEX(Data!$C$7:$C$1800,MATCH($A$3,Data!$C$7:$C$1800,0)),31,'Code list'!AB$1)/1000+OFFSET(INDEX(Data!$C$7:$C$1800,MATCH($A$3,Data!$C$7:$C$1800,0)),32,'Code list'!AB$1)/1000</f>
        <v>5.0999999999999997E-2</v>
      </c>
      <c r="AB14" s="25">
        <f ca="1">OFFSET(INDEX(Data!$C$7:$C$1800,MATCH($A$3,Data!$C$7:$C$1800,0)),31,'Code list'!AC$1)/1000+OFFSET(INDEX(Data!$C$7:$C$1800,MATCH($A$3,Data!$C$7:$C$1800,0)),32,'Code list'!AC$1)/1000</f>
        <v>0.05</v>
      </c>
      <c r="AC14" s="25">
        <f ca="1">OFFSET(INDEX(Data!$C$7:$C$1800,MATCH($A$3,Data!$C$7:$C$1800,0)),31,'Code list'!AD$1)/1000+OFFSET(INDEX(Data!$C$7:$C$1800,MATCH($A$3,Data!$C$7:$C$1800,0)),32,'Code list'!AD$1)/1000</f>
        <v>5.389E-2</v>
      </c>
      <c r="AD14" s="25">
        <f ca="1">OFFSET(INDEX(Data!$C$7:$C$1800,MATCH($A$3,Data!$C$7:$C$1800,0)),31,'Code list'!AE$1)/1000+OFFSET(INDEX(Data!$C$7:$C$1800,MATCH($A$3,Data!$C$7:$C$1800,0)),32,'Code list'!AE$1)/1000</f>
        <v>5.3850000000000002E-2</v>
      </c>
      <c r="AE14" s="25">
        <f ca="1">OFFSET(INDEX(Data!$C$7:$C$1800,MATCH($A$3,Data!$C$7:$C$1800,0)),31,'Code list'!AF$1)/1000+OFFSET(INDEX(Data!$C$7:$C$1800,MATCH($A$3,Data!$C$7:$C$1800,0)),32,'Code list'!AF$1)/1000</f>
        <v>5.1472000000000004E-2</v>
      </c>
      <c r="AF14" s="25">
        <f ca="1">OFFSET(INDEX(Data!$C$7:$C$1800,MATCH($A$3,Data!$C$7:$C$1800,0)),31,'Code list'!AG$1)/1000+OFFSET(INDEX(Data!$C$7:$C$1800,MATCH($A$3,Data!$C$7:$C$1800,0)),32,'Code list'!AG$1)/1000</f>
        <v>3.7116999999999997E-2</v>
      </c>
      <c r="AG14" s="25">
        <f ca="1">OFFSET(INDEX(Data!$C$7:$C$1800,MATCH($A$3,Data!$C$7:$C$1800,0)),31,'Code list'!AH$1)/1000+OFFSET(INDEX(Data!$C$7:$C$1800,MATCH($A$3,Data!$C$7:$C$1800,0)),32,'Code list'!AH$1)/1000</f>
        <v>3.7182E-2</v>
      </c>
    </row>
    <row r="15" spans="1:33" ht="15" customHeight="1" x14ac:dyDescent="0.25">
      <c r="A15" s="26" t="s">
        <v>28</v>
      </c>
      <c r="B15" s="25">
        <f ca="1">IFERROR(B12/(1+(B13/B14)),0)</f>
        <v>0</v>
      </c>
      <c r="C15" s="25">
        <f t="shared" ref="C15:AC15" ca="1" si="5">IFERROR(C12/(1+(C13/C14)),0)</f>
        <v>0</v>
      </c>
      <c r="D15" s="25">
        <f t="shared" ca="1" si="5"/>
        <v>0</v>
      </c>
      <c r="E15" s="25">
        <f t="shared" ca="1" si="5"/>
        <v>0</v>
      </c>
      <c r="F15" s="25">
        <f t="shared" ca="1" si="5"/>
        <v>0</v>
      </c>
      <c r="G15" s="25">
        <f t="shared" ca="1" si="5"/>
        <v>0</v>
      </c>
      <c r="H15" s="25">
        <f t="shared" ca="1" si="5"/>
        <v>0</v>
      </c>
      <c r="I15" s="25">
        <f t="shared" ca="1" si="5"/>
        <v>0</v>
      </c>
      <c r="J15" s="25">
        <f t="shared" ca="1" si="5"/>
        <v>0</v>
      </c>
      <c r="K15" s="25">
        <f t="shared" ca="1" si="5"/>
        <v>0</v>
      </c>
      <c r="L15" s="25">
        <f t="shared" ca="1" si="5"/>
        <v>0</v>
      </c>
      <c r="M15" s="25">
        <f t="shared" ca="1" si="5"/>
        <v>0</v>
      </c>
      <c r="N15" s="25">
        <f t="shared" ca="1" si="5"/>
        <v>0</v>
      </c>
      <c r="O15" s="25">
        <f t="shared" ca="1" si="5"/>
        <v>0</v>
      </c>
      <c r="P15" s="25">
        <f t="shared" ca="1" si="5"/>
        <v>0</v>
      </c>
      <c r="Q15" s="25">
        <f t="shared" ca="1" si="5"/>
        <v>0</v>
      </c>
      <c r="R15" s="25">
        <f t="shared" ca="1" si="5"/>
        <v>0</v>
      </c>
      <c r="S15" s="25">
        <f t="shared" ca="1" si="5"/>
        <v>0</v>
      </c>
      <c r="T15" s="25">
        <f t="shared" ca="1" si="5"/>
        <v>0</v>
      </c>
      <c r="U15" s="25">
        <f t="shared" ca="1" si="5"/>
        <v>9.1914141120353655E-3</v>
      </c>
      <c r="V15" s="25">
        <f t="shared" ca="1" si="5"/>
        <v>9.7310968067253392E-3</v>
      </c>
      <c r="W15" s="25">
        <f t="shared" ca="1" si="5"/>
        <v>4.4613715207088067E-2</v>
      </c>
      <c r="X15" s="25">
        <f t="shared" ca="1" si="5"/>
        <v>4.7256304646893767E-2</v>
      </c>
      <c r="Y15" s="25">
        <f t="shared" ca="1" si="5"/>
        <v>6.3025025333387386E-2</v>
      </c>
      <c r="Z15" s="25">
        <f t="shared" ca="1" si="5"/>
        <v>5.795311707499945E-2</v>
      </c>
      <c r="AA15" s="25">
        <f t="shared" ca="1" si="5"/>
        <v>6.6931407942238258E-2</v>
      </c>
      <c r="AB15" s="25">
        <f t="shared" ca="1" si="5"/>
        <v>6.5746219592373437E-2</v>
      </c>
      <c r="AC15" s="25">
        <f t="shared" ca="1" si="5"/>
        <v>7.5654111356553991E-2</v>
      </c>
      <c r="AD15" s="25">
        <f t="shared" ref="AD15:AE15" ca="1" si="6">IFERROR(AD12/(1+(AD13/AD14)),0)</f>
        <v>7.3234646495420538E-2</v>
      </c>
      <c r="AE15" s="25">
        <f t="shared" ca="1" si="6"/>
        <v>6.8294678749461518E-2</v>
      </c>
      <c r="AF15" s="25">
        <f t="shared" ref="AF15:AG15" ca="1" si="7">IFERROR(AF12/(1+(AF13/AF14)),0)</f>
        <v>4.903778407787214E-2</v>
      </c>
      <c r="AG15" s="25">
        <f t="shared" ca="1" si="7"/>
        <v>4.9337738644719055E-2</v>
      </c>
    </row>
    <row r="16" spans="1:33" ht="15" customHeight="1" x14ac:dyDescent="0.25">
      <c r="A16" s="10" t="s">
        <v>25</v>
      </c>
      <c r="B16" s="7">
        <f ca="1">B11+B12-B15</f>
        <v>21.817080000000001</v>
      </c>
      <c r="C16" s="7">
        <f t="shared" ref="C16:AC16" ca="1" si="8">C11+C12-C15</f>
        <v>22.666644000000002</v>
      </c>
      <c r="D16" s="7">
        <f t="shared" ca="1" si="8"/>
        <v>26.533580000000001</v>
      </c>
      <c r="E16" s="7">
        <f t="shared" ca="1" si="8"/>
        <v>28.289891000000001</v>
      </c>
      <c r="F16" s="7">
        <f t="shared" ca="1" si="8"/>
        <v>29.458981000000001</v>
      </c>
      <c r="G16" s="7">
        <f t="shared" ca="1" si="8"/>
        <v>27.090786000000001</v>
      </c>
      <c r="H16" s="7">
        <f t="shared" ca="1" si="8"/>
        <v>28.661309000000003</v>
      </c>
      <c r="I16" s="7">
        <f t="shared" ca="1" si="8"/>
        <v>30.277429000000001</v>
      </c>
      <c r="J16" s="7">
        <f t="shared" ca="1" si="8"/>
        <v>33.282021999999998</v>
      </c>
      <c r="K16" s="7">
        <f t="shared" ca="1" si="8"/>
        <v>35.487968000000002</v>
      </c>
      <c r="L16" s="7">
        <f t="shared" ca="1" si="8"/>
        <v>37.259603999999996</v>
      </c>
      <c r="M16" s="7">
        <f t="shared" ca="1" si="8"/>
        <v>36.413491</v>
      </c>
      <c r="N16" s="7">
        <f t="shared" ca="1" si="8"/>
        <v>37.741596000000001</v>
      </c>
      <c r="O16" s="7">
        <f t="shared" ca="1" si="8"/>
        <v>44.535994000000002</v>
      </c>
      <c r="P16" s="7">
        <f t="shared" ca="1" si="8"/>
        <v>42.810458000000004</v>
      </c>
      <c r="Q16" s="7">
        <f t="shared" ca="1" si="8"/>
        <v>45.536426000000006</v>
      </c>
      <c r="R16" s="7">
        <f t="shared" ca="1" si="8"/>
        <v>46.524628999999997</v>
      </c>
      <c r="S16" s="7">
        <f t="shared" ca="1" si="8"/>
        <v>48.937728999999997</v>
      </c>
      <c r="T16" s="7">
        <f t="shared" ca="1" si="8"/>
        <v>51.249034000000002</v>
      </c>
      <c r="U16" s="7">
        <f t="shared" ca="1" si="8"/>
        <v>52.053316585887956</v>
      </c>
      <c r="V16" s="7">
        <f t="shared" ca="1" si="8"/>
        <v>50.277654903193273</v>
      </c>
      <c r="W16" s="7">
        <f t="shared" ca="1" si="8"/>
        <v>48.828719284792918</v>
      </c>
      <c r="X16" s="7">
        <f t="shared" ca="1" si="8"/>
        <v>46.85768069535311</v>
      </c>
      <c r="Y16" s="7">
        <f t="shared" ca="1" si="8"/>
        <v>37.907756974666619</v>
      </c>
      <c r="Z16" s="7">
        <f t="shared" ca="1" si="8"/>
        <v>38.968206882925003</v>
      </c>
      <c r="AA16" s="7">
        <f t="shared" ca="1" si="8"/>
        <v>40.470998592057761</v>
      </c>
      <c r="AB16" s="7">
        <f t="shared" ca="1" si="8"/>
        <v>43.99613178040763</v>
      </c>
      <c r="AC16" s="7">
        <f t="shared" ca="1" si="8"/>
        <v>44.277248888643449</v>
      </c>
      <c r="AD16" s="7">
        <f t="shared" ref="AD16:AE16" ca="1" si="9">AD11+AD12-AD15</f>
        <v>44.928367353504576</v>
      </c>
      <c r="AE16" s="7">
        <f t="shared" ca="1" si="9"/>
        <v>44.229087321250539</v>
      </c>
      <c r="AF16" s="7">
        <f t="shared" ref="AF16:AG16" ca="1" si="10">AF11+AF12-AF15</f>
        <v>41.462553215922128</v>
      </c>
      <c r="AG16" s="7">
        <f t="shared" ca="1" si="10"/>
        <v>43.012391261355283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Cyprus [CY]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0.32572644918568389</v>
      </c>
      <c r="C20" s="15">
        <f t="shared" ca="1" si="12"/>
        <v>0.3298768004650357</v>
      </c>
      <c r="D20" s="15">
        <f t="shared" ca="1" si="12"/>
        <v>0.32969542745456887</v>
      </c>
      <c r="E20" s="15">
        <f t="shared" ca="1" si="12"/>
        <v>0.32958769618447803</v>
      </c>
      <c r="F20" s="15">
        <f t="shared" ca="1" si="12"/>
        <v>0.32811725565117139</v>
      </c>
      <c r="G20" s="15">
        <f t="shared" ca="1" si="12"/>
        <v>0.33181761503708307</v>
      </c>
      <c r="H20" s="15">
        <f t="shared" ca="1" si="12"/>
        <v>0.32770310665154895</v>
      </c>
      <c r="I20" s="15">
        <f t="shared" ca="1" si="12"/>
        <v>0.3243604336418392</v>
      </c>
      <c r="J20" s="15">
        <f t="shared" ca="1" si="12"/>
        <v>0.3235260165382981</v>
      </c>
      <c r="K20" s="15">
        <f t="shared" ca="1" si="12"/>
        <v>0.31842905178453718</v>
      </c>
      <c r="L20" s="15">
        <f t="shared" ca="1" si="12"/>
        <v>0.32560732529524472</v>
      </c>
      <c r="M20" s="15">
        <f t="shared" ca="1" si="12"/>
        <v>0.35106768532574917</v>
      </c>
      <c r="N20" s="15">
        <f t="shared" ca="1" si="12"/>
        <v>0.36103401668546287</v>
      </c>
      <c r="O20" s="15">
        <f t="shared" ca="1" si="12"/>
        <v>0.32753731734380959</v>
      </c>
      <c r="P20" s="15">
        <f t="shared" ca="1" si="12"/>
        <v>0.35333667768749399</v>
      </c>
      <c r="Q20" s="15">
        <f t="shared" ca="1" si="12"/>
        <v>0.3460288253627985</v>
      </c>
      <c r="R20" s="15">
        <f t="shared" ca="1" si="12"/>
        <v>0.36000379497921414</v>
      </c>
      <c r="S20" s="15">
        <f t="shared" ca="1" si="12"/>
        <v>0.3583641161607643</v>
      </c>
      <c r="T20" s="15">
        <f t="shared" ca="1" si="12"/>
        <v>0.35673687039642538</v>
      </c>
      <c r="U20" s="15">
        <f t="shared" ca="1" si="12"/>
        <v>0.36064847028574326</v>
      </c>
      <c r="V20" s="15">
        <f t="shared" ca="1" si="12"/>
        <v>0.38108521642251636</v>
      </c>
      <c r="W20" s="15">
        <f t="shared" ca="1" si="12"/>
        <v>0.36341651511483541</v>
      </c>
      <c r="X20" s="15">
        <f t="shared" ca="1" si="12"/>
        <v>0.36238735566961122</v>
      </c>
      <c r="Y20" s="15">
        <f t="shared" ca="1" si="12"/>
        <v>0.40741086343676558</v>
      </c>
      <c r="Z20" s="15">
        <f t="shared" ca="1" si="12"/>
        <v>0.40185885501602941</v>
      </c>
      <c r="AA20" s="15">
        <f t="shared" ca="1" si="12"/>
        <v>0.4033779142579329</v>
      </c>
      <c r="AB20" s="15">
        <f t="shared" ca="1" si="12"/>
        <v>0.3999345235127163</v>
      </c>
      <c r="AC20" s="15">
        <f t="shared" ca="1" si="12"/>
        <v>0.4068842227598472</v>
      </c>
      <c r="AD20" s="15">
        <f t="shared" ref="AD20:AE20" ca="1" si="13">AD6/AD16</f>
        <v>0.40549083069627556</v>
      </c>
      <c r="AE20" s="15">
        <f t="shared" ca="1" si="13"/>
        <v>0.41848858118098425</v>
      </c>
      <c r="AF20" s="15">
        <f t="shared" ref="AF20:AG20" ca="1" si="14">AF6/AF16</f>
        <v>0.42103287535356754</v>
      </c>
      <c r="AG20" s="15">
        <f t="shared" ca="1" si="14"/>
        <v>0.42847938604516655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61">
    <tabColor theme="7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Latvia [LV]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23.93244</v>
      </c>
      <c r="C4" s="20">
        <f ca="1">OFFSET(INDEX(Data!$C$7:$C$1800,MATCH($A$3,Data!$C$7:$C$1800,0)),20,'Code list'!D$1)/1000</f>
        <v>20.3184</v>
      </c>
      <c r="D4" s="20">
        <f ca="1">OFFSET(INDEX(Data!$C$7:$C$1800,MATCH($A$3,Data!$C$7:$C$1800,0)),20,'Code list'!E$1)/1000</f>
        <v>13.8024</v>
      </c>
      <c r="E4" s="20">
        <f ca="1">OFFSET(INDEX(Data!$C$7:$C$1800,MATCH($A$3,Data!$C$7:$C$1800,0)),20,'Code list'!F$1)/1000</f>
        <v>14.12532</v>
      </c>
      <c r="F4" s="20">
        <f ca="1">OFFSET(INDEX(Data!$C$7:$C$1800,MATCH($A$3,Data!$C$7:$C$1800,0)),20,'Code list'!G$1)/1000</f>
        <v>15.985685</v>
      </c>
      <c r="G4" s="20">
        <f ca="1">OFFSET(INDEX(Data!$C$7:$C$1800,MATCH($A$3,Data!$C$7:$C$1800,0)),20,'Code list'!H$1)/1000</f>
        <v>14.325109000000001</v>
      </c>
      <c r="H4" s="20">
        <f ca="1">OFFSET(INDEX(Data!$C$7:$C$1800,MATCH($A$3,Data!$C$7:$C$1800,0)),20,'Code list'!I$1)/1000</f>
        <v>11.256484</v>
      </c>
      <c r="I4" s="20">
        <f ca="1">OFFSET(INDEX(Data!$C$7:$C$1800,MATCH($A$3,Data!$C$7:$C$1800,0)),20,'Code list'!J$1)/1000</f>
        <v>16.220209999999998</v>
      </c>
      <c r="J4" s="20">
        <f ca="1">OFFSET(INDEX(Data!$C$7:$C$1800,MATCH($A$3,Data!$C$7:$C$1800,0)),20,'Code list'!K$1)/1000</f>
        <v>20.868966</v>
      </c>
      <c r="K4" s="20">
        <f ca="1">OFFSET(INDEX(Data!$C$7:$C$1800,MATCH($A$3,Data!$C$7:$C$1800,0)),20,'Code list'!L$1)/1000</f>
        <v>14.797152000000001</v>
      </c>
      <c r="L4" s="20">
        <f ca="1">OFFSET(INDEX(Data!$C$7:$C$1800,MATCH($A$3,Data!$C$7:$C$1800,0)),20,'Code list'!M$1)/1000</f>
        <v>14.891665999999999</v>
      </c>
      <c r="M4" s="20">
        <f ca="1">OFFSET(INDEX(Data!$C$7:$C$1800,MATCH($A$3,Data!$C$7:$C$1800,0)),20,'Code list'!N$1)/1000</f>
        <v>15.408468000000001</v>
      </c>
      <c r="N4" s="20">
        <f ca="1">OFFSET(INDEX(Data!$C$7:$C$1800,MATCH($A$3,Data!$C$7:$C$1800,0)),20,'Code list'!O$1)/1000</f>
        <v>14.308258</v>
      </c>
      <c r="O4" s="20">
        <f ca="1">OFFSET(INDEX(Data!$C$7:$C$1800,MATCH($A$3,Data!$C$7:$C$1800,0)),20,'Code list'!P$1)/1000</f>
        <v>14.311968999999999</v>
      </c>
      <c r="P4" s="20">
        <f ca="1">OFFSET(INDEX(Data!$C$7:$C$1800,MATCH($A$3,Data!$C$7:$C$1800,0)),20,'Code list'!Q$1)/1000</f>
        <v>16.881263999999998</v>
      </c>
      <c r="Q4" s="20">
        <f ca="1">OFFSET(INDEX(Data!$C$7:$C$1800,MATCH($A$3,Data!$C$7:$C$1800,0)),20,'Code list'!R$1)/1000</f>
        <v>17.661434</v>
      </c>
      <c r="R4" s="20">
        <f ca="1">OFFSET(INDEX(Data!$C$7:$C$1800,MATCH($A$3,Data!$C$7:$C$1800,0)),20,'Code list'!S$1)/1000</f>
        <v>17.611609999999999</v>
      </c>
      <c r="S4" s="20">
        <f ca="1">OFFSET(INDEX(Data!$C$7:$C$1800,MATCH($A$3,Data!$C$7:$C$1800,0)),20,'Code list'!T$1)/1000</f>
        <v>17.175066999999999</v>
      </c>
      <c r="T4" s="20">
        <f ca="1">OFFSET(INDEX(Data!$C$7:$C$1800,MATCH($A$3,Data!$C$7:$C$1800,0)),20,'Code list'!U$1)/1000</f>
        <v>18.989705000000001</v>
      </c>
      <c r="U4" s="20">
        <f ca="1">OFFSET(INDEX(Data!$C$7:$C$1800,MATCH($A$3,Data!$C$7:$C$1800,0)),20,'Code list'!V$1)/1000</f>
        <v>20.045041000000001</v>
      </c>
      <c r="V4" s="20">
        <f ca="1">OFFSET(INDEX(Data!$C$7:$C$1800,MATCH($A$3,Data!$C$7:$C$1800,0)),20,'Code list'!W$1)/1000</f>
        <v>23.856959</v>
      </c>
      <c r="W4" s="20">
        <f ca="1">OFFSET(INDEX(Data!$C$7:$C$1800,MATCH($A$3,Data!$C$7:$C$1800,0)),20,'Code list'!X$1)/1000</f>
        <v>21.939343000000001</v>
      </c>
      <c r="X4" s="20">
        <f ca="1">OFFSET(INDEX(Data!$C$7:$C$1800,MATCH($A$3,Data!$C$7:$C$1800,0)),20,'Code list'!Y$1)/1000</f>
        <v>22.203968</v>
      </c>
      <c r="Y4" s="20">
        <f ca="1">OFFSET(INDEX(Data!$C$7:$C$1800,MATCH($A$3,Data!$C$7:$C$1800,0)),20,'Code list'!Z$1)/1000</f>
        <v>22.350351999999997</v>
      </c>
      <c r="Z4" s="20">
        <f ca="1">OFFSET(INDEX(Data!$C$7:$C$1800,MATCH($A$3,Data!$C$7:$C$1800,0)),20,'Code list'!AA$1)/1000</f>
        <v>18.50188</v>
      </c>
      <c r="AA4" s="20">
        <f ca="1">OFFSET(INDEX(Data!$C$7:$C$1800,MATCH($A$3,Data!$C$7:$C$1800,0)),20,'Code list'!AB$1)/1000</f>
        <v>19.923192</v>
      </c>
      <c r="AB4" s="20">
        <f ca="1">OFFSET(INDEX(Data!$C$7:$C$1800,MATCH($A$3,Data!$C$7:$C$1800,0)),20,'Code list'!AC$1)/1000</f>
        <v>23.132110000000001</v>
      </c>
      <c r="AC4" s="20">
        <f ca="1">OFFSET(INDEX(Data!$C$7:$C$1800,MATCH($A$3,Data!$C$7:$C$1800,0)),20,'Code list'!AD$1)/1000</f>
        <v>27.112279999999998</v>
      </c>
      <c r="AD4" s="20">
        <f ca="1">OFFSET(INDEX(Data!$C$7:$C$1800,MATCH($A$3,Data!$C$7:$C$1800,0)),20,'Code list'!AE$1)/1000</f>
        <v>24.20955</v>
      </c>
      <c r="AE4" s="20">
        <f ca="1">OFFSET(INDEX(Data!$C$7:$C$1800,MATCH($A$3,Data!$C$7:$C$1800,0)),20,'Code list'!AF$1)/1000</f>
        <v>23.178186</v>
      </c>
      <c r="AF4" s="20">
        <f ca="1">OFFSET(INDEX(Data!$C$7:$C$1800,MATCH($A$3,Data!$C$7:$C$1800,0)),20,'Code list'!AG$1)/1000</f>
        <v>20.609445999999998</v>
      </c>
      <c r="AG4" s="20">
        <f ca="1">OFFSET(INDEX(Data!$C$7:$C$1800,MATCH($A$3,Data!$C$7:$C$1800,0)),20,'Code list'!AH$1)/1000</f>
        <v>21.046396000000001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0</v>
      </c>
      <c r="C5" s="22">
        <f ca="1">OFFSET(INDEX(Data!$C$7:$C$1800,MATCH($A$3,Data!$C$7:$C$1800,0)),23,'Code list'!D$1)/1000</f>
        <v>0</v>
      </c>
      <c r="D5" s="22">
        <f ca="1">OFFSET(INDEX(Data!$C$7:$C$1800,MATCH($A$3,Data!$C$7:$C$1800,0)),23,'Code list'!E$1)/1000</f>
        <v>0</v>
      </c>
      <c r="E5" s="22">
        <f ca="1">OFFSET(INDEX(Data!$C$7:$C$1800,MATCH($A$3,Data!$C$7:$C$1800,0)),23,'Code list'!F$1)/1000</f>
        <v>0</v>
      </c>
      <c r="F5" s="22">
        <f ca="1">OFFSET(INDEX(Data!$C$7:$C$1800,MATCH($A$3,Data!$C$7:$C$1800,0)),23,'Code list'!G$1)/1000</f>
        <v>0</v>
      </c>
      <c r="G5" s="22">
        <f ca="1">OFFSET(INDEX(Data!$C$7:$C$1800,MATCH($A$3,Data!$C$7:$C$1800,0)),23,'Code list'!H$1)/1000</f>
        <v>0</v>
      </c>
      <c r="H5" s="22">
        <f ca="1">OFFSET(INDEX(Data!$C$7:$C$1800,MATCH($A$3,Data!$C$7:$C$1800,0)),23,'Code list'!I$1)/1000</f>
        <v>0</v>
      </c>
      <c r="I5" s="22">
        <f ca="1">OFFSET(INDEX(Data!$C$7:$C$1800,MATCH($A$3,Data!$C$7:$C$1800,0)),23,'Code list'!J$1)/1000</f>
        <v>0</v>
      </c>
      <c r="J5" s="22">
        <f ca="1">OFFSET(INDEX(Data!$C$7:$C$1800,MATCH($A$3,Data!$C$7:$C$1800,0)),23,'Code list'!K$1)/1000</f>
        <v>0</v>
      </c>
      <c r="K5" s="22">
        <f ca="1">OFFSET(INDEX(Data!$C$7:$C$1800,MATCH($A$3,Data!$C$7:$C$1800,0)),23,'Code list'!L$1)/1000</f>
        <v>0</v>
      </c>
      <c r="L5" s="22">
        <f ca="1">OFFSET(INDEX(Data!$C$7:$C$1800,MATCH($A$3,Data!$C$7:$C$1800,0)),23,'Code list'!M$1)/1000</f>
        <v>0</v>
      </c>
      <c r="M5" s="22">
        <f ca="1">OFFSET(INDEX(Data!$C$7:$C$1800,MATCH($A$3,Data!$C$7:$C$1800,0)),23,'Code list'!N$1)/1000</f>
        <v>0</v>
      </c>
      <c r="N5" s="22">
        <f ca="1">OFFSET(INDEX(Data!$C$7:$C$1800,MATCH($A$3,Data!$C$7:$C$1800,0)),23,'Code list'!O$1)/1000</f>
        <v>0</v>
      </c>
      <c r="O5" s="22">
        <f ca="1">OFFSET(INDEX(Data!$C$7:$C$1800,MATCH($A$3,Data!$C$7:$C$1800,0)),23,'Code list'!P$1)/1000</f>
        <v>0</v>
      </c>
      <c r="P5" s="22">
        <f ca="1">OFFSET(INDEX(Data!$C$7:$C$1800,MATCH($A$3,Data!$C$7:$C$1800,0)),23,'Code list'!Q$1)/1000</f>
        <v>0</v>
      </c>
      <c r="Q5" s="22">
        <f ca="1">OFFSET(INDEX(Data!$C$7:$C$1800,MATCH($A$3,Data!$C$7:$C$1800,0)),23,'Code list'!R$1)/1000</f>
        <v>0</v>
      </c>
      <c r="R5" s="22">
        <f ca="1">OFFSET(INDEX(Data!$C$7:$C$1800,MATCH($A$3,Data!$C$7:$C$1800,0)),23,'Code list'!S$1)/1000</f>
        <v>0</v>
      </c>
      <c r="S5" s="22">
        <f ca="1">OFFSET(INDEX(Data!$C$7:$C$1800,MATCH($A$3,Data!$C$7:$C$1800,0)),23,'Code list'!T$1)/1000</f>
        <v>0</v>
      </c>
      <c r="T5" s="22">
        <f ca="1">OFFSET(INDEX(Data!$C$7:$C$1800,MATCH($A$3,Data!$C$7:$C$1800,0)),23,'Code list'!U$1)/1000</f>
        <v>0</v>
      </c>
      <c r="U5" s="22">
        <f ca="1">OFFSET(INDEX(Data!$C$7:$C$1800,MATCH($A$3,Data!$C$7:$C$1800,0)),23,'Code list'!V$1)/1000</f>
        <v>0</v>
      </c>
      <c r="V5" s="22">
        <f ca="1">OFFSET(INDEX(Data!$C$7:$C$1800,MATCH($A$3,Data!$C$7:$C$1800,0)),23,'Code list'!W$1)/1000</f>
        <v>0</v>
      </c>
      <c r="W5" s="22">
        <f ca="1">OFFSET(INDEX(Data!$C$7:$C$1800,MATCH($A$3,Data!$C$7:$C$1800,0)),23,'Code list'!X$1)/1000</f>
        <v>0</v>
      </c>
      <c r="X5" s="22">
        <f ca="1">OFFSET(INDEX(Data!$C$7:$C$1800,MATCH($A$3,Data!$C$7:$C$1800,0)),23,'Code list'!Y$1)/1000</f>
        <v>0</v>
      </c>
      <c r="Y5" s="22">
        <f ca="1">OFFSET(INDEX(Data!$C$7:$C$1800,MATCH($A$3,Data!$C$7:$C$1800,0)),23,'Code list'!Z$1)/1000</f>
        <v>0</v>
      </c>
      <c r="Z5" s="22">
        <f ca="1">OFFSET(INDEX(Data!$C$7:$C$1800,MATCH($A$3,Data!$C$7:$C$1800,0)),23,'Code list'!AA$1)/1000</f>
        <v>0</v>
      </c>
      <c r="AA5" s="22">
        <f ca="1">OFFSET(INDEX(Data!$C$7:$C$1800,MATCH($A$3,Data!$C$7:$C$1800,0)),23,'Code list'!AB$1)/1000</f>
        <v>0</v>
      </c>
      <c r="AB5" s="22">
        <f ca="1">OFFSET(INDEX(Data!$C$7:$C$1800,MATCH($A$3,Data!$C$7:$C$1800,0)),23,'Code list'!AC$1)/1000</f>
        <v>0</v>
      </c>
      <c r="AC5" s="22">
        <f ca="1">OFFSET(INDEX(Data!$C$7:$C$1800,MATCH($A$3,Data!$C$7:$C$1800,0)),23,'Code list'!AD$1)/1000</f>
        <v>0</v>
      </c>
      <c r="AD5" s="22">
        <f ca="1">OFFSET(INDEX(Data!$C$7:$C$1800,MATCH($A$3,Data!$C$7:$C$1800,0)),23,'Code list'!AE$1)/1000</f>
        <v>0</v>
      </c>
      <c r="AE5" s="22">
        <f ca="1">OFFSET(INDEX(Data!$C$7:$C$1800,MATCH($A$3,Data!$C$7:$C$1800,0)),23,'Code list'!AF$1)/1000</f>
        <v>0</v>
      </c>
      <c r="AF5" s="22">
        <f ca="1">OFFSET(INDEX(Data!$C$7:$C$1800,MATCH($A$3,Data!$C$7:$C$1800,0)),23,'Code list'!AG$1)/1000</f>
        <v>0</v>
      </c>
      <c r="AG5" s="22">
        <f ca="1">OFFSET(INDEX(Data!$C$7:$C$1800,MATCH($A$3,Data!$C$7:$C$1800,0)),23,'Code list'!AH$1)/1000</f>
        <v>0</v>
      </c>
    </row>
    <row r="6" spans="1:33" ht="15" customHeight="1" x14ac:dyDescent="0.25">
      <c r="A6" s="4" t="s">
        <v>27</v>
      </c>
      <c r="B6" s="6">
        <f t="shared" ref="B6:AC6" ca="1" si="1">B4-B5</f>
        <v>23.93244</v>
      </c>
      <c r="C6" s="6">
        <f t="shared" ca="1" si="1"/>
        <v>20.3184</v>
      </c>
      <c r="D6" s="6">
        <f t="shared" ca="1" si="1"/>
        <v>13.8024</v>
      </c>
      <c r="E6" s="6">
        <f t="shared" ca="1" si="1"/>
        <v>14.12532</v>
      </c>
      <c r="F6" s="6">
        <f t="shared" ca="1" si="1"/>
        <v>15.985685</v>
      </c>
      <c r="G6" s="6">
        <f t="shared" ca="1" si="1"/>
        <v>14.325109000000001</v>
      </c>
      <c r="H6" s="6">
        <f t="shared" ca="1" si="1"/>
        <v>11.256484</v>
      </c>
      <c r="I6" s="6">
        <f t="shared" ca="1" si="1"/>
        <v>16.220209999999998</v>
      </c>
      <c r="J6" s="6">
        <f t="shared" ca="1" si="1"/>
        <v>20.868966</v>
      </c>
      <c r="K6" s="6">
        <f t="shared" ca="1" si="1"/>
        <v>14.797152000000001</v>
      </c>
      <c r="L6" s="6">
        <f t="shared" ca="1" si="1"/>
        <v>14.891665999999999</v>
      </c>
      <c r="M6" s="6">
        <f t="shared" ca="1" si="1"/>
        <v>15.408468000000001</v>
      </c>
      <c r="N6" s="6">
        <f t="shared" ca="1" si="1"/>
        <v>14.308258</v>
      </c>
      <c r="O6" s="6">
        <f t="shared" ca="1" si="1"/>
        <v>14.311968999999999</v>
      </c>
      <c r="P6" s="6">
        <f t="shared" ca="1" si="1"/>
        <v>16.881263999999998</v>
      </c>
      <c r="Q6" s="6">
        <f t="shared" ca="1" si="1"/>
        <v>17.661434</v>
      </c>
      <c r="R6" s="6">
        <f t="shared" ca="1" si="1"/>
        <v>17.611609999999999</v>
      </c>
      <c r="S6" s="6">
        <f t="shared" ca="1" si="1"/>
        <v>17.175066999999999</v>
      </c>
      <c r="T6" s="6">
        <f t="shared" ca="1" si="1"/>
        <v>18.989705000000001</v>
      </c>
      <c r="U6" s="6">
        <f t="shared" ca="1" si="1"/>
        <v>20.045041000000001</v>
      </c>
      <c r="V6" s="6">
        <f t="shared" ca="1" si="1"/>
        <v>23.856959</v>
      </c>
      <c r="W6" s="6">
        <f t="shared" ca="1" si="1"/>
        <v>21.939343000000001</v>
      </c>
      <c r="X6" s="6">
        <f t="shared" ca="1" si="1"/>
        <v>22.203968</v>
      </c>
      <c r="Y6" s="6">
        <f t="shared" ca="1" si="1"/>
        <v>22.350351999999997</v>
      </c>
      <c r="Z6" s="6">
        <f t="shared" ca="1" si="1"/>
        <v>18.50188</v>
      </c>
      <c r="AA6" s="6">
        <f t="shared" ca="1" si="1"/>
        <v>19.923192</v>
      </c>
      <c r="AB6" s="6">
        <f t="shared" ca="1" si="1"/>
        <v>23.132110000000001</v>
      </c>
      <c r="AC6" s="6">
        <f t="shared" ca="1" si="1"/>
        <v>27.112279999999998</v>
      </c>
      <c r="AD6" s="6">
        <f t="shared" ref="AD6:AE6" ca="1" si="2">AD4-AD5</f>
        <v>24.20955</v>
      </c>
      <c r="AE6" s="6">
        <f t="shared" ca="1" si="2"/>
        <v>23.178186</v>
      </c>
      <c r="AF6" s="6">
        <f t="shared" ref="AF6:AG6" ca="1" si="3">AF4-AF5</f>
        <v>20.609445999999998</v>
      </c>
      <c r="AG6" s="6">
        <f t="shared" ca="1" si="3"/>
        <v>21.046396000000001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Latvia [LV]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16.18524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11.79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9.0755999999999997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10.35252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11.899685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10.573909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6.702483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10.636610000000001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15.544566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9.9335520000000006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10.164866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10.211537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8.9644460000000006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8.4116969999999984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11.370679000000001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12.158714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9.8813290000000009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10.033767000000001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11.425296999999999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12.645888000000001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12.936427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10.702302999999999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13.882439000000002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11.059668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7.7214200000000002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7.2278100000000007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9.5680509999999988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16.311816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9.1975680000000004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8.1528840000000002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10.025032000000001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10.281704000000001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37.243099999999998</v>
      </c>
      <c r="C12" s="25">
        <f ca="1">OFFSET(INDEX(Data!$C$7:$C$1800,MATCH($A$3,Data!$C$7:$C$1800,0)),5,'Code list'!D$1)/1000+OFFSET(INDEX(Data!$C$7:$C$1800,MATCH($A$3,Data!$C$7:$C$1800,0)),7,'Code list'!D$1)/1000</f>
        <v>36.389399999999995</v>
      </c>
      <c r="D12" s="25">
        <f ca="1">OFFSET(INDEX(Data!$C$7:$C$1800,MATCH($A$3,Data!$C$7:$C$1800,0)),5,'Code list'!E$1)/1000+OFFSET(INDEX(Data!$C$7:$C$1800,MATCH($A$3,Data!$C$7:$C$1800,0)),7,'Code list'!E$1)/1000</f>
        <v>28.605150000000002</v>
      </c>
      <c r="E12" s="25">
        <f ca="1">OFFSET(INDEX(Data!$C$7:$C$1800,MATCH($A$3,Data!$C$7:$C$1800,0)),5,'Code list'!F$1)/1000+OFFSET(INDEX(Data!$C$7:$C$1800,MATCH($A$3,Data!$C$7:$C$1800,0)),7,'Code list'!F$1)/1000</f>
        <v>22.452400000000001</v>
      </c>
      <c r="F12" s="25">
        <f ca="1">OFFSET(INDEX(Data!$C$7:$C$1800,MATCH($A$3,Data!$C$7:$C$1800,0)),5,'Code list'!G$1)/1000+OFFSET(INDEX(Data!$C$7:$C$1800,MATCH($A$3,Data!$C$7:$C$1800,0)),7,'Code list'!G$1)/1000</f>
        <v>24.049849999999999</v>
      </c>
      <c r="G12" s="25">
        <f ca="1">OFFSET(INDEX(Data!$C$7:$C$1800,MATCH($A$3,Data!$C$7:$C$1800,0)),5,'Code list'!H$1)/1000+OFFSET(INDEX(Data!$C$7:$C$1800,MATCH($A$3,Data!$C$7:$C$1800,0)),7,'Code list'!H$1)/1000</f>
        <v>24.9544</v>
      </c>
      <c r="H12" s="25">
        <f ca="1">OFFSET(INDEX(Data!$C$7:$C$1800,MATCH($A$3,Data!$C$7:$C$1800,0)),5,'Code list'!I$1)/1000+OFFSET(INDEX(Data!$C$7:$C$1800,MATCH($A$3,Data!$C$7:$C$1800,0)),7,'Code list'!I$1)/1000</f>
        <v>25.017599999999998</v>
      </c>
      <c r="I12" s="25">
        <f ca="1">OFFSET(INDEX(Data!$C$7:$C$1800,MATCH($A$3,Data!$C$7:$C$1800,0)),5,'Code list'!J$1)/1000+OFFSET(INDEX(Data!$C$7:$C$1800,MATCH($A$3,Data!$C$7:$C$1800,0)),7,'Code list'!J$1)/1000</f>
        <v>27.083399999999997</v>
      </c>
      <c r="J12" s="25">
        <f ca="1">OFFSET(INDEX(Data!$C$7:$C$1800,MATCH($A$3,Data!$C$7:$C$1800,0)),5,'Code list'!K$1)/1000+OFFSET(INDEX(Data!$C$7:$C$1800,MATCH($A$3,Data!$C$7:$C$1800,0)),7,'Code list'!K$1)/1000</f>
        <v>24.819849999999999</v>
      </c>
      <c r="K12" s="25">
        <f ca="1">OFFSET(INDEX(Data!$C$7:$C$1800,MATCH($A$3,Data!$C$7:$C$1800,0)),5,'Code list'!L$1)/1000+OFFSET(INDEX(Data!$C$7:$C$1800,MATCH($A$3,Data!$C$7:$C$1800,0)),7,'Code list'!L$1)/1000</f>
        <v>23.925226000000002</v>
      </c>
      <c r="L12" s="25">
        <f ca="1">OFFSET(INDEX(Data!$C$7:$C$1800,MATCH($A$3,Data!$C$7:$C$1800,0)),5,'Code list'!M$1)/1000+OFFSET(INDEX(Data!$C$7:$C$1800,MATCH($A$3,Data!$C$7:$C$1800,0)),7,'Code list'!M$1)/1000</f>
        <v>21.687570000000001</v>
      </c>
      <c r="M12" s="25">
        <f ca="1">OFFSET(INDEX(Data!$C$7:$C$1800,MATCH($A$3,Data!$C$7:$C$1800,0)),5,'Code list'!N$1)/1000+OFFSET(INDEX(Data!$C$7:$C$1800,MATCH($A$3,Data!$C$7:$C$1800,0)),7,'Code list'!N$1)/1000</f>
        <v>24.2758</v>
      </c>
      <c r="N12" s="25">
        <f ca="1">OFFSET(INDEX(Data!$C$7:$C$1800,MATCH($A$3,Data!$C$7:$C$1800,0)),5,'Code list'!O$1)/1000+OFFSET(INDEX(Data!$C$7:$C$1800,MATCH($A$3,Data!$C$7:$C$1800,0)),7,'Code list'!O$1)/1000</f>
        <v>24.755099999999999</v>
      </c>
      <c r="O12" s="25">
        <f ca="1">OFFSET(INDEX(Data!$C$7:$C$1800,MATCH($A$3,Data!$C$7:$C$1800,0)),5,'Code list'!P$1)/1000+OFFSET(INDEX(Data!$C$7:$C$1800,MATCH($A$3,Data!$C$7:$C$1800,0)),7,'Code list'!P$1)/1000</f>
        <v>25.560000000000002</v>
      </c>
      <c r="P12" s="25">
        <f ca="1">OFFSET(INDEX(Data!$C$7:$C$1800,MATCH($A$3,Data!$C$7:$C$1800,0)),5,'Code list'!Q$1)/1000+OFFSET(INDEX(Data!$C$7:$C$1800,MATCH($A$3,Data!$C$7:$C$1800,0)),7,'Code list'!Q$1)/1000</f>
        <v>24.518599999999996</v>
      </c>
      <c r="Q12" s="25">
        <f ca="1">OFFSET(INDEX(Data!$C$7:$C$1800,MATCH($A$3,Data!$C$7:$C$1800,0)),5,'Code list'!R$1)/1000+OFFSET(INDEX(Data!$C$7:$C$1800,MATCH($A$3,Data!$C$7:$C$1800,0)),7,'Code list'!R$1)/1000</f>
        <v>24.085799999999999</v>
      </c>
      <c r="R12" s="25">
        <f ca="1">OFFSET(INDEX(Data!$C$7:$C$1800,MATCH($A$3,Data!$C$7:$C$1800,0)),5,'Code list'!S$1)/1000+OFFSET(INDEX(Data!$C$7:$C$1800,MATCH($A$3,Data!$C$7:$C$1800,0)),7,'Code list'!S$1)/1000</f>
        <v>28.361799999999999</v>
      </c>
      <c r="S12" s="25">
        <f ca="1">OFFSET(INDEX(Data!$C$7:$C$1800,MATCH($A$3,Data!$C$7:$C$1800,0)),5,'Code list'!T$1)/1000+OFFSET(INDEX(Data!$C$7:$C$1800,MATCH($A$3,Data!$C$7:$C$1800,0)),7,'Code list'!T$1)/1000</f>
        <v>27.014379999999999</v>
      </c>
      <c r="T12" s="25">
        <f ca="1">OFFSET(INDEX(Data!$C$7:$C$1800,MATCH($A$3,Data!$C$7:$C$1800,0)),5,'Code list'!U$1)/1000+OFFSET(INDEX(Data!$C$7:$C$1800,MATCH($A$3,Data!$C$7:$C$1800,0)),7,'Code list'!U$1)/1000</f>
        <v>26.16778</v>
      </c>
      <c r="U12" s="25">
        <f ca="1">OFFSET(INDEX(Data!$C$7:$C$1800,MATCH($A$3,Data!$C$7:$C$1800,0)),5,'Code list'!V$1)/1000+OFFSET(INDEX(Data!$C$7:$C$1800,MATCH($A$3,Data!$C$7:$C$1800,0)),7,'Code list'!V$1)/1000</f>
        <v>25.746739999999999</v>
      </c>
      <c r="V12" s="25">
        <f ca="1">OFFSET(INDEX(Data!$C$7:$C$1800,MATCH($A$3,Data!$C$7:$C$1800,0)),5,'Code list'!W$1)/1000+OFFSET(INDEX(Data!$C$7:$C$1800,MATCH($A$3,Data!$C$7:$C$1800,0)),7,'Code list'!W$1)/1000</f>
        <v>32.946761000000002</v>
      </c>
      <c r="W12" s="25">
        <f ca="1">OFFSET(INDEX(Data!$C$7:$C$1800,MATCH($A$3,Data!$C$7:$C$1800,0)),5,'Code list'!X$1)/1000+OFFSET(INDEX(Data!$C$7:$C$1800,MATCH($A$3,Data!$C$7:$C$1800,0)),7,'Code list'!X$1)/1000</f>
        <v>31.170268</v>
      </c>
      <c r="X12" s="25">
        <f ca="1">OFFSET(INDEX(Data!$C$7:$C$1800,MATCH($A$3,Data!$C$7:$C$1800,0)),5,'Code list'!Y$1)/1000+OFFSET(INDEX(Data!$C$7:$C$1800,MATCH($A$3,Data!$C$7:$C$1800,0)),7,'Code list'!Y$1)/1000</f>
        <v>30.395462999999999</v>
      </c>
      <c r="Y12" s="25">
        <f ca="1">OFFSET(INDEX(Data!$C$7:$C$1800,MATCH($A$3,Data!$C$7:$C$1800,0)),5,'Code list'!Z$1)/1000+OFFSET(INDEX(Data!$C$7:$C$1800,MATCH($A$3,Data!$C$7:$C$1800,0)),7,'Code list'!Z$1)/1000</f>
        <v>38.160220000000002</v>
      </c>
      <c r="Z12" s="25">
        <f ca="1">OFFSET(INDEX(Data!$C$7:$C$1800,MATCH($A$3,Data!$C$7:$C$1800,0)),5,'Code list'!AA$1)/1000+OFFSET(INDEX(Data!$C$7:$C$1800,MATCH($A$3,Data!$C$7:$C$1800,0)),7,'Code list'!AA$1)/1000</f>
        <v>36.911533999999996</v>
      </c>
      <c r="AA12" s="25">
        <f ca="1">OFFSET(INDEX(Data!$C$7:$C$1800,MATCH($A$3,Data!$C$7:$C$1800,0)),5,'Code list'!AB$1)/1000+OFFSET(INDEX(Data!$C$7:$C$1800,MATCH($A$3,Data!$C$7:$C$1800,0)),7,'Code list'!AB$1)/1000</f>
        <v>40.784240000000004</v>
      </c>
      <c r="AB12" s="25">
        <f ca="1">OFFSET(INDEX(Data!$C$7:$C$1800,MATCH($A$3,Data!$C$7:$C$1800,0)),5,'Code list'!AC$1)/1000+OFFSET(INDEX(Data!$C$7:$C$1800,MATCH($A$3,Data!$C$7:$C$1800,0)),7,'Code list'!AC$1)/1000</f>
        <v>43.577257000000003</v>
      </c>
      <c r="AC12" s="25">
        <f ca="1">OFFSET(INDEX(Data!$C$7:$C$1800,MATCH($A$3,Data!$C$7:$C$1800,0)),5,'Code list'!AD$1)/1000+OFFSET(INDEX(Data!$C$7:$C$1800,MATCH($A$3,Data!$C$7:$C$1800,0)),7,'Code list'!AD$1)/1000</f>
        <v>31.421997000000001</v>
      </c>
      <c r="AD12" s="25">
        <f ca="1">OFFSET(INDEX(Data!$C$7:$C$1800,MATCH($A$3,Data!$C$7:$C$1800,0)),5,'Code list'!AE$1)/1000+OFFSET(INDEX(Data!$C$7:$C$1800,MATCH($A$3,Data!$C$7:$C$1800,0)),7,'Code list'!AE$1)/1000</f>
        <v>39.515470999999998</v>
      </c>
      <c r="AE12" s="25">
        <f ca="1">OFFSET(INDEX(Data!$C$7:$C$1800,MATCH($A$3,Data!$C$7:$C$1800,0)),5,'Code list'!AF$1)/1000+OFFSET(INDEX(Data!$C$7:$C$1800,MATCH($A$3,Data!$C$7:$C$1800,0)),7,'Code list'!AF$1)/1000</f>
        <v>38.19509</v>
      </c>
      <c r="AF12" s="25">
        <f ca="1">OFFSET(INDEX(Data!$C$7:$C$1800,MATCH($A$3,Data!$C$7:$C$1800,0)),5,'Code list'!AG$1)/1000+OFFSET(INDEX(Data!$C$7:$C$1800,MATCH($A$3,Data!$C$7:$C$1800,0)),7,'Code list'!AG$1)/1000</f>
        <v>29.721605999999998</v>
      </c>
      <c r="AG12" s="25">
        <f ca="1">OFFSET(INDEX(Data!$C$7:$C$1800,MATCH($A$3,Data!$C$7:$C$1800,0)),5,'Code list'!AH$1)/1000+OFFSET(INDEX(Data!$C$7:$C$1800,MATCH($A$3,Data!$C$7:$C$1800,0)),7,'Code list'!AH$1)/1000</f>
        <v>30.073658999999999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7.7472000000000003</v>
      </c>
      <c r="C13" s="25">
        <f ca="1">OFFSET(INDEX(Data!$C$7:$C$1800,MATCH($A$3,Data!$C$7:$C$1800,0)),21,'Code list'!D$1)/1000+OFFSET(INDEX(Data!$C$7:$C$1800,MATCH($A$3,Data!$C$7:$C$1800,0)),22,'Code list'!D$1)/1000</f>
        <v>8.5283999999999995</v>
      </c>
      <c r="D13" s="25">
        <f ca="1">OFFSET(INDEX(Data!$C$7:$C$1800,MATCH($A$3,Data!$C$7:$C$1800,0)),21,'Code list'!E$1)/1000+OFFSET(INDEX(Data!$C$7:$C$1800,MATCH($A$3,Data!$C$7:$C$1800,0)),22,'Code list'!E$1)/1000</f>
        <v>4.7267999999999999</v>
      </c>
      <c r="E13" s="25">
        <f ca="1">OFFSET(INDEX(Data!$C$7:$C$1800,MATCH($A$3,Data!$C$7:$C$1800,0)),21,'Code list'!F$1)/1000+OFFSET(INDEX(Data!$C$7:$C$1800,MATCH($A$3,Data!$C$7:$C$1800,0)),22,'Code list'!F$1)/1000</f>
        <v>3.7728000000000002</v>
      </c>
      <c r="F13" s="25">
        <f ca="1">OFFSET(INDEX(Data!$C$7:$C$1800,MATCH($A$3,Data!$C$7:$C$1800,0)),21,'Code list'!G$1)/1000+OFFSET(INDEX(Data!$C$7:$C$1800,MATCH($A$3,Data!$C$7:$C$1800,0)),22,'Code list'!G$1)/1000</f>
        <v>4.0860000000000003</v>
      </c>
      <c r="G13" s="25">
        <f ca="1">OFFSET(INDEX(Data!$C$7:$C$1800,MATCH($A$3,Data!$C$7:$C$1800,0)),21,'Code list'!H$1)/1000+OFFSET(INDEX(Data!$C$7:$C$1800,MATCH($A$3,Data!$C$7:$C$1800,0)),22,'Code list'!H$1)/1000</f>
        <v>3.7511999999999999</v>
      </c>
      <c r="H13" s="25">
        <f ca="1">OFFSET(INDEX(Data!$C$7:$C$1800,MATCH($A$3,Data!$C$7:$C$1800,0)),21,'Code list'!I$1)/1000+OFFSET(INDEX(Data!$C$7:$C$1800,MATCH($A$3,Data!$C$7:$C$1800,0)),22,'Code list'!I$1)/1000</f>
        <v>4.5540000000000003</v>
      </c>
      <c r="I13" s="25">
        <f ca="1">OFFSET(INDEX(Data!$C$7:$C$1800,MATCH($A$3,Data!$C$7:$C$1800,0)),21,'Code list'!J$1)/1000+OFFSET(INDEX(Data!$C$7:$C$1800,MATCH($A$3,Data!$C$7:$C$1800,0)),22,'Code list'!J$1)/1000</f>
        <v>5.5835999999999997</v>
      </c>
      <c r="J13" s="25">
        <f ca="1">OFFSET(INDEX(Data!$C$7:$C$1800,MATCH($A$3,Data!$C$7:$C$1800,0)),21,'Code list'!K$1)/1000+OFFSET(INDEX(Data!$C$7:$C$1800,MATCH($A$3,Data!$C$7:$C$1800,0)),22,'Code list'!K$1)/1000</f>
        <v>5.3243999999999998</v>
      </c>
      <c r="K13" s="25">
        <f ca="1">OFFSET(INDEX(Data!$C$7:$C$1800,MATCH($A$3,Data!$C$7:$C$1800,0)),21,'Code list'!L$1)/1000+OFFSET(INDEX(Data!$C$7:$C$1800,MATCH($A$3,Data!$C$7:$C$1800,0)),22,'Code list'!L$1)/1000</f>
        <v>4.8600000000000003</v>
      </c>
      <c r="L13" s="25">
        <f ca="1">OFFSET(INDEX(Data!$C$7:$C$1800,MATCH($A$3,Data!$C$7:$C$1800,0)),21,'Code list'!M$1)/1000+OFFSET(INDEX(Data!$C$7:$C$1800,MATCH($A$3,Data!$C$7:$C$1800,0)),22,'Code list'!M$1)/1000</f>
        <v>4.7267999999999999</v>
      </c>
      <c r="M13" s="25">
        <f ca="1">OFFSET(INDEX(Data!$C$7:$C$1800,MATCH($A$3,Data!$C$7:$C$1800,0)),21,'Code list'!N$1)/1000+OFFSET(INDEX(Data!$C$7:$C$1800,MATCH($A$3,Data!$C$7:$C$1800,0)),22,'Code list'!N$1)/1000</f>
        <v>5.1969309999999993</v>
      </c>
      <c r="N13" s="25">
        <f ca="1">OFFSET(INDEX(Data!$C$7:$C$1800,MATCH($A$3,Data!$C$7:$C$1800,0)),21,'Code list'!O$1)/1000+OFFSET(INDEX(Data!$C$7:$C$1800,MATCH($A$3,Data!$C$7:$C$1800,0)),22,'Code list'!O$1)/1000</f>
        <v>5.3804270000000001</v>
      </c>
      <c r="O13" s="25">
        <f ca="1">OFFSET(INDEX(Data!$C$7:$C$1800,MATCH($A$3,Data!$C$7:$C$1800,0)),21,'Code list'!P$1)/1000+OFFSET(INDEX(Data!$C$7:$C$1800,MATCH($A$3,Data!$C$7:$C$1800,0)),22,'Code list'!P$1)/1000</f>
        <v>5.914879</v>
      </c>
      <c r="P13" s="25">
        <f ca="1">OFFSET(INDEX(Data!$C$7:$C$1800,MATCH($A$3,Data!$C$7:$C$1800,0)),21,'Code list'!Q$1)/1000+OFFSET(INDEX(Data!$C$7:$C$1800,MATCH($A$3,Data!$C$7:$C$1800,0)),22,'Code list'!Q$1)/1000</f>
        <v>5.5105850000000007</v>
      </c>
      <c r="Q13" s="25">
        <f ca="1">OFFSET(INDEX(Data!$C$7:$C$1800,MATCH($A$3,Data!$C$7:$C$1800,0)),21,'Code list'!R$1)/1000+OFFSET(INDEX(Data!$C$7:$C$1800,MATCH($A$3,Data!$C$7:$C$1800,0)),22,'Code list'!R$1)/1000</f>
        <v>5.5193499999999993</v>
      </c>
      <c r="R13" s="25">
        <f ca="1">OFFSET(INDEX(Data!$C$7:$C$1800,MATCH($A$3,Data!$C$7:$C$1800,0)),21,'Code list'!S$1)/1000+OFFSET(INDEX(Data!$C$7:$C$1800,MATCH($A$3,Data!$C$7:$C$1800,0)),22,'Code list'!S$1)/1000</f>
        <v>7.7311220000000009</v>
      </c>
      <c r="S13" s="25">
        <f ca="1">OFFSET(INDEX(Data!$C$7:$C$1800,MATCH($A$3,Data!$C$7:$C$1800,0)),21,'Code list'!T$1)/1000+OFFSET(INDEX(Data!$C$7:$C$1800,MATCH($A$3,Data!$C$7:$C$1800,0)),22,'Code list'!T$1)/1000</f>
        <v>7.1416619999999993</v>
      </c>
      <c r="T13" s="25">
        <f ca="1">OFFSET(INDEX(Data!$C$7:$C$1800,MATCH($A$3,Data!$C$7:$C$1800,0)),21,'Code list'!U$1)/1000+OFFSET(INDEX(Data!$C$7:$C$1800,MATCH($A$3,Data!$C$7:$C$1800,0)),22,'Code list'!U$1)/1000</f>
        <v>7.575952</v>
      </c>
      <c r="U13" s="25">
        <f ca="1">OFFSET(INDEX(Data!$C$7:$C$1800,MATCH($A$3,Data!$C$7:$C$1800,0)),21,'Code list'!V$1)/1000+OFFSET(INDEX(Data!$C$7:$C$1800,MATCH($A$3,Data!$C$7:$C$1800,0)),22,'Code list'!V$1)/1000</f>
        <v>7.4097039999999996</v>
      </c>
      <c r="V13" s="25">
        <f ca="1">OFFSET(INDEX(Data!$C$7:$C$1800,MATCH($A$3,Data!$C$7:$C$1800,0)),21,'Code list'!W$1)/1000+OFFSET(INDEX(Data!$C$7:$C$1800,MATCH($A$3,Data!$C$7:$C$1800,0)),22,'Code list'!W$1)/1000</f>
        <v>10.978801000000001</v>
      </c>
      <c r="W13" s="25">
        <f ca="1">OFFSET(INDEX(Data!$C$7:$C$1800,MATCH($A$3,Data!$C$7:$C$1800,0)),21,'Code list'!X$1)/1000+OFFSET(INDEX(Data!$C$7:$C$1800,MATCH($A$3,Data!$C$7:$C$1800,0)),22,'Code list'!X$1)/1000</f>
        <v>11.280013</v>
      </c>
      <c r="X13" s="25">
        <f ca="1">OFFSET(INDEX(Data!$C$7:$C$1800,MATCH($A$3,Data!$C$7:$C$1800,0)),21,'Code list'!Y$1)/1000+OFFSET(INDEX(Data!$C$7:$C$1800,MATCH($A$3,Data!$C$7:$C$1800,0)),22,'Code list'!Y$1)/1000</f>
        <v>8.4272679999999998</v>
      </c>
      <c r="Y13" s="25">
        <f ca="1">OFFSET(INDEX(Data!$C$7:$C$1800,MATCH($A$3,Data!$C$7:$C$1800,0)),21,'Code list'!Z$1)/1000+OFFSET(INDEX(Data!$C$7:$C$1800,MATCH($A$3,Data!$C$7:$C$1800,0)),22,'Code list'!Z$1)/1000</f>
        <v>11.410384000000001</v>
      </c>
      <c r="Z13" s="25">
        <f ca="1">OFFSET(INDEX(Data!$C$7:$C$1800,MATCH($A$3,Data!$C$7:$C$1800,0)),21,'Code list'!AA$1)/1000+OFFSET(INDEX(Data!$C$7:$C$1800,MATCH($A$3,Data!$C$7:$C$1800,0)),22,'Code list'!AA$1)/1000</f>
        <v>10.814404</v>
      </c>
      <c r="AA13" s="25">
        <f ca="1">OFFSET(INDEX(Data!$C$7:$C$1800,MATCH($A$3,Data!$C$7:$C$1800,0)),21,'Code list'!AB$1)/1000+OFFSET(INDEX(Data!$C$7:$C$1800,MATCH($A$3,Data!$C$7:$C$1800,0)),22,'Code list'!AB$1)/1000</f>
        <v>12.695382</v>
      </c>
      <c r="AB13" s="25">
        <f ca="1">OFFSET(INDEX(Data!$C$7:$C$1800,MATCH($A$3,Data!$C$7:$C$1800,0)),21,'Code list'!AC$1)/1000+OFFSET(INDEX(Data!$C$7:$C$1800,MATCH($A$3,Data!$C$7:$C$1800,0)),22,'Code list'!AC$1)/1000</f>
        <v>13.564057999999999</v>
      </c>
      <c r="AC13" s="25">
        <f ca="1">OFFSET(INDEX(Data!$C$7:$C$1800,MATCH($A$3,Data!$C$7:$C$1800,0)),21,'Code list'!AD$1)/1000+OFFSET(INDEX(Data!$C$7:$C$1800,MATCH($A$3,Data!$C$7:$C$1800,0)),22,'Code list'!AD$1)/1000</f>
        <v>10.800464</v>
      </c>
      <c r="AD13" s="25">
        <f ca="1">OFFSET(INDEX(Data!$C$7:$C$1800,MATCH($A$3,Data!$C$7:$C$1800,0)),21,'Code list'!AE$1)/1000+OFFSET(INDEX(Data!$C$7:$C$1800,MATCH($A$3,Data!$C$7:$C$1800,0)),22,'Code list'!AE$1)/1000</f>
        <v>15.011982000000001</v>
      </c>
      <c r="AE13" s="25">
        <f ca="1">OFFSET(INDEX(Data!$C$7:$C$1800,MATCH($A$3,Data!$C$7:$C$1800,0)),21,'Code list'!AF$1)/1000+OFFSET(INDEX(Data!$C$7:$C$1800,MATCH($A$3,Data!$C$7:$C$1800,0)),22,'Code list'!AF$1)/1000</f>
        <v>15.025302</v>
      </c>
      <c r="AF13" s="25">
        <f ca="1">OFFSET(INDEX(Data!$C$7:$C$1800,MATCH($A$3,Data!$C$7:$C$1800,0)),21,'Code list'!AG$1)/1000+OFFSET(INDEX(Data!$C$7:$C$1800,MATCH($A$3,Data!$C$7:$C$1800,0)),22,'Code list'!AG$1)/1000</f>
        <v>10.584414000000001</v>
      </c>
      <c r="AG13" s="25">
        <f ca="1">OFFSET(INDEX(Data!$C$7:$C$1800,MATCH($A$3,Data!$C$7:$C$1800,0)),21,'Code list'!AH$1)/1000+OFFSET(INDEX(Data!$C$7:$C$1800,MATCH($A$3,Data!$C$7:$C$1800,0)),22,'Code list'!AH$1)/1000</f>
        <v>10.764690999999999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22.39</v>
      </c>
      <c r="C14" s="25">
        <f ca="1">OFFSET(INDEX(Data!$C$7:$C$1800,MATCH($A$3,Data!$C$7:$C$1800,0)),31,'Code list'!D$1)/1000+OFFSET(INDEX(Data!$C$7:$C$1800,MATCH($A$3,Data!$C$7:$C$1800,0)),32,'Code list'!D$1)/1000</f>
        <v>20.93</v>
      </c>
      <c r="D14" s="25">
        <f ca="1">OFFSET(INDEX(Data!$C$7:$C$1800,MATCH($A$3,Data!$C$7:$C$1800,0)),31,'Code list'!E$1)/1000+OFFSET(INDEX(Data!$C$7:$C$1800,MATCH($A$3,Data!$C$7:$C$1800,0)),32,'Code list'!E$1)/1000</f>
        <v>17.923999999999999</v>
      </c>
      <c r="E14" s="25">
        <f ca="1">OFFSET(INDEX(Data!$C$7:$C$1800,MATCH($A$3,Data!$C$7:$C$1800,0)),31,'Code list'!F$1)/1000+OFFSET(INDEX(Data!$C$7:$C$1800,MATCH($A$3,Data!$C$7:$C$1800,0)),32,'Code list'!F$1)/1000</f>
        <v>13.422999999999998</v>
      </c>
      <c r="F14" s="25">
        <f ca="1">OFFSET(INDEX(Data!$C$7:$C$1800,MATCH($A$3,Data!$C$7:$C$1800,0)),31,'Code list'!G$1)/1000+OFFSET(INDEX(Data!$C$7:$C$1800,MATCH($A$3,Data!$C$7:$C$1800,0)),32,'Code list'!G$1)/1000</f>
        <v>14.632999999999999</v>
      </c>
      <c r="G14" s="25">
        <f ca="1">OFFSET(INDEX(Data!$C$7:$C$1800,MATCH($A$3,Data!$C$7:$C$1800,0)),31,'Code list'!H$1)/1000+OFFSET(INDEX(Data!$C$7:$C$1800,MATCH($A$3,Data!$C$7:$C$1800,0)),32,'Code list'!H$1)/1000</f>
        <v>15.790000000000001</v>
      </c>
      <c r="H14" s="25">
        <f ca="1">OFFSET(INDEX(Data!$C$7:$C$1800,MATCH($A$3,Data!$C$7:$C$1800,0)),31,'Code list'!I$1)/1000+OFFSET(INDEX(Data!$C$7:$C$1800,MATCH($A$3,Data!$C$7:$C$1800,0)),32,'Code list'!I$1)/1000</f>
        <v>15.241</v>
      </c>
      <c r="I14" s="25">
        <f ca="1">OFFSET(INDEX(Data!$C$7:$C$1800,MATCH($A$3,Data!$C$7:$C$1800,0)),31,'Code list'!J$1)/1000+OFFSET(INDEX(Data!$C$7:$C$1800,MATCH($A$3,Data!$C$7:$C$1800,0)),32,'Code list'!J$1)/1000</f>
        <v>16.757999999999999</v>
      </c>
      <c r="J14" s="25">
        <f ca="1">OFFSET(INDEX(Data!$C$7:$C$1800,MATCH($A$3,Data!$C$7:$C$1800,0)),31,'Code list'!K$1)/1000+OFFSET(INDEX(Data!$C$7:$C$1800,MATCH($A$3,Data!$C$7:$C$1800,0)),32,'Code list'!K$1)/1000</f>
        <v>14.738</v>
      </c>
      <c r="K14" s="25">
        <f ca="1">OFFSET(INDEX(Data!$C$7:$C$1800,MATCH($A$3,Data!$C$7:$C$1800,0)),31,'Code list'!L$1)/1000+OFFSET(INDEX(Data!$C$7:$C$1800,MATCH($A$3,Data!$C$7:$C$1800,0)),32,'Code list'!L$1)/1000</f>
        <v>13.782</v>
      </c>
      <c r="L14" s="25">
        <f ca="1">OFFSET(INDEX(Data!$C$7:$C$1800,MATCH($A$3,Data!$C$7:$C$1800,0)),31,'Code list'!M$1)/1000+OFFSET(INDEX(Data!$C$7:$C$1800,MATCH($A$3,Data!$C$7:$C$1800,0)),32,'Code list'!M$1)/1000</f>
        <v>12.033999999999999</v>
      </c>
      <c r="M14" s="25">
        <f ca="1">OFFSET(INDEX(Data!$C$7:$C$1800,MATCH($A$3,Data!$C$7:$C$1800,0)),31,'Code list'!N$1)/1000+OFFSET(INDEX(Data!$C$7:$C$1800,MATCH($A$3,Data!$C$7:$C$1800,0)),32,'Code list'!N$1)/1000</f>
        <v>14.069000000000001</v>
      </c>
      <c r="N14" s="25">
        <f ca="1">OFFSET(INDEX(Data!$C$7:$C$1800,MATCH($A$3,Data!$C$7:$C$1800,0)),31,'Code list'!O$1)/1000+OFFSET(INDEX(Data!$C$7:$C$1800,MATCH($A$3,Data!$C$7:$C$1800,0)),32,'Code list'!O$1)/1000</f>
        <v>14.738000000000001</v>
      </c>
      <c r="O14" s="25">
        <f ca="1">OFFSET(INDEX(Data!$C$7:$C$1800,MATCH($A$3,Data!$C$7:$C$1800,0)),31,'Code list'!P$1)/1000+OFFSET(INDEX(Data!$C$7:$C$1800,MATCH($A$3,Data!$C$7:$C$1800,0)),32,'Code list'!P$1)/1000</f>
        <v>15.136000000000001</v>
      </c>
      <c r="P14" s="25">
        <f ca="1">OFFSET(INDEX(Data!$C$7:$C$1800,MATCH($A$3,Data!$C$7:$C$1800,0)),31,'Code list'!Q$1)/1000+OFFSET(INDEX(Data!$C$7:$C$1800,MATCH($A$3,Data!$C$7:$C$1800,0)),32,'Code list'!Q$1)/1000</f>
        <v>14.839</v>
      </c>
      <c r="Q14" s="25">
        <f ca="1">OFFSET(INDEX(Data!$C$7:$C$1800,MATCH($A$3,Data!$C$7:$C$1800,0)),31,'Code list'!R$1)/1000+OFFSET(INDEX(Data!$C$7:$C$1800,MATCH($A$3,Data!$C$7:$C$1800,0)),32,'Code list'!R$1)/1000</f>
        <v>14.677</v>
      </c>
      <c r="R14" s="25">
        <f ca="1">OFFSET(INDEX(Data!$C$7:$C$1800,MATCH($A$3,Data!$C$7:$C$1800,0)),31,'Code list'!S$1)/1000+OFFSET(INDEX(Data!$C$7:$C$1800,MATCH($A$3,Data!$C$7:$C$1800,0)),32,'Code list'!S$1)/1000</f>
        <v>16.657</v>
      </c>
      <c r="S14" s="25">
        <f ca="1">OFFSET(INDEX(Data!$C$7:$C$1800,MATCH($A$3,Data!$C$7:$C$1800,0)),31,'Code list'!T$1)/1000+OFFSET(INDEX(Data!$C$7:$C$1800,MATCH($A$3,Data!$C$7:$C$1800,0)),32,'Code list'!T$1)/1000</f>
        <v>16.077999999999999</v>
      </c>
      <c r="T14" s="25">
        <f ca="1">OFFSET(INDEX(Data!$C$7:$C$1800,MATCH($A$3,Data!$C$7:$C$1800,0)),31,'Code list'!U$1)/1000+OFFSET(INDEX(Data!$C$7:$C$1800,MATCH($A$3,Data!$C$7:$C$1800,0)),32,'Code list'!U$1)/1000</f>
        <v>13.882</v>
      </c>
      <c r="U14" s="25">
        <f ca="1">OFFSET(INDEX(Data!$C$7:$C$1800,MATCH($A$3,Data!$C$7:$C$1800,0)),31,'Code list'!V$1)/1000+OFFSET(INDEX(Data!$C$7:$C$1800,MATCH($A$3,Data!$C$7:$C$1800,0)),32,'Code list'!V$1)/1000</f>
        <v>14.456999999999999</v>
      </c>
      <c r="V14" s="25">
        <f ca="1">OFFSET(INDEX(Data!$C$7:$C$1800,MATCH($A$3,Data!$C$7:$C$1800,0)),31,'Code list'!W$1)/1000+OFFSET(INDEX(Data!$C$7:$C$1800,MATCH($A$3,Data!$C$7:$C$1800,0)),32,'Code list'!W$1)/1000</f>
        <v>16.821999999999999</v>
      </c>
      <c r="W14" s="25">
        <f ca="1">OFFSET(INDEX(Data!$C$7:$C$1800,MATCH($A$3,Data!$C$7:$C$1800,0)),31,'Code list'!X$1)/1000+OFFSET(INDEX(Data!$C$7:$C$1800,MATCH($A$3,Data!$C$7:$C$1800,0)),32,'Code list'!X$1)/1000</f>
        <v>14.804</v>
      </c>
      <c r="X14" s="25">
        <f ca="1">OFFSET(INDEX(Data!$C$7:$C$1800,MATCH($A$3,Data!$C$7:$C$1800,0)),31,'Code list'!Y$1)/1000+OFFSET(INDEX(Data!$C$7:$C$1800,MATCH($A$3,Data!$C$7:$C$1800,0)),32,'Code list'!Y$1)/1000</f>
        <v>16.893000000000001</v>
      </c>
      <c r="Y14" s="25">
        <f ca="1">OFFSET(INDEX(Data!$C$7:$C$1800,MATCH($A$3,Data!$C$7:$C$1800,0)),31,'Code list'!Z$1)/1000+OFFSET(INDEX(Data!$C$7:$C$1800,MATCH($A$3,Data!$C$7:$C$1800,0)),32,'Code list'!Z$1)/1000</f>
        <v>18.133999999999997</v>
      </c>
      <c r="Z14" s="25">
        <f ca="1">OFFSET(INDEX(Data!$C$7:$C$1800,MATCH($A$3,Data!$C$7:$C$1800,0)),31,'Code list'!AA$1)/1000+OFFSET(INDEX(Data!$C$7:$C$1800,MATCH($A$3,Data!$C$7:$C$1800,0)),32,'Code list'!AA$1)/1000</f>
        <v>18.683</v>
      </c>
      <c r="AA14" s="25">
        <f ca="1">OFFSET(INDEX(Data!$C$7:$C$1800,MATCH($A$3,Data!$C$7:$C$1800,0)),31,'Code list'!AB$1)/1000+OFFSET(INDEX(Data!$C$7:$C$1800,MATCH($A$3,Data!$C$7:$C$1800,0)),32,'Code list'!AB$1)/1000</f>
        <v>18.962</v>
      </c>
      <c r="AB14" s="25">
        <f ca="1">OFFSET(INDEX(Data!$C$7:$C$1800,MATCH($A$3,Data!$C$7:$C$1800,0)),31,'Code list'!AC$1)/1000+OFFSET(INDEX(Data!$C$7:$C$1800,MATCH($A$3,Data!$C$7:$C$1800,0)),32,'Code list'!AC$1)/1000</f>
        <v>21.683</v>
      </c>
      <c r="AC14" s="25">
        <f ca="1">OFFSET(INDEX(Data!$C$7:$C$1800,MATCH($A$3,Data!$C$7:$C$1800,0)),31,'Code list'!AD$1)/1000+OFFSET(INDEX(Data!$C$7:$C$1800,MATCH($A$3,Data!$C$7:$C$1800,0)),32,'Code list'!AD$1)/1000</f>
        <v>13.846646999999999</v>
      </c>
      <c r="AD14" s="25">
        <f ca="1">OFFSET(INDEX(Data!$C$7:$C$1800,MATCH($A$3,Data!$C$7:$C$1800,0)),31,'Code list'!AE$1)/1000+OFFSET(INDEX(Data!$C$7:$C$1800,MATCH($A$3,Data!$C$7:$C$1800,0)),32,'Code list'!AE$1)/1000</f>
        <v>14.736898</v>
      </c>
      <c r="AE14" s="25">
        <f ca="1">OFFSET(INDEX(Data!$C$7:$C$1800,MATCH($A$3,Data!$C$7:$C$1800,0)),31,'Code list'!AF$1)/1000+OFFSET(INDEX(Data!$C$7:$C$1800,MATCH($A$3,Data!$C$7:$C$1800,0)),32,'Code list'!AF$1)/1000</f>
        <v>13.351125000000001</v>
      </c>
      <c r="AF14" s="25">
        <f ca="1">OFFSET(INDEX(Data!$C$7:$C$1800,MATCH($A$3,Data!$C$7:$C$1800,0)),31,'Code list'!AG$1)/1000+OFFSET(INDEX(Data!$C$7:$C$1800,MATCH($A$3,Data!$C$7:$C$1800,0)),32,'Code list'!AG$1)/1000</f>
        <v>11.757726999999999</v>
      </c>
      <c r="AG14" s="25">
        <f ca="1">OFFSET(INDEX(Data!$C$7:$C$1800,MATCH($A$3,Data!$C$7:$C$1800,0)),31,'Code list'!AH$1)/1000+OFFSET(INDEX(Data!$C$7:$C$1800,MATCH($A$3,Data!$C$7:$C$1800,0)),32,'Code list'!AH$1)/1000</f>
        <v>12.846351000000002</v>
      </c>
    </row>
    <row r="15" spans="1:33" ht="15" customHeight="1" x14ac:dyDescent="0.25">
      <c r="A15" s="26" t="s">
        <v>28</v>
      </c>
      <c r="B15" s="25">
        <f ca="1">IFERROR(B12/(1+(B13/B14)),0)</f>
        <v>27.669226371394821</v>
      </c>
      <c r="C15" s="25">
        <f t="shared" ref="C15:AC15" ca="1" si="5">IFERROR(C12/(1+(C13/C14)),0)</f>
        <v>25.854430043722669</v>
      </c>
      <c r="D15" s="25">
        <f t="shared" ca="1" si="5"/>
        <v>22.635788078125277</v>
      </c>
      <c r="E15" s="25">
        <f t="shared" ca="1" si="5"/>
        <v>17.52628927994045</v>
      </c>
      <c r="F15" s="25">
        <f t="shared" ca="1" si="5"/>
        <v>18.800227311822212</v>
      </c>
      <c r="G15" s="25">
        <f t="shared" ca="1" si="5"/>
        <v>20.164062391255399</v>
      </c>
      <c r="H15" s="25">
        <f t="shared" ca="1" si="5"/>
        <v>19.262098590553165</v>
      </c>
      <c r="I15" s="25">
        <f t="shared" ca="1" si="5"/>
        <v>20.314732033515952</v>
      </c>
      <c r="J15" s="25">
        <f t="shared" ca="1" si="5"/>
        <v>18.232860938870722</v>
      </c>
      <c r="K15" s="25">
        <f t="shared" ca="1" si="5"/>
        <v>17.687880309623431</v>
      </c>
      <c r="L15" s="25">
        <f t="shared" ca="1" si="5"/>
        <v>15.571346080139374</v>
      </c>
      <c r="M15" s="25">
        <f t="shared" ca="1" si="5"/>
        <v>17.72747084996827</v>
      </c>
      <c r="N15" s="25">
        <f t="shared" ca="1" si="5"/>
        <v>18.134651570920528</v>
      </c>
      <c r="O15" s="25">
        <f t="shared" ca="1" si="5"/>
        <v>18.378147534836909</v>
      </c>
      <c r="P15" s="25">
        <f t="shared" ca="1" si="5"/>
        <v>17.879062663931471</v>
      </c>
      <c r="Q15" s="25">
        <f t="shared" ca="1" si="5"/>
        <v>17.503523488155039</v>
      </c>
      <c r="R15" s="25">
        <f t="shared" ca="1" si="5"/>
        <v>19.371007845540547</v>
      </c>
      <c r="S15" s="25">
        <f t="shared" ca="1" si="5"/>
        <v>18.705578127709181</v>
      </c>
      <c r="T15" s="25">
        <f t="shared" ca="1" si="5"/>
        <v>16.928974487406812</v>
      </c>
      <c r="U15" s="25">
        <f t="shared" ca="1" si="5"/>
        <v>17.022255397063955</v>
      </c>
      <c r="V15" s="25">
        <f t="shared" ca="1" si="5"/>
        <v>19.935771402485852</v>
      </c>
      <c r="W15" s="25">
        <f t="shared" ca="1" si="5"/>
        <v>17.690707617420678</v>
      </c>
      <c r="X15" s="25">
        <f t="shared" ca="1" si="5"/>
        <v>20.279033241630774</v>
      </c>
      <c r="Y15" s="25">
        <f t="shared" ca="1" si="5"/>
        <v>23.422300139342894</v>
      </c>
      <c r="Z15" s="25">
        <f t="shared" ca="1" si="5"/>
        <v>23.378945134358261</v>
      </c>
      <c r="AA15" s="25">
        <f t="shared" ca="1" si="5"/>
        <v>24.428765426022913</v>
      </c>
      <c r="AB15" s="25">
        <f t="shared" ca="1" si="5"/>
        <v>26.807504431462057</v>
      </c>
      <c r="AC15" s="25">
        <f t="shared" ca="1" si="5"/>
        <v>17.65275047830389</v>
      </c>
      <c r="AD15" s="25">
        <f t="shared" ref="AD15:AE15" ca="1" si="6">IFERROR(AD12/(1+(AD13/AD14)),0)</f>
        <v>19.57503830560875</v>
      </c>
      <c r="AE15" s="25">
        <f t="shared" ca="1" si="6"/>
        <v>17.970811511126826</v>
      </c>
      <c r="AF15" s="25">
        <f t="shared" ref="AF15:AG15" ca="1" si="7">IFERROR(AF12/(1+(AF13/AF14)),0)</f>
        <v>15.641228356295933</v>
      </c>
      <c r="AG15" s="25">
        <f t="shared" ca="1" si="7"/>
        <v>16.36254678503003</v>
      </c>
    </row>
    <row r="16" spans="1:33" ht="15" customHeight="1" x14ac:dyDescent="0.25">
      <c r="A16" s="10" t="s">
        <v>25</v>
      </c>
      <c r="B16" s="7">
        <f ca="1">B11+B12-B15</f>
        <v>25.759113628605178</v>
      </c>
      <c r="C16" s="7">
        <f t="shared" ref="C16:AC16" ca="1" si="8">C11+C12-C15</f>
        <v>22.324969956277325</v>
      </c>
      <c r="D16" s="7">
        <f t="shared" ca="1" si="8"/>
        <v>15.044961921874727</v>
      </c>
      <c r="E16" s="7">
        <f t="shared" ca="1" si="8"/>
        <v>15.278630720059553</v>
      </c>
      <c r="F16" s="7">
        <f t="shared" ca="1" si="8"/>
        <v>17.149307688177785</v>
      </c>
      <c r="G16" s="7">
        <f t="shared" ca="1" si="8"/>
        <v>15.364246608744601</v>
      </c>
      <c r="H16" s="7">
        <f t="shared" ca="1" si="8"/>
        <v>12.457984409446833</v>
      </c>
      <c r="I16" s="7">
        <f t="shared" ca="1" si="8"/>
        <v>17.40527796648405</v>
      </c>
      <c r="J16" s="7">
        <f t="shared" ca="1" si="8"/>
        <v>22.131555061129276</v>
      </c>
      <c r="K16" s="7">
        <f t="shared" ca="1" si="8"/>
        <v>16.17089769037657</v>
      </c>
      <c r="L16" s="7">
        <f t="shared" ca="1" si="8"/>
        <v>16.281089919860626</v>
      </c>
      <c r="M16" s="7">
        <f t="shared" ca="1" si="8"/>
        <v>16.759866150031726</v>
      </c>
      <c r="N16" s="7">
        <f t="shared" ca="1" si="8"/>
        <v>15.584894429079473</v>
      </c>
      <c r="O16" s="7">
        <f t="shared" ca="1" si="8"/>
        <v>15.59354946516309</v>
      </c>
      <c r="P16" s="7">
        <f t="shared" ca="1" si="8"/>
        <v>18.010216336068524</v>
      </c>
      <c r="Q16" s="7">
        <f t="shared" ca="1" si="8"/>
        <v>18.740990511844956</v>
      </c>
      <c r="R16" s="7">
        <f t="shared" ca="1" si="8"/>
        <v>18.87212115445945</v>
      </c>
      <c r="S16" s="7">
        <f t="shared" ca="1" si="8"/>
        <v>18.342568872290819</v>
      </c>
      <c r="T16" s="7">
        <f t="shared" ca="1" si="8"/>
        <v>20.664102512593189</v>
      </c>
      <c r="U16" s="7">
        <f t="shared" ca="1" si="8"/>
        <v>21.370372602936047</v>
      </c>
      <c r="V16" s="7">
        <f t="shared" ca="1" si="8"/>
        <v>25.947416597514152</v>
      </c>
      <c r="W16" s="7">
        <f t="shared" ca="1" si="8"/>
        <v>24.181863382579323</v>
      </c>
      <c r="X16" s="7">
        <f t="shared" ca="1" si="8"/>
        <v>23.998868758369223</v>
      </c>
      <c r="Y16" s="7">
        <f t="shared" ca="1" si="8"/>
        <v>25.79758786065711</v>
      </c>
      <c r="Z16" s="7">
        <f t="shared" ca="1" si="8"/>
        <v>21.254008865641737</v>
      </c>
      <c r="AA16" s="7">
        <f t="shared" ca="1" si="8"/>
        <v>23.583284573977089</v>
      </c>
      <c r="AB16" s="7">
        <f t="shared" ca="1" si="8"/>
        <v>26.337803568537943</v>
      </c>
      <c r="AC16" s="7">
        <f t="shared" ca="1" si="8"/>
        <v>30.081062521696108</v>
      </c>
      <c r="AD16" s="7">
        <f t="shared" ref="AD16:AE16" ca="1" si="9">AD11+AD12-AD15</f>
        <v>29.138000694391245</v>
      </c>
      <c r="AE16" s="7">
        <f t="shared" ca="1" si="9"/>
        <v>28.377162488873175</v>
      </c>
      <c r="AF16" s="7">
        <f t="shared" ref="AF16:AG16" ca="1" si="10">AF11+AF12-AF15</f>
        <v>24.105409643704064</v>
      </c>
      <c r="AG16" s="7">
        <f t="shared" ca="1" si="10"/>
        <v>23.992816214969967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Latvia [LV]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0.92908631659683039</v>
      </c>
      <c r="C20" s="15">
        <f t="shared" ca="1" si="12"/>
        <v>0.91011992579577383</v>
      </c>
      <c r="D20" s="15">
        <f t="shared" ca="1" si="12"/>
        <v>0.91741009858801337</v>
      </c>
      <c r="E20" s="15">
        <f t="shared" ca="1" si="12"/>
        <v>0.92451478531087516</v>
      </c>
      <c r="F20" s="15">
        <f t="shared" ca="1" si="12"/>
        <v>0.93214754150221757</v>
      </c>
      <c r="G20" s="15">
        <f t="shared" ca="1" si="12"/>
        <v>0.93236651069157062</v>
      </c>
      <c r="H20" s="15">
        <f t="shared" ca="1" si="12"/>
        <v>0.903555794424037</v>
      </c>
      <c r="I20" s="15">
        <f t="shared" ca="1" si="12"/>
        <v>0.931913298439356</v>
      </c>
      <c r="J20" s="15">
        <f t="shared" ca="1" si="12"/>
        <v>0.94295072995811202</v>
      </c>
      <c r="K20" s="15">
        <f t="shared" ca="1" si="12"/>
        <v>0.91504827272550882</v>
      </c>
      <c r="L20" s="15">
        <f t="shared" ca="1" si="12"/>
        <v>0.91466026373543163</v>
      </c>
      <c r="M20" s="15">
        <f t="shared" ca="1" si="12"/>
        <v>0.91936700818883521</v>
      </c>
      <c r="N20" s="15">
        <f t="shared" ca="1" si="12"/>
        <v>0.91808501270965126</v>
      </c>
      <c r="O20" s="15">
        <f t="shared" ca="1" si="12"/>
        <v>0.91781342227270213</v>
      </c>
      <c r="P20" s="15">
        <f t="shared" ca="1" si="12"/>
        <v>0.9373160035947149</v>
      </c>
      <c r="Q20" s="15">
        <f t="shared" ca="1" si="12"/>
        <v>0.94239597361928984</v>
      </c>
      <c r="R20" s="15">
        <f t="shared" ca="1" si="12"/>
        <v>0.93320776482183643</v>
      </c>
      <c r="S20" s="15">
        <f t="shared" ca="1" si="12"/>
        <v>0.93635014373289305</v>
      </c>
      <c r="T20" s="15">
        <f t="shared" ca="1" si="12"/>
        <v>0.9189707120561964</v>
      </c>
      <c r="U20" s="15">
        <f t="shared" ca="1" si="12"/>
        <v>0.93798275642821682</v>
      </c>
      <c r="V20" s="15">
        <f t="shared" ca="1" si="12"/>
        <v>0.91943484663847319</v>
      </c>
      <c r="W20" s="15">
        <f t="shared" ca="1" si="12"/>
        <v>0.90726436804721844</v>
      </c>
      <c r="X20" s="15">
        <f t="shared" ca="1" si="12"/>
        <v>0.92520894311973434</v>
      </c>
      <c r="Y20" s="15">
        <f t="shared" ca="1" si="12"/>
        <v>0.86637371372560157</v>
      </c>
      <c r="Z20" s="15">
        <f t="shared" ca="1" si="12"/>
        <v>0.87051248152574623</v>
      </c>
      <c r="AA20" s="15">
        <f t="shared" ca="1" si="12"/>
        <v>0.84480140743347487</v>
      </c>
      <c r="AB20" s="15">
        <f t="shared" ca="1" si="12"/>
        <v>0.87828546293938758</v>
      </c>
      <c r="AC20" s="15">
        <f t="shared" ca="1" si="12"/>
        <v>0.90130725869291151</v>
      </c>
      <c r="AD20" s="15">
        <f t="shared" ref="AD20:AE20" ca="1" si="13">AD6/AD16</f>
        <v>0.83085830952911199</v>
      </c>
      <c r="AE20" s="15">
        <f t="shared" ca="1" si="13"/>
        <v>0.81679012160177333</v>
      </c>
      <c r="AF20" s="15">
        <f t="shared" ref="AF20:AG20" ca="1" si="14">AF6/AF16</f>
        <v>0.85497182186998621</v>
      </c>
      <c r="AG20" s="15">
        <f t="shared" ca="1" si="14"/>
        <v>0.87719573273221718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2">
    <tabColor theme="7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Lithuania [LT]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102.258</v>
      </c>
      <c r="C4" s="20">
        <f ca="1">OFFSET(INDEX(Data!$C$7:$C$1800,MATCH($A$3,Data!$C$7:$C$1800,0)),20,'Code list'!D$1)/1000</f>
        <v>105.7068</v>
      </c>
      <c r="D4" s="20">
        <f ca="1">OFFSET(INDEX(Data!$C$7:$C$1800,MATCH($A$3,Data!$C$7:$C$1800,0)),20,'Code list'!E$1)/1000</f>
        <v>67.345199999999991</v>
      </c>
      <c r="E4" s="20">
        <f ca="1">OFFSET(INDEX(Data!$C$7:$C$1800,MATCH($A$3,Data!$C$7:$C$1800,0)),20,'Code list'!F$1)/1000</f>
        <v>50.835599999999999</v>
      </c>
      <c r="F4" s="20">
        <f ca="1">OFFSET(INDEX(Data!$C$7:$C$1800,MATCH($A$3,Data!$C$7:$C$1800,0)),20,'Code list'!G$1)/1000</f>
        <v>36.075600000000001</v>
      </c>
      <c r="G4" s="20">
        <f ca="1">OFFSET(INDEX(Data!$C$7:$C$1800,MATCH($A$3,Data!$C$7:$C$1800,0)),20,'Code list'!H$1)/1000</f>
        <v>50.0364</v>
      </c>
      <c r="H4" s="20">
        <f ca="1">OFFSET(INDEX(Data!$C$7:$C$1800,MATCH($A$3,Data!$C$7:$C$1800,0)),20,'Code list'!I$1)/1000</f>
        <v>60.440400000000004</v>
      </c>
      <c r="I4" s="20">
        <f ca="1">OFFSET(INDEX(Data!$C$7:$C$1800,MATCH($A$3,Data!$C$7:$C$1800,0)),20,'Code list'!J$1)/1000</f>
        <v>53.5032</v>
      </c>
      <c r="J4" s="20">
        <f ca="1">OFFSET(INDEX(Data!$C$7:$C$1800,MATCH($A$3,Data!$C$7:$C$1800,0)),20,'Code list'!K$1)/1000</f>
        <v>63.471599999999995</v>
      </c>
      <c r="K4" s="20">
        <f ca="1">OFFSET(INDEX(Data!$C$7:$C$1800,MATCH($A$3,Data!$C$7:$C$1800,0)),20,'Code list'!L$1)/1000</f>
        <v>48.729599999999998</v>
      </c>
      <c r="L4" s="20">
        <f ca="1">OFFSET(INDEX(Data!$C$7:$C$1800,MATCH($A$3,Data!$C$7:$C$1800,0)),20,'Code list'!M$1)/1000</f>
        <v>41.13</v>
      </c>
      <c r="M4" s="20">
        <f ca="1">OFFSET(INDEX(Data!$C$7:$C$1800,MATCH($A$3,Data!$C$7:$C$1800,0)),20,'Code list'!N$1)/1000</f>
        <v>53.053199999999997</v>
      </c>
      <c r="N4" s="20">
        <f ca="1">OFFSET(INDEX(Data!$C$7:$C$1800,MATCH($A$3,Data!$C$7:$C$1800,0)),20,'Code list'!O$1)/1000</f>
        <v>63.7956</v>
      </c>
      <c r="O4" s="20">
        <f ca="1">OFFSET(INDEX(Data!$C$7:$C$1800,MATCH($A$3,Data!$C$7:$C$1800,0)),20,'Code list'!P$1)/1000</f>
        <v>70.156800000000004</v>
      </c>
      <c r="P4" s="20">
        <f ca="1">OFFSET(INDEX(Data!$C$7:$C$1800,MATCH($A$3,Data!$C$7:$C$1800,0)),20,'Code list'!Q$1)/1000</f>
        <v>69.386399999999995</v>
      </c>
      <c r="Q4" s="20">
        <f ca="1">OFFSET(INDEX(Data!$C$7:$C$1800,MATCH($A$3,Data!$C$7:$C$1800,0)),20,'Code list'!R$1)/1000</f>
        <v>53.2224</v>
      </c>
      <c r="R4" s="20">
        <f ca="1">OFFSET(INDEX(Data!$C$7:$C$1800,MATCH($A$3,Data!$C$7:$C$1800,0)),20,'Code list'!S$1)/1000</f>
        <v>44.935199999999995</v>
      </c>
      <c r="S4" s="20">
        <f ca="1">OFFSET(INDEX(Data!$C$7:$C$1800,MATCH($A$3,Data!$C$7:$C$1800,0)),20,'Code list'!T$1)/1000</f>
        <v>50.425199999999997</v>
      </c>
      <c r="T4" s="20">
        <f ca="1">OFFSET(INDEX(Data!$C$7:$C$1800,MATCH($A$3,Data!$C$7:$C$1800,0)),20,'Code list'!U$1)/1000</f>
        <v>50.086800000000004</v>
      </c>
      <c r="U4" s="20">
        <f ca="1">OFFSET(INDEX(Data!$C$7:$C$1800,MATCH($A$3,Data!$C$7:$C$1800,0)),20,'Code list'!V$1)/1000</f>
        <v>55.288800000000002</v>
      </c>
      <c r="V4" s="20">
        <f ca="1">OFFSET(INDEX(Data!$C$7:$C$1800,MATCH($A$3,Data!$C$7:$C$1800,0)),20,'Code list'!W$1)/1000</f>
        <v>20.696400000000001</v>
      </c>
      <c r="W4" s="20">
        <f ca="1">OFFSET(INDEX(Data!$C$7:$C$1800,MATCH($A$3,Data!$C$7:$C$1800,0)),20,'Code list'!X$1)/1000</f>
        <v>17.359200000000001</v>
      </c>
      <c r="X4" s="20">
        <f ca="1">OFFSET(INDEX(Data!$C$7:$C$1800,MATCH($A$3,Data!$C$7:$C$1800,0)),20,'Code list'!Y$1)/1000</f>
        <v>18.154799999999998</v>
      </c>
      <c r="Y4" s="20">
        <f ca="1">OFFSET(INDEX(Data!$C$7:$C$1800,MATCH($A$3,Data!$C$7:$C$1800,0)),20,'Code list'!Z$1)/1000</f>
        <v>17.1432</v>
      </c>
      <c r="Z4" s="20">
        <f ca="1">OFFSET(INDEX(Data!$C$7:$C$1800,MATCH($A$3,Data!$C$7:$C$1800,0)),20,'Code list'!AA$1)/1000</f>
        <v>15.8292</v>
      </c>
      <c r="AA4" s="20">
        <f ca="1">OFFSET(INDEX(Data!$C$7:$C$1800,MATCH($A$3,Data!$C$7:$C$1800,0)),20,'Code list'!AB$1)/1000</f>
        <v>17.758800000000001</v>
      </c>
      <c r="AB4" s="20">
        <f ca="1">OFFSET(INDEX(Data!$C$7:$C$1800,MATCH($A$3,Data!$C$7:$C$1800,0)),20,'Code list'!AC$1)/1000</f>
        <v>15.3576</v>
      </c>
      <c r="AC4" s="20">
        <f ca="1">OFFSET(INDEX(Data!$C$7:$C$1800,MATCH($A$3,Data!$C$7:$C$1800,0)),20,'Code list'!AD$1)/1000</f>
        <v>15.073919999999999</v>
      </c>
      <c r="AD4" s="20">
        <f ca="1">OFFSET(INDEX(Data!$C$7:$C$1800,MATCH($A$3,Data!$C$7:$C$1800,0)),20,'Code list'!AE$1)/1000</f>
        <v>12.639959999999999</v>
      </c>
      <c r="AE4" s="20">
        <f ca="1">OFFSET(INDEX(Data!$C$7:$C$1800,MATCH($A$3,Data!$C$7:$C$1800,0)),20,'Code list'!AF$1)/1000</f>
        <v>14.29776</v>
      </c>
      <c r="AF4" s="20">
        <f ca="1">OFFSET(INDEX(Data!$C$7:$C$1800,MATCH($A$3,Data!$C$7:$C$1800,0)),20,'Code list'!AG$1)/1000</f>
        <v>19.863</v>
      </c>
      <c r="AG4" s="20">
        <f ca="1">OFFSET(INDEX(Data!$C$7:$C$1800,MATCH($A$3,Data!$C$7:$C$1800,0)),20,'Code list'!AH$1)/1000</f>
        <v>18.282959999999999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0</v>
      </c>
      <c r="C5" s="22">
        <f ca="1">OFFSET(INDEX(Data!$C$7:$C$1800,MATCH($A$3,Data!$C$7:$C$1800,0)),23,'Code list'!D$1)/1000</f>
        <v>0</v>
      </c>
      <c r="D5" s="22">
        <f ca="1">OFFSET(INDEX(Data!$C$7:$C$1800,MATCH($A$3,Data!$C$7:$C$1800,0)),23,'Code list'!E$1)/1000</f>
        <v>0.57240000000000002</v>
      </c>
      <c r="E5" s="22">
        <f ca="1">OFFSET(INDEX(Data!$C$7:$C$1800,MATCH($A$3,Data!$C$7:$C$1800,0)),23,'Code list'!F$1)/1000</f>
        <v>0.67320000000000002</v>
      </c>
      <c r="F5" s="22">
        <f ca="1">OFFSET(INDEX(Data!$C$7:$C$1800,MATCH($A$3,Data!$C$7:$C$1800,0)),23,'Code list'!G$1)/1000</f>
        <v>0.95760000000000001</v>
      </c>
      <c r="G5" s="22">
        <f ca="1">OFFSET(INDEX(Data!$C$7:$C$1800,MATCH($A$3,Data!$C$7:$C$1800,0)),23,'Code list'!H$1)/1000</f>
        <v>1.3644000000000001</v>
      </c>
      <c r="H5" s="22">
        <f ca="1">OFFSET(INDEX(Data!$C$7:$C$1800,MATCH($A$3,Data!$C$7:$C$1800,0)),23,'Code list'!I$1)/1000</f>
        <v>1.9727999999999999</v>
      </c>
      <c r="I5" s="22">
        <f ca="1">OFFSET(INDEX(Data!$C$7:$C$1800,MATCH($A$3,Data!$C$7:$C$1800,0)),23,'Code list'!J$1)/1000</f>
        <v>1.7064000000000001</v>
      </c>
      <c r="J5" s="22">
        <f ca="1">OFFSET(INDEX(Data!$C$7:$C$1800,MATCH($A$3,Data!$C$7:$C$1800,0)),23,'Code list'!K$1)/1000</f>
        <v>1.7207999999999999</v>
      </c>
      <c r="K5" s="22">
        <f ca="1">OFFSET(INDEX(Data!$C$7:$C$1800,MATCH($A$3,Data!$C$7:$C$1800,0)),23,'Code list'!L$1)/1000</f>
        <v>1.6092</v>
      </c>
      <c r="L5" s="22">
        <f ca="1">OFFSET(INDEX(Data!$C$7:$C$1800,MATCH($A$3,Data!$C$7:$C$1800,0)),23,'Code list'!M$1)/1000</f>
        <v>1.0944</v>
      </c>
      <c r="M5" s="22">
        <f ca="1">OFFSET(INDEX(Data!$C$7:$C$1800,MATCH($A$3,Data!$C$7:$C$1800,0)),23,'Code list'!N$1)/1000</f>
        <v>1.35</v>
      </c>
      <c r="N5" s="22">
        <f ca="1">OFFSET(INDEX(Data!$C$7:$C$1800,MATCH($A$3,Data!$C$7:$C$1800,0)),23,'Code list'!O$1)/1000</f>
        <v>1.5372000000000001</v>
      </c>
      <c r="O5" s="22">
        <f ca="1">OFFSET(INDEX(Data!$C$7:$C$1800,MATCH($A$3,Data!$C$7:$C$1800,0)),23,'Code list'!P$1)/1000</f>
        <v>2.3759999999999999</v>
      </c>
      <c r="P5" s="22">
        <f ca="1">OFFSET(INDEX(Data!$C$7:$C$1800,MATCH($A$3,Data!$C$7:$C$1800,0)),23,'Code list'!Q$1)/1000</f>
        <v>1.8792</v>
      </c>
      <c r="Q5" s="22">
        <f ca="1">OFFSET(INDEX(Data!$C$7:$C$1800,MATCH($A$3,Data!$C$7:$C$1800,0)),23,'Code list'!R$1)/1000</f>
        <v>1.3284</v>
      </c>
      <c r="R5" s="22">
        <f ca="1">OFFSET(INDEX(Data!$C$7:$C$1800,MATCH($A$3,Data!$C$7:$C$1800,0)),23,'Code list'!S$1)/1000</f>
        <v>1.458</v>
      </c>
      <c r="S5" s="22">
        <f ca="1">OFFSET(INDEX(Data!$C$7:$C$1800,MATCH($A$3,Data!$C$7:$C$1800,0)),23,'Code list'!T$1)/1000</f>
        <v>1.9332</v>
      </c>
      <c r="T5" s="22">
        <f ca="1">OFFSET(INDEX(Data!$C$7:$C$1800,MATCH($A$3,Data!$C$7:$C$1800,0)),23,'Code list'!U$1)/1000</f>
        <v>2.1095999999999999</v>
      </c>
      <c r="U5" s="22">
        <f ca="1">OFFSET(INDEX(Data!$C$7:$C$1800,MATCH($A$3,Data!$C$7:$C$1800,0)),23,'Code list'!V$1)/1000</f>
        <v>2.5739999999999998</v>
      </c>
      <c r="V5" s="22">
        <f ca="1">OFFSET(INDEX(Data!$C$7:$C$1800,MATCH($A$3,Data!$C$7:$C$1800,0)),23,'Code list'!W$1)/1000</f>
        <v>2.718</v>
      </c>
      <c r="W5" s="22">
        <f ca="1">OFFSET(INDEX(Data!$C$7:$C$1800,MATCH($A$3,Data!$C$7:$C$1800,0)),23,'Code list'!X$1)/1000</f>
        <v>2.0735999999999999</v>
      </c>
      <c r="X5" s="22">
        <f ca="1">OFFSET(INDEX(Data!$C$7:$C$1800,MATCH($A$3,Data!$C$7:$C$1800,0)),23,'Code list'!Y$1)/1000</f>
        <v>1.8504</v>
      </c>
      <c r="Y5" s="22">
        <f ca="1">OFFSET(INDEX(Data!$C$7:$C$1800,MATCH($A$3,Data!$C$7:$C$1800,0)),23,'Code list'!Z$1)/1000</f>
        <v>1.9727999999999999</v>
      </c>
      <c r="Z5" s="22">
        <f ca="1">OFFSET(INDEX(Data!$C$7:$C$1800,MATCH($A$3,Data!$C$7:$C$1800,0)),23,'Code list'!AA$1)/1000</f>
        <v>2.4803999999999999</v>
      </c>
      <c r="AA5" s="22">
        <f ca="1">OFFSET(INDEX(Data!$C$7:$C$1800,MATCH($A$3,Data!$C$7:$C$1800,0)),23,'Code list'!AB$1)/1000</f>
        <v>2.4300000000000002</v>
      </c>
      <c r="AB5" s="22">
        <f ca="1">OFFSET(INDEX(Data!$C$7:$C$1800,MATCH($A$3,Data!$C$7:$C$1800,0)),23,'Code list'!AC$1)/1000</f>
        <v>2.1240000000000001</v>
      </c>
      <c r="AC5" s="22">
        <f ca="1">OFFSET(INDEX(Data!$C$7:$C$1800,MATCH($A$3,Data!$C$7:$C$1800,0)),23,'Code list'!AD$1)/1000</f>
        <v>2.0844</v>
      </c>
      <c r="AD5" s="22">
        <f ca="1">OFFSET(INDEX(Data!$C$7:$C$1800,MATCH($A$3,Data!$C$7:$C$1800,0)),23,'Code list'!AE$1)/1000</f>
        <v>1.90296</v>
      </c>
      <c r="AE5" s="22">
        <f ca="1">OFFSET(INDEX(Data!$C$7:$C$1800,MATCH($A$3,Data!$C$7:$C$1800,0)),23,'Code list'!AF$1)/1000</f>
        <v>2.1682800000000002</v>
      </c>
      <c r="AF5" s="22">
        <f ca="1">OFFSET(INDEX(Data!$C$7:$C$1800,MATCH($A$3,Data!$C$7:$C$1800,0)),23,'Code list'!AG$1)/1000</f>
        <v>2.8062</v>
      </c>
      <c r="AG5" s="22">
        <f ca="1">OFFSET(INDEX(Data!$C$7:$C$1800,MATCH($A$3,Data!$C$7:$C$1800,0)),23,'Code list'!AH$1)/1000</f>
        <v>2.5567199999999999</v>
      </c>
    </row>
    <row r="6" spans="1:33" ht="15" customHeight="1" x14ac:dyDescent="0.25">
      <c r="A6" s="4" t="s">
        <v>27</v>
      </c>
      <c r="B6" s="6">
        <f t="shared" ref="B6:AC6" ca="1" si="1">B4-B5</f>
        <v>102.258</v>
      </c>
      <c r="C6" s="6">
        <f t="shared" ca="1" si="1"/>
        <v>105.7068</v>
      </c>
      <c r="D6" s="6">
        <f t="shared" ca="1" si="1"/>
        <v>66.772799999999989</v>
      </c>
      <c r="E6" s="6">
        <f t="shared" ca="1" si="1"/>
        <v>50.162399999999998</v>
      </c>
      <c r="F6" s="6">
        <f t="shared" ca="1" si="1"/>
        <v>35.118000000000002</v>
      </c>
      <c r="G6" s="6">
        <f t="shared" ca="1" si="1"/>
        <v>48.671999999999997</v>
      </c>
      <c r="H6" s="6">
        <f t="shared" ca="1" si="1"/>
        <v>58.467600000000004</v>
      </c>
      <c r="I6" s="6">
        <f t="shared" ca="1" si="1"/>
        <v>51.796799999999998</v>
      </c>
      <c r="J6" s="6">
        <f t="shared" ca="1" si="1"/>
        <v>61.750799999999998</v>
      </c>
      <c r="K6" s="6">
        <f t="shared" ca="1" si="1"/>
        <v>47.120399999999997</v>
      </c>
      <c r="L6" s="6">
        <f t="shared" ca="1" si="1"/>
        <v>40.035600000000002</v>
      </c>
      <c r="M6" s="6">
        <f t="shared" ca="1" si="1"/>
        <v>51.703199999999995</v>
      </c>
      <c r="N6" s="6">
        <f t="shared" ca="1" si="1"/>
        <v>62.258400000000002</v>
      </c>
      <c r="O6" s="6">
        <f t="shared" ca="1" si="1"/>
        <v>67.780799999999999</v>
      </c>
      <c r="P6" s="6">
        <f t="shared" ca="1" si="1"/>
        <v>67.507199999999997</v>
      </c>
      <c r="Q6" s="6">
        <f t="shared" ca="1" si="1"/>
        <v>51.893999999999998</v>
      </c>
      <c r="R6" s="6">
        <f t="shared" ca="1" si="1"/>
        <v>43.477199999999996</v>
      </c>
      <c r="S6" s="6">
        <f t="shared" ca="1" si="1"/>
        <v>48.491999999999997</v>
      </c>
      <c r="T6" s="6">
        <f t="shared" ca="1" si="1"/>
        <v>47.977200000000003</v>
      </c>
      <c r="U6" s="6">
        <f t="shared" ca="1" si="1"/>
        <v>52.714800000000004</v>
      </c>
      <c r="V6" s="6">
        <f t="shared" ca="1" si="1"/>
        <v>17.978400000000001</v>
      </c>
      <c r="W6" s="6">
        <f t="shared" ca="1" si="1"/>
        <v>15.285600000000002</v>
      </c>
      <c r="X6" s="6">
        <f t="shared" ca="1" si="1"/>
        <v>16.304399999999998</v>
      </c>
      <c r="Y6" s="6">
        <f t="shared" ca="1" si="1"/>
        <v>15.170400000000001</v>
      </c>
      <c r="Z6" s="6">
        <f t="shared" ca="1" si="1"/>
        <v>13.348800000000001</v>
      </c>
      <c r="AA6" s="6">
        <f t="shared" ca="1" si="1"/>
        <v>15.328800000000001</v>
      </c>
      <c r="AB6" s="6">
        <f t="shared" ca="1" si="1"/>
        <v>13.233599999999999</v>
      </c>
      <c r="AC6" s="6">
        <f t="shared" ca="1" si="1"/>
        <v>12.989519999999999</v>
      </c>
      <c r="AD6" s="6">
        <f t="shared" ref="AD6:AE6" ca="1" si="2">AD4-AD5</f>
        <v>10.736999999999998</v>
      </c>
      <c r="AE6" s="6">
        <f t="shared" ca="1" si="2"/>
        <v>12.129480000000001</v>
      </c>
      <c r="AF6" s="6">
        <f t="shared" ref="AF6:AG6" ca="1" si="3">AF4-AF5</f>
        <v>17.056799999999999</v>
      </c>
      <c r="AG6" s="6">
        <f t="shared" ca="1" si="3"/>
        <v>15.726239999999999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Lithuania [LT]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1.8054000000000001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1.4977999999999998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1.2595999999999998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1.5558000000000001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1.8091999999999999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1.5828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1.4556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1.4295999999999998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1.9312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1.99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1.976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1.6966000000000001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2.9683999999999999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3.048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3.3142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3.5457999999999998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3.4235999999999995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4.4871999999999996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4.5608000000000004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5.1882000000000001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5.5234000000000005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6.298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6.008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6.7073999999999998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6.6495999999999995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7.2302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8.8786000000000005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10.11112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8.5137600000000013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9.4102399999999999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9.5709599999999995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9.1383200000000002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302.89256</v>
      </c>
      <c r="C12" s="25">
        <f ca="1">OFFSET(INDEX(Data!$C$7:$C$1800,MATCH($A$3,Data!$C$7:$C$1800,0)),5,'Code list'!D$1)/1000+OFFSET(INDEX(Data!$C$7:$C$1800,MATCH($A$3,Data!$C$7:$C$1800,0)),7,'Code list'!D$1)/1000</f>
        <v>306.66167999999999</v>
      </c>
      <c r="D12" s="25">
        <f ca="1">OFFSET(INDEX(Data!$C$7:$C$1800,MATCH($A$3,Data!$C$7:$C$1800,0)),5,'Code list'!E$1)/1000+OFFSET(INDEX(Data!$C$7:$C$1800,MATCH($A$3,Data!$C$7:$C$1800,0)),7,'Code list'!E$1)/1000</f>
        <v>223.31768000000002</v>
      </c>
      <c r="E12" s="25">
        <f ca="1">OFFSET(INDEX(Data!$C$7:$C$1800,MATCH($A$3,Data!$C$7:$C$1800,0)),5,'Code list'!F$1)/1000+OFFSET(INDEX(Data!$C$7:$C$1800,MATCH($A$3,Data!$C$7:$C$1800,0)),7,'Code list'!F$1)/1000</f>
        <v>182.28278</v>
      </c>
      <c r="F12" s="25">
        <f ca="1">OFFSET(INDEX(Data!$C$7:$C$1800,MATCH($A$3,Data!$C$7:$C$1800,0)),5,'Code list'!G$1)/1000+OFFSET(INDEX(Data!$C$7:$C$1800,MATCH($A$3,Data!$C$7:$C$1800,0)),7,'Code list'!G$1)/1000</f>
        <v>135.41843999999998</v>
      </c>
      <c r="G12" s="25">
        <f ca="1">OFFSET(INDEX(Data!$C$7:$C$1800,MATCH($A$3,Data!$C$7:$C$1800,0)),5,'Code list'!H$1)/1000+OFFSET(INDEX(Data!$C$7:$C$1800,MATCH($A$3,Data!$C$7:$C$1800,0)),7,'Code list'!H$1)/1000</f>
        <v>176.55143999999999</v>
      </c>
      <c r="H12" s="25">
        <f ca="1">OFFSET(INDEX(Data!$C$7:$C$1800,MATCH($A$3,Data!$C$7:$C$1800,0)),5,'Code list'!I$1)/1000+OFFSET(INDEX(Data!$C$7:$C$1800,MATCH($A$3,Data!$C$7:$C$1800,0)),7,'Code list'!I$1)/1000</f>
        <v>209.89026000000001</v>
      </c>
      <c r="I12" s="25">
        <f ca="1">OFFSET(INDEX(Data!$C$7:$C$1800,MATCH($A$3,Data!$C$7:$C$1800,0)),5,'Code list'!J$1)/1000+OFFSET(INDEX(Data!$C$7:$C$1800,MATCH($A$3,Data!$C$7:$C$1800,0)),7,'Code list'!J$1)/1000</f>
        <v>179.16444000000001</v>
      </c>
      <c r="J12" s="25">
        <f ca="1">OFFSET(INDEX(Data!$C$7:$C$1800,MATCH($A$3,Data!$C$7:$C$1800,0)),5,'Code list'!K$1)/1000+OFFSET(INDEX(Data!$C$7:$C$1800,MATCH($A$3,Data!$C$7:$C$1800,0)),7,'Code list'!K$1)/1000</f>
        <v>209.41206</v>
      </c>
      <c r="K12" s="25">
        <f ca="1">OFFSET(INDEX(Data!$C$7:$C$1800,MATCH($A$3,Data!$C$7:$C$1800,0)),5,'Code list'!L$1)/1000+OFFSET(INDEX(Data!$C$7:$C$1800,MATCH($A$3,Data!$C$7:$C$1800,0)),7,'Code list'!L$1)/1000</f>
        <v>161.82993999999999</v>
      </c>
      <c r="L12" s="25">
        <f ca="1">OFFSET(INDEX(Data!$C$7:$C$1800,MATCH($A$3,Data!$C$7:$C$1800,0)),5,'Code list'!M$1)/1000+OFFSET(INDEX(Data!$C$7:$C$1800,MATCH($A$3,Data!$C$7:$C$1800,0)),7,'Code list'!M$1)/1000</f>
        <v>139.14619999999999</v>
      </c>
      <c r="M12" s="25">
        <f ca="1">OFFSET(INDEX(Data!$C$7:$C$1800,MATCH($A$3,Data!$C$7:$C$1800,0)),5,'Code list'!N$1)/1000+OFFSET(INDEX(Data!$C$7:$C$1800,MATCH($A$3,Data!$C$7:$C$1800,0)),7,'Code list'!N$1)/1000</f>
        <v>173.63840000000002</v>
      </c>
      <c r="N12" s="25">
        <f ca="1">OFFSET(INDEX(Data!$C$7:$C$1800,MATCH($A$3,Data!$C$7:$C$1800,0)),5,'Code list'!O$1)/1000+OFFSET(INDEX(Data!$C$7:$C$1800,MATCH($A$3,Data!$C$7:$C$1800,0)),7,'Code list'!O$1)/1000</f>
        <v>205.86389999999997</v>
      </c>
      <c r="O12" s="25">
        <f ca="1">OFFSET(INDEX(Data!$C$7:$C$1800,MATCH($A$3,Data!$C$7:$C$1800,0)),5,'Code list'!P$1)/1000+OFFSET(INDEX(Data!$C$7:$C$1800,MATCH($A$3,Data!$C$7:$C$1800,0)),7,'Code list'!P$1)/1000</f>
        <v>222.64223999999999</v>
      </c>
      <c r="P12" s="25">
        <f ca="1">OFFSET(INDEX(Data!$C$7:$C$1800,MATCH($A$3,Data!$C$7:$C$1800,0)),5,'Code list'!Q$1)/1000+OFFSET(INDEX(Data!$C$7:$C$1800,MATCH($A$3,Data!$C$7:$C$1800,0)),7,'Code list'!Q$1)/1000</f>
        <v>222.56227999999999</v>
      </c>
      <c r="Q12" s="25">
        <f ca="1">OFFSET(INDEX(Data!$C$7:$C$1800,MATCH($A$3,Data!$C$7:$C$1800,0)),5,'Code list'!R$1)/1000+OFFSET(INDEX(Data!$C$7:$C$1800,MATCH($A$3,Data!$C$7:$C$1800,0)),7,'Code list'!R$1)/1000</f>
        <v>174.86509999999998</v>
      </c>
      <c r="R12" s="25">
        <f ca="1">OFFSET(INDEX(Data!$C$7:$C$1800,MATCH($A$3,Data!$C$7:$C$1800,0)),5,'Code list'!S$1)/1000+OFFSET(INDEX(Data!$C$7:$C$1800,MATCH($A$3,Data!$C$7:$C$1800,0)),7,'Code list'!S$1)/1000</f>
        <v>154.38989999999998</v>
      </c>
      <c r="S12" s="25">
        <f ca="1">OFFSET(INDEX(Data!$C$7:$C$1800,MATCH($A$3,Data!$C$7:$C$1800,0)),5,'Code list'!T$1)/1000+OFFSET(INDEX(Data!$C$7:$C$1800,MATCH($A$3,Data!$C$7:$C$1800,0)),7,'Code list'!T$1)/1000</f>
        <v>162.92133999999999</v>
      </c>
      <c r="T12" s="25">
        <f ca="1">OFFSET(INDEX(Data!$C$7:$C$1800,MATCH($A$3,Data!$C$7:$C$1800,0)),5,'Code list'!U$1)/1000+OFFSET(INDEX(Data!$C$7:$C$1800,MATCH($A$3,Data!$C$7:$C$1800,0)),7,'Code list'!U$1)/1000</f>
        <v>160.81914</v>
      </c>
      <c r="U12" s="25">
        <f ca="1">OFFSET(INDEX(Data!$C$7:$C$1800,MATCH($A$3,Data!$C$7:$C$1800,0)),5,'Code list'!V$1)/1000+OFFSET(INDEX(Data!$C$7:$C$1800,MATCH($A$3,Data!$C$7:$C$1800,0)),7,'Code list'!V$1)/1000</f>
        <v>170.84303399999999</v>
      </c>
      <c r="V12" s="25">
        <f ca="1">OFFSET(INDEX(Data!$C$7:$C$1800,MATCH($A$3,Data!$C$7:$C$1800,0)),5,'Code list'!W$1)/1000+OFFSET(INDEX(Data!$C$7:$C$1800,MATCH($A$3,Data!$C$7:$C$1800,0)),7,'Code list'!W$1)/1000</f>
        <v>62.249269999999996</v>
      </c>
      <c r="W12" s="25">
        <f ca="1">OFFSET(INDEX(Data!$C$7:$C$1800,MATCH($A$3,Data!$C$7:$C$1800,0)),5,'Code list'!X$1)/1000+OFFSET(INDEX(Data!$C$7:$C$1800,MATCH($A$3,Data!$C$7:$C$1800,0)),7,'Code list'!X$1)/1000</f>
        <v>50.523829999999997</v>
      </c>
      <c r="X12" s="25">
        <f ca="1">OFFSET(INDEX(Data!$C$7:$C$1800,MATCH($A$3,Data!$C$7:$C$1800,0)),5,'Code list'!Y$1)/1000+OFFSET(INDEX(Data!$C$7:$C$1800,MATCH($A$3,Data!$C$7:$C$1800,0)),7,'Code list'!Y$1)/1000</f>
        <v>51.166903999999995</v>
      </c>
      <c r="Y12" s="25">
        <f ca="1">OFFSET(INDEX(Data!$C$7:$C$1800,MATCH($A$3,Data!$C$7:$C$1800,0)),5,'Code list'!Z$1)/1000+OFFSET(INDEX(Data!$C$7:$C$1800,MATCH($A$3,Data!$C$7:$C$1800,0)),7,'Code list'!Z$1)/1000</f>
        <v>45.561139999999995</v>
      </c>
      <c r="Z12" s="25">
        <f ca="1">OFFSET(INDEX(Data!$C$7:$C$1800,MATCH($A$3,Data!$C$7:$C$1800,0)),5,'Code list'!AA$1)/1000+OFFSET(INDEX(Data!$C$7:$C$1800,MATCH($A$3,Data!$C$7:$C$1800,0)),7,'Code list'!AA$1)/1000</f>
        <v>38.828719999999997</v>
      </c>
      <c r="AA12" s="25">
        <f ca="1">OFFSET(INDEX(Data!$C$7:$C$1800,MATCH($A$3,Data!$C$7:$C$1800,0)),5,'Code list'!AB$1)/1000+OFFSET(INDEX(Data!$C$7:$C$1800,MATCH($A$3,Data!$C$7:$C$1800,0)),7,'Code list'!AB$1)/1000</f>
        <v>38.092446000000002</v>
      </c>
      <c r="AB12" s="25">
        <f ca="1">OFFSET(INDEX(Data!$C$7:$C$1800,MATCH($A$3,Data!$C$7:$C$1800,0)),5,'Code list'!AC$1)/1000+OFFSET(INDEX(Data!$C$7:$C$1800,MATCH($A$3,Data!$C$7:$C$1800,0)),7,'Code list'!AC$1)/1000</f>
        <v>32.479847999999997</v>
      </c>
      <c r="AC12" s="25">
        <f ca="1">OFFSET(INDEX(Data!$C$7:$C$1800,MATCH($A$3,Data!$C$7:$C$1800,0)),5,'Code list'!AD$1)/1000+OFFSET(INDEX(Data!$C$7:$C$1800,MATCH($A$3,Data!$C$7:$C$1800,0)),7,'Code list'!AD$1)/1000</f>
        <v>29.769976999999997</v>
      </c>
      <c r="AD12" s="25">
        <f ca="1">OFFSET(INDEX(Data!$C$7:$C$1800,MATCH($A$3,Data!$C$7:$C$1800,0)),5,'Code list'!AE$1)/1000+OFFSET(INDEX(Data!$C$7:$C$1800,MATCH($A$3,Data!$C$7:$C$1800,0)),7,'Code list'!AE$1)/1000</f>
        <v>28.330990999999997</v>
      </c>
      <c r="AE12" s="25">
        <f ca="1">OFFSET(INDEX(Data!$C$7:$C$1800,MATCH($A$3,Data!$C$7:$C$1800,0)),5,'Code list'!AF$1)/1000+OFFSET(INDEX(Data!$C$7:$C$1800,MATCH($A$3,Data!$C$7:$C$1800,0)),7,'Code list'!AF$1)/1000</f>
        <v>27.039608999999999</v>
      </c>
      <c r="AF12" s="25">
        <f ca="1">OFFSET(INDEX(Data!$C$7:$C$1800,MATCH($A$3,Data!$C$7:$C$1800,0)),5,'Code list'!AG$1)/1000+OFFSET(INDEX(Data!$C$7:$C$1800,MATCH($A$3,Data!$C$7:$C$1800,0)),7,'Code list'!AG$1)/1000</f>
        <v>35.880225000000003</v>
      </c>
      <c r="AG12" s="25">
        <f ca="1">OFFSET(INDEX(Data!$C$7:$C$1800,MATCH($A$3,Data!$C$7:$C$1800,0)),5,'Code list'!AH$1)/1000+OFFSET(INDEX(Data!$C$7:$C$1800,MATCH($A$3,Data!$C$7:$C$1800,0)),7,'Code list'!AH$1)/1000</f>
        <v>36.697209999999998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100.63080000000001</v>
      </c>
      <c r="C13" s="25">
        <f ca="1">OFFSET(INDEX(Data!$C$7:$C$1800,MATCH($A$3,Data!$C$7:$C$1800,0)),21,'Code list'!D$1)/1000+OFFSET(INDEX(Data!$C$7:$C$1800,MATCH($A$3,Data!$C$7:$C$1800,0)),22,'Code list'!D$1)/1000</f>
        <v>104.3676</v>
      </c>
      <c r="D13" s="25">
        <f ca="1">OFFSET(INDEX(Data!$C$7:$C$1800,MATCH($A$3,Data!$C$7:$C$1800,0)),21,'Code list'!E$1)/1000+OFFSET(INDEX(Data!$C$7:$C$1800,MATCH($A$3,Data!$C$7:$C$1800,0)),22,'Code list'!E$1)/1000</f>
        <v>65.591999999999999</v>
      </c>
      <c r="E13" s="25">
        <f ca="1">OFFSET(INDEX(Data!$C$7:$C$1800,MATCH($A$3,Data!$C$7:$C$1800,0)),21,'Code list'!F$1)/1000+OFFSET(INDEX(Data!$C$7:$C$1800,MATCH($A$3,Data!$C$7:$C$1800,0)),22,'Code list'!F$1)/1000</f>
        <v>48.686400000000006</v>
      </c>
      <c r="F13" s="25">
        <f ca="1">OFFSET(INDEX(Data!$C$7:$C$1800,MATCH($A$3,Data!$C$7:$C$1800,0)),21,'Code list'!G$1)/1000+OFFSET(INDEX(Data!$C$7:$C$1800,MATCH($A$3,Data!$C$7:$C$1800,0)),22,'Code list'!G$1)/1000</f>
        <v>33.4116</v>
      </c>
      <c r="G13" s="25">
        <f ca="1">OFFSET(INDEX(Data!$C$7:$C$1800,MATCH($A$3,Data!$C$7:$C$1800,0)),21,'Code list'!H$1)/1000+OFFSET(INDEX(Data!$C$7:$C$1800,MATCH($A$3,Data!$C$7:$C$1800,0)),22,'Code list'!H$1)/1000</f>
        <v>47.224800000000002</v>
      </c>
      <c r="H13" s="25">
        <f ca="1">OFFSET(INDEX(Data!$C$7:$C$1800,MATCH($A$3,Data!$C$7:$C$1800,0)),21,'Code list'!I$1)/1000+OFFSET(INDEX(Data!$C$7:$C$1800,MATCH($A$3,Data!$C$7:$C$1800,0)),22,'Code list'!I$1)/1000</f>
        <v>57.171599999999998</v>
      </c>
      <c r="I13" s="25">
        <f ca="1">OFFSET(INDEX(Data!$C$7:$C$1800,MATCH($A$3,Data!$C$7:$C$1800,0)),21,'Code list'!J$1)/1000+OFFSET(INDEX(Data!$C$7:$C$1800,MATCH($A$3,Data!$C$7:$C$1800,0)),22,'Code list'!J$1)/1000</f>
        <v>50.572800000000001</v>
      </c>
      <c r="J13" s="25">
        <f ca="1">OFFSET(INDEX(Data!$C$7:$C$1800,MATCH($A$3,Data!$C$7:$C$1800,0)),21,'Code list'!K$1)/1000+OFFSET(INDEX(Data!$C$7:$C$1800,MATCH($A$3,Data!$C$7:$C$1800,0)),22,'Code list'!K$1)/1000</f>
        <v>60.062399999999997</v>
      </c>
      <c r="K13" s="25">
        <f ca="1">OFFSET(INDEX(Data!$C$7:$C$1800,MATCH($A$3,Data!$C$7:$C$1800,0)),21,'Code list'!L$1)/1000+OFFSET(INDEX(Data!$C$7:$C$1800,MATCH($A$3,Data!$C$7:$C$1800,0)),22,'Code list'!L$1)/1000</f>
        <v>45.410399999999996</v>
      </c>
      <c r="L13" s="25">
        <f ca="1">OFFSET(INDEX(Data!$C$7:$C$1800,MATCH($A$3,Data!$C$7:$C$1800,0)),21,'Code list'!M$1)/1000+OFFSET(INDEX(Data!$C$7:$C$1800,MATCH($A$3,Data!$C$7:$C$1800,0)),22,'Code list'!M$1)/1000</f>
        <v>38.484000000000002</v>
      </c>
      <c r="M13" s="25">
        <f ca="1">OFFSET(INDEX(Data!$C$7:$C$1800,MATCH($A$3,Data!$C$7:$C$1800,0)),21,'Code list'!N$1)/1000+OFFSET(INDEX(Data!$C$7:$C$1800,MATCH($A$3,Data!$C$7:$C$1800,0)),22,'Code list'!N$1)/1000</f>
        <v>50.284799999999997</v>
      </c>
      <c r="N13" s="25">
        <f ca="1">OFFSET(INDEX(Data!$C$7:$C$1800,MATCH($A$3,Data!$C$7:$C$1800,0)),21,'Code list'!O$1)/1000+OFFSET(INDEX(Data!$C$7:$C$1800,MATCH($A$3,Data!$C$7:$C$1800,0)),22,'Code list'!O$1)/1000</f>
        <v>60.487200000000001</v>
      </c>
      <c r="O13" s="25">
        <f ca="1">OFFSET(INDEX(Data!$C$7:$C$1800,MATCH($A$3,Data!$C$7:$C$1800,0)),21,'Code list'!P$1)/1000+OFFSET(INDEX(Data!$C$7:$C$1800,MATCH($A$3,Data!$C$7:$C$1800,0)),22,'Code list'!P$1)/1000</f>
        <v>66.009599999999992</v>
      </c>
      <c r="P13" s="25">
        <f ca="1">OFFSET(INDEX(Data!$C$7:$C$1800,MATCH($A$3,Data!$C$7:$C$1800,0)),21,'Code list'!Q$1)/1000+OFFSET(INDEX(Data!$C$7:$C$1800,MATCH($A$3,Data!$C$7:$C$1800,0)),22,'Code list'!Q$1)/1000</f>
        <v>65.375999999999991</v>
      </c>
      <c r="Q13" s="25">
        <f ca="1">OFFSET(INDEX(Data!$C$7:$C$1800,MATCH($A$3,Data!$C$7:$C$1800,0)),21,'Code list'!R$1)/1000+OFFSET(INDEX(Data!$C$7:$C$1800,MATCH($A$3,Data!$C$7:$C$1800,0)),22,'Code list'!R$1)/1000</f>
        <v>49.543199999999999</v>
      </c>
      <c r="R13" s="25">
        <f ca="1">OFFSET(INDEX(Data!$C$7:$C$1800,MATCH($A$3,Data!$C$7:$C$1800,0)),21,'Code list'!S$1)/1000+OFFSET(INDEX(Data!$C$7:$C$1800,MATCH($A$3,Data!$C$7:$C$1800,0)),22,'Code list'!S$1)/1000</f>
        <v>41.288399999999996</v>
      </c>
      <c r="S13" s="25">
        <f ca="1">OFFSET(INDEX(Data!$C$7:$C$1800,MATCH($A$3,Data!$C$7:$C$1800,0)),21,'Code list'!T$1)/1000+OFFSET(INDEX(Data!$C$7:$C$1800,MATCH($A$3,Data!$C$7:$C$1800,0)),22,'Code list'!T$1)/1000</f>
        <v>45.763199999999998</v>
      </c>
      <c r="T13" s="25">
        <f ca="1">OFFSET(INDEX(Data!$C$7:$C$1800,MATCH($A$3,Data!$C$7:$C$1800,0)),21,'Code list'!U$1)/1000+OFFSET(INDEX(Data!$C$7:$C$1800,MATCH($A$3,Data!$C$7:$C$1800,0)),22,'Code list'!U$1)/1000</f>
        <v>45.201599999999999</v>
      </c>
      <c r="U13" s="25">
        <f ca="1">OFFSET(INDEX(Data!$C$7:$C$1800,MATCH($A$3,Data!$C$7:$C$1800,0)),21,'Code list'!V$1)/1000+OFFSET(INDEX(Data!$C$7:$C$1800,MATCH($A$3,Data!$C$7:$C$1800,0)),22,'Code list'!V$1)/1000</f>
        <v>49.643999999999998</v>
      </c>
      <c r="V13" s="25">
        <f ca="1">OFFSET(INDEX(Data!$C$7:$C$1800,MATCH($A$3,Data!$C$7:$C$1800,0)),21,'Code list'!W$1)/1000+OFFSET(INDEX(Data!$C$7:$C$1800,MATCH($A$3,Data!$C$7:$C$1800,0)),22,'Code list'!W$1)/1000</f>
        <v>14.327999999999999</v>
      </c>
      <c r="W13" s="25">
        <f ca="1">OFFSET(INDEX(Data!$C$7:$C$1800,MATCH($A$3,Data!$C$7:$C$1800,0)),21,'Code list'!X$1)/1000+OFFSET(INDEX(Data!$C$7:$C$1800,MATCH($A$3,Data!$C$7:$C$1800,0)),22,'Code list'!X$1)/1000</f>
        <v>10.9224</v>
      </c>
      <c r="X13" s="25">
        <f ca="1">OFFSET(INDEX(Data!$C$7:$C$1800,MATCH($A$3,Data!$C$7:$C$1800,0)),21,'Code list'!Y$1)/1000+OFFSET(INDEX(Data!$C$7:$C$1800,MATCH($A$3,Data!$C$7:$C$1800,0)),22,'Code list'!Y$1)/1000</f>
        <v>12.013200000000001</v>
      </c>
      <c r="Y13" s="25">
        <f ca="1">OFFSET(INDEX(Data!$C$7:$C$1800,MATCH($A$3,Data!$C$7:$C$1800,0)),21,'Code list'!Z$1)/1000+OFFSET(INDEX(Data!$C$7:$C$1800,MATCH($A$3,Data!$C$7:$C$1800,0)),22,'Code list'!Z$1)/1000</f>
        <v>10.1088</v>
      </c>
      <c r="Z13" s="25">
        <f ca="1">OFFSET(INDEX(Data!$C$7:$C$1800,MATCH($A$3,Data!$C$7:$C$1800,0)),21,'Code list'!AA$1)/1000+OFFSET(INDEX(Data!$C$7:$C$1800,MATCH($A$3,Data!$C$7:$C$1800,0)),22,'Code list'!AA$1)/1000</f>
        <v>8.4743999999999993</v>
      </c>
      <c r="AA13" s="25">
        <f ca="1">OFFSET(INDEX(Data!$C$7:$C$1800,MATCH($A$3,Data!$C$7:$C$1800,0)),21,'Code list'!AB$1)/1000+OFFSET(INDEX(Data!$C$7:$C$1800,MATCH($A$3,Data!$C$7:$C$1800,0)),22,'Code list'!AB$1)/1000</f>
        <v>9.9395999999999987</v>
      </c>
      <c r="AB13" s="25">
        <f ca="1">OFFSET(INDEX(Data!$C$7:$C$1800,MATCH($A$3,Data!$C$7:$C$1800,0)),21,'Code list'!AC$1)/1000+OFFSET(INDEX(Data!$C$7:$C$1800,MATCH($A$3,Data!$C$7:$C$1800,0)),22,'Code list'!AC$1)/1000</f>
        <v>6.3</v>
      </c>
      <c r="AC13" s="25">
        <f ca="1">OFFSET(INDEX(Data!$C$7:$C$1800,MATCH($A$3,Data!$C$7:$C$1800,0)),21,'Code list'!AD$1)/1000+OFFSET(INDEX(Data!$C$7:$C$1800,MATCH($A$3,Data!$C$7:$C$1800,0)),22,'Code list'!AD$1)/1000</f>
        <v>4.7656799999999997</v>
      </c>
      <c r="AD13" s="25">
        <f ca="1">OFFSET(INDEX(Data!$C$7:$C$1800,MATCH($A$3,Data!$C$7:$C$1800,0)),21,'Code list'!AE$1)/1000+OFFSET(INDEX(Data!$C$7:$C$1800,MATCH($A$3,Data!$C$7:$C$1800,0)),22,'Code list'!AE$1)/1000</f>
        <v>3.9211200000000002</v>
      </c>
      <c r="AE13" s="25">
        <f ca="1">OFFSET(INDEX(Data!$C$7:$C$1800,MATCH($A$3,Data!$C$7:$C$1800,0)),21,'Code list'!AF$1)/1000+OFFSET(INDEX(Data!$C$7:$C$1800,MATCH($A$3,Data!$C$7:$C$1800,0)),22,'Code list'!AF$1)/1000</f>
        <v>4.3574400000000004</v>
      </c>
      <c r="AF13" s="25">
        <f ca="1">OFFSET(INDEX(Data!$C$7:$C$1800,MATCH($A$3,Data!$C$7:$C$1800,0)),21,'Code list'!AG$1)/1000+OFFSET(INDEX(Data!$C$7:$C$1800,MATCH($A$3,Data!$C$7:$C$1800,0)),22,'Code list'!AG$1)/1000</f>
        <v>9.1810799999999997</v>
      </c>
      <c r="AG13" s="25">
        <f ca="1">OFFSET(INDEX(Data!$C$7:$C$1800,MATCH($A$3,Data!$C$7:$C$1800,0)),21,'Code list'!AH$1)/1000+OFFSET(INDEX(Data!$C$7:$C$1800,MATCH($A$3,Data!$C$7:$C$1800,0)),22,'Code list'!AH$1)/1000</f>
        <v>8.0629199999999983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37.951000000000001</v>
      </c>
      <c r="C14" s="25">
        <f ca="1">OFFSET(INDEX(Data!$C$7:$C$1800,MATCH($A$3,Data!$C$7:$C$1800,0)),31,'Code list'!D$1)/1000+OFFSET(INDEX(Data!$C$7:$C$1800,MATCH($A$3,Data!$C$7:$C$1800,0)),32,'Code list'!D$1)/1000</f>
        <v>39.052</v>
      </c>
      <c r="D14" s="25">
        <f ca="1">OFFSET(INDEX(Data!$C$7:$C$1800,MATCH($A$3,Data!$C$7:$C$1800,0)),31,'Code list'!E$1)/1000+OFFSET(INDEX(Data!$C$7:$C$1800,MATCH($A$3,Data!$C$7:$C$1800,0)),32,'Code list'!E$1)/1000</f>
        <v>29.384</v>
      </c>
      <c r="E14" s="25">
        <f ca="1">OFFSET(INDEX(Data!$C$7:$C$1800,MATCH($A$3,Data!$C$7:$C$1800,0)),31,'Code list'!F$1)/1000+OFFSET(INDEX(Data!$C$7:$C$1800,MATCH($A$3,Data!$C$7:$C$1800,0)),32,'Code list'!F$1)/1000</f>
        <v>25.928999999999998</v>
      </c>
      <c r="F14" s="25">
        <f ca="1">OFFSET(INDEX(Data!$C$7:$C$1800,MATCH($A$3,Data!$C$7:$C$1800,0)),31,'Code list'!G$1)/1000+OFFSET(INDEX(Data!$C$7:$C$1800,MATCH($A$3,Data!$C$7:$C$1800,0)),32,'Code list'!G$1)/1000</f>
        <v>28.363</v>
      </c>
      <c r="G14" s="25">
        <f ca="1">OFFSET(INDEX(Data!$C$7:$C$1800,MATCH($A$3,Data!$C$7:$C$1800,0)),31,'Code list'!H$1)/1000+OFFSET(INDEX(Data!$C$7:$C$1800,MATCH($A$3,Data!$C$7:$C$1800,0)),32,'Code list'!H$1)/1000</f>
        <v>26.775000000000002</v>
      </c>
      <c r="H14" s="25">
        <f ca="1">OFFSET(INDEX(Data!$C$7:$C$1800,MATCH($A$3,Data!$C$7:$C$1800,0)),31,'Code list'!I$1)/1000+OFFSET(INDEX(Data!$C$7:$C$1800,MATCH($A$3,Data!$C$7:$C$1800,0)),32,'Code list'!I$1)/1000</f>
        <v>27.094000000000001</v>
      </c>
      <c r="I14" s="25">
        <f ca="1">OFFSET(INDEX(Data!$C$7:$C$1800,MATCH($A$3,Data!$C$7:$C$1800,0)),31,'Code list'!J$1)/1000+OFFSET(INDEX(Data!$C$7:$C$1800,MATCH($A$3,Data!$C$7:$C$1800,0)),32,'Code list'!J$1)/1000</f>
        <v>25.497</v>
      </c>
      <c r="J14" s="25">
        <f ca="1">OFFSET(INDEX(Data!$C$7:$C$1800,MATCH($A$3,Data!$C$7:$C$1800,0)),31,'Code list'!K$1)/1000+OFFSET(INDEX(Data!$C$7:$C$1800,MATCH($A$3,Data!$C$7:$C$1800,0)),32,'Code list'!K$1)/1000</f>
        <v>25.82</v>
      </c>
      <c r="K14" s="25">
        <f ca="1">OFFSET(INDEX(Data!$C$7:$C$1800,MATCH($A$3,Data!$C$7:$C$1800,0)),31,'Code list'!L$1)/1000+OFFSET(INDEX(Data!$C$7:$C$1800,MATCH($A$3,Data!$C$7:$C$1800,0)),32,'Code list'!L$1)/1000</f>
        <v>22.173999999999999</v>
      </c>
      <c r="L14" s="25">
        <f ca="1">OFFSET(INDEX(Data!$C$7:$C$1800,MATCH($A$3,Data!$C$7:$C$1800,0)),31,'Code list'!M$1)/1000+OFFSET(INDEX(Data!$C$7:$C$1800,MATCH($A$3,Data!$C$7:$C$1800,0)),32,'Code list'!M$1)/1000</f>
        <v>20.12</v>
      </c>
      <c r="M14" s="25">
        <f ca="1">OFFSET(INDEX(Data!$C$7:$C$1800,MATCH($A$3,Data!$C$7:$C$1800,0)),31,'Code list'!N$1)/1000+OFFSET(INDEX(Data!$C$7:$C$1800,MATCH($A$3,Data!$C$7:$C$1800,0)),32,'Code list'!N$1)/1000</f>
        <v>21.497</v>
      </c>
      <c r="N14" s="25">
        <f ca="1">OFFSET(INDEX(Data!$C$7:$C$1800,MATCH($A$3,Data!$C$7:$C$1800,0)),31,'Code list'!O$1)/1000+OFFSET(INDEX(Data!$C$7:$C$1800,MATCH($A$3,Data!$C$7:$C$1800,0)),32,'Code list'!O$1)/1000</f>
        <v>21.330000000000002</v>
      </c>
      <c r="O14" s="25">
        <f ca="1">OFFSET(INDEX(Data!$C$7:$C$1800,MATCH($A$3,Data!$C$7:$C$1800,0)),31,'Code list'!P$1)/1000+OFFSET(INDEX(Data!$C$7:$C$1800,MATCH($A$3,Data!$C$7:$C$1800,0)),32,'Code list'!P$1)/1000</f>
        <v>22.654</v>
      </c>
      <c r="P14" s="25">
        <f ca="1">OFFSET(INDEX(Data!$C$7:$C$1800,MATCH($A$3,Data!$C$7:$C$1800,0)),31,'Code list'!Q$1)/1000+OFFSET(INDEX(Data!$C$7:$C$1800,MATCH($A$3,Data!$C$7:$C$1800,0)),32,'Code list'!Q$1)/1000</f>
        <v>25.091000000000001</v>
      </c>
      <c r="Q14" s="25">
        <f ca="1">OFFSET(INDEX(Data!$C$7:$C$1800,MATCH($A$3,Data!$C$7:$C$1800,0)),31,'Code list'!R$1)/1000+OFFSET(INDEX(Data!$C$7:$C$1800,MATCH($A$3,Data!$C$7:$C$1800,0)),32,'Code list'!R$1)/1000</f>
        <v>25.074000000000002</v>
      </c>
      <c r="R14" s="25">
        <f ca="1">OFFSET(INDEX(Data!$C$7:$C$1800,MATCH($A$3,Data!$C$7:$C$1800,0)),31,'Code list'!S$1)/1000+OFFSET(INDEX(Data!$C$7:$C$1800,MATCH($A$3,Data!$C$7:$C$1800,0)),32,'Code list'!S$1)/1000</f>
        <v>26.912000000000003</v>
      </c>
      <c r="S14" s="25">
        <f ca="1">OFFSET(INDEX(Data!$C$7:$C$1800,MATCH($A$3,Data!$C$7:$C$1800,0)),31,'Code list'!T$1)/1000+OFFSET(INDEX(Data!$C$7:$C$1800,MATCH($A$3,Data!$C$7:$C$1800,0)),32,'Code list'!T$1)/1000</f>
        <v>22.175999999999998</v>
      </c>
      <c r="T14" s="25">
        <f ca="1">OFFSET(INDEX(Data!$C$7:$C$1800,MATCH($A$3,Data!$C$7:$C$1800,0)),31,'Code list'!U$1)/1000+OFFSET(INDEX(Data!$C$7:$C$1800,MATCH($A$3,Data!$C$7:$C$1800,0)),32,'Code list'!U$1)/1000</f>
        <v>21.950999999999997</v>
      </c>
      <c r="U14" s="25">
        <f ca="1">OFFSET(INDEX(Data!$C$7:$C$1800,MATCH($A$3,Data!$C$7:$C$1800,0)),31,'Code list'!V$1)/1000+OFFSET(INDEX(Data!$C$7:$C$1800,MATCH($A$3,Data!$C$7:$C$1800,0)),32,'Code list'!V$1)/1000</f>
        <v>22.577000000000002</v>
      </c>
      <c r="V14" s="25">
        <f ca="1">OFFSET(INDEX(Data!$C$7:$C$1800,MATCH($A$3,Data!$C$7:$C$1800,0)),31,'Code list'!W$1)/1000+OFFSET(INDEX(Data!$C$7:$C$1800,MATCH($A$3,Data!$C$7:$C$1800,0)),32,'Code list'!W$1)/1000</f>
        <v>22.585000000000001</v>
      </c>
      <c r="W14" s="25">
        <f ca="1">OFFSET(INDEX(Data!$C$7:$C$1800,MATCH($A$3,Data!$C$7:$C$1800,0)),31,'Code list'!X$1)/1000+OFFSET(INDEX(Data!$C$7:$C$1800,MATCH($A$3,Data!$C$7:$C$1800,0)),32,'Code list'!X$1)/1000</f>
        <v>19.634</v>
      </c>
      <c r="X14" s="25">
        <f ca="1">OFFSET(INDEX(Data!$C$7:$C$1800,MATCH($A$3,Data!$C$7:$C$1800,0)),31,'Code list'!Y$1)/1000+OFFSET(INDEX(Data!$C$7:$C$1800,MATCH($A$3,Data!$C$7:$C$1800,0)),32,'Code list'!Y$1)/1000</f>
        <v>19.561</v>
      </c>
      <c r="Y14" s="25">
        <f ca="1">OFFSET(INDEX(Data!$C$7:$C$1800,MATCH($A$3,Data!$C$7:$C$1800,0)),31,'Code list'!Z$1)/1000+OFFSET(INDEX(Data!$C$7:$C$1800,MATCH($A$3,Data!$C$7:$C$1800,0)),32,'Code list'!Z$1)/1000</f>
        <v>18.792999999999999</v>
      </c>
      <c r="Z14" s="25">
        <f ca="1">OFFSET(INDEX(Data!$C$7:$C$1800,MATCH($A$3,Data!$C$7:$C$1800,0)),31,'Code list'!AA$1)/1000+OFFSET(INDEX(Data!$C$7:$C$1800,MATCH($A$3,Data!$C$7:$C$1800,0)),32,'Code list'!AA$1)/1000</f>
        <v>15.596</v>
      </c>
      <c r="AA14" s="25">
        <f ca="1">OFFSET(INDEX(Data!$C$7:$C$1800,MATCH($A$3,Data!$C$7:$C$1800,0)),31,'Code list'!AB$1)/1000+OFFSET(INDEX(Data!$C$7:$C$1800,MATCH($A$3,Data!$C$7:$C$1800,0)),32,'Code list'!AB$1)/1000</f>
        <v>13.061</v>
      </c>
      <c r="AB14" s="25">
        <f ca="1">OFFSET(INDEX(Data!$C$7:$C$1800,MATCH($A$3,Data!$C$7:$C$1800,0)),31,'Code list'!AC$1)/1000+OFFSET(INDEX(Data!$C$7:$C$1800,MATCH($A$3,Data!$C$7:$C$1800,0)),32,'Code list'!AC$1)/1000</f>
        <v>12.706999999999999</v>
      </c>
      <c r="AC14" s="25">
        <f ca="1">OFFSET(INDEX(Data!$C$7:$C$1800,MATCH($A$3,Data!$C$7:$C$1800,0)),31,'Code list'!AD$1)/1000+OFFSET(INDEX(Data!$C$7:$C$1800,MATCH($A$3,Data!$C$7:$C$1800,0)),32,'Code list'!AD$1)/1000</f>
        <v>13.104999999999999</v>
      </c>
      <c r="AD14" s="25">
        <f ca="1">OFFSET(INDEX(Data!$C$7:$C$1800,MATCH($A$3,Data!$C$7:$C$1800,0)),31,'Code list'!AE$1)/1000+OFFSET(INDEX(Data!$C$7:$C$1800,MATCH($A$3,Data!$C$7:$C$1800,0)),32,'Code list'!AE$1)/1000</f>
        <v>13.417</v>
      </c>
      <c r="AE14" s="25">
        <f ca="1">OFFSET(INDEX(Data!$C$7:$C$1800,MATCH($A$3,Data!$C$7:$C$1800,0)),31,'Code list'!AF$1)/1000+OFFSET(INDEX(Data!$C$7:$C$1800,MATCH($A$3,Data!$C$7:$C$1800,0)),32,'Code list'!AF$1)/1000</f>
        <v>11.983000000000001</v>
      </c>
      <c r="AF14" s="25">
        <f ca="1">OFFSET(INDEX(Data!$C$7:$C$1800,MATCH($A$3,Data!$C$7:$C$1800,0)),31,'Code list'!AG$1)/1000+OFFSET(INDEX(Data!$C$7:$C$1800,MATCH($A$3,Data!$C$7:$C$1800,0)),32,'Code list'!AG$1)/1000</f>
        <v>12.104999999999999</v>
      </c>
      <c r="AG14" s="25">
        <f ca="1">OFFSET(INDEX(Data!$C$7:$C$1800,MATCH($A$3,Data!$C$7:$C$1800,0)),31,'Code list'!AH$1)/1000+OFFSET(INDEX(Data!$C$7:$C$1800,MATCH($A$3,Data!$C$7:$C$1800,0)),32,'Code list'!AH$1)/1000</f>
        <v>14.968999999999999</v>
      </c>
    </row>
    <row r="15" spans="1:33" ht="15" customHeight="1" x14ac:dyDescent="0.25">
      <c r="A15" s="26" t="s">
        <v>28</v>
      </c>
      <c r="B15" s="25">
        <f ca="1">IFERROR(B12/(1+(B13/B14)),0)</f>
        <v>82.947945145466434</v>
      </c>
      <c r="C15" s="25">
        <f t="shared" ref="C15:AC15" ca="1" si="5">IFERROR(C12/(1+(C13/C14)),0)</f>
        <v>83.501501380285532</v>
      </c>
      <c r="D15" s="25">
        <f t="shared" ca="1" si="5"/>
        <v>69.090788295148258</v>
      </c>
      <c r="E15" s="25">
        <f t="shared" ca="1" si="5"/>
        <v>63.343628830241478</v>
      </c>
      <c r="F15" s="25">
        <f t="shared" ca="1" si="5"/>
        <v>62.175606377378394</v>
      </c>
      <c r="G15" s="25">
        <f t="shared" ca="1" si="5"/>
        <v>63.88077813723821</v>
      </c>
      <c r="H15" s="25">
        <f t="shared" ca="1" si="5"/>
        <v>67.486218628242142</v>
      </c>
      <c r="I15" s="25">
        <f t="shared" ca="1" si="5"/>
        <v>60.052159026052394</v>
      </c>
      <c r="J15" s="25">
        <f t="shared" ca="1" si="5"/>
        <v>62.958410444980579</v>
      </c>
      <c r="K15" s="25">
        <f t="shared" ca="1" si="5"/>
        <v>53.09534581293908</v>
      </c>
      <c r="L15" s="25">
        <f t="shared" ca="1" si="5"/>
        <v>47.771850795167566</v>
      </c>
      <c r="M15" s="25">
        <f t="shared" ca="1" si="5"/>
        <v>52.000711667860102</v>
      </c>
      <c r="N15" s="25">
        <f t="shared" ca="1" si="5"/>
        <v>53.669362762353146</v>
      </c>
      <c r="O15" s="25">
        <f t="shared" ca="1" si="5"/>
        <v>56.886222812518326</v>
      </c>
      <c r="P15" s="25">
        <f t="shared" ca="1" si="5"/>
        <v>61.727593127659809</v>
      </c>
      <c r="Q15" s="25">
        <f t="shared" ca="1" si="5"/>
        <v>58.760815433975004</v>
      </c>
      <c r="R15" s="25">
        <f t="shared" ca="1" si="5"/>
        <v>60.922531081929144</v>
      </c>
      <c r="S15" s="25">
        <f t="shared" ca="1" si="5"/>
        <v>53.179072403560831</v>
      </c>
      <c r="T15" s="25">
        <f t="shared" ca="1" si="5"/>
        <v>52.568939134746827</v>
      </c>
      <c r="U15" s="25">
        <f t="shared" ca="1" si="5"/>
        <v>53.407224749283451</v>
      </c>
      <c r="V15" s="25">
        <f t="shared" ca="1" si="5"/>
        <v>38.086846448405709</v>
      </c>
      <c r="W15" s="25">
        <f t="shared" ca="1" si="5"/>
        <v>32.464062462201042</v>
      </c>
      <c r="X15" s="25">
        <f t="shared" ca="1" si="5"/>
        <v>31.699166064191648</v>
      </c>
      <c r="Y15" s="25">
        <f t="shared" ca="1" si="5"/>
        <v>29.625507892933999</v>
      </c>
      <c r="Z15" s="25">
        <f t="shared" ca="1" si="5"/>
        <v>25.158398577505977</v>
      </c>
      <c r="AA15" s="25">
        <f t="shared" ca="1" si="5"/>
        <v>21.630976461744478</v>
      </c>
      <c r="AB15" s="25">
        <f t="shared" ca="1" si="5"/>
        <v>21.714180488030724</v>
      </c>
      <c r="AC15" s="25">
        <f t="shared" ca="1" si="5"/>
        <v>21.831041045164479</v>
      </c>
      <c r="AD15" s="25">
        <f t="shared" ref="AD15:AE15" ca="1" si="6">IFERROR(AD12/(1+(AD13/AD14)),0)</f>
        <v>21.923767181620612</v>
      </c>
      <c r="AE15" s="25">
        <f t="shared" ca="1" si="6"/>
        <v>19.829064250840247</v>
      </c>
      <c r="AF15" s="25">
        <f t="shared" ref="AF15:AG15" ca="1" si="7">IFERROR(AF12/(1+(AF13/AF14)),0)</f>
        <v>20.404420335966041</v>
      </c>
      <c r="AG15" s="25">
        <f t="shared" ca="1" si="7"/>
        <v>23.850401377305932</v>
      </c>
    </row>
    <row r="16" spans="1:33" ht="15" customHeight="1" x14ac:dyDescent="0.25">
      <c r="A16" s="10" t="s">
        <v>25</v>
      </c>
      <c r="B16" s="7">
        <f ca="1">B11+B12-B15</f>
        <v>221.75001485453359</v>
      </c>
      <c r="C16" s="7">
        <f t="shared" ref="C16:AC16" ca="1" si="8">C11+C12-C15</f>
        <v>224.65797861971444</v>
      </c>
      <c r="D16" s="7">
        <f t="shared" ca="1" si="8"/>
        <v>155.48649170485177</v>
      </c>
      <c r="E16" s="7">
        <f t="shared" ca="1" si="8"/>
        <v>120.49495116975854</v>
      </c>
      <c r="F16" s="7">
        <f t="shared" ca="1" si="8"/>
        <v>75.052033622621593</v>
      </c>
      <c r="G16" s="7">
        <f t="shared" ca="1" si="8"/>
        <v>114.25346186276177</v>
      </c>
      <c r="H16" s="7">
        <f t="shared" ca="1" si="8"/>
        <v>143.85964137175787</v>
      </c>
      <c r="I16" s="7">
        <f t="shared" ca="1" si="8"/>
        <v>120.54188097394761</v>
      </c>
      <c r="J16" s="7">
        <f t="shared" ca="1" si="8"/>
        <v>148.3848495550194</v>
      </c>
      <c r="K16" s="7">
        <f t="shared" ca="1" si="8"/>
        <v>110.72459418706092</v>
      </c>
      <c r="L16" s="7">
        <f t="shared" ca="1" si="8"/>
        <v>93.350349204832426</v>
      </c>
      <c r="M16" s="7">
        <f t="shared" ca="1" si="8"/>
        <v>123.33428833213991</v>
      </c>
      <c r="N16" s="7">
        <f t="shared" ca="1" si="8"/>
        <v>155.16293723764682</v>
      </c>
      <c r="O16" s="7">
        <f t="shared" ca="1" si="8"/>
        <v>168.80401718748166</v>
      </c>
      <c r="P16" s="7">
        <f t="shared" ca="1" si="8"/>
        <v>164.14888687234017</v>
      </c>
      <c r="Q16" s="7">
        <f t="shared" ca="1" si="8"/>
        <v>119.65008456602496</v>
      </c>
      <c r="R16" s="7">
        <f t="shared" ca="1" si="8"/>
        <v>96.890968918070826</v>
      </c>
      <c r="S16" s="7">
        <f t="shared" ca="1" si="8"/>
        <v>114.22946759643915</v>
      </c>
      <c r="T16" s="7">
        <f t="shared" ca="1" si="8"/>
        <v>112.81100086525318</v>
      </c>
      <c r="U16" s="7">
        <f t="shared" ca="1" si="8"/>
        <v>122.62400925071654</v>
      </c>
      <c r="V16" s="7">
        <f t="shared" ca="1" si="8"/>
        <v>29.685823551594282</v>
      </c>
      <c r="W16" s="7">
        <f t="shared" ca="1" si="8"/>
        <v>24.357767537798956</v>
      </c>
      <c r="X16" s="7">
        <f t="shared" ca="1" si="8"/>
        <v>25.47573793580835</v>
      </c>
      <c r="Y16" s="7">
        <f t="shared" ca="1" si="8"/>
        <v>22.643032107065995</v>
      </c>
      <c r="Z16" s="7">
        <f t="shared" ca="1" si="8"/>
        <v>20.319921422494019</v>
      </c>
      <c r="AA16" s="7">
        <f t="shared" ca="1" si="8"/>
        <v>23.691669538255528</v>
      </c>
      <c r="AB16" s="7">
        <f t="shared" ca="1" si="8"/>
        <v>19.644267511969272</v>
      </c>
      <c r="AC16" s="7">
        <f t="shared" ca="1" si="8"/>
        <v>18.050055954835518</v>
      </c>
      <c r="AD16" s="7">
        <f t="shared" ref="AD16:AE16" ca="1" si="9">AD11+AD12-AD15</f>
        <v>14.920983818379391</v>
      </c>
      <c r="AE16" s="7">
        <f t="shared" ca="1" si="9"/>
        <v>16.620784749159753</v>
      </c>
      <c r="AF16" s="7">
        <f t="shared" ref="AF16:AG16" ca="1" si="10">AF11+AF12-AF15</f>
        <v>25.046764664033962</v>
      </c>
      <c r="AG16" s="7">
        <f t="shared" ca="1" si="10"/>
        <v>21.985128622694067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Lithuania [LT]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0.46114089357369609</v>
      </c>
      <c r="C20" s="15">
        <f t="shared" ca="1" si="12"/>
        <v>0.47052324003561519</v>
      </c>
      <c r="D20" s="15">
        <f t="shared" ca="1" si="12"/>
        <v>0.42944437981628486</v>
      </c>
      <c r="E20" s="15">
        <f t="shared" ca="1" si="12"/>
        <v>0.41630291985702389</v>
      </c>
      <c r="F20" s="15">
        <f t="shared" ca="1" si="12"/>
        <v>0.46791536891033703</v>
      </c>
      <c r="G20" s="15">
        <f t="shared" ca="1" si="12"/>
        <v>0.42600022096891482</v>
      </c>
      <c r="H20" s="15">
        <f t="shared" ca="1" si="12"/>
        <v>0.40642114384888356</v>
      </c>
      <c r="I20" s="15">
        <f t="shared" ca="1" si="12"/>
        <v>0.42969961627855052</v>
      </c>
      <c r="J20" s="15">
        <f t="shared" ca="1" si="12"/>
        <v>0.41615299799932409</v>
      </c>
      <c r="K20" s="15">
        <f t="shared" ca="1" si="12"/>
        <v>0.42556398915667831</v>
      </c>
      <c r="L20" s="15">
        <f t="shared" ca="1" si="12"/>
        <v>0.42887466775461724</v>
      </c>
      <c r="M20" s="15">
        <f t="shared" ca="1" si="12"/>
        <v>0.41921188907956397</v>
      </c>
      <c r="N20" s="15">
        <f t="shared" ca="1" si="12"/>
        <v>0.40124530450622581</v>
      </c>
      <c r="O20" s="15">
        <f t="shared" ca="1" si="12"/>
        <v>0.40153546775323162</v>
      </c>
      <c r="P20" s="15">
        <f t="shared" ca="1" si="12"/>
        <v>0.41125591093712904</v>
      </c>
      <c r="Q20" s="15">
        <f t="shared" ca="1" si="12"/>
        <v>0.43371469554928732</v>
      </c>
      <c r="R20" s="15">
        <f t="shared" ca="1" si="12"/>
        <v>0.44872293553760922</v>
      </c>
      <c r="S20" s="15">
        <f t="shared" ca="1" si="12"/>
        <v>0.42451392815133482</v>
      </c>
      <c r="T20" s="15">
        <f t="shared" ca="1" si="12"/>
        <v>0.42528831082091234</v>
      </c>
      <c r="U20" s="15">
        <f t="shared" ca="1" si="12"/>
        <v>0.42988971182812613</v>
      </c>
      <c r="V20" s="15">
        <f t="shared" ca="1" si="12"/>
        <v>0.60562240992753147</v>
      </c>
      <c r="W20" s="15">
        <f t="shared" ca="1" si="12"/>
        <v>0.62754519585095181</v>
      </c>
      <c r="X20" s="15">
        <f t="shared" ca="1" si="12"/>
        <v>0.63999716283322083</v>
      </c>
      <c r="Y20" s="15">
        <f t="shared" ca="1" si="12"/>
        <v>0.6699809428466923</v>
      </c>
      <c r="Z20" s="15">
        <f t="shared" ca="1" si="12"/>
        <v>0.65693167421518506</v>
      </c>
      <c r="AA20" s="15">
        <f t="shared" ca="1" si="12"/>
        <v>0.64701223251692774</v>
      </c>
      <c r="AB20" s="15">
        <f t="shared" ca="1" si="12"/>
        <v>0.67366217609980894</v>
      </c>
      <c r="AC20" s="15">
        <f t="shared" ca="1" si="12"/>
        <v>0.71963876635629886</v>
      </c>
      <c r="AD20" s="15">
        <f t="shared" ref="AD20:AE20" ca="1" si="13">AD6/AD16</f>
        <v>0.71959062020926268</v>
      </c>
      <c r="AE20" s="15">
        <f t="shared" ca="1" si="13"/>
        <v>0.72977781633404493</v>
      </c>
      <c r="AF20" s="15">
        <f t="shared" ref="AF20:AG20" ca="1" si="14">AF6/AF16</f>
        <v>0.68099813404215048</v>
      </c>
      <c r="AG20" s="15">
        <f t="shared" ca="1" si="14"/>
        <v>0.71531262199515389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63">
    <tabColor theme="7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Luxembourg [LU]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4.9571999999999994</v>
      </c>
      <c r="C4" s="20">
        <f ca="1">OFFSET(INDEX(Data!$C$7:$C$1800,MATCH($A$3,Data!$C$7:$C$1800,0)),20,'Code list'!D$1)/1000</f>
        <v>5.0940000000000003</v>
      </c>
      <c r="D4" s="20">
        <f ca="1">OFFSET(INDEX(Data!$C$7:$C$1800,MATCH($A$3,Data!$C$7:$C$1800,0)),20,'Code list'!E$1)/1000</f>
        <v>4.3128000000000002</v>
      </c>
      <c r="E4" s="20">
        <f ca="1">OFFSET(INDEX(Data!$C$7:$C$1800,MATCH($A$3,Data!$C$7:$C$1800,0)),20,'Code list'!F$1)/1000</f>
        <v>3.8411999999999997</v>
      </c>
      <c r="F4" s="20">
        <f ca="1">OFFSET(INDEX(Data!$C$7:$C$1800,MATCH($A$3,Data!$C$7:$C$1800,0)),20,'Code list'!G$1)/1000</f>
        <v>4.1292</v>
      </c>
      <c r="G4" s="20">
        <f ca="1">OFFSET(INDEX(Data!$C$7:$C$1800,MATCH($A$3,Data!$C$7:$C$1800,0)),20,'Code list'!H$1)/1000</f>
        <v>4.4279999999999999</v>
      </c>
      <c r="H4" s="20">
        <f ca="1">OFFSET(INDEX(Data!$C$7:$C$1800,MATCH($A$3,Data!$C$7:$C$1800,0)),20,'Code list'!I$1)/1000</f>
        <v>4.5216000000000003</v>
      </c>
      <c r="I4" s="20">
        <f ca="1">OFFSET(INDEX(Data!$C$7:$C$1800,MATCH($A$3,Data!$C$7:$C$1800,0)),20,'Code list'!J$1)/1000</f>
        <v>4.5359999999999996</v>
      </c>
      <c r="J4" s="20">
        <f ca="1">OFFSET(INDEX(Data!$C$7:$C$1800,MATCH($A$3,Data!$C$7:$C$1800,0)),20,'Code list'!K$1)/1000</f>
        <v>4.6638609999999998</v>
      </c>
      <c r="K4" s="20">
        <f ca="1">OFFSET(INDEX(Data!$C$7:$C$1800,MATCH($A$3,Data!$C$7:$C$1800,0)),20,'Code list'!L$1)/1000</f>
        <v>3.6792289999999999</v>
      </c>
      <c r="L4" s="20">
        <f ca="1">OFFSET(INDEX(Data!$C$7:$C$1800,MATCH($A$3,Data!$C$7:$C$1800,0)),20,'Code list'!M$1)/1000</f>
        <v>4.1986480000000004</v>
      </c>
      <c r="M4" s="20">
        <f ca="1">OFFSET(INDEX(Data!$C$7:$C$1800,MATCH($A$3,Data!$C$7:$C$1800,0)),20,'Code list'!N$1)/1000</f>
        <v>5.8360209999999997</v>
      </c>
      <c r="N4" s="20">
        <f ca="1">OFFSET(INDEX(Data!$C$7:$C$1800,MATCH($A$3,Data!$C$7:$C$1800,0)),20,'Code list'!O$1)/1000</f>
        <v>13.315475000000001</v>
      </c>
      <c r="O4" s="20">
        <f ca="1">OFFSET(INDEX(Data!$C$7:$C$1800,MATCH($A$3,Data!$C$7:$C$1800,0)),20,'Code list'!P$1)/1000</f>
        <v>13.037119000000001</v>
      </c>
      <c r="P4" s="20">
        <f ca="1">OFFSET(INDEX(Data!$C$7:$C$1800,MATCH($A$3,Data!$C$7:$C$1800,0)),20,'Code list'!Q$1)/1000</f>
        <v>14.87574</v>
      </c>
      <c r="Q4" s="20">
        <f ca="1">OFFSET(INDEX(Data!$C$7:$C$1800,MATCH($A$3,Data!$C$7:$C$1800,0)),20,'Code list'!R$1)/1000</f>
        <v>14.864843</v>
      </c>
      <c r="R4" s="20">
        <f ca="1">OFFSET(INDEX(Data!$C$7:$C$1800,MATCH($A$3,Data!$C$7:$C$1800,0)),20,'Code list'!S$1)/1000</f>
        <v>15.600643</v>
      </c>
      <c r="S4" s="20">
        <f ca="1">OFFSET(INDEX(Data!$C$7:$C$1800,MATCH($A$3,Data!$C$7:$C$1800,0)),20,'Code list'!T$1)/1000</f>
        <v>14.404888999999999</v>
      </c>
      <c r="T4" s="20">
        <f ca="1">OFFSET(INDEX(Data!$C$7:$C$1800,MATCH($A$3,Data!$C$7:$C$1800,0)),20,'Code list'!U$1)/1000</f>
        <v>12.805528000000001</v>
      </c>
      <c r="U4" s="20">
        <f ca="1">OFFSET(INDEX(Data!$C$7:$C$1800,MATCH($A$3,Data!$C$7:$C$1800,0)),20,'Code list'!V$1)/1000</f>
        <v>13.962164000000001</v>
      </c>
      <c r="V4" s="20">
        <f ca="1">OFFSET(INDEX(Data!$C$7:$C$1800,MATCH($A$3,Data!$C$7:$C$1800,0)),20,'Code list'!W$1)/1000</f>
        <v>16.528594000000002</v>
      </c>
      <c r="W4" s="20">
        <f ca="1">OFFSET(INDEX(Data!$C$7:$C$1800,MATCH($A$3,Data!$C$7:$C$1800,0)),20,'Code list'!X$1)/1000</f>
        <v>13.378655</v>
      </c>
      <c r="X4" s="20">
        <f ca="1">OFFSET(INDEX(Data!$C$7:$C$1800,MATCH($A$3,Data!$C$7:$C$1800,0)),20,'Code list'!Y$1)/1000</f>
        <v>13.741102999999999</v>
      </c>
      <c r="Y4" s="20">
        <f ca="1">OFFSET(INDEX(Data!$C$7:$C$1800,MATCH($A$3,Data!$C$7:$C$1800,0)),20,'Code list'!Z$1)/1000</f>
        <v>10.400861000000001</v>
      </c>
      <c r="Z4" s="20">
        <f ca="1">OFFSET(INDEX(Data!$C$7:$C$1800,MATCH($A$3,Data!$C$7:$C$1800,0)),20,'Code list'!AA$1)/1000</f>
        <v>10.673932000000001</v>
      </c>
      <c r="AA4" s="20">
        <f ca="1">OFFSET(INDEX(Data!$C$7:$C$1800,MATCH($A$3,Data!$C$7:$C$1800,0)),20,'Code list'!AB$1)/1000</f>
        <v>9.9578880000000005</v>
      </c>
      <c r="AB4" s="20">
        <f ca="1">OFFSET(INDEX(Data!$C$7:$C$1800,MATCH($A$3,Data!$C$7:$C$1800,0)),20,'Code list'!AC$1)/1000</f>
        <v>7.9112879999999999</v>
      </c>
      <c r="AC4" s="20">
        <f ca="1">OFFSET(INDEX(Data!$C$7:$C$1800,MATCH($A$3,Data!$C$7:$C$1800,0)),20,'Code list'!AD$1)/1000</f>
        <v>8.0465079999999993</v>
      </c>
      <c r="AD4" s="20">
        <f ca="1">OFFSET(INDEX(Data!$C$7:$C$1800,MATCH($A$3,Data!$C$7:$C$1800,0)),20,'Code list'!AE$1)/1000</f>
        <v>7.9188770000000002</v>
      </c>
      <c r="AE4" s="20">
        <f ca="1">OFFSET(INDEX(Data!$C$7:$C$1800,MATCH($A$3,Data!$C$7:$C$1800,0)),20,'Code list'!AF$1)/1000</f>
        <v>6.8703190000000003</v>
      </c>
      <c r="AF4" s="20">
        <f ca="1">OFFSET(INDEX(Data!$C$7:$C$1800,MATCH($A$3,Data!$C$7:$C$1800,0)),20,'Code list'!AG$1)/1000</f>
        <v>8.0433500000000002</v>
      </c>
      <c r="AG4" s="20">
        <f ca="1">OFFSET(INDEX(Data!$C$7:$C$1800,MATCH($A$3,Data!$C$7:$C$1800,0)),20,'Code list'!AH$1)/1000</f>
        <v>7.9598740000000001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2.7108000000000003</v>
      </c>
      <c r="C5" s="22">
        <f ca="1">OFFSET(INDEX(Data!$C$7:$C$1800,MATCH($A$3,Data!$C$7:$C$1800,0)),23,'Code list'!D$1)/1000</f>
        <v>2.5704000000000002</v>
      </c>
      <c r="D5" s="22">
        <f ca="1">OFFSET(INDEX(Data!$C$7:$C$1800,MATCH($A$3,Data!$C$7:$C$1800,0)),23,'Code list'!E$1)/1000</f>
        <v>1.9367999999999999</v>
      </c>
      <c r="E5" s="22">
        <f ca="1">OFFSET(INDEX(Data!$C$7:$C$1800,MATCH($A$3,Data!$C$7:$C$1800,0)),23,'Code list'!F$1)/1000</f>
        <v>1.4256</v>
      </c>
      <c r="F5" s="22">
        <f ca="1">OFFSET(INDEX(Data!$C$7:$C$1800,MATCH($A$3,Data!$C$7:$C$1800,0)),23,'Code list'!G$1)/1000</f>
        <v>2.052</v>
      </c>
      <c r="G5" s="22">
        <f ca="1">OFFSET(INDEX(Data!$C$7:$C$1800,MATCH($A$3,Data!$C$7:$C$1800,0)),23,'Code list'!H$1)/1000</f>
        <v>2.6748000000000003</v>
      </c>
      <c r="H5" s="22">
        <f ca="1">OFFSET(INDEX(Data!$C$7:$C$1800,MATCH($A$3,Data!$C$7:$C$1800,0)),23,'Code list'!I$1)/1000</f>
        <v>2.9375999999999998</v>
      </c>
      <c r="I5" s="22">
        <f ca="1">OFFSET(INDEX(Data!$C$7:$C$1800,MATCH($A$3,Data!$C$7:$C$1800,0)),23,'Code list'!J$1)/1000</f>
        <v>3.0744000000000002</v>
      </c>
      <c r="J5" s="22">
        <f ca="1">OFFSET(INDEX(Data!$C$7:$C$1800,MATCH($A$3,Data!$C$7:$C$1800,0)),23,'Code list'!K$1)/1000</f>
        <v>3.3444000000000003</v>
      </c>
      <c r="K5" s="22">
        <f ca="1">OFFSET(INDEX(Data!$C$7:$C$1800,MATCH($A$3,Data!$C$7:$C$1800,0)),23,'Code list'!L$1)/1000</f>
        <v>2.3846180000000001</v>
      </c>
      <c r="L5" s="22">
        <f ca="1">OFFSET(INDEX(Data!$C$7:$C$1800,MATCH($A$3,Data!$C$7:$C$1800,0)),23,'Code list'!M$1)/1000</f>
        <v>2.689654</v>
      </c>
      <c r="M5" s="22">
        <f ca="1">OFFSET(INDEX(Data!$C$7:$C$1800,MATCH($A$3,Data!$C$7:$C$1800,0)),23,'Code list'!N$1)/1000</f>
        <v>2.7109760000000001</v>
      </c>
      <c r="N5" s="22">
        <f ca="1">OFFSET(INDEX(Data!$C$7:$C$1800,MATCH($A$3,Data!$C$7:$C$1800,0)),23,'Code list'!O$1)/1000</f>
        <v>3.2010339999999999</v>
      </c>
      <c r="O5" s="22">
        <f ca="1">OFFSET(INDEX(Data!$C$7:$C$1800,MATCH($A$3,Data!$C$7:$C$1800,0)),23,'Code list'!P$1)/1000</f>
        <v>2.9935549999999997</v>
      </c>
      <c r="P5" s="22">
        <f ca="1">OFFSET(INDEX(Data!$C$7:$C$1800,MATCH($A$3,Data!$C$7:$C$1800,0)),23,'Code list'!Q$1)/1000</f>
        <v>2.7007489999999996</v>
      </c>
      <c r="Q5" s="22">
        <f ca="1">OFFSET(INDEX(Data!$C$7:$C$1800,MATCH($A$3,Data!$C$7:$C$1800,0)),23,'Code list'!R$1)/1000</f>
        <v>2.8241499999999999</v>
      </c>
      <c r="R5" s="22">
        <f ca="1">OFFSET(INDEX(Data!$C$7:$C$1800,MATCH($A$3,Data!$C$7:$C$1800,0)),23,'Code list'!S$1)/1000</f>
        <v>2.9013119999999999</v>
      </c>
      <c r="S5" s="22">
        <f ca="1">OFFSET(INDEX(Data!$C$7:$C$1800,MATCH($A$3,Data!$C$7:$C$1800,0)),23,'Code list'!T$1)/1000</f>
        <v>2.8858359999999998</v>
      </c>
      <c r="T5" s="22">
        <f ca="1">OFFSET(INDEX(Data!$C$7:$C$1800,MATCH($A$3,Data!$C$7:$C$1800,0)),23,'Code list'!U$1)/1000</f>
        <v>2.9985340000000003</v>
      </c>
      <c r="U5" s="22">
        <f ca="1">OFFSET(INDEX(Data!$C$7:$C$1800,MATCH($A$3,Data!$C$7:$C$1800,0)),23,'Code list'!V$1)/1000</f>
        <v>2.6167249999999997</v>
      </c>
      <c r="V5" s="22">
        <f ca="1">OFFSET(INDEX(Data!$C$7:$C$1800,MATCH($A$3,Data!$C$7:$C$1800,0)),23,'Code list'!W$1)/1000</f>
        <v>4.8971809999999998</v>
      </c>
      <c r="W5" s="22">
        <f ca="1">OFFSET(INDEX(Data!$C$7:$C$1800,MATCH($A$3,Data!$C$7:$C$1800,0)),23,'Code list'!X$1)/1000</f>
        <v>3.8430219999999999</v>
      </c>
      <c r="X5" s="22">
        <f ca="1">OFFSET(INDEX(Data!$C$7:$C$1800,MATCH($A$3,Data!$C$7:$C$1800,0)),23,'Code list'!Y$1)/1000</f>
        <v>3.8200279999999998</v>
      </c>
      <c r="Y5" s="22">
        <f ca="1">OFFSET(INDEX(Data!$C$7:$C$1800,MATCH($A$3,Data!$C$7:$C$1800,0)),23,'Code list'!Z$1)/1000</f>
        <v>3.7402089999999997</v>
      </c>
      <c r="Z5" s="22">
        <f ca="1">OFFSET(INDEX(Data!$C$7:$C$1800,MATCH($A$3,Data!$C$7:$C$1800,0)),23,'Code list'!AA$1)/1000</f>
        <v>3.8180839999999998</v>
      </c>
      <c r="AA5" s="22">
        <f ca="1">OFFSET(INDEX(Data!$C$7:$C$1800,MATCH($A$3,Data!$C$7:$C$1800,0)),23,'Code list'!AB$1)/1000</f>
        <v>5.1529319999999998</v>
      </c>
      <c r="AB5" s="22">
        <f ca="1">OFFSET(INDEX(Data!$C$7:$C$1800,MATCH($A$3,Data!$C$7:$C$1800,0)),23,'Code list'!AC$1)/1000</f>
        <v>5.0858599999999994</v>
      </c>
      <c r="AC5" s="22">
        <f ca="1">OFFSET(INDEX(Data!$C$7:$C$1800,MATCH($A$3,Data!$C$7:$C$1800,0)),23,'Code list'!AD$1)/1000</f>
        <v>4.8107449999999998</v>
      </c>
      <c r="AD5" s="22">
        <f ca="1">OFFSET(INDEX(Data!$C$7:$C$1800,MATCH($A$3,Data!$C$7:$C$1800,0)),23,'Code list'!AE$1)/1000</f>
        <v>4.4783459999999993</v>
      </c>
      <c r="AE5" s="22">
        <f ca="1">OFFSET(INDEX(Data!$C$7:$C$1800,MATCH($A$3,Data!$C$7:$C$1800,0)),23,'Code list'!AF$1)/1000</f>
        <v>3.0325540000000002</v>
      </c>
      <c r="AF5" s="22">
        <f ca="1">OFFSET(INDEX(Data!$C$7:$C$1800,MATCH($A$3,Data!$C$7:$C$1800,0)),23,'Code list'!AG$1)/1000</f>
        <v>3.6088990000000001</v>
      </c>
      <c r="AG5" s="22">
        <f ca="1">OFFSET(INDEX(Data!$C$7:$C$1800,MATCH($A$3,Data!$C$7:$C$1800,0)),23,'Code list'!AH$1)/1000</f>
        <v>3.5206559999999998</v>
      </c>
    </row>
    <row r="6" spans="1:33" ht="15" customHeight="1" x14ac:dyDescent="0.25">
      <c r="A6" s="4" t="s">
        <v>27</v>
      </c>
      <c r="B6" s="6">
        <f t="shared" ref="B6:AC6" ca="1" si="1">B4-B5</f>
        <v>2.2463999999999991</v>
      </c>
      <c r="C6" s="6">
        <f t="shared" ca="1" si="1"/>
        <v>2.5236000000000001</v>
      </c>
      <c r="D6" s="6">
        <f t="shared" ca="1" si="1"/>
        <v>2.3760000000000003</v>
      </c>
      <c r="E6" s="6">
        <f t="shared" ca="1" si="1"/>
        <v>2.4155999999999995</v>
      </c>
      <c r="F6" s="6">
        <f t="shared" ca="1" si="1"/>
        <v>2.0771999999999999</v>
      </c>
      <c r="G6" s="6">
        <f t="shared" ca="1" si="1"/>
        <v>1.7531999999999996</v>
      </c>
      <c r="H6" s="6">
        <f t="shared" ca="1" si="1"/>
        <v>1.5840000000000005</v>
      </c>
      <c r="I6" s="6">
        <f t="shared" ca="1" si="1"/>
        <v>1.4615999999999993</v>
      </c>
      <c r="J6" s="6">
        <f t="shared" ca="1" si="1"/>
        <v>1.3194609999999996</v>
      </c>
      <c r="K6" s="6">
        <f t="shared" ca="1" si="1"/>
        <v>1.2946109999999997</v>
      </c>
      <c r="L6" s="6">
        <f t="shared" ca="1" si="1"/>
        <v>1.5089940000000004</v>
      </c>
      <c r="M6" s="6">
        <f t="shared" ca="1" si="1"/>
        <v>3.1250449999999996</v>
      </c>
      <c r="N6" s="6">
        <f t="shared" ca="1" si="1"/>
        <v>10.114441000000001</v>
      </c>
      <c r="O6" s="6">
        <f t="shared" ca="1" si="1"/>
        <v>10.043564</v>
      </c>
      <c r="P6" s="6">
        <f t="shared" ca="1" si="1"/>
        <v>12.174991</v>
      </c>
      <c r="Q6" s="6">
        <f t="shared" ca="1" si="1"/>
        <v>12.040693000000001</v>
      </c>
      <c r="R6" s="6">
        <f t="shared" ca="1" si="1"/>
        <v>12.699331000000001</v>
      </c>
      <c r="S6" s="6">
        <f t="shared" ca="1" si="1"/>
        <v>11.519053</v>
      </c>
      <c r="T6" s="6">
        <f t="shared" ca="1" si="1"/>
        <v>9.8069939999999995</v>
      </c>
      <c r="U6" s="6">
        <f t="shared" ca="1" si="1"/>
        <v>11.345439000000002</v>
      </c>
      <c r="V6" s="6">
        <f t="shared" ca="1" si="1"/>
        <v>11.631413000000002</v>
      </c>
      <c r="W6" s="6">
        <f t="shared" ca="1" si="1"/>
        <v>9.5356330000000007</v>
      </c>
      <c r="X6" s="6">
        <f t="shared" ca="1" si="1"/>
        <v>9.9210749999999983</v>
      </c>
      <c r="Y6" s="6">
        <f t="shared" ca="1" si="1"/>
        <v>6.6606520000000007</v>
      </c>
      <c r="Z6" s="6">
        <f t="shared" ca="1" si="1"/>
        <v>6.8558480000000008</v>
      </c>
      <c r="AA6" s="6">
        <f t="shared" ca="1" si="1"/>
        <v>4.8049560000000007</v>
      </c>
      <c r="AB6" s="6">
        <f t="shared" ca="1" si="1"/>
        <v>2.8254280000000005</v>
      </c>
      <c r="AC6" s="6">
        <f t="shared" ca="1" si="1"/>
        <v>3.2357629999999995</v>
      </c>
      <c r="AD6" s="6">
        <f t="shared" ref="AD6:AE6" ca="1" si="2">AD4-AD5</f>
        <v>3.4405310000000009</v>
      </c>
      <c r="AE6" s="6">
        <f t="shared" ca="1" si="2"/>
        <v>3.8377650000000001</v>
      </c>
      <c r="AF6" s="6">
        <f t="shared" ref="AF6:AG6" ca="1" si="3">AF4-AF5</f>
        <v>4.4344510000000001</v>
      </c>
      <c r="AG6" s="6">
        <f t="shared" ca="1" si="3"/>
        <v>4.4392180000000003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Luxembourg [LU]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8.1083999999999996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8.7382000000000009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8.6098999999999997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8.3856000000000002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7.0251999999999999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4.9138999999999999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4.3000999999999996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3.1848000000000001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1.5095999999999998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1.5817999999999999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1.709411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4.3511509999999998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16.673178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16.309678999999999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19.802754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19.455729000000002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20.464568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18.807867999999999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15.441123000000001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18.489228000000004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18.582917000000002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14.753451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15.540783000000001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9.3528990000000007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9.9065149999999988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6.3170480000000007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2.6415859999999998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3.1011600000000001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3.2295310000000002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3.4338010000000003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2.1743930000000002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2.1647259999999999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0</v>
      </c>
      <c r="C12" s="25">
        <f ca="1">OFFSET(INDEX(Data!$C$7:$C$1800,MATCH($A$3,Data!$C$7:$C$1800,0)),5,'Code list'!D$1)/1000+OFFSET(INDEX(Data!$C$7:$C$1800,MATCH($A$3,Data!$C$7:$C$1800,0)),7,'Code list'!D$1)/1000</f>
        <v>0</v>
      </c>
      <c r="D12" s="25">
        <f ca="1">OFFSET(INDEX(Data!$C$7:$C$1800,MATCH($A$3,Data!$C$7:$C$1800,0)),5,'Code list'!E$1)/1000+OFFSET(INDEX(Data!$C$7:$C$1800,MATCH($A$3,Data!$C$7:$C$1800,0)),7,'Code list'!E$1)/1000</f>
        <v>0</v>
      </c>
      <c r="E12" s="25">
        <f ca="1">OFFSET(INDEX(Data!$C$7:$C$1800,MATCH($A$3,Data!$C$7:$C$1800,0)),5,'Code list'!F$1)/1000+OFFSET(INDEX(Data!$C$7:$C$1800,MATCH($A$3,Data!$C$7:$C$1800,0)),7,'Code list'!F$1)/1000</f>
        <v>0</v>
      </c>
      <c r="F12" s="25">
        <f ca="1">OFFSET(INDEX(Data!$C$7:$C$1800,MATCH($A$3,Data!$C$7:$C$1800,0)),5,'Code list'!G$1)/1000+OFFSET(INDEX(Data!$C$7:$C$1800,MATCH($A$3,Data!$C$7:$C$1800,0)),7,'Code list'!G$1)/1000</f>
        <v>0</v>
      </c>
      <c r="G12" s="25">
        <f ca="1">OFFSET(INDEX(Data!$C$7:$C$1800,MATCH($A$3,Data!$C$7:$C$1800,0)),5,'Code list'!H$1)/1000+OFFSET(INDEX(Data!$C$7:$C$1800,MATCH($A$3,Data!$C$7:$C$1800,0)),7,'Code list'!H$1)/1000</f>
        <v>1.0430999999999999</v>
      </c>
      <c r="H12" s="25">
        <f ca="1">OFFSET(INDEX(Data!$C$7:$C$1800,MATCH($A$3,Data!$C$7:$C$1800,0)),5,'Code list'!I$1)/1000+OFFSET(INDEX(Data!$C$7:$C$1800,MATCH($A$3,Data!$C$7:$C$1800,0)),7,'Code list'!I$1)/1000</f>
        <v>0.98460000000000003</v>
      </c>
      <c r="I12" s="25">
        <f ca="1">OFFSET(INDEX(Data!$C$7:$C$1800,MATCH($A$3,Data!$C$7:$C$1800,0)),5,'Code list'!J$1)/1000+OFFSET(INDEX(Data!$C$7:$C$1800,MATCH($A$3,Data!$C$7:$C$1800,0)),7,'Code list'!J$1)/1000</f>
        <v>1.0134000000000001</v>
      </c>
      <c r="J12" s="25">
        <f ca="1">OFFSET(INDEX(Data!$C$7:$C$1800,MATCH($A$3,Data!$C$7:$C$1800,0)),5,'Code list'!K$1)/1000+OFFSET(INDEX(Data!$C$7:$C$1800,MATCH($A$3,Data!$C$7:$C$1800,0)),7,'Code list'!K$1)/1000</f>
        <v>1.7111000000000001</v>
      </c>
      <c r="K12" s="25">
        <f ca="1">OFFSET(INDEX(Data!$C$7:$C$1800,MATCH($A$3,Data!$C$7:$C$1800,0)),5,'Code list'!L$1)/1000+OFFSET(INDEX(Data!$C$7:$C$1800,MATCH($A$3,Data!$C$7:$C$1800,0)),7,'Code list'!L$1)/1000</f>
        <v>1.8877000000000002</v>
      </c>
      <c r="L12" s="25">
        <f ca="1">OFFSET(INDEX(Data!$C$7:$C$1800,MATCH($A$3,Data!$C$7:$C$1800,0)),5,'Code list'!M$1)/1000+OFFSET(INDEX(Data!$C$7:$C$1800,MATCH($A$3,Data!$C$7:$C$1800,0)),7,'Code list'!M$1)/1000</f>
        <v>2.8410219999999997</v>
      </c>
      <c r="M12" s="25">
        <f ca="1">OFFSET(INDEX(Data!$C$7:$C$1800,MATCH($A$3,Data!$C$7:$C$1800,0)),5,'Code list'!N$1)/1000+OFFSET(INDEX(Data!$C$7:$C$1800,MATCH($A$3,Data!$C$7:$C$1800,0)),7,'Code list'!N$1)/1000</f>
        <v>3.4203209999999995</v>
      </c>
      <c r="N12" s="25">
        <f ca="1">OFFSET(INDEX(Data!$C$7:$C$1800,MATCH($A$3,Data!$C$7:$C$1800,0)),5,'Code list'!O$1)/1000+OFFSET(INDEX(Data!$C$7:$C$1800,MATCH($A$3,Data!$C$7:$C$1800,0)),7,'Code list'!O$1)/1000</f>
        <v>4.2012979999999995</v>
      </c>
      <c r="O12" s="25">
        <f ca="1">OFFSET(INDEX(Data!$C$7:$C$1800,MATCH($A$3,Data!$C$7:$C$1800,0)),5,'Code list'!P$1)/1000+OFFSET(INDEX(Data!$C$7:$C$1800,MATCH($A$3,Data!$C$7:$C$1800,0)),7,'Code list'!P$1)/1000</f>
        <v>4.7586339999999998</v>
      </c>
      <c r="P12" s="25">
        <f ca="1">OFFSET(INDEX(Data!$C$7:$C$1800,MATCH($A$3,Data!$C$7:$C$1800,0)),5,'Code list'!Q$1)/1000+OFFSET(INDEX(Data!$C$7:$C$1800,MATCH($A$3,Data!$C$7:$C$1800,0)),7,'Code list'!Q$1)/1000</f>
        <v>5.2748369999999998</v>
      </c>
      <c r="Q12" s="25">
        <f ca="1">OFFSET(INDEX(Data!$C$7:$C$1800,MATCH($A$3,Data!$C$7:$C$1800,0)),5,'Code list'!R$1)/1000+OFFSET(INDEX(Data!$C$7:$C$1800,MATCH($A$3,Data!$C$7:$C$1800,0)),7,'Code list'!R$1)/1000</f>
        <v>5.2686250000000001</v>
      </c>
      <c r="R12" s="25">
        <f ca="1">OFFSET(INDEX(Data!$C$7:$C$1800,MATCH($A$3,Data!$C$7:$C$1800,0)),5,'Code list'!S$1)/1000+OFFSET(INDEX(Data!$C$7:$C$1800,MATCH($A$3,Data!$C$7:$C$1800,0)),7,'Code list'!S$1)/1000</f>
        <v>5.56053</v>
      </c>
      <c r="S12" s="25">
        <f ca="1">OFFSET(INDEX(Data!$C$7:$C$1800,MATCH($A$3,Data!$C$7:$C$1800,0)),5,'Code list'!T$1)/1000+OFFSET(INDEX(Data!$C$7:$C$1800,MATCH($A$3,Data!$C$7:$C$1800,0)),7,'Code list'!T$1)/1000</f>
        <v>4.5899520000000003</v>
      </c>
      <c r="T12" s="25">
        <f ca="1">OFFSET(INDEX(Data!$C$7:$C$1800,MATCH($A$3,Data!$C$7:$C$1800,0)),5,'Code list'!U$1)/1000+OFFSET(INDEX(Data!$C$7:$C$1800,MATCH($A$3,Data!$C$7:$C$1800,0)),7,'Code list'!U$1)/1000</f>
        <v>5.0468130000000002</v>
      </c>
      <c r="U12" s="25">
        <f ca="1">OFFSET(INDEX(Data!$C$7:$C$1800,MATCH($A$3,Data!$C$7:$C$1800,0)),5,'Code list'!V$1)/1000+OFFSET(INDEX(Data!$C$7:$C$1800,MATCH($A$3,Data!$C$7:$C$1800,0)),7,'Code list'!V$1)/1000</f>
        <v>4.4026499999999995</v>
      </c>
      <c r="V12" s="25">
        <f ca="1">OFFSET(INDEX(Data!$C$7:$C$1800,MATCH($A$3,Data!$C$7:$C$1800,0)),5,'Code list'!W$1)/1000+OFFSET(INDEX(Data!$C$7:$C$1800,MATCH($A$3,Data!$C$7:$C$1800,0)),7,'Code list'!W$1)/1000</f>
        <v>5.2326430000000004</v>
      </c>
      <c r="W12" s="25">
        <f ca="1">OFFSET(INDEX(Data!$C$7:$C$1800,MATCH($A$3,Data!$C$7:$C$1800,0)),5,'Code list'!X$1)/1000+OFFSET(INDEX(Data!$C$7:$C$1800,MATCH($A$3,Data!$C$7:$C$1800,0)),7,'Code list'!X$1)/1000</f>
        <v>5.3094859999999997</v>
      </c>
      <c r="X12" s="25">
        <f ca="1">OFFSET(INDEX(Data!$C$7:$C$1800,MATCH($A$3,Data!$C$7:$C$1800,0)),5,'Code list'!Y$1)/1000+OFFSET(INDEX(Data!$C$7:$C$1800,MATCH($A$3,Data!$C$7:$C$1800,0)),7,'Code list'!Y$1)/1000</f>
        <v>5.2390620000000006</v>
      </c>
      <c r="Y12" s="25">
        <f ca="1">OFFSET(INDEX(Data!$C$7:$C$1800,MATCH($A$3,Data!$C$7:$C$1800,0)),5,'Code list'!Z$1)/1000+OFFSET(INDEX(Data!$C$7:$C$1800,MATCH($A$3,Data!$C$7:$C$1800,0)),7,'Code list'!Z$1)/1000</f>
        <v>5.3572410000000001</v>
      </c>
      <c r="Z12" s="25">
        <f ca="1">OFFSET(INDEX(Data!$C$7:$C$1800,MATCH($A$3,Data!$C$7:$C$1800,0)),5,'Code list'!AA$1)/1000+OFFSET(INDEX(Data!$C$7:$C$1800,MATCH($A$3,Data!$C$7:$C$1800,0)),7,'Code list'!AA$1)/1000</f>
        <v>4.5335970000000003</v>
      </c>
      <c r="AA12" s="25">
        <f ca="1">OFFSET(INDEX(Data!$C$7:$C$1800,MATCH($A$3,Data!$C$7:$C$1800,0)),5,'Code list'!AB$1)/1000+OFFSET(INDEX(Data!$C$7:$C$1800,MATCH($A$3,Data!$C$7:$C$1800,0)),7,'Code list'!AB$1)/1000</f>
        <v>4.2733869999999996</v>
      </c>
      <c r="AB12" s="25">
        <f ca="1">OFFSET(INDEX(Data!$C$7:$C$1800,MATCH($A$3,Data!$C$7:$C$1800,0)),5,'Code list'!AC$1)/1000+OFFSET(INDEX(Data!$C$7:$C$1800,MATCH($A$3,Data!$C$7:$C$1800,0)),7,'Code list'!AC$1)/1000</f>
        <v>4.238982</v>
      </c>
      <c r="AC12" s="25">
        <f ca="1">OFFSET(INDEX(Data!$C$7:$C$1800,MATCH($A$3,Data!$C$7:$C$1800,0)),5,'Code list'!AD$1)/1000+OFFSET(INDEX(Data!$C$7:$C$1800,MATCH($A$3,Data!$C$7:$C$1800,0)),7,'Code list'!AD$1)/1000</f>
        <v>4.4785539999999999</v>
      </c>
      <c r="AD12" s="25">
        <f ca="1">OFFSET(INDEX(Data!$C$7:$C$1800,MATCH($A$3,Data!$C$7:$C$1800,0)),5,'Code list'!AE$1)/1000+OFFSET(INDEX(Data!$C$7:$C$1800,MATCH($A$3,Data!$C$7:$C$1800,0)),7,'Code list'!AE$1)/1000</f>
        <v>4.951854</v>
      </c>
      <c r="AE12" s="25">
        <f ca="1">OFFSET(INDEX(Data!$C$7:$C$1800,MATCH($A$3,Data!$C$7:$C$1800,0)),5,'Code list'!AF$1)/1000+OFFSET(INDEX(Data!$C$7:$C$1800,MATCH($A$3,Data!$C$7:$C$1800,0)),7,'Code list'!AF$1)/1000</f>
        <v>6.2993030000000001</v>
      </c>
      <c r="AF12" s="25">
        <f ca="1">OFFSET(INDEX(Data!$C$7:$C$1800,MATCH($A$3,Data!$C$7:$C$1800,0)),5,'Code list'!AG$1)/1000+OFFSET(INDEX(Data!$C$7:$C$1800,MATCH($A$3,Data!$C$7:$C$1800,0)),7,'Code list'!AG$1)/1000</f>
        <v>9.9448259999999991</v>
      </c>
      <c r="AG12" s="25">
        <f ca="1">OFFSET(INDEX(Data!$C$7:$C$1800,MATCH($A$3,Data!$C$7:$C$1800,0)),5,'Code list'!AH$1)/1000+OFFSET(INDEX(Data!$C$7:$C$1800,MATCH($A$3,Data!$C$7:$C$1800,0)),7,'Code list'!AH$1)/1000</f>
        <v>10.331661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0</v>
      </c>
      <c r="C13" s="25">
        <f ca="1">OFFSET(INDEX(Data!$C$7:$C$1800,MATCH($A$3,Data!$C$7:$C$1800,0)),21,'Code list'!D$1)/1000+OFFSET(INDEX(Data!$C$7:$C$1800,MATCH($A$3,Data!$C$7:$C$1800,0)),22,'Code list'!D$1)/1000</f>
        <v>0</v>
      </c>
      <c r="D13" s="25">
        <f ca="1">OFFSET(INDEX(Data!$C$7:$C$1800,MATCH($A$3,Data!$C$7:$C$1800,0)),21,'Code list'!E$1)/1000+OFFSET(INDEX(Data!$C$7:$C$1800,MATCH($A$3,Data!$C$7:$C$1800,0)),22,'Code list'!E$1)/1000</f>
        <v>0</v>
      </c>
      <c r="E13" s="25">
        <f ca="1">OFFSET(INDEX(Data!$C$7:$C$1800,MATCH($A$3,Data!$C$7:$C$1800,0)),21,'Code list'!F$1)/1000+OFFSET(INDEX(Data!$C$7:$C$1800,MATCH($A$3,Data!$C$7:$C$1800,0)),22,'Code list'!F$1)/1000</f>
        <v>0</v>
      </c>
      <c r="F13" s="25">
        <f ca="1">OFFSET(INDEX(Data!$C$7:$C$1800,MATCH($A$3,Data!$C$7:$C$1800,0)),21,'Code list'!G$1)/1000+OFFSET(INDEX(Data!$C$7:$C$1800,MATCH($A$3,Data!$C$7:$C$1800,0)),22,'Code list'!G$1)/1000</f>
        <v>0</v>
      </c>
      <c r="G13" s="25">
        <f ca="1">OFFSET(INDEX(Data!$C$7:$C$1800,MATCH($A$3,Data!$C$7:$C$1800,0)),21,'Code list'!H$1)/1000+OFFSET(INDEX(Data!$C$7:$C$1800,MATCH($A$3,Data!$C$7:$C$1800,0)),22,'Code list'!H$1)/1000</f>
        <v>0.36719999999999997</v>
      </c>
      <c r="H13" s="25">
        <f ca="1">OFFSET(INDEX(Data!$C$7:$C$1800,MATCH($A$3,Data!$C$7:$C$1800,0)),21,'Code list'!I$1)/1000+OFFSET(INDEX(Data!$C$7:$C$1800,MATCH($A$3,Data!$C$7:$C$1800,0)),22,'Code list'!I$1)/1000</f>
        <v>0.41039999999999999</v>
      </c>
      <c r="I13" s="25">
        <f ca="1">OFFSET(INDEX(Data!$C$7:$C$1800,MATCH($A$3,Data!$C$7:$C$1800,0)),21,'Code list'!J$1)/1000+OFFSET(INDEX(Data!$C$7:$C$1800,MATCH($A$3,Data!$C$7:$C$1800,0)),22,'Code list'!J$1)/1000</f>
        <v>0.42480000000000007</v>
      </c>
      <c r="J13" s="25">
        <f ca="1">OFFSET(INDEX(Data!$C$7:$C$1800,MATCH($A$3,Data!$C$7:$C$1800,0)),21,'Code list'!K$1)/1000+OFFSET(INDEX(Data!$C$7:$C$1800,MATCH($A$3,Data!$C$7:$C$1800,0)),22,'Code list'!K$1)/1000</f>
        <v>0.70386099999999996</v>
      </c>
      <c r="K13" s="25">
        <f ca="1">OFFSET(INDEX(Data!$C$7:$C$1800,MATCH($A$3,Data!$C$7:$C$1800,0)),21,'Code list'!L$1)/1000+OFFSET(INDEX(Data!$C$7:$C$1800,MATCH($A$3,Data!$C$7:$C$1800,0)),22,'Code list'!L$1)/1000</f>
        <v>0.73798199999999992</v>
      </c>
      <c r="L13" s="25">
        <f ca="1">OFFSET(INDEX(Data!$C$7:$C$1800,MATCH($A$3,Data!$C$7:$C$1800,0)),21,'Code list'!M$1)/1000+OFFSET(INDEX(Data!$C$7:$C$1800,MATCH($A$3,Data!$C$7:$C$1800,0)),22,'Code list'!M$1)/1000</f>
        <v>0.78976799999999991</v>
      </c>
      <c r="M13" s="25">
        <f ca="1">OFFSET(INDEX(Data!$C$7:$C$1800,MATCH($A$3,Data!$C$7:$C$1800,0)),21,'Code list'!N$1)/1000+OFFSET(INDEX(Data!$C$7:$C$1800,MATCH($A$3,Data!$C$7:$C$1800,0)),22,'Code list'!N$1)/1000</f>
        <v>0.96838599999999997</v>
      </c>
      <c r="N13" s="25">
        <f ca="1">OFFSET(INDEX(Data!$C$7:$C$1800,MATCH($A$3,Data!$C$7:$C$1800,0)),21,'Code list'!O$1)/1000+OFFSET(INDEX(Data!$C$7:$C$1800,MATCH($A$3,Data!$C$7:$C$1800,0)),22,'Code list'!O$1)/1000</f>
        <v>1.267174</v>
      </c>
      <c r="O13" s="25">
        <f ca="1">OFFSET(INDEX(Data!$C$7:$C$1800,MATCH($A$3,Data!$C$7:$C$1800,0)),21,'Code list'!P$1)/1000+OFFSET(INDEX(Data!$C$7:$C$1800,MATCH($A$3,Data!$C$7:$C$1800,0)),22,'Code list'!P$1)/1000</f>
        <v>1.43068</v>
      </c>
      <c r="P13" s="25">
        <f ca="1">OFFSET(INDEX(Data!$C$7:$C$1800,MATCH($A$3,Data!$C$7:$C$1800,0)),21,'Code list'!Q$1)/1000+OFFSET(INDEX(Data!$C$7:$C$1800,MATCH($A$3,Data!$C$7:$C$1800,0)),22,'Code list'!Q$1)/1000</f>
        <v>1.590883</v>
      </c>
      <c r="Q13" s="25">
        <f ca="1">OFFSET(INDEX(Data!$C$7:$C$1800,MATCH($A$3,Data!$C$7:$C$1800,0)),21,'Code list'!R$1)/1000+OFFSET(INDEX(Data!$C$7:$C$1800,MATCH($A$3,Data!$C$7:$C$1800,0)),22,'Code list'!R$1)/1000</f>
        <v>1.602522</v>
      </c>
      <c r="R13" s="25">
        <f ca="1">OFFSET(INDEX(Data!$C$7:$C$1800,MATCH($A$3,Data!$C$7:$C$1800,0)),21,'Code list'!S$1)/1000+OFFSET(INDEX(Data!$C$7:$C$1800,MATCH($A$3,Data!$C$7:$C$1800,0)),22,'Code list'!S$1)/1000</f>
        <v>1.6944690000000002</v>
      </c>
      <c r="S13" s="25">
        <f ca="1">OFFSET(INDEX(Data!$C$7:$C$1800,MATCH($A$3,Data!$C$7:$C$1800,0)),21,'Code list'!T$1)/1000+OFFSET(INDEX(Data!$C$7:$C$1800,MATCH($A$3,Data!$C$7:$C$1800,0)),22,'Code list'!T$1)/1000</f>
        <v>1.4363429999999999</v>
      </c>
      <c r="T13" s="25">
        <f ca="1">OFFSET(INDEX(Data!$C$7:$C$1800,MATCH($A$3,Data!$C$7:$C$1800,0)),21,'Code list'!U$1)/1000+OFFSET(INDEX(Data!$C$7:$C$1800,MATCH($A$3,Data!$C$7:$C$1800,0)),22,'Code list'!U$1)/1000</f>
        <v>1.5198399999999999</v>
      </c>
      <c r="U13" s="25">
        <f ca="1">OFFSET(INDEX(Data!$C$7:$C$1800,MATCH($A$3,Data!$C$7:$C$1800,0)),21,'Code list'!V$1)/1000+OFFSET(INDEX(Data!$C$7:$C$1800,MATCH($A$3,Data!$C$7:$C$1800,0)),22,'Code list'!V$1)/1000</f>
        <v>1.405627</v>
      </c>
      <c r="V13" s="25">
        <f ca="1">OFFSET(INDEX(Data!$C$7:$C$1800,MATCH($A$3,Data!$C$7:$C$1800,0)),21,'Code list'!W$1)/1000+OFFSET(INDEX(Data!$C$7:$C$1800,MATCH($A$3,Data!$C$7:$C$1800,0)),22,'Code list'!W$1)/1000</f>
        <v>1.5827580000000001</v>
      </c>
      <c r="W13" s="25">
        <f ca="1">OFFSET(INDEX(Data!$C$7:$C$1800,MATCH($A$3,Data!$C$7:$C$1800,0)),21,'Code list'!X$1)/1000+OFFSET(INDEX(Data!$C$7:$C$1800,MATCH($A$3,Data!$C$7:$C$1800,0)),22,'Code list'!X$1)/1000</f>
        <v>1.6100639999999999</v>
      </c>
      <c r="X13" s="25">
        <f ca="1">OFFSET(INDEX(Data!$C$7:$C$1800,MATCH($A$3,Data!$C$7:$C$1800,0)),21,'Code list'!Y$1)/1000+OFFSET(INDEX(Data!$C$7:$C$1800,MATCH($A$3,Data!$C$7:$C$1800,0)),22,'Code list'!Y$1)/1000</f>
        <v>1.576368</v>
      </c>
      <c r="Y13" s="25">
        <f ca="1">OFFSET(INDEX(Data!$C$7:$C$1800,MATCH($A$3,Data!$C$7:$C$1800,0)),21,'Code list'!Z$1)/1000+OFFSET(INDEX(Data!$C$7:$C$1800,MATCH($A$3,Data!$C$7:$C$1800,0)),22,'Code list'!Z$1)/1000</f>
        <v>1.5023439999999999</v>
      </c>
      <c r="Z13" s="25">
        <f ca="1">OFFSET(INDEX(Data!$C$7:$C$1800,MATCH($A$3,Data!$C$7:$C$1800,0)),21,'Code list'!AA$1)/1000+OFFSET(INDEX(Data!$C$7:$C$1800,MATCH($A$3,Data!$C$7:$C$1800,0)),22,'Code list'!AA$1)/1000</f>
        <v>1.372878</v>
      </c>
      <c r="AA13" s="25">
        <f ca="1">OFFSET(INDEX(Data!$C$7:$C$1800,MATCH($A$3,Data!$C$7:$C$1800,0)),21,'Code list'!AB$1)/1000+OFFSET(INDEX(Data!$C$7:$C$1800,MATCH($A$3,Data!$C$7:$C$1800,0)),22,'Code list'!AB$1)/1000</f>
        <v>1.259924</v>
      </c>
      <c r="AB13" s="25">
        <f ca="1">OFFSET(INDEX(Data!$C$7:$C$1800,MATCH($A$3,Data!$C$7:$C$1800,0)),21,'Code list'!AC$1)/1000+OFFSET(INDEX(Data!$C$7:$C$1800,MATCH($A$3,Data!$C$7:$C$1800,0)),22,'Code list'!AC$1)/1000</f>
        <v>1.278176</v>
      </c>
      <c r="AC13" s="25">
        <f ca="1">OFFSET(INDEX(Data!$C$7:$C$1800,MATCH($A$3,Data!$C$7:$C$1800,0)),21,'Code list'!AD$1)/1000+OFFSET(INDEX(Data!$C$7:$C$1800,MATCH($A$3,Data!$C$7:$C$1800,0)),22,'Code list'!AD$1)/1000</f>
        <v>1.2446459999999999</v>
      </c>
      <c r="AD13" s="25">
        <f ca="1">OFFSET(INDEX(Data!$C$7:$C$1800,MATCH($A$3,Data!$C$7:$C$1800,0)),21,'Code list'!AE$1)/1000+OFFSET(INDEX(Data!$C$7:$C$1800,MATCH($A$3,Data!$C$7:$C$1800,0)),22,'Code list'!AE$1)/1000</f>
        <v>1.3172329999999999</v>
      </c>
      <c r="AE13" s="25">
        <f ca="1">OFFSET(INDEX(Data!$C$7:$C$1800,MATCH($A$3,Data!$C$7:$C$1800,0)),21,'Code list'!AF$1)/1000+OFFSET(INDEX(Data!$C$7:$C$1800,MATCH($A$3,Data!$C$7:$C$1800,0)),22,'Code list'!AF$1)/1000</f>
        <v>1.5210720000000002</v>
      </c>
      <c r="AF13" s="25">
        <f ca="1">OFFSET(INDEX(Data!$C$7:$C$1800,MATCH($A$3,Data!$C$7:$C$1800,0)),21,'Code list'!AG$1)/1000+OFFSET(INDEX(Data!$C$7:$C$1800,MATCH($A$3,Data!$C$7:$C$1800,0)),22,'Code list'!AG$1)/1000</f>
        <v>2.2600579999999999</v>
      </c>
      <c r="AG13" s="25">
        <f ca="1">OFFSET(INDEX(Data!$C$7:$C$1800,MATCH($A$3,Data!$C$7:$C$1800,0)),21,'Code list'!AH$1)/1000+OFFSET(INDEX(Data!$C$7:$C$1800,MATCH($A$3,Data!$C$7:$C$1800,0)),22,'Code list'!AH$1)/1000</f>
        <v>2.2744909999999998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0</v>
      </c>
      <c r="C14" s="25">
        <f ca="1">OFFSET(INDEX(Data!$C$7:$C$1800,MATCH($A$3,Data!$C$7:$C$1800,0)),31,'Code list'!D$1)/1000+OFFSET(INDEX(Data!$C$7:$C$1800,MATCH($A$3,Data!$C$7:$C$1800,0)),32,'Code list'!D$1)/1000</f>
        <v>0</v>
      </c>
      <c r="D14" s="25">
        <f ca="1">OFFSET(INDEX(Data!$C$7:$C$1800,MATCH($A$3,Data!$C$7:$C$1800,0)),31,'Code list'!E$1)/1000+OFFSET(INDEX(Data!$C$7:$C$1800,MATCH($A$3,Data!$C$7:$C$1800,0)),32,'Code list'!E$1)/1000</f>
        <v>0</v>
      </c>
      <c r="E14" s="25">
        <f ca="1">OFFSET(INDEX(Data!$C$7:$C$1800,MATCH($A$3,Data!$C$7:$C$1800,0)),31,'Code list'!F$1)/1000+OFFSET(INDEX(Data!$C$7:$C$1800,MATCH($A$3,Data!$C$7:$C$1800,0)),32,'Code list'!F$1)/1000</f>
        <v>0</v>
      </c>
      <c r="F14" s="25">
        <f ca="1">OFFSET(INDEX(Data!$C$7:$C$1800,MATCH($A$3,Data!$C$7:$C$1800,0)),31,'Code list'!G$1)/1000+OFFSET(INDEX(Data!$C$7:$C$1800,MATCH($A$3,Data!$C$7:$C$1800,0)),32,'Code list'!G$1)/1000</f>
        <v>0</v>
      </c>
      <c r="G14" s="25">
        <f ca="1">OFFSET(INDEX(Data!$C$7:$C$1800,MATCH($A$3,Data!$C$7:$C$1800,0)),31,'Code list'!H$1)/1000+OFFSET(INDEX(Data!$C$7:$C$1800,MATCH($A$3,Data!$C$7:$C$1800,0)),32,'Code list'!H$1)/1000</f>
        <v>0</v>
      </c>
      <c r="H14" s="25">
        <f ca="1">OFFSET(INDEX(Data!$C$7:$C$1800,MATCH($A$3,Data!$C$7:$C$1800,0)),31,'Code list'!I$1)/1000+OFFSET(INDEX(Data!$C$7:$C$1800,MATCH($A$3,Data!$C$7:$C$1800,0)),32,'Code list'!I$1)/1000</f>
        <v>0</v>
      </c>
      <c r="I14" s="25">
        <f ca="1">OFFSET(INDEX(Data!$C$7:$C$1800,MATCH($A$3,Data!$C$7:$C$1800,0)),31,'Code list'!J$1)/1000+OFFSET(INDEX(Data!$C$7:$C$1800,MATCH($A$3,Data!$C$7:$C$1800,0)),32,'Code list'!J$1)/1000</f>
        <v>0</v>
      </c>
      <c r="J14" s="25">
        <f ca="1">OFFSET(INDEX(Data!$C$7:$C$1800,MATCH($A$3,Data!$C$7:$C$1800,0)),31,'Code list'!K$1)/1000+OFFSET(INDEX(Data!$C$7:$C$1800,MATCH($A$3,Data!$C$7:$C$1800,0)),32,'Code list'!K$1)/1000</f>
        <v>0</v>
      </c>
      <c r="K14" s="25">
        <f ca="1">OFFSET(INDEX(Data!$C$7:$C$1800,MATCH($A$3,Data!$C$7:$C$1800,0)),31,'Code list'!L$1)/1000+OFFSET(INDEX(Data!$C$7:$C$1800,MATCH($A$3,Data!$C$7:$C$1800,0)),32,'Code list'!L$1)/1000</f>
        <v>0</v>
      </c>
      <c r="L14" s="25">
        <f ca="1">OFFSET(INDEX(Data!$C$7:$C$1800,MATCH($A$3,Data!$C$7:$C$1800,0)),31,'Code list'!M$1)/1000+OFFSET(INDEX(Data!$C$7:$C$1800,MATCH($A$3,Data!$C$7:$C$1800,0)),32,'Code list'!M$1)/1000</f>
        <v>0.51146800000000003</v>
      </c>
      <c r="M14" s="25">
        <f ca="1">OFFSET(INDEX(Data!$C$7:$C$1800,MATCH($A$3,Data!$C$7:$C$1800,0)),31,'Code list'!N$1)/1000+OFFSET(INDEX(Data!$C$7:$C$1800,MATCH($A$3,Data!$C$7:$C$1800,0)),32,'Code list'!N$1)/1000</f>
        <v>0.637432</v>
      </c>
      <c r="N14" s="25">
        <f ca="1">OFFSET(INDEX(Data!$C$7:$C$1800,MATCH($A$3,Data!$C$7:$C$1800,0)),31,'Code list'!O$1)/1000+OFFSET(INDEX(Data!$C$7:$C$1800,MATCH($A$3,Data!$C$7:$C$1800,0)),32,'Code list'!O$1)/1000</f>
        <v>1.085296</v>
      </c>
      <c r="O14" s="25">
        <f ca="1">OFFSET(INDEX(Data!$C$7:$C$1800,MATCH($A$3,Data!$C$7:$C$1800,0)),31,'Code list'!P$1)/1000+OFFSET(INDEX(Data!$C$7:$C$1800,MATCH($A$3,Data!$C$7:$C$1800,0)),32,'Code list'!P$1)/1000</f>
        <v>2.8258590000000003</v>
      </c>
      <c r="P14" s="25">
        <f ca="1">OFFSET(INDEX(Data!$C$7:$C$1800,MATCH($A$3,Data!$C$7:$C$1800,0)),31,'Code list'!Q$1)/1000+OFFSET(INDEX(Data!$C$7:$C$1800,MATCH($A$3,Data!$C$7:$C$1800,0)),32,'Code list'!Q$1)/1000</f>
        <v>3.0708340000000001</v>
      </c>
      <c r="Q14" s="25">
        <f ca="1">OFFSET(INDEX(Data!$C$7:$C$1800,MATCH($A$3,Data!$C$7:$C$1800,0)),31,'Code list'!R$1)/1000+OFFSET(INDEX(Data!$C$7:$C$1800,MATCH($A$3,Data!$C$7:$C$1800,0)),32,'Code list'!R$1)/1000</f>
        <v>3.0676059999999996</v>
      </c>
      <c r="R14" s="25">
        <f ca="1">OFFSET(INDEX(Data!$C$7:$C$1800,MATCH($A$3,Data!$C$7:$C$1800,0)),31,'Code list'!S$1)/1000+OFFSET(INDEX(Data!$C$7:$C$1800,MATCH($A$3,Data!$C$7:$C$1800,0)),32,'Code list'!S$1)/1000</f>
        <v>3.222874</v>
      </c>
      <c r="S14" s="25">
        <f ca="1">OFFSET(INDEX(Data!$C$7:$C$1800,MATCH($A$3,Data!$C$7:$C$1800,0)),31,'Code list'!T$1)/1000+OFFSET(INDEX(Data!$C$7:$C$1800,MATCH($A$3,Data!$C$7:$C$1800,0)),32,'Code list'!T$1)/1000</f>
        <v>2.5643389999999999</v>
      </c>
      <c r="T14" s="25">
        <f ca="1">OFFSET(INDEX(Data!$C$7:$C$1800,MATCH($A$3,Data!$C$7:$C$1800,0)),31,'Code list'!U$1)/1000+OFFSET(INDEX(Data!$C$7:$C$1800,MATCH($A$3,Data!$C$7:$C$1800,0)),32,'Code list'!U$1)/1000</f>
        <v>2.9010000000000002</v>
      </c>
      <c r="U14" s="25">
        <f ca="1">OFFSET(INDEX(Data!$C$7:$C$1800,MATCH($A$3,Data!$C$7:$C$1800,0)),31,'Code list'!V$1)/1000+OFFSET(INDEX(Data!$C$7:$C$1800,MATCH($A$3,Data!$C$7:$C$1800,0)),32,'Code list'!V$1)/1000</f>
        <v>2.422695</v>
      </c>
      <c r="V14" s="25">
        <f ca="1">OFFSET(INDEX(Data!$C$7:$C$1800,MATCH($A$3,Data!$C$7:$C$1800,0)),31,'Code list'!W$1)/1000+OFFSET(INDEX(Data!$C$7:$C$1800,MATCH($A$3,Data!$C$7:$C$1800,0)),32,'Code list'!W$1)/1000</f>
        <v>2.9690399999999997</v>
      </c>
      <c r="W14" s="25">
        <f ca="1">OFFSET(INDEX(Data!$C$7:$C$1800,MATCH($A$3,Data!$C$7:$C$1800,0)),31,'Code list'!X$1)/1000+OFFSET(INDEX(Data!$C$7:$C$1800,MATCH($A$3,Data!$C$7:$C$1800,0)),32,'Code list'!X$1)/1000</f>
        <v>2.9790069999999997</v>
      </c>
      <c r="X14" s="25">
        <f ca="1">OFFSET(INDEX(Data!$C$7:$C$1800,MATCH($A$3,Data!$C$7:$C$1800,0)),31,'Code list'!Y$1)/1000+OFFSET(INDEX(Data!$C$7:$C$1800,MATCH($A$3,Data!$C$7:$C$1800,0)),32,'Code list'!Y$1)/1000</f>
        <v>2.915686</v>
      </c>
      <c r="Y14" s="25">
        <f ca="1">OFFSET(INDEX(Data!$C$7:$C$1800,MATCH($A$3,Data!$C$7:$C$1800,0)),31,'Code list'!Z$1)/1000+OFFSET(INDEX(Data!$C$7:$C$1800,MATCH($A$3,Data!$C$7:$C$1800,0)),32,'Code list'!Z$1)/1000</f>
        <v>3.0422279999999997</v>
      </c>
      <c r="Z14" s="25">
        <f ca="1">OFFSET(INDEX(Data!$C$7:$C$1800,MATCH($A$3,Data!$C$7:$C$1800,0)),31,'Code list'!AA$1)/1000+OFFSET(INDEX(Data!$C$7:$C$1800,MATCH($A$3,Data!$C$7:$C$1800,0)),32,'Code list'!AA$1)/1000</f>
        <v>2.3285930000000001</v>
      </c>
      <c r="AA14" s="25">
        <f ca="1">OFFSET(INDEX(Data!$C$7:$C$1800,MATCH($A$3,Data!$C$7:$C$1800,0)),31,'Code list'!AB$1)/1000+OFFSET(INDEX(Data!$C$7:$C$1800,MATCH($A$3,Data!$C$7:$C$1800,0)),32,'Code list'!AB$1)/1000</f>
        <v>2.1500010000000001</v>
      </c>
      <c r="AB14" s="25">
        <f ca="1">OFFSET(INDEX(Data!$C$7:$C$1800,MATCH($A$3,Data!$C$7:$C$1800,0)),31,'Code list'!AC$1)/1000+OFFSET(INDEX(Data!$C$7:$C$1800,MATCH($A$3,Data!$C$7:$C$1800,0)),32,'Code list'!AC$1)/1000</f>
        <v>2.1571709999999999</v>
      </c>
      <c r="AC14" s="25">
        <f ca="1">OFFSET(INDEX(Data!$C$7:$C$1800,MATCH($A$3,Data!$C$7:$C$1800,0)),31,'Code list'!AD$1)/1000+OFFSET(INDEX(Data!$C$7:$C$1800,MATCH($A$3,Data!$C$7:$C$1800,0)),32,'Code list'!AD$1)/1000</f>
        <v>2.395305</v>
      </c>
      <c r="AD14" s="25">
        <f ca="1">OFFSET(INDEX(Data!$C$7:$C$1800,MATCH($A$3,Data!$C$7:$C$1800,0)),31,'Code list'!AE$1)/1000+OFFSET(INDEX(Data!$C$7:$C$1800,MATCH($A$3,Data!$C$7:$C$1800,0)),32,'Code list'!AE$1)/1000</f>
        <v>2.7446539999999997</v>
      </c>
      <c r="AE14" s="25">
        <f ca="1">OFFSET(INDEX(Data!$C$7:$C$1800,MATCH($A$3,Data!$C$7:$C$1800,0)),31,'Code list'!AF$1)/1000+OFFSET(INDEX(Data!$C$7:$C$1800,MATCH($A$3,Data!$C$7:$C$1800,0)),32,'Code list'!AF$1)/1000</f>
        <v>3.6547740000000002</v>
      </c>
      <c r="AF14" s="25">
        <f ca="1">OFFSET(INDEX(Data!$C$7:$C$1800,MATCH($A$3,Data!$C$7:$C$1800,0)),31,'Code list'!AG$1)/1000+OFFSET(INDEX(Data!$C$7:$C$1800,MATCH($A$3,Data!$C$7:$C$1800,0)),32,'Code list'!AG$1)/1000</f>
        <v>5.2851719999999993</v>
      </c>
      <c r="AG14" s="25">
        <f ca="1">OFFSET(INDEX(Data!$C$7:$C$1800,MATCH($A$3,Data!$C$7:$C$1800,0)),31,'Code list'!AH$1)/1000+OFFSET(INDEX(Data!$C$7:$C$1800,MATCH($A$3,Data!$C$7:$C$1800,0)),32,'Code list'!AH$1)/1000</f>
        <v>5.6835339999999999</v>
      </c>
    </row>
    <row r="15" spans="1:33" ht="15" customHeight="1" x14ac:dyDescent="0.25">
      <c r="A15" s="26" t="s">
        <v>28</v>
      </c>
      <c r="B15" s="25">
        <f ca="1">IFERROR(B12/(1+(B13/B14)),0)</f>
        <v>0</v>
      </c>
      <c r="C15" s="25">
        <f t="shared" ref="C15:AC15" ca="1" si="5">IFERROR(C12/(1+(C13/C14)),0)</f>
        <v>0</v>
      </c>
      <c r="D15" s="25">
        <f t="shared" ca="1" si="5"/>
        <v>0</v>
      </c>
      <c r="E15" s="25">
        <f t="shared" ca="1" si="5"/>
        <v>0</v>
      </c>
      <c r="F15" s="25">
        <f t="shared" ca="1" si="5"/>
        <v>0</v>
      </c>
      <c r="G15" s="25">
        <f t="shared" ca="1" si="5"/>
        <v>0</v>
      </c>
      <c r="H15" s="25">
        <f t="shared" ca="1" si="5"/>
        <v>0</v>
      </c>
      <c r="I15" s="25">
        <f t="shared" ca="1" si="5"/>
        <v>0</v>
      </c>
      <c r="J15" s="25">
        <f t="shared" ca="1" si="5"/>
        <v>0</v>
      </c>
      <c r="K15" s="25">
        <f t="shared" ca="1" si="5"/>
        <v>0</v>
      </c>
      <c r="L15" s="25">
        <f t="shared" ca="1" si="5"/>
        <v>1.1167012289054408</v>
      </c>
      <c r="M15" s="25">
        <f t="shared" ca="1" si="5"/>
        <v>1.3577018414739404</v>
      </c>
      <c r="N15" s="25">
        <f t="shared" ca="1" si="5"/>
        <v>1.9382401961376763</v>
      </c>
      <c r="O15" s="25">
        <f t="shared" ca="1" si="5"/>
        <v>3.1591931183071504</v>
      </c>
      <c r="P15" s="25">
        <f t="shared" ca="1" si="5"/>
        <v>3.4747173206906377</v>
      </c>
      <c r="Q15" s="25">
        <f t="shared" ca="1" si="5"/>
        <v>3.4607329096226058</v>
      </c>
      <c r="R15" s="25">
        <f t="shared" ca="1" si="5"/>
        <v>3.6444249594181248</v>
      </c>
      <c r="S15" s="25">
        <f t="shared" ca="1" si="5"/>
        <v>2.9420466114847419</v>
      </c>
      <c r="T15" s="25">
        <f t="shared" ca="1" si="5"/>
        <v>3.3117698249653911</v>
      </c>
      <c r="U15" s="25">
        <f t="shared" ca="1" si="5"/>
        <v>2.7861496869254987</v>
      </c>
      <c r="V15" s="25">
        <f t="shared" ca="1" si="5"/>
        <v>3.413140559559102</v>
      </c>
      <c r="W15" s="25">
        <f t="shared" ca="1" si="5"/>
        <v>3.446666212050761</v>
      </c>
      <c r="X15" s="25">
        <f t="shared" ca="1" si="5"/>
        <v>3.4005512236789674</v>
      </c>
      <c r="Y15" s="25">
        <f t="shared" ca="1" si="5"/>
        <v>3.5862449913760859</v>
      </c>
      <c r="Z15" s="25">
        <f t="shared" ca="1" si="5"/>
        <v>2.8520829256857612</v>
      </c>
      <c r="AA15" s="25">
        <f t="shared" ca="1" si="5"/>
        <v>2.6944247522707974</v>
      </c>
      <c r="AB15" s="25">
        <f t="shared" ca="1" si="5"/>
        <v>2.6618006972576569</v>
      </c>
      <c r="AC15" s="25">
        <f t="shared" ca="1" si="5"/>
        <v>2.9471558240674116</v>
      </c>
      <c r="AD15" s="25">
        <f t="shared" ref="AD15:AE15" ca="1" si="6">IFERROR(AD12/(1+(AD13/AD14)),0)</f>
        <v>3.3460127986120733</v>
      </c>
      <c r="AE15" s="25">
        <f t="shared" ca="1" si="6"/>
        <v>4.4480706772423293</v>
      </c>
      <c r="AF15" s="25">
        <f t="shared" ref="AF15:AG15" ca="1" si="7">IFERROR(AF12/(1+(AF13/AF14)),0)</f>
        <v>6.9660057970495251</v>
      </c>
      <c r="AG15" s="25">
        <f t="shared" ca="1" si="7"/>
        <v>7.3787587460423918</v>
      </c>
    </row>
    <row r="16" spans="1:33" ht="15" customHeight="1" x14ac:dyDescent="0.25">
      <c r="A16" s="10" t="s">
        <v>25</v>
      </c>
      <c r="B16" s="7">
        <f ca="1">B11+B12-B15</f>
        <v>8.1083999999999996</v>
      </c>
      <c r="C16" s="7">
        <f t="shared" ref="C16:AC16" ca="1" si="8">C11+C12-C15</f>
        <v>8.7382000000000009</v>
      </c>
      <c r="D16" s="7">
        <f t="shared" ca="1" si="8"/>
        <v>8.6098999999999997</v>
      </c>
      <c r="E16" s="7">
        <f t="shared" ca="1" si="8"/>
        <v>8.3856000000000002</v>
      </c>
      <c r="F16" s="7">
        <f t="shared" ca="1" si="8"/>
        <v>7.0251999999999999</v>
      </c>
      <c r="G16" s="7">
        <f t="shared" ca="1" si="8"/>
        <v>5.9569999999999999</v>
      </c>
      <c r="H16" s="7">
        <f t="shared" ca="1" si="8"/>
        <v>5.2847</v>
      </c>
      <c r="I16" s="7">
        <f t="shared" ca="1" si="8"/>
        <v>4.1981999999999999</v>
      </c>
      <c r="J16" s="7">
        <f t="shared" ca="1" si="8"/>
        <v>3.2206999999999999</v>
      </c>
      <c r="K16" s="7">
        <f t="shared" ca="1" si="8"/>
        <v>3.4695</v>
      </c>
      <c r="L16" s="7">
        <f t="shared" ca="1" si="8"/>
        <v>3.4337317710945592</v>
      </c>
      <c r="M16" s="7">
        <f t="shared" ca="1" si="8"/>
        <v>6.4137701585260594</v>
      </c>
      <c r="N16" s="7">
        <f t="shared" ca="1" si="8"/>
        <v>18.936235803862324</v>
      </c>
      <c r="O16" s="7">
        <f t="shared" ca="1" si="8"/>
        <v>17.909119881692849</v>
      </c>
      <c r="P16" s="7">
        <f t="shared" ca="1" si="8"/>
        <v>21.602873679309361</v>
      </c>
      <c r="Q16" s="7">
        <f t="shared" ca="1" si="8"/>
        <v>21.263621090377395</v>
      </c>
      <c r="R16" s="7">
        <f t="shared" ca="1" si="8"/>
        <v>22.380673040581875</v>
      </c>
      <c r="S16" s="7">
        <f t="shared" ca="1" si="8"/>
        <v>20.455773388515258</v>
      </c>
      <c r="T16" s="7">
        <f t="shared" ca="1" si="8"/>
        <v>17.176166175034609</v>
      </c>
      <c r="U16" s="7">
        <f t="shared" ca="1" si="8"/>
        <v>20.105728313074508</v>
      </c>
      <c r="V16" s="7">
        <f t="shared" ca="1" si="8"/>
        <v>20.402419440440898</v>
      </c>
      <c r="W16" s="7">
        <f t="shared" ca="1" si="8"/>
        <v>16.616270787949237</v>
      </c>
      <c r="X16" s="7">
        <f t="shared" ca="1" si="8"/>
        <v>17.379293776321035</v>
      </c>
      <c r="Y16" s="7">
        <f t="shared" ca="1" si="8"/>
        <v>11.123895008623915</v>
      </c>
      <c r="Z16" s="7">
        <f t="shared" ca="1" si="8"/>
        <v>11.588029074314239</v>
      </c>
      <c r="AA16" s="7">
        <f t="shared" ca="1" si="8"/>
        <v>7.896010247729202</v>
      </c>
      <c r="AB16" s="7">
        <f t="shared" ca="1" si="8"/>
        <v>4.2187673027423429</v>
      </c>
      <c r="AC16" s="7">
        <f t="shared" ca="1" si="8"/>
        <v>4.6325581759325889</v>
      </c>
      <c r="AD16" s="7">
        <f t="shared" ref="AD16:AE16" ca="1" si="9">AD11+AD12-AD15</f>
        <v>4.8353722013879272</v>
      </c>
      <c r="AE16" s="7">
        <f t="shared" ca="1" si="9"/>
        <v>5.2850333227576716</v>
      </c>
      <c r="AF16" s="7">
        <f t="shared" ref="AF16:AG16" ca="1" si="10">AF11+AF12-AF15</f>
        <v>5.1532132029504742</v>
      </c>
      <c r="AG16" s="7">
        <f t="shared" ca="1" si="10"/>
        <v>5.1176282539576086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Luxembourg [LU]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0.27704602634305153</v>
      </c>
      <c r="C20" s="15">
        <f t="shared" ca="1" si="12"/>
        <v>0.28880089720995167</v>
      </c>
      <c r="D20" s="15">
        <f t="shared" ca="1" si="12"/>
        <v>0.2759613932798291</v>
      </c>
      <c r="E20" s="15">
        <f t="shared" ca="1" si="12"/>
        <v>0.28806525472238115</v>
      </c>
      <c r="F20" s="15">
        <f t="shared" ca="1" si="12"/>
        <v>0.29567841484939927</v>
      </c>
      <c r="G20" s="15">
        <f t="shared" ca="1" si="12"/>
        <v>0.29430921604834642</v>
      </c>
      <c r="H20" s="15">
        <f t="shared" ca="1" si="12"/>
        <v>0.29973319204496007</v>
      </c>
      <c r="I20" s="15">
        <f t="shared" ca="1" si="12"/>
        <v>0.34814920680291539</v>
      </c>
      <c r="J20" s="15">
        <f t="shared" ca="1" si="12"/>
        <v>0.40968143571273313</v>
      </c>
      <c r="K20" s="15">
        <f t="shared" ca="1" si="12"/>
        <v>0.37314051015996536</v>
      </c>
      <c r="L20" s="15">
        <f t="shared" ca="1" si="12"/>
        <v>0.43946181606345547</v>
      </c>
      <c r="M20" s="15">
        <f t="shared" ca="1" si="12"/>
        <v>0.48723994199351889</v>
      </c>
      <c r="N20" s="15">
        <f t="shared" ca="1" si="12"/>
        <v>0.53413155099901177</v>
      </c>
      <c r="O20" s="15">
        <f t="shared" ca="1" si="12"/>
        <v>0.56080723488074824</v>
      </c>
      <c r="P20" s="15">
        <f t="shared" ca="1" si="12"/>
        <v>0.56358201139049724</v>
      </c>
      <c r="Q20" s="15">
        <f t="shared" ca="1" si="12"/>
        <v>0.56625788001126853</v>
      </c>
      <c r="R20" s="15">
        <f t="shared" ca="1" si="12"/>
        <v>0.56742399913411323</v>
      </c>
      <c r="S20" s="15">
        <f t="shared" ca="1" si="12"/>
        <v>0.56311989682420349</v>
      </c>
      <c r="T20" s="15">
        <f t="shared" ca="1" si="12"/>
        <v>0.57096524917500913</v>
      </c>
      <c r="U20" s="15">
        <f t="shared" ca="1" si="12"/>
        <v>0.56428888440824121</v>
      </c>
      <c r="V20" s="15">
        <f t="shared" ca="1" si="12"/>
        <v>0.57009969008600314</v>
      </c>
      <c r="W20" s="15">
        <f t="shared" ca="1" si="12"/>
        <v>0.57387323074414576</v>
      </c>
      <c r="X20" s="15">
        <f t="shared" ca="1" si="12"/>
        <v>0.57085605017605945</v>
      </c>
      <c r="Y20" s="15">
        <f t="shared" ca="1" si="12"/>
        <v>0.59876976498216328</v>
      </c>
      <c r="Z20" s="15">
        <f t="shared" ca="1" si="12"/>
        <v>0.59163192947077747</v>
      </c>
      <c r="AA20" s="15">
        <f t="shared" ca="1" si="12"/>
        <v>0.60852960536390499</v>
      </c>
      <c r="AB20" s="15">
        <f t="shared" ca="1" si="12"/>
        <v>0.66972833466386628</v>
      </c>
      <c r="AC20" s="15">
        <f t="shared" ca="1" si="12"/>
        <v>0.69848297141969551</v>
      </c>
      <c r="AD20" s="15">
        <f t="shared" ref="AD20:AE20" ca="1" si="13">AD6/AD16</f>
        <v>0.71153385028197902</v>
      </c>
      <c r="AE20" s="15">
        <f t="shared" ca="1" si="13"/>
        <v>0.72615720008317697</v>
      </c>
      <c r="AF20" s="15">
        <f t="shared" ref="AF20:AG20" ca="1" si="14">AF6/AF16</f>
        <v>0.86052154749992749</v>
      </c>
      <c r="AG20" s="15">
        <f t="shared" ca="1" si="14"/>
        <v>0.86743658970677007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AG20"/>
  <sheetViews>
    <sheetView workbookViewId="0"/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European Union - 27 countries (from 2020) [EU27_2020]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8190.9302429999998</v>
      </c>
      <c r="C4" s="20">
        <f ca="1">OFFSET(INDEX(Data!$C$7:$C$1800,MATCH($A$3,Data!$C$7:$C$1800,0)),20,'Code list'!D$1)/1000</f>
        <v>8340.7813810000007</v>
      </c>
      <c r="D4" s="20">
        <f ca="1">OFFSET(INDEX(Data!$C$7:$C$1800,MATCH($A$3,Data!$C$7:$C$1800,0)),20,'Code list'!E$1)/1000</f>
        <v>8290.4969309999997</v>
      </c>
      <c r="E4" s="20">
        <f ca="1">OFFSET(INDEX(Data!$C$7:$C$1800,MATCH($A$3,Data!$C$7:$C$1800,0)),20,'Code list'!F$1)/1000</f>
        <v>8291.3521209999999</v>
      </c>
      <c r="F4" s="20">
        <f ca="1">OFFSET(INDEX(Data!$C$7:$C$1800,MATCH($A$3,Data!$C$7:$C$1800,0)),20,'Code list'!G$1)/1000</f>
        <v>8425.2169979999999</v>
      </c>
      <c r="G4" s="20">
        <f ca="1">OFFSET(INDEX(Data!$C$7:$C$1800,MATCH($A$3,Data!$C$7:$C$1800,0)),20,'Code list'!H$1)/1000</f>
        <v>8673.6974979999995</v>
      </c>
      <c r="H4" s="20">
        <f ca="1">OFFSET(INDEX(Data!$C$7:$C$1800,MATCH($A$3,Data!$C$7:$C$1800,0)),20,'Code list'!I$1)/1000</f>
        <v>8981.0798300000006</v>
      </c>
      <c r="I4" s="20">
        <f ca="1">OFFSET(INDEX(Data!$C$7:$C$1800,MATCH($A$3,Data!$C$7:$C$1800,0)),20,'Code list'!J$1)/1000</f>
        <v>9021.6470410000002</v>
      </c>
      <c r="J4" s="20">
        <f ca="1">OFFSET(INDEX(Data!$C$7:$C$1800,MATCH($A$3,Data!$C$7:$C$1800,0)),20,'Code list'!K$1)/1000</f>
        <v>9214.4311589999998</v>
      </c>
      <c r="K4" s="20">
        <f ca="1">OFFSET(INDEX(Data!$C$7:$C$1800,MATCH($A$3,Data!$C$7:$C$1800,0)),20,'Code list'!L$1)/1000</f>
        <v>9310.7483830000001</v>
      </c>
      <c r="L4" s="20">
        <f ca="1">OFFSET(INDEX(Data!$C$7:$C$1800,MATCH($A$3,Data!$C$7:$C$1800,0)),20,'Code list'!M$1)/1000</f>
        <v>9569.8765920000005</v>
      </c>
      <c r="M4" s="20">
        <f ca="1">OFFSET(INDEX(Data!$C$7:$C$1800,MATCH($A$3,Data!$C$7:$C$1800,0)),20,'Code list'!N$1)/1000</f>
        <v>9842.5521019999996</v>
      </c>
      <c r="N4" s="20">
        <f ca="1">OFFSET(INDEX(Data!$C$7:$C$1800,MATCH($A$3,Data!$C$7:$C$1800,0)),20,'Code list'!O$1)/1000</f>
        <v>9924.1482959999994</v>
      </c>
      <c r="O4" s="20">
        <f ca="1">OFFSET(INDEX(Data!$C$7:$C$1800,MATCH($A$3,Data!$C$7:$C$1800,0)),20,'Code list'!P$1)/1000</f>
        <v>10213.291580999999</v>
      </c>
      <c r="P4" s="20">
        <f ca="1">OFFSET(INDEX(Data!$C$7:$C$1800,MATCH($A$3,Data!$C$7:$C$1800,0)),20,'Code list'!Q$1)/1000</f>
        <v>10468.885480000001</v>
      </c>
      <c r="Q4" s="20">
        <f ca="1">OFFSET(INDEX(Data!$C$7:$C$1800,MATCH($A$3,Data!$C$7:$C$1800,0)),20,'Code list'!R$1)/1000</f>
        <v>10535.920809000001</v>
      </c>
      <c r="R4" s="20">
        <f ca="1">OFFSET(INDEX(Data!$C$7:$C$1800,MATCH($A$3,Data!$C$7:$C$1800,0)),20,'Code list'!S$1)/1000</f>
        <v>10705.579324999999</v>
      </c>
      <c r="S4" s="20">
        <f ca="1">OFFSET(INDEX(Data!$C$7:$C$1800,MATCH($A$3,Data!$C$7:$C$1800,0)),20,'Code list'!T$1)/1000</f>
        <v>10756.011102</v>
      </c>
      <c r="T4" s="20">
        <f ca="1">OFFSET(INDEX(Data!$C$7:$C$1800,MATCH($A$3,Data!$C$7:$C$1800,0)),20,'Code list'!U$1)/1000</f>
        <v>10795.371636</v>
      </c>
      <c r="U4" s="20">
        <f ca="1">OFFSET(INDEX(Data!$C$7:$C$1800,MATCH($A$3,Data!$C$7:$C$1800,0)),20,'Code list'!V$1)/1000</f>
        <v>10247.20535</v>
      </c>
      <c r="V4" s="20">
        <f ca="1">OFFSET(INDEX(Data!$C$7:$C$1800,MATCH($A$3,Data!$C$7:$C$1800,0)),20,'Code list'!W$1)/1000</f>
        <v>10742.522801000001</v>
      </c>
      <c r="W4" s="20">
        <f ca="1">OFFSET(INDEX(Data!$C$7:$C$1800,MATCH($A$3,Data!$C$7:$C$1800,0)),20,'Code list'!X$1)/1000</f>
        <v>10591.271060000001</v>
      </c>
      <c r="X4" s="20">
        <f ca="1">OFFSET(INDEX(Data!$C$7:$C$1800,MATCH($A$3,Data!$C$7:$C$1800,0)),20,'Code list'!Y$1)/1000</f>
        <v>10580.804591</v>
      </c>
      <c r="Y4" s="20">
        <f ca="1">OFFSET(INDEX(Data!$C$7:$C$1800,MATCH($A$3,Data!$C$7:$C$1800,0)),20,'Code list'!Z$1)/1000</f>
        <v>10515.569262000001</v>
      </c>
      <c r="Z4" s="20">
        <f ca="1">OFFSET(INDEX(Data!$C$7:$C$1800,MATCH($A$3,Data!$C$7:$C$1800,0)),20,'Code list'!AA$1)/1000</f>
        <v>10300.829750999999</v>
      </c>
      <c r="AA4" s="20">
        <f ca="1">OFFSET(INDEX(Data!$C$7:$C$1800,MATCH($A$3,Data!$C$7:$C$1800,0)),20,'Code list'!AB$1)/1000</f>
        <v>10463.656819</v>
      </c>
      <c r="AB4" s="20">
        <f ca="1">OFFSET(INDEX(Data!$C$7:$C$1800,MATCH($A$3,Data!$C$7:$C$1800,0)),20,'Code list'!AC$1)/1000</f>
        <v>10541.342967</v>
      </c>
      <c r="AC4" s="20">
        <f ca="1">OFFSET(INDEX(Data!$C$7:$C$1800,MATCH($A$3,Data!$C$7:$C$1800,0)),20,'Code list'!AD$1)/1000</f>
        <v>10659.332479000001</v>
      </c>
      <c r="AD4" s="20">
        <f ca="1">OFFSET(INDEX(Data!$C$7:$C$1800,MATCH($A$3,Data!$C$7:$C$1800,0)),20,'Code list'!AE$1)/1000</f>
        <v>10594.986405</v>
      </c>
      <c r="AE4" s="20">
        <f ca="1">OFFSET(INDEX(Data!$C$7:$C$1800,MATCH($A$3,Data!$C$7:$C$1800,0)),20,'Code list'!AF$1)/1000</f>
        <v>10466.005356000001</v>
      </c>
      <c r="AF4" s="20">
        <f ca="1">OFFSET(INDEX(Data!$C$7:$C$1800,MATCH($A$3,Data!$C$7:$C$1800,0)),20,'Code list'!AG$1)/1000</f>
        <v>10042.837485</v>
      </c>
      <c r="AG4" s="20">
        <f ca="1">OFFSET(INDEX(Data!$C$7:$C$1800,MATCH($A$3,Data!$C$7:$C$1800,0)),20,'Code list'!AH$1)/1000</f>
        <v>10481.550014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64.354008000000007</v>
      </c>
      <c r="C5" s="22">
        <f ca="1">OFFSET(INDEX(Data!$C$7:$C$1800,MATCH($A$3,Data!$C$7:$C$1800,0)),23,'Code list'!D$1)/1000</f>
        <v>71.868859999999998</v>
      </c>
      <c r="D5" s="22">
        <f ca="1">OFFSET(INDEX(Data!$C$7:$C$1800,MATCH($A$3,Data!$C$7:$C$1800,0)),23,'Code list'!E$1)/1000</f>
        <v>77.520056999999994</v>
      </c>
      <c r="E5" s="22">
        <f ca="1">OFFSET(INDEX(Data!$C$7:$C$1800,MATCH($A$3,Data!$C$7:$C$1800,0)),23,'Code list'!F$1)/1000</f>
        <v>69.846519999999998</v>
      </c>
      <c r="F5" s="22">
        <f ca="1">OFFSET(INDEX(Data!$C$7:$C$1800,MATCH($A$3,Data!$C$7:$C$1800,0)),23,'Code list'!G$1)/1000</f>
        <v>66.328687000000002</v>
      </c>
      <c r="G5" s="22">
        <f ca="1">OFFSET(INDEX(Data!$C$7:$C$1800,MATCH($A$3,Data!$C$7:$C$1800,0)),23,'Code list'!H$1)/1000</f>
        <v>77.091872000000009</v>
      </c>
      <c r="H5" s="22">
        <f ca="1">OFFSET(INDEX(Data!$C$7:$C$1800,MATCH($A$3,Data!$C$7:$C$1800,0)),23,'Code list'!I$1)/1000</f>
        <v>84.068907999999993</v>
      </c>
      <c r="I5" s="22">
        <f ca="1">OFFSET(INDEX(Data!$C$7:$C$1800,MATCH($A$3,Data!$C$7:$C$1800,0)),23,'Code list'!J$1)/1000</f>
        <v>78.684130999999994</v>
      </c>
      <c r="J5" s="22">
        <f ca="1">OFFSET(INDEX(Data!$C$7:$C$1800,MATCH($A$3,Data!$C$7:$C$1800,0)),23,'Code list'!K$1)/1000</f>
        <v>88.300171000000006</v>
      </c>
      <c r="K5" s="22">
        <f ca="1">OFFSET(INDEX(Data!$C$7:$C$1800,MATCH($A$3,Data!$C$7:$C$1800,0)),23,'Code list'!L$1)/1000</f>
        <v>95.114080000000001</v>
      </c>
      <c r="L5" s="22">
        <f ca="1">OFFSET(INDEX(Data!$C$7:$C$1800,MATCH($A$3,Data!$C$7:$C$1800,0)),23,'Code list'!M$1)/1000</f>
        <v>104.111633</v>
      </c>
      <c r="M5" s="22">
        <f ca="1">OFFSET(INDEX(Data!$C$7:$C$1800,MATCH($A$3,Data!$C$7:$C$1800,0)),23,'Code list'!N$1)/1000</f>
        <v>102.904758</v>
      </c>
      <c r="N5" s="22">
        <f ca="1">OFFSET(INDEX(Data!$C$7:$C$1800,MATCH($A$3,Data!$C$7:$C$1800,0)),23,'Code list'!O$1)/1000</f>
        <v>119.07796</v>
      </c>
      <c r="O5" s="22">
        <f ca="1">OFFSET(INDEX(Data!$C$7:$C$1800,MATCH($A$3,Data!$C$7:$C$1800,0)),23,'Code list'!P$1)/1000</f>
        <v>111.836466</v>
      </c>
      <c r="P5" s="22">
        <f ca="1">OFFSET(INDEX(Data!$C$7:$C$1800,MATCH($A$3,Data!$C$7:$C$1800,0)),23,'Code list'!Q$1)/1000</f>
        <v>115.41492699999999</v>
      </c>
      <c r="Q5" s="22">
        <f ca="1">OFFSET(INDEX(Data!$C$7:$C$1800,MATCH($A$3,Data!$C$7:$C$1800,0)),23,'Code list'!R$1)/1000</f>
        <v>120.72896</v>
      </c>
      <c r="R5" s="22">
        <f ca="1">OFFSET(INDEX(Data!$C$7:$C$1800,MATCH($A$3,Data!$C$7:$C$1800,0)),23,'Code list'!S$1)/1000</f>
        <v>117.79381600000001</v>
      </c>
      <c r="S5" s="22">
        <f ca="1">OFFSET(INDEX(Data!$C$7:$C$1800,MATCH($A$3,Data!$C$7:$C$1800,0)),23,'Code list'!T$1)/1000</f>
        <v>112.28167500000001</v>
      </c>
      <c r="T5" s="22">
        <f ca="1">OFFSET(INDEX(Data!$C$7:$C$1800,MATCH($A$3,Data!$C$7:$C$1800,0)),23,'Code list'!U$1)/1000</f>
        <v>105.390097</v>
      </c>
      <c r="U5" s="22">
        <f ca="1">OFFSET(INDEX(Data!$C$7:$C$1800,MATCH($A$3,Data!$C$7:$C$1800,0)),23,'Code list'!V$1)/1000</f>
        <v>103.187634</v>
      </c>
      <c r="V5" s="22">
        <f ca="1">OFFSET(INDEX(Data!$C$7:$C$1800,MATCH($A$3,Data!$C$7:$C$1800,0)),23,'Code list'!W$1)/1000</f>
        <v>106.036829</v>
      </c>
      <c r="W5" s="22">
        <f ca="1">OFFSET(INDEX(Data!$C$7:$C$1800,MATCH($A$3,Data!$C$7:$C$1800,0)),23,'Code list'!X$1)/1000</f>
        <v>91.524316999999996</v>
      </c>
      <c r="X5" s="22">
        <f ca="1">OFFSET(INDEX(Data!$C$7:$C$1800,MATCH($A$3,Data!$C$7:$C$1800,0)),23,'Code list'!Y$1)/1000</f>
        <v>100.36347000000001</v>
      </c>
      <c r="Y5" s="22">
        <f ca="1">OFFSET(INDEX(Data!$C$7:$C$1800,MATCH($A$3,Data!$C$7:$C$1800,0)),23,'Code list'!Z$1)/1000</f>
        <v>103.094841</v>
      </c>
      <c r="Z5" s="22">
        <f ca="1">OFFSET(INDEX(Data!$C$7:$C$1800,MATCH($A$3,Data!$C$7:$C$1800,0)),23,'Code list'!AA$1)/1000</f>
        <v>102.813418</v>
      </c>
      <c r="AA5" s="22">
        <f ca="1">OFFSET(INDEX(Data!$C$7:$C$1800,MATCH($A$3,Data!$C$7:$C$1800,0)),23,'Code list'!AB$1)/1000</f>
        <v>98.097924000000006</v>
      </c>
      <c r="AB5" s="22">
        <f ca="1">OFFSET(INDEX(Data!$C$7:$C$1800,MATCH($A$3,Data!$C$7:$C$1800,0)),23,'Code list'!AC$1)/1000</f>
        <v>97.629684999999995</v>
      </c>
      <c r="AC5" s="22">
        <f ca="1">OFFSET(INDEX(Data!$C$7:$C$1800,MATCH($A$3,Data!$C$7:$C$1800,0)),23,'Code list'!AD$1)/1000</f>
        <v>101.22280599999999</v>
      </c>
      <c r="AD5" s="22">
        <f ca="1">OFFSET(INDEX(Data!$C$7:$C$1800,MATCH($A$3,Data!$C$7:$C$1800,0)),23,'Code list'!AE$1)/1000</f>
        <v>94.870820999999992</v>
      </c>
      <c r="AE5" s="22">
        <f ca="1">OFFSET(INDEX(Data!$C$7:$C$1800,MATCH($A$3,Data!$C$7:$C$1800,0)),23,'Code list'!AF$1)/1000</f>
        <v>91.379463000000001</v>
      </c>
      <c r="AF5" s="22">
        <f ca="1">OFFSET(INDEX(Data!$C$7:$C$1800,MATCH($A$3,Data!$C$7:$C$1800,0)),23,'Code list'!AG$1)/1000</f>
        <v>101.903031</v>
      </c>
      <c r="AG5" s="22">
        <f ca="1">OFFSET(INDEX(Data!$C$7:$C$1800,MATCH($A$3,Data!$C$7:$C$1800,0)),23,'Code list'!AH$1)/1000</f>
        <v>95.512292000000002</v>
      </c>
    </row>
    <row r="6" spans="1:33" ht="15" customHeight="1" x14ac:dyDescent="0.25">
      <c r="A6" s="4" t="s">
        <v>27</v>
      </c>
      <c r="B6" s="6">
        <f t="shared" ref="B6:AD6" ca="1" si="1">B4-B5</f>
        <v>8126.5762349999995</v>
      </c>
      <c r="C6" s="6">
        <f t="shared" ca="1" si="1"/>
        <v>8268.9125210000002</v>
      </c>
      <c r="D6" s="6">
        <f t="shared" ca="1" si="1"/>
        <v>8212.976874</v>
      </c>
      <c r="E6" s="6">
        <f t="shared" ca="1" si="1"/>
        <v>8221.5056010000008</v>
      </c>
      <c r="F6" s="6">
        <f t="shared" ca="1" si="1"/>
        <v>8358.8883110000006</v>
      </c>
      <c r="G6" s="6">
        <f t="shared" ca="1" si="1"/>
        <v>8596.6056259999987</v>
      </c>
      <c r="H6" s="6">
        <f t="shared" ca="1" si="1"/>
        <v>8897.0109220000013</v>
      </c>
      <c r="I6" s="6">
        <f t="shared" ca="1" si="1"/>
        <v>8942.9629100000002</v>
      </c>
      <c r="J6" s="6">
        <f t="shared" ca="1" si="1"/>
        <v>9126.130987999999</v>
      </c>
      <c r="K6" s="6">
        <f t="shared" ca="1" si="1"/>
        <v>9215.6343030000007</v>
      </c>
      <c r="L6" s="6">
        <f t="shared" ca="1" si="1"/>
        <v>9465.7649590000001</v>
      </c>
      <c r="M6" s="6">
        <f t="shared" ca="1" si="1"/>
        <v>9739.6473439999991</v>
      </c>
      <c r="N6" s="6">
        <f t="shared" ca="1" si="1"/>
        <v>9805.0703359999989</v>
      </c>
      <c r="O6" s="6">
        <f t="shared" ca="1" si="1"/>
        <v>10101.455114999999</v>
      </c>
      <c r="P6" s="6">
        <f t="shared" ca="1" si="1"/>
        <v>10353.470553000001</v>
      </c>
      <c r="Q6" s="6">
        <f t="shared" ca="1" si="1"/>
        <v>10415.191849000001</v>
      </c>
      <c r="R6" s="6">
        <f t="shared" ca="1" si="1"/>
        <v>10587.785508999999</v>
      </c>
      <c r="S6" s="6">
        <f t="shared" ca="1" si="1"/>
        <v>10643.729427</v>
      </c>
      <c r="T6" s="6">
        <f t="shared" ca="1" si="1"/>
        <v>10689.981539</v>
      </c>
      <c r="U6" s="6">
        <f t="shared" ca="1" si="1"/>
        <v>10144.017716</v>
      </c>
      <c r="V6" s="6">
        <f t="shared" ca="1" si="1"/>
        <v>10636.485972</v>
      </c>
      <c r="W6" s="6">
        <f t="shared" ca="1" si="1"/>
        <v>10499.746743000002</v>
      </c>
      <c r="X6" s="6">
        <f t="shared" ca="1" si="1"/>
        <v>10480.441121</v>
      </c>
      <c r="Y6" s="6">
        <f t="shared" ca="1" si="1"/>
        <v>10412.474421000001</v>
      </c>
      <c r="Z6" s="6">
        <f t="shared" ca="1" si="1"/>
        <v>10198.016333</v>
      </c>
      <c r="AA6" s="6">
        <f t="shared" ca="1" si="1"/>
        <v>10365.558895</v>
      </c>
      <c r="AB6" s="6">
        <f t="shared" ca="1" si="1"/>
        <v>10443.713282000001</v>
      </c>
      <c r="AC6" s="6">
        <f t="shared" ca="1" si="1"/>
        <v>10558.109673000001</v>
      </c>
      <c r="AD6" s="6">
        <f t="shared" ca="1" si="1"/>
        <v>10500.115583999999</v>
      </c>
      <c r="AE6" s="6">
        <f t="shared" ref="AE6:AF6" ca="1" si="2">AE4-AE5</f>
        <v>10374.625893000002</v>
      </c>
      <c r="AF6" s="6">
        <f t="shared" ca="1" si="2"/>
        <v>9940.9344540000002</v>
      </c>
      <c r="AG6" s="6">
        <f t="shared" ref="AG6" ca="1" si="3">AG4-AG5</f>
        <v>10386.037722000001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European Union - 27 countries (from 2020) [EU27_2020]</v>
      </c>
      <c r="B10" s="55">
        <v>1990</v>
      </c>
      <c r="C10" s="55">
        <f>B10+1</f>
        <v>1991</v>
      </c>
      <c r="D10" s="55">
        <f t="shared" ref="D10:AG10" si="4">C10+1</f>
        <v>1992</v>
      </c>
      <c r="E10" s="55">
        <f t="shared" si="4"/>
        <v>1993</v>
      </c>
      <c r="F10" s="55">
        <f t="shared" si="4"/>
        <v>1994</v>
      </c>
      <c r="G10" s="55">
        <f t="shared" si="4"/>
        <v>1995</v>
      </c>
      <c r="H10" s="55">
        <f t="shared" si="4"/>
        <v>1996</v>
      </c>
      <c r="I10" s="55">
        <f t="shared" si="4"/>
        <v>1997</v>
      </c>
      <c r="J10" s="55">
        <f t="shared" si="4"/>
        <v>1998</v>
      </c>
      <c r="K10" s="55">
        <f t="shared" si="4"/>
        <v>1999</v>
      </c>
      <c r="L10" s="55">
        <f t="shared" si="4"/>
        <v>2000</v>
      </c>
      <c r="M10" s="55">
        <f t="shared" si="4"/>
        <v>2001</v>
      </c>
      <c r="N10" s="55">
        <f t="shared" si="4"/>
        <v>2002</v>
      </c>
      <c r="O10" s="55">
        <f t="shared" si="4"/>
        <v>2003</v>
      </c>
      <c r="P10" s="55">
        <f t="shared" si="4"/>
        <v>2004</v>
      </c>
      <c r="Q10" s="55">
        <f t="shared" si="4"/>
        <v>2005</v>
      </c>
      <c r="R10" s="55">
        <f t="shared" si="4"/>
        <v>2006</v>
      </c>
      <c r="S10" s="55">
        <f t="shared" si="4"/>
        <v>2007</v>
      </c>
      <c r="T10" s="55">
        <f t="shared" si="4"/>
        <v>2008</v>
      </c>
      <c r="U10" s="55">
        <f t="shared" si="4"/>
        <v>2009</v>
      </c>
      <c r="V10" s="55">
        <f t="shared" si="4"/>
        <v>2010</v>
      </c>
      <c r="W10" s="55">
        <f t="shared" si="4"/>
        <v>2011</v>
      </c>
      <c r="X10" s="55">
        <f t="shared" si="4"/>
        <v>2012</v>
      </c>
      <c r="Y10" s="55">
        <f t="shared" si="4"/>
        <v>2013</v>
      </c>
      <c r="Z10" s="55">
        <f t="shared" si="4"/>
        <v>2014</v>
      </c>
      <c r="AA10" s="55">
        <f t="shared" si="4"/>
        <v>2015</v>
      </c>
      <c r="AB10" s="55">
        <f t="shared" si="4"/>
        <v>2016</v>
      </c>
      <c r="AC10" s="55">
        <f t="shared" si="4"/>
        <v>2017</v>
      </c>
      <c r="AD10" s="55">
        <f t="shared" si="4"/>
        <v>2018</v>
      </c>
      <c r="AE10" s="55">
        <f t="shared" si="4"/>
        <v>2019</v>
      </c>
      <c r="AF10" s="55">
        <f t="shared" si="4"/>
        <v>2020</v>
      </c>
      <c r="AG10" s="55">
        <f t="shared" si="4"/>
        <v>2021</v>
      </c>
    </row>
    <row r="11" spans="1:33" ht="15" customHeight="1" x14ac:dyDescent="0.25">
      <c r="A11" s="23" t="s">
        <v>102</v>
      </c>
      <c r="B11" s="54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16776.429238000001</v>
      </c>
      <c r="C11" s="54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17184.000445000001</v>
      </c>
      <c r="D11" s="54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17173.854038999998</v>
      </c>
      <c r="E11" s="54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17124.576588</v>
      </c>
      <c r="F11" s="54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17282.418215000002</v>
      </c>
      <c r="G11" s="54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17733.421931999997</v>
      </c>
      <c r="H11" s="54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18193.388030999999</v>
      </c>
      <c r="I11" s="54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18298.457096999999</v>
      </c>
      <c r="J11" s="54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18790.278217999999</v>
      </c>
      <c r="K11" s="54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19001.848980999999</v>
      </c>
      <c r="L11" s="54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19261.004186999999</v>
      </c>
      <c r="M11" s="54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19774.839452</v>
      </c>
      <c r="N11" s="54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20007.264139999999</v>
      </c>
      <c r="O11" s="54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19604.190185000003</v>
      </c>
      <c r="P11" s="54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20155.455387000002</v>
      </c>
      <c r="Q11" s="54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20098.963634</v>
      </c>
      <c r="R11" s="54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20264.536623999997</v>
      </c>
      <c r="S11" s="54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20145.466510000002</v>
      </c>
      <c r="T11" s="54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19918.558213999997</v>
      </c>
      <c r="U11" s="54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18511.532177000001</v>
      </c>
      <c r="V11" s="54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19097.607679999997</v>
      </c>
      <c r="W11" s="54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18955.637305</v>
      </c>
      <c r="X11" s="54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18885.945151</v>
      </c>
      <c r="Y11" s="54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18501.450685</v>
      </c>
      <c r="Z11" s="54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18292.173526999999</v>
      </c>
      <c r="AA11" s="54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18325.354270999997</v>
      </c>
      <c r="AB11" s="54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17925.764184000007</v>
      </c>
      <c r="AC11" s="54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18063.448831999998</v>
      </c>
      <c r="AD11" s="54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17814.406658999997</v>
      </c>
      <c r="AE11" s="54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17165.227564999997</v>
      </c>
      <c r="AF11" s="54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15715.268857000001</v>
      </c>
      <c r="AG11" s="54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16535.533987999999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6157.9336240000002</v>
      </c>
      <c r="C12" s="25">
        <f ca="1">OFFSET(INDEX(Data!$C$7:$C$1800,MATCH($A$3,Data!$C$7:$C$1800,0)),5,'Code list'!D$1)/1000+OFFSET(INDEX(Data!$C$7:$C$1800,MATCH($A$3,Data!$C$7:$C$1800,0)),7,'Code list'!D$1)/1000</f>
        <v>6005.758609999999</v>
      </c>
      <c r="D12" s="25">
        <f ca="1">OFFSET(INDEX(Data!$C$7:$C$1800,MATCH($A$3,Data!$C$7:$C$1800,0)),5,'Code list'!E$1)/1000+OFFSET(INDEX(Data!$C$7:$C$1800,MATCH($A$3,Data!$C$7:$C$1800,0)),7,'Code list'!E$1)/1000</f>
        <v>5665.2078189999993</v>
      </c>
      <c r="E12" s="25">
        <f ca="1">OFFSET(INDEX(Data!$C$7:$C$1800,MATCH($A$3,Data!$C$7:$C$1800,0)),5,'Code list'!F$1)/1000+OFFSET(INDEX(Data!$C$7:$C$1800,MATCH($A$3,Data!$C$7:$C$1800,0)),7,'Code list'!F$1)/1000</f>
        <v>5631.5032369999999</v>
      </c>
      <c r="F12" s="25">
        <f ca="1">OFFSET(INDEX(Data!$C$7:$C$1800,MATCH($A$3,Data!$C$7:$C$1800,0)),5,'Code list'!G$1)/1000+OFFSET(INDEX(Data!$C$7:$C$1800,MATCH($A$3,Data!$C$7:$C$1800,0)),7,'Code list'!G$1)/1000</f>
        <v>5534.4169190000002</v>
      </c>
      <c r="G12" s="25">
        <f ca="1">OFFSET(INDEX(Data!$C$7:$C$1800,MATCH($A$3,Data!$C$7:$C$1800,0)),5,'Code list'!H$1)/1000+OFFSET(INDEX(Data!$C$7:$C$1800,MATCH($A$3,Data!$C$7:$C$1800,0)),7,'Code list'!H$1)/1000</f>
        <v>5496.9409419999993</v>
      </c>
      <c r="H12" s="25">
        <f ca="1">OFFSET(INDEX(Data!$C$7:$C$1800,MATCH($A$3,Data!$C$7:$C$1800,0)),5,'Code list'!I$1)/1000+OFFSET(INDEX(Data!$C$7:$C$1800,MATCH($A$3,Data!$C$7:$C$1800,0)),7,'Code list'!I$1)/1000</f>
        <v>5829.5005520000004</v>
      </c>
      <c r="I12" s="25">
        <f ca="1">OFFSET(INDEX(Data!$C$7:$C$1800,MATCH($A$3,Data!$C$7:$C$1800,0)),5,'Code list'!J$1)/1000+OFFSET(INDEX(Data!$C$7:$C$1800,MATCH($A$3,Data!$C$7:$C$1800,0)),7,'Code list'!J$1)/1000</f>
        <v>5553.6207830000003</v>
      </c>
      <c r="J12" s="25">
        <f ca="1">OFFSET(INDEX(Data!$C$7:$C$1800,MATCH($A$3,Data!$C$7:$C$1800,0)),5,'Code list'!K$1)/1000+OFFSET(INDEX(Data!$C$7:$C$1800,MATCH($A$3,Data!$C$7:$C$1800,0)),7,'Code list'!K$1)/1000</f>
        <v>5166.3028570000006</v>
      </c>
      <c r="K12" s="25">
        <f ca="1">OFFSET(INDEX(Data!$C$7:$C$1800,MATCH($A$3,Data!$C$7:$C$1800,0)),5,'Code list'!L$1)/1000+OFFSET(INDEX(Data!$C$7:$C$1800,MATCH($A$3,Data!$C$7:$C$1800,0)),7,'Code list'!L$1)/1000</f>
        <v>5071.8309330000002</v>
      </c>
      <c r="L12" s="25">
        <f ca="1">OFFSET(INDEX(Data!$C$7:$C$1800,MATCH($A$3,Data!$C$7:$C$1800,0)),5,'Code list'!M$1)/1000+OFFSET(INDEX(Data!$C$7:$C$1800,MATCH($A$3,Data!$C$7:$C$1800,0)),7,'Code list'!M$1)/1000</f>
        <v>5166.4047869999995</v>
      </c>
      <c r="M12" s="25">
        <f ca="1">OFFSET(INDEX(Data!$C$7:$C$1800,MATCH($A$3,Data!$C$7:$C$1800,0)),5,'Code list'!N$1)/1000+OFFSET(INDEX(Data!$C$7:$C$1800,MATCH($A$3,Data!$C$7:$C$1800,0)),7,'Code list'!N$1)/1000</f>
        <v>5338.0227439999999</v>
      </c>
      <c r="N12" s="25">
        <f ca="1">OFFSET(INDEX(Data!$C$7:$C$1800,MATCH($A$3,Data!$C$7:$C$1800,0)),5,'Code list'!O$1)/1000+OFFSET(INDEX(Data!$C$7:$C$1800,MATCH($A$3,Data!$C$7:$C$1800,0)),7,'Code list'!O$1)/1000</f>
        <v>5477.464489</v>
      </c>
      <c r="O12" s="25">
        <f ca="1">OFFSET(INDEX(Data!$C$7:$C$1800,MATCH($A$3,Data!$C$7:$C$1800,0)),5,'Code list'!P$1)/1000+OFFSET(INDEX(Data!$C$7:$C$1800,MATCH($A$3,Data!$C$7:$C$1800,0)),7,'Code list'!P$1)/1000</f>
        <v>6573.4570579999991</v>
      </c>
      <c r="P12" s="25">
        <f ca="1">OFFSET(INDEX(Data!$C$7:$C$1800,MATCH($A$3,Data!$C$7:$C$1800,0)),5,'Code list'!Q$1)/1000+OFFSET(INDEX(Data!$C$7:$C$1800,MATCH($A$3,Data!$C$7:$C$1800,0)),7,'Code list'!Q$1)/1000</f>
        <v>6628.3088979999993</v>
      </c>
      <c r="Q12" s="25">
        <f ca="1">OFFSET(INDEX(Data!$C$7:$C$1800,MATCH($A$3,Data!$C$7:$C$1800,0)),5,'Code list'!R$1)/1000+OFFSET(INDEX(Data!$C$7:$C$1800,MATCH($A$3,Data!$C$7:$C$1800,0)),7,'Code list'!R$1)/1000</f>
        <v>6724.7114069999998</v>
      </c>
      <c r="R12" s="25">
        <f ca="1">OFFSET(INDEX(Data!$C$7:$C$1800,MATCH($A$3,Data!$C$7:$C$1800,0)),5,'Code list'!S$1)/1000+OFFSET(INDEX(Data!$C$7:$C$1800,MATCH($A$3,Data!$C$7:$C$1800,0)),7,'Code list'!S$1)/1000</f>
        <v>6967.6452849999996</v>
      </c>
      <c r="S12" s="25">
        <f ca="1">OFFSET(INDEX(Data!$C$7:$C$1800,MATCH($A$3,Data!$C$7:$C$1800,0)),5,'Code list'!T$1)/1000+OFFSET(INDEX(Data!$C$7:$C$1800,MATCH($A$3,Data!$C$7:$C$1800,0)),7,'Code list'!T$1)/1000</f>
        <v>6919.8966820000005</v>
      </c>
      <c r="T12" s="25">
        <f ca="1">OFFSET(INDEX(Data!$C$7:$C$1800,MATCH($A$3,Data!$C$7:$C$1800,0)),5,'Code list'!U$1)/1000+OFFSET(INDEX(Data!$C$7:$C$1800,MATCH($A$3,Data!$C$7:$C$1800,0)),7,'Code list'!U$1)/1000</f>
        <v>6879.666016000001</v>
      </c>
      <c r="U12" s="25">
        <f ca="1">OFFSET(INDEX(Data!$C$7:$C$1800,MATCH($A$3,Data!$C$7:$C$1800,0)),5,'Code list'!V$1)/1000+OFFSET(INDEX(Data!$C$7:$C$1800,MATCH($A$3,Data!$C$7:$C$1800,0)),7,'Code list'!V$1)/1000</f>
        <v>6686.0915020000002</v>
      </c>
      <c r="V12" s="25">
        <f ca="1">OFFSET(INDEX(Data!$C$7:$C$1800,MATCH($A$3,Data!$C$7:$C$1800,0)),5,'Code list'!W$1)/1000+OFFSET(INDEX(Data!$C$7:$C$1800,MATCH($A$3,Data!$C$7:$C$1800,0)),7,'Code list'!W$1)/1000</f>
        <v>7017.4697129999995</v>
      </c>
      <c r="W12" s="25">
        <f ca="1">OFFSET(INDEX(Data!$C$7:$C$1800,MATCH($A$3,Data!$C$7:$C$1800,0)),5,'Code list'!X$1)/1000+OFFSET(INDEX(Data!$C$7:$C$1800,MATCH($A$3,Data!$C$7:$C$1800,0)),7,'Code list'!X$1)/1000</f>
        <v>6752.6245280000003</v>
      </c>
      <c r="X12" s="25">
        <f ca="1">OFFSET(INDEX(Data!$C$7:$C$1800,MATCH($A$3,Data!$C$7:$C$1800,0)),5,'Code list'!Y$1)/1000+OFFSET(INDEX(Data!$C$7:$C$1800,MATCH($A$3,Data!$C$7:$C$1800,0)),7,'Code list'!Y$1)/1000</f>
        <v>6656.8262740000009</v>
      </c>
      <c r="Y12" s="25">
        <f ca="1">OFFSET(INDEX(Data!$C$7:$C$1800,MATCH($A$3,Data!$C$7:$C$1800,0)),5,'Code list'!Z$1)/1000+OFFSET(INDEX(Data!$C$7:$C$1800,MATCH($A$3,Data!$C$7:$C$1800,0)),7,'Code list'!Z$1)/1000</f>
        <v>6455.1688399999994</v>
      </c>
      <c r="Z12" s="25">
        <f ca="1">OFFSET(INDEX(Data!$C$7:$C$1800,MATCH($A$3,Data!$C$7:$C$1800,0)),5,'Code list'!AA$1)/1000+OFFSET(INDEX(Data!$C$7:$C$1800,MATCH($A$3,Data!$C$7:$C$1800,0)),7,'Code list'!AA$1)/1000</f>
        <v>6113.6709599999995</v>
      </c>
      <c r="AA12" s="25">
        <f ca="1">OFFSET(INDEX(Data!$C$7:$C$1800,MATCH($A$3,Data!$C$7:$C$1800,0)),5,'Code list'!AB$1)/1000+OFFSET(INDEX(Data!$C$7:$C$1800,MATCH($A$3,Data!$C$7:$C$1800,0)),7,'Code list'!AB$1)/1000</f>
        <v>6238.3139100000008</v>
      </c>
      <c r="AB12" s="25">
        <f ca="1">OFFSET(INDEX(Data!$C$7:$C$1800,MATCH($A$3,Data!$C$7:$C$1800,0)),5,'Code list'!AC$1)/1000+OFFSET(INDEX(Data!$C$7:$C$1800,MATCH($A$3,Data!$C$7:$C$1800,0)),7,'Code list'!AC$1)/1000</f>
        <v>6417.3234050000001</v>
      </c>
      <c r="AC12" s="25">
        <f ca="1">OFFSET(INDEX(Data!$C$7:$C$1800,MATCH($A$3,Data!$C$7:$C$1800,0)),5,'Code list'!AD$1)/1000+OFFSET(INDEX(Data!$C$7:$C$1800,MATCH($A$3,Data!$C$7:$C$1800,0)),7,'Code list'!AD$1)/1000</f>
        <v>6391.036196</v>
      </c>
      <c r="AD12" s="25">
        <f ca="1">OFFSET(INDEX(Data!$C$7:$C$1800,MATCH($A$3,Data!$C$7:$C$1800,0)),5,'Code list'!AE$1)/1000+OFFSET(INDEX(Data!$C$7:$C$1800,MATCH($A$3,Data!$C$7:$C$1800,0)),7,'Code list'!AE$1)/1000</f>
        <v>6172.6293660000001</v>
      </c>
      <c r="AE12" s="25">
        <f ca="1">OFFSET(INDEX(Data!$C$7:$C$1800,MATCH($A$3,Data!$C$7:$C$1800,0)),5,'Code list'!AF$1)/1000+OFFSET(INDEX(Data!$C$7:$C$1800,MATCH($A$3,Data!$C$7:$C$1800,0)),7,'Code list'!AF$1)/1000</f>
        <v>6077.5172190000003</v>
      </c>
      <c r="AF12" s="25">
        <f ca="1">OFFSET(INDEX(Data!$C$7:$C$1800,MATCH($A$3,Data!$C$7:$C$1800,0)),5,'Code list'!AG$1)/1000+OFFSET(INDEX(Data!$C$7:$C$1800,MATCH($A$3,Data!$C$7:$C$1800,0)),7,'Code list'!AG$1)/1000</f>
        <v>5806.9037110000008</v>
      </c>
      <c r="AG12" s="25">
        <f ca="1">OFFSET(INDEX(Data!$C$7:$C$1800,MATCH($A$3,Data!$C$7:$C$1800,0)),5,'Code list'!AH$1)/1000+OFFSET(INDEX(Data!$C$7:$C$1800,MATCH($A$3,Data!$C$7:$C$1800,0)),7,'Code list'!AH$1)/1000</f>
        <v>6187.3320590000003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1575.145379</v>
      </c>
      <c r="C13" s="25">
        <f ca="1">OFFSET(INDEX(Data!$C$7:$C$1800,MATCH($A$3,Data!$C$7:$C$1800,0)),21,'Code list'!D$1)/1000+OFFSET(INDEX(Data!$C$7:$C$1800,MATCH($A$3,Data!$C$7:$C$1800,0)),22,'Code list'!D$1)/1000</f>
        <v>1598.8496799999998</v>
      </c>
      <c r="D13" s="25">
        <f ca="1">OFFSET(INDEX(Data!$C$7:$C$1800,MATCH($A$3,Data!$C$7:$C$1800,0)),21,'Code list'!E$1)/1000+OFFSET(INDEX(Data!$C$7:$C$1800,MATCH($A$3,Data!$C$7:$C$1800,0)),22,'Code list'!E$1)/1000</f>
        <v>1501.170574</v>
      </c>
      <c r="E13" s="25">
        <f ca="1">OFFSET(INDEX(Data!$C$7:$C$1800,MATCH($A$3,Data!$C$7:$C$1800,0)),21,'Code list'!F$1)/1000+OFFSET(INDEX(Data!$C$7:$C$1800,MATCH($A$3,Data!$C$7:$C$1800,0)),22,'Code list'!F$1)/1000</f>
        <v>1494.4494990000001</v>
      </c>
      <c r="F13" s="25">
        <f ca="1">OFFSET(INDEX(Data!$C$7:$C$1800,MATCH($A$3,Data!$C$7:$C$1800,0)),21,'Code list'!G$1)/1000+OFFSET(INDEX(Data!$C$7:$C$1800,MATCH($A$3,Data!$C$7:$C$1800,0)),22,'Code list'!G$1)/1000</f>
        <v>1539.341306</v>
      </c>
      <c r="G13" s="25">
        <f ca="1">OFFSET(INDEX(Data!$C$7:$C$1800,MATCH($A$3,Data!$C$7:$C$1800,0)),21,'Code list'!H$1)/1000+OFFSET(INDEX(Data!$C$7:$C$1800,MATCH($A$3,Data!$C$7:$C$1800,0)),22,'Code list'!H$1)/1000</f>
        <v>1590.719353</v>
      </c>
      <c r="H13" s="25">
        <f ca="1">OFFSET(INDEX(Data!$C$7:$C$1800,MATCH($A$3,Data!$C$7:$C$1800,0)),21,'Code list'!I$1)/1000+OFFSET(INDEX(Data!$C$7:$C$1800,MATCH($A$3,Data!$C$7:$C$1800,0)),22,'Code list'!I$1)/1000</f>
        <v>1706.194551</v>
      </c>
      <c r="I13" s="25">
        <f ca="1">OFFSET(INDEX(Data!$C$7:$C$1800,MATCH($A$3,Data!$C$7:$C$1800,0)),21,'Code list'!J$1)/1000+OFFSET(INDEX(Data!$C$7:$C$1800,MATCH($A$3,Data!$C$7:$C$1800,0)),22,'Code list'!J$1)/1000</f>
        <v>1694.9717489999998</v>
      </c>
      <c r="J13" s="25">
        <f ca="1">OFFSET(INDEX(Data!$C$7:$C$1800,MATCH($A$3,Data!$C$7:$C$1800,0)),21,'Code list'!K$1)/1000+OFFSET(INDEX(Data!$C$7:$C$1800,MATCH($A$3,Data!$C$7:$C$1800,0)),22,'Code list'!K$1)/1000</f>
        <v>1577.87808</v>
      </c>
      <c r="K13" s="25">
        <f ca="1">OFFSET(INDEX(Data!$C$7:$C$1800,MATCH($A$3,Data!$C$7:$C$1800,0)),21,'Code list'!L$1)/1000+OFFSET(INDEX(Data!$C$7:$C$1800,MATCH($A$3,Data!$C$7:$C$1800,0)),22,'Code list'!L$1)/1000</f>
        <v>1577.169594</v>
      </c>
      <c r="L13" s="25">
        <f ca="1">OFFSET(INDEX(Data!$C$7:$C$1800,MATCH($A$3,Data!$C$7:$C$1800,0)),21,'Code list'!M$1)/1000+OFFSET(INDEX(Data!$C$7:$C$1800,MATCH($A$3,Data!$C$7:$C$1800,0)),22,'Code list'!M$1)/1000</f>
        <v>1666.5472130000001</v>
      </c>
      <c r="M13" s="25">
        <f ca="1">OFFSET(INDEX(Data!$C$7:$C$1800,MATCH($A$3,Data!$C$7:$C$1800,0)),21,'Code list'!N$1)/1000+OFFSET(INDEX(Data!$C$7:$C$1800,MATCH($A$3,Data!$C$7:$C$1800,0)),22,'Code list'!N$1)/1000</f>
        <v>1760.2522090000002</v>
      </c>
      <c r="N13" s="25">
        <f ca="1">OFFSET(INDEX(Data!$C$7:$C$1800,MATCH($A$3,Data!$C$7:$C$1800,0)),21,'Code list'!O$1)/1000+OFFSET(INDEX(Data!$C$7:$C$1800,MATCH($A$3,Data!$C$7:$C$1800,0)),22,'Code list'!O$1)/1000</f>
        <v>1824.932268</v>
      </c>
      <c r="O13" s="25">
        <f ca="1">OFFSET(INDEX(Data!$C$7:$C$1800,MATCH($A$3,Data!$C$7:$C$1800,0)),21,'Code list'!P$1)/1000+OFFSET(INDEX(Data!$C$7:$C$1800,MATCH($A$3,Data!$C$7:$C$1800,0)),22,'Code list'!P$1)/1000</f>
        <v>2205.5893000000001</v>
      </c>
      <c r="P13" s="25">
        <f ca="1">OFFSET(INDEX(Data!$C$7:$C$1800,MATCH($A$3,Data!$C$7:$C$1800,0)),21,'Code list'!Q$1)/1000+OFFSET(INDEX(Data!$C$7:$C$1800,MATCH($A$3,Data!$C$7:$C$1800,0)),22,'Code list'!Q$1)/1000</f>
        <v>2239.24863</v>
      </c>
      <c r="Q13" s="25">
        <f ca="1">OFFSET(INDEX(Data!$C$7:$C$1800,MATCH($A$3,Data!$C$7:$C$1800,0)),21,'Code list'!R$1)/1000+OFFSET(INDEX(Data!$C$7:$C$1800,MATCH($A$3,Data!$C$7:$C$1800,0)),22,'Code list'!R$1)/1000</f>
        <v>2302.0496950000002</v>
      </c>
      <c r="R13" s="25">
        <f ca="1">OFFSET(INDEX(Data!$C$7:$C$1800,MATCH($A$3,Data!$C$7:$C$1800,0)),21,'Code list'!S$1)/1000+OFFSET(INDEX(Data!$C$7:$C$1800,MATCH($A$3,Data!$C$7:$C$1800,0)),22,'Code list'!S$1)/1000</f>
        <v>2390.4594150000003</v>
      </c>
      <c r="S13" s="25">
        <f ca="1">OFFSET(INDEX(Data!$C$7:$C$1800,MATCH($A$3,Data!$C$7:$C$1800,0)),21,'Code list'!T$1)/1000+OFFSET(INDEX(Data!$C$7:$C$1800,MATCH($A$3,Data!$C$7:$C$1800,0)),22,'Code list'!T$1)/1000</f>
        <v>2407.4975329999997</v>
      </c>
      <c r="T13" s="25">
        <f ca="1">OFFSET(INDEX(Data!$C$7:$C$1800,MATCH($A$3,Data!$C$7:$C$1800,0)),21,'Code list'!U$1)/1000+OFFSET(INDEX(Data!$C$7:$C$1800,MATCH($A$3,Data!$C$7:$C$1800,0)),22,'Code list'!U$1)/1000</f>
        <v>2395.4658239999999</v>
      </c>
      <c r="U13" s="25">
        <f ca="1">OFFSET(INDEX(Data!$C$7:$C$1800,MATCH($A$3,Data!$C$7:$C$1800,0)),21,'Code list'!V$1)/1000+OFFSET(INDEX(Data!$C$7:$C$1800,MATCH($A$3,Data!$C$7:$C$1800,0)),22,'Code list'!V$1)/1000</f>
        <v>2346.586871</v>
      </c>
      <c r="V13" s="25">
        <f ca="1">OFFSET(INDEX(Data!$C$7:$C$1800,MATCH($A$3,Data!$C$7:$C$1800,0)),21,'Code list'!W$1)/1000+OFFSET(INDEX(Data!$C$7:$C$1800,MATCH($A$3,Data!$C$7:$C$1800,0)),22,'Code list'!W$1)/1000</f>
        <v>2470.2115450000001</v>
      </c>
      <c r="W13" s="25">
        <f ca="1">OFFSET(INDEX(Data!$C$7:$C$1800,MATCH($A$3,Data!$C$7:$C$1800,0)),21,'Code list'!X$1)/1000+OFFSET(INDEX(Data!$C$7:$C$1800,MATCH($A$3,Data!$C$7:$C$1800,0)),22,'Code list'!X$1)/1000</f>
        <v>2383.9901580000001</v>
      </c>
      <c r="X13" s="25">
        <f ca="1">OFFSET(INDEX(Data!$C$7:$C$1800,MATCH($A$3,Data!$C$7:$C$1800,0)),21,'Code list'!Y$1)/1000+OFFSET(INDEX(Data!$C$7:$C$1800,MATCH($A$3,Data!$C$7:$C$1800,0)),22,'Code list'!Y$1)/1000</f>
        <v>2332.9323100000001</v>
      </c>
      <c r="Y13" s="25">
        <f ca="1">OFFSET(INDEX(Data!$C$7:$C$1800,MATCH($A$3,Data!$C$7:$C$1800,0)),21,'Code list'!Z$1)/1000+OFFSET(INDEX(Data!$C$7:$C$1800,MATCH($A$3,Data!$C$7:$C$1800,0)),22,'Code list'!Z$1)/1000</f>
        <v>2269.2924849999999</v>
      </c>
      <c r="Z13" s="25">
        <f ca="1">OFFSET(INDEX(Data!$C$7:$C$1800,MATCH($A$3,Data!$C$7:$C$1800,0)),21,'Code list'!AA$1)/1000+OFFSET(INDEX(Data!$C$7:$C$1800,MATCH($A$3,Data!$C$7:$C$1800,0)),22,'Code list'!AA$1)/1000</f>
        <v>2133.476866</v>
      </c>
      <c r="AA13" s="25">
        <f ca="1">OFFSET(INDEX(Data!$C$7:$C$1800,MATCH($A$3,Data!$C$7:$C$1800,0)),21,'Code list'!AB$1)/1000+OFFSET(INDEX(Data!$C$7:$C$1800,MATCH($A$3,Data!$C$7:$C$1800,0)),22,'Code list'!AB$1)/1000</f>
        <v>2205.7719849999999</v>
      </c>
      <c r="AB13" s="25">
        <f ca="1">OFFSET(INDEX(Data!$C$7:$C$1800,MATCH($A$3,Data!$C$7:$C$1800,0)),21,'Code list'!AC$1)/1000+OFFSET(INDEX(Data!$C$7:$C$1800,MATCH($A$3,Data!$C$7:$C$1800,0)),22,'Code list'!AC$1)/1000</f>
        <v>2295.3536079999999</v>
      </c>
      <c r="AC13" s="25">
        <f ca="1">OFFSET(INDEX(Data!$C$7:$C$1800,MATCH($A$3,Data!$C$7:$C$1800,0)),21,'Code list'!AD$1)/1000+OFFSET(INDEX(Data!$C$7:$C$1800,MATCH($A$3,Data!$C$7:$C$1800,0)),22,'Code list'!AD$1)/1000</f>
        <v>2325.1223669999999</v>
      </c>
      <c r="AD13" s="25">
        <f ca="1">OFFSET(INDEX(Data!$C$7:$C$1800,MATCH($A$3,Data!$C$7:$C$1800,0)),21,'Code list'!AE$1)/1000+OFFSET(INDEX(Data!$C$7:$C$1800,MATCH($A$3,Data!$C$7:$C$1800,0)),22,'Code list'!AE$1)/1000</f>
        <v>2260.7214509999999</v>
      </c>
      <c r="AE13" s="25">
        <f ca="1">OFFSET(INDEX(Data!$C$7:$C$1800,MATCH($A$3,Data!$C$7:$C$1800,0)),21,'Code list'!AF$1)/1000+OFFSET(INDEX(Data!$C$7:$C$1800,MATCH($A$3,Data!$C$7:$C$1800,0)),22,'Code list'!AF$1)/1000</f>
        <v>2249.2771819999998</v>
      </c>
      <c r="AF13" s="25">
        <f ca="1">OFFSET(INDEX(Data!$C$7:$C$1800,MATCH($A$3,Data!$C$7:$C$1800,0)),21,'Code list'!AG$1)/1000+OFFSET(INDEX(Data!$C$7:$C$1800,MATCH($A$3,Data!$C$7:$C$1800,0)),22,'Code list'!AG$1)/1000</f>
        <v>2160.3433680000003</v>
      </c>
      <c r="AG13" s="25">
        <f ca="1">OFFSET(INDEX(Data!$C$7:$C$1800,MATCH($A$3,Data!$C$7:$C$1800,0)),21,'Code list'!AH$1)/1000+OFFSET(INDEX(Data!$C$7:$C$1800,MATCH($A$3,Data!$C$7:$C$1800,0)),22,'Code list'!AH$1)/1000</f>
        <v>2278.2730000000001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1766.7940000000001</v>
      </c>
      <c r="C14" s="25">
        <f ca="1">OFFSET(INDEX(Data!$C$7:$C$1800,MATCH($A$3,Data!$C$7:$C$1800,0)),31,'Code list'!D$1)/1000+OFFSET(INDEX(Data!$C$7:$C$1800,MATCH($A$3,Data!$C$7:$C$1800,0)),32,'Code list'!D$1)/1000</f>
        <v>1700.616</v>
      </c>
      <c r="D14" s="25">
        <f ca="1">OFFSET(INDEX(Data!$C$7:$C$1800,MATCH($A$3,Data!$C$7:$C$1800,0)),31,'Code list'!E$1)/1000+OFFSET(INDEX(Data!$C$7:$C$1800,MATCH($A$3,Data!$C$7:$C$1800,0)),32,'Code list'!E$1)/1000</f>
        <v>1755.3320000000001</v>
      </c>
      <c r="E14" s="25">
        <f ca="1">OFFSET(INDEX(Data!$C$7:$C$1800,MATCH($A$3,Data!$C$7:$C$1800,0)),31,'Code list'!F$1)/1000+OFFSET(INDEX(Data!$C$7:$C$1800,MATCH($A$3,Data!$C$7:$C$1800,0)),32,'Code list'!F$1)/1000</f>
        <v>1744.663</v>
      </c>
      <c r="F14" s="25">
        <f ca="1">OFFSET(INDEX(Data!$C$7:$C$1800,MATCH($A$3,Data!$C$7:$C$1800,0)),31,'Code list'!G$1)/1000+OFFSET(INDEX(Data!$C$7:$C$1800,MATCH($A$3,Data!$C$7:$C$1800,0)),32,'Code list'!G$1)/1000</f>
        <v>1652.731</v>
      </c>
      <c r="G14" s="25">
        <f ca="1">OFFSET(INDEX(Data!$C$7:$C$1800,MATCH($A$3,Data!$C$7:$C$1800,0)),31,'Code list'!H$1)/1000+OFFSET(INDEX(Data!$C$7:$C$1800,MATCH($A$3,Data!$C$7:$C$1800,0)),32,'Code list'!H$1)/1000</f>
        <v>1508.4690000000001</v>
      </c>
      <c r="H14" s="25">
        <f ca="1">OFFSET(INDEX(Data!$C$7:$C$1800,MATCH($A$3,Data!$C$7:$C$1800,0)),31,'Code list'!I$1)/1000+OFFSET(INDEX(Data!$C$7:$C$1800,MATCH($A$3,Data!$C$7:$C$1800,0)),32,'Code list'!I$1)/1000</f>
        <v>1619.174</v>
      </c>
      <c r="I14" s="25">
        <f ca="1">OFFSET(INDEX(Data!$C$7:$C$1800,MATCH($A$3,Data!$C$7:$C$1800,0)),31,'Code list'!J$1)/1000+OFFSET(INDEX(Data!$C$7:$C$1800,MATCH($A$3,Data!$C$7:$C$1800,0)),32,'Code list'!J$1)/1000</f>
        <v>1547.4570000000001</v>
      </c>
      <c r="J14" s="25">
        <f ca="1">OFFSET(INDEX(Data!$C$7:$C$1800,MATCH($A$3,Data!$C$7:$C$1800,0)),31,'Code list'!K$1)/1000+OFFSET(INDEX(Data!$C$7:$C$1800,MATCH($A$3,Data!$C$7:$C$1800,0)),32,'Code list'!K$1)/1000</f>
        <v>1519.355</v>
      </c>
      <c r="K14" s="25">
        <f ca="1">OFFSET(INDEX(Data!$C$7:$C$1800,MATCH($A$3,Data!$C$7:$C$1800,0)),31,'Code list'!L$1)/1000+OFFSET(INDEX(Data!$C$7:$C$1800,MATCH($A$3,Data!$C$7:$C$1800,0)),32,'Code list'!L$1)/1000</f>
        <v>1446.309</v>
      </c>
      <c r="L14" s="25">
        <f ca="1">OFFSET(INDEX(Data!$C$7:$C$1800,MATCH($A$3,Data!$C$7:$C$1800,0)),31,'Code list'!M$1)/1000+OFFSET(INDEX(Data!$C$7:$C$1800,MATCH($A$3,Data!$C$7:$C$1800,0)),32,'Code list'!M$1)/1000</f>
        <v>1459.8064679999998</v>
      </c>
      <c r="M14" s="25">
        <f ca="1">OFFSET(INDEX(Data!$C$7:$C$1800,MATCH($A$3,Data!$C$7:$C$1800,0)),31,'Code list'!N$1)/1000+OFFSET(INDEX(Data!$C$7:$C$1800,MATCH($A$3,Data!$C$7:$C$1800,0)),32,'Code list'!N$1)/1000</f>
        <v>1571.3234319999999</v>
      </c>
      <c r="N14" s="25">
        <f ca="1">OFFSET(INDEX(Data!$C$7:$C$1800,MATCH($A$3,Data!$C$7:$C$1800,0)),31,'Code list'!O$1)/1000+OFFSET(INDEX(Data!$C$7:$C$1800,MATCH($A$3,Data!$C$7:$C$1800,0)),32,'Code list'!O$1)/1000</f>
        <v>1544.6462960000001</v>
      </c>
      <c r="O14" s="25">
        <f ca="1">OFFSET(INDEX(Data!$C$7:$C$1800,MATCH($A$3,Data!$C$7:$C$1800,0)),31,'Code list'!P$1)/1000+OFFSET(INDEX(Data!$C$7:$C$1800,MATCH($A$3,Data!$C$7:$C$1800,0)),32,'Code list'!P$1)/1000</f>
        <v>1664.6788589999999</v>
      </c>
      <c r="P14" s="25">
        <f ca="1">OFFSET(INDEX(Data!$C$7:$C$1800,MATCH($A$3,Data!$C$7:$C$1800,0)),31,'Code list'!Q$1)/1000+OFFSET(INDEX(Data!$C$7:$C$1800,MATCH($A$3,Data!$C$7:$C$1800,0)),32,'Code list'!Q$1)/1000</f>
        <v>1876.2881339999999</v>
      </c>
      <c r="Q14" s="25">
        <f ca="1">OFFSET(INDEX(Data!$C$7:$C$1800,MATCH($A$3,Data!$C$7:$C$1800,0)),31,'Code list'!R$1)/1000+OFFSET(INDEX(Data!$C$7:$C$1800,MATCH($A$3,Data!$C$7:$C$1800,0)),32,'Code list'!R$1)/1000</f>
        <v>1874.833991</v>
      </c>
      <c r="R14" s="25">
        <f ca="1">OFFSET(INDEX(Data!$C$7:$C$1800,MATCH($A$3,Data!$C$7:$C$1800,0)),31,'Code list'!S$1)/1000+OFFSET(INDEX(Data!$C$7:$C$1800,MATCH($A$3,Data!$C$7:$C$1800,0)),32,'Code list'!S$1)/1000</f>
        <v>1886.07231</v>
      </c>
      <c r="S14" s="25">
        <f ca="1">OFFSET(INDEX(Data!$C$7:$C$1800,MATCH($A$3,Data!$C$7:$C$1800,0)),31,'Code list'!T$1)/1000+OFFSET(INDEX(Data!$C$7:$C$1800,MATCH($A$3,Data!$C$7:$C$1800,0)),32,'Code list'!T$1)/1000</f>
        <v>1789.5851030000001</v>
      </c>
      <c r="T14" s="25">
        <f ca="1">OFFSET(INDEX(Data!$C$7:$C$1800,MATCH($A$3,Data!$C$7:$C$1800,0)),31,'Code list'!U$1)/1000+OFFSET(INDEX(Data!$C$7:$C$1800,MATCH($A$3,Data!$C$7:$C$1800,0)),32,'Code list'!U$1)/1000</f>
        <v>1786.6650479999998</v>
      </c>
      <c r="U14" s="25">
        <f ca="1">OFFSET(INDEX(Data!$C$7:$C$1800,MATCH($A$3,Data!$C$7:$C$1800,0)),31,'Code list'!V$1)/1000+OFFSET(INDEX(Data!$C$7:$C$1800,MATCH($A$3,Data!$C$7:$C$1800,0)),32,'Code list'!V$1)/1000</f>
        <v>1723.027517</v>
      </c>
      <c r="V14" s="25">
        <f ca="1">OFFSET(INDEX(Data!$C$7:$C$1800,MATCH($A$3,Data!$C$7:$C$1800,0)),31,'Code list'!W$1)/1000+OFFSET(INDEX(Data!$C$7:$C$1800,MATCH($A$3,Data!$C$7:$C$1800,0)),32,'Code list'!W$1)/1000</f>
        <v>1874.9876850000003</v>
      </c>
      <c r="W14" s="25">
        <f ca="1">OFFSET(INDEX(Data!$C$7:$C$1800,MATCH($A$3,Data!$C$7:$C$1800,0)),31,'Code list'!X$1)/1000+OFFSET(INDEX(Data!$C$7:$C$1800,MATCH($A$3,Data!$C$7:$C$1800,0)),32,'Code list'!X$1)/1000</f>
        <v>1762.0292549999999</v>
      </c>
      <c r="X14" s="25">
        <f ca="1">OFFSET(INDEX(Data!$C$7:$C$1800,MATCH($A$3,Data!$C$7:$C$1800,0)),31,'Code list'!Y$1)/1000+OFFSET(INDEX(Data!$C$7:$C$1800,MATCH($A$3,Data!$C$7:$C$1800,0)),32,'Code list'!Y$1)/1000</f>
        <v>1769.2006040000001</v>
      </c>
      <c r="Y14" s="25">
        <f ca="1">OFFSET(INDEX(Data!$C$7:$C$1800,MATCH($A$3,Data!$C$7:$C$1800,0)),31,'Code list'!Z$1)/1000+OFFSET(INDEX(Data!$C$7:$C$1800,MATCH($A$3,Data!$C$7:$C$1800,0)),32,'Code list'!Z$1)/1000</f>
        <v>1765.8129039999999</v>
      </c>
      <c r="Z14" s="25">
        <f ca="1">OFFSET(INDEX(Data!$C$7:$C$1800,MATCH($A$3,Data!$C$7:$C$1800,0)),31,'Code list'!AA$1)/1000+OFFSET(INDEX(Data!$C$7:$C$1800,MATCH($A$3,Data!$C$7:$C$1800,0)),32,'Code list'!AA$1)/1000</f>
        <v>1624.8772999999999</v>
      </c>
      <c r="AA14" s="25">
        <f ca="1">OFFSET(INDEX(Data!$C$7:$C$1800,MATCH($A$3,Data!$C$7:$C$1800,0)),31,'Code list'!AB$1)/1000+OFFSET(INDEX(Data!$C$7:$C$1800,MATCH($A$3,Data!$C$7:$C$1800,0)),32,'Code list'!AB$1)/1000</f>
        <v>1635.0637959999999</v>
      </c>
      <c r="AB14" s="25">
        <f ca="1">OFFSET(INDEX(Data!$C$7:$C$1800,MATCH($A$3,Data!$C$7:$C$1800,0)),31,'Code list'!AC$1)/1000+OFFSET(INDEX(Data!$C$7:$C$1800,MATCH($A$3,Data!$C$7:$C$1800,0)),32,'Code list'!AC$1)/1000</f>
        <v>1695.2803309999999</v>
      </c>
      <c r="AC14" s="25">
        <f ca="1">OFFSET(INDEX(Data!$C$7:$C$1800,MATCH($A$3,Data!$C$7:$C$1800,0)),31,'Code list'!AD$1)/1000+OFFSET(INDEX(Data!$C$7:$C$1800,MATCH($A$3,Data!$C$7:$C$1800,0)),32,'Code list'!AD$1)/1000</f>
        <v>1677.3161729999999</v>
      </c>
      <c r="AD14" s="25">
        <f ca="1">OFFSET(INDEX(Data!$C$7:$C$1800,MATCH($A$3,Data!$C$7:$C$1800,0)),31,'Code list'!AE$1)/1000+OFFSET(INDEX(Data!$C$7:$C$1800,MATCH($A$3,Data!$C$7:$C$1800,0)),32,'Code list'!AE$1)/1000</f>
        <v>1645.827573</v>
      </c>
      <c r="AE14" s="25">
        <f ca="1">OFFSET(INDEX(Data!$C$7:$C$1800,MATCH($A$3,Data!$C$7:$C$1800,0)),31,'Code list'!AF$1)/1000+OFFSET(INDEX(Data!$C$7:$C$1800,MATCH($A$3,Data!$C$7:$C$1800,0)),32,'Code list'!AF$1)/1000</f>
        <v>1625.6330479999999</v>
      </c>
      <c r="AF14" s="25">
        <f ca="1">OFFSET(INDEX(Data!$C$7:$C$1800,MATCH($A$3,Data!$C$7:$C$1800,0)),31,'Code list'!AG$1)/1000+OFFSET(INDEX(Data!$C$7:$C$1800,MATCH($A$3,Data!$C$7:$C$1800,0)),32,'Code list'!AG$1)/1000</f>
        <v>1539.9307669999998</v>
      </c>
      <c r="AG14" s="25">
        <f ca="1">OFFSET(INDEX(Data!$C$7:$C$1800,MATCH($A$3,Data!$C$7:$C$1800,0)),31,'Code list'!AH$1)/1000+OFFSET(INDEX(Data!$C$7:$C$1800,MATCH($A$3,Data!$C$7:$C$1800,0)),32,'Code list'!AH$1)/1000</f>
        <v>1630.9431920000002</v>
      </c>
    </row>
    <row r="15" spans="1:33" ht="15" customHeight="1" x14ac:dyDescent="0.25">
      <c r="A15" s="26" t="s">
        <v>28</v>
      </c>
      <c r="B15" s="22">
        <f ca="1">IFERROR(B12/(1+(B13/B14)),0)</f>
        <v>3255.5348692581583</v>
      </c>
      <c r="C15" s="22">
        <f t="shared" ref="C15:AD15" ca="1" si="5">IFERROR(C12/(1+(C13/C14)),0)</f>
        <v>3095.4979305327274</v>
      </c>
      <c r="D15" s="22">
        <f t="shared" ca="1" si="5"/>
        <v>3053.6811641841214</v>
      </c>
      <c r="E15" s="22">
        <f t="shared" ca="1" si="5"/>
        <v>3033.2615292020246</v>
      </c>
      <c r="F15" s="22">
        <f t="shared" ca="1" si="5"/>
        <v>2865.5060199490949</v>
      </c>
      <c r="G15" s="22">
        <f t="shared" ca="1" si="5"/>
        <v>2675.5279322765955</v>
      </c>
      <c r="H15" s="22">
        <f t="shared" ca="1" si="5"/>
        <v>2838.4750688598333</v>
      </c>
      <c r="I15" s="22">
        <f t="shared" ca="1" si="5"/>
        <v>2650.4790147352696</v>
      </c>
      <c r="J15" s="22">
        <f t="shared" ca="1" si="5"/>
        <v>2534.3420642069459</v>
      </c>
      <c r="K15" s="22">
        <f t="shared" ca="1" si="5"/>
        <v>2426.1573207209872</v>
      </c>
      <c r="L15" s="22">
        <f t="shared" ca="1" si="5"/>
        <v>2412.3793703201177</v>
      </c>
      <c r="M15" s="22">
        <f t="shared" ca="1" si="5"/>
        <v>2517.6556446662216</v>
      </c>
      <c r="N15" s="22">
        <f t="shared" ca="1" si="5"/>
        <v>2510.9208981795337</v>
      </c>
      <c r="O15" s="22">
        <f t="shared" ca="1" si="5"/>
        <v>2827.3738525199005</v>
      </c>
      <c r="P15" s="22">
        <f t="shared" ca="1" si="5"/>
        <v>3021.8700614197737</v>
      </c>
      <c r="Q15" s="22">
        <f t="shared" ca="1" si="5"/>
        <v>3018.4507095008044</v>
      </c>
      <c r="R15" s="22">
        <f t="shared" ca="1" si="5"/>
        <v>3072.9300477574629</v>
      </c>
      <c r="S15" s="22">
        <f t="shared" ca="1" si="5"/>
        <v>2950.5599699625091</v>
      </c>
      <c r="T15" s="22">
        <f t="shared" ca="1" si="5"/>
        <v>2939.0899493354277</v>
      </c>
      <c r="U15" s="22">
        <f t="shared" ca="1" si="5"/>
        <v>2830.8135712060644</v>
      </c>
      <c r="V15" s="22">
        <f t="shared" ca="1" si="5"/>
        <v>3028.0934418133652</v>
      </c>
      <c r="W15" s="22">
        <f t="shared" ca="1" si="5"/>
        <v>2869.8181993694798</v>
      </c>
      <c r="X15" s="22">
        <f t="shared" ca="1" si="5"/>
        <v>2871.0091339287769</v>
      </c>
      <c r="Y15" s="22">
        <f t="shared" ca="1" si="5"/>
        <v>2824.8631290385142</v>
      </c>
      <c r="Z15" s="22">
        <f t="shared" ca="1" si="5"/>
        <v>2643.1689840305503</v>
      </c>
      <c r="AA15" s="22">
        <f t="shared" ca="1" si="5"/>
        <v>2655.682722177859</v>
      </c>
      <c r="AB15" s="22">
        <f t="shared" ca="1" si="5"/>
        <v>2726.1739143351801</v>
      </c>
      <c r="AC15" s="22">
        <f t="shared" ca="1" si="5"/>
        <v>2678.3142993069414</v>
      </c>
      <c r="AD15" s="22">
        <f t="shared" ca="1" si="5"/>
        <v>2600.5263331036363</v>
      </c>
      <c r="AE15" s="22">
        <f t="shared" ref="AE15:AF15" ca="1" si="6">IFERROR(AE12/(1+(AE13/AE14)),0)</f>
        <v>2549.688187484915</v>
      </c>
      <c r="AF15" s="22">
        <f t="shared" ca="1" si="6"/>
        <v>2416.6397837914183</v>
      </c>
      <c r="AG15" s="22">
        <f t="shared" ref="AG15" ca="1" si="7">IFERROR(AG12/(1+(AG13/AG14)),0)</f>
        <v>2581.3837359316335</v>
      </c>
    </row>
    <row r="16" spans="1:33" ht="15" customHeight="1" x14ac:dyDescent="0.25">
      <c r="A16" s="10" t="s">
        <v>25</v>
      </c>
      <c r="B16" s="56">
        <f ca="1">B11+B12-B15</f>
        <v>19678.827992741844</v>
      </c>
      <c r="C16" s="56">
        <f t="shared" ref="C16:AD16" ca="1" si="8">C11+C12-C15</f>
        <v>20094.261124467273</v>
      </c>
      <c r="D16" s="56">
        <f t="shared" ca="1" si="8"/>
        <v>19785.380693815874</v>
      </c>
      <c r="E16" s="56">
        <f t="shared" ca="1" si="8"/>
        <v>19722.818295797977</v>
      </c>
      <c r="F16" s="56">
        <f t="shared" ca="1" si="8"/>
        <v>19951.329114050906</v>
      </c>
      <c r="G16" s="56">
        <f t="shared" ca="1" si="8"/>
        <v>20554.834941723402</v>
      </c>
      <c r="H16" s="56">
        <f t="shared" ca="1" si="8"/>
        <v>21184.413514140168</v>
      </c>
      <c r="I16" s="56">
        <f t="shared" ca="1" si="8"/>
        <v>21201.598865264728</v>
      </c>
      <c r="J16" s="56">
        <f t="shared" ca="1" si="8"/>
        <v>21422.239010793055</v>
      </c>
      <c r="K16" s="56">
        <f t="shared" ca="1" si="8"/>
        <v>21647.522593279013</v>
      </c>
      <c r="L16" s="56">
        <f t="shared" ca="1" si="8"/>
        <v>22015.029603679879</v>
      </c>
      <c r="M16" s="56">
        <f t="shared" ca="1" si="8"/>
        <v>22595.20655133378</v>
      </c>
      <c r="N16" s="56">
        <f t="shared" ca="1" si="8"/>
        <v>22973.807730820463</v>
      </c>
      <c r="O16" s="56">
        <f t="shared" ca="1" si="8"/>
        <v>23350.273390480103</v>
      </c>
      <c r="P16" s="56">
        <f t="shared" ca="1" si="8"/>
        <v>23761.894223580228</v>
      </c>
      <c r="Q16" s="56">
        <f t="shared" ca="1" si="8"/>
        <v>23805.224331499194</v>
      </c>
      <c r="R16" s="56">
        <f t="shared" ca="1" si="8"/>
        <v>24159.251861242534</v>
      </c>
      <c r="S16" s="56">
        <f t="shared" ca="1" si="8"/>
        <v>24114.803222037495</v>
      </c>
      <c r="T16" s="56">
        <f t="shared" ca="1" si="8"/>
        <v>23859.134280664573</v>
      </c>
      <c r="U16" s="56">
        <f t="shared" ca="1" si="8"/>
        <v>22366.810107793935</v>
      </c>
      <c r="V16" s="56">
        <f t="shared" ca="1" si="8"/>
        <v>23086.98395118663</v>
      </c>
      <c r="W16" s="56">
        <f t="shared" ca="1" si="8"/>
        <v>22838.443633630523</v>
      </c>
      <c r="X16" s="56">
        <f t="shared" ca="1" si="8"/>
        <v>22671.762291071223</v>
      </c>
      <c r="Y16" s="56">
        <f t="shared" ca="1" si="8"/>
        <v>22131.756395961485</v>
      </c>
      <c r="Z16" s="56">
        <f t="shared" ca="1" si="8"/>
        <v>21762.675502969447</v>
      </c>
      <c r="AA16" s="56">
        <f t="shared" ca="1" si="8"/>
        <v>21907.985458822139</v>
      </c>
      <c r="AB16" s="56">
        <f t="shared" ca="1" si="8"/>
        <v>21616.913674664826</v>
      </c>
      <c r="AC16" s="56">
        <f t="shared" ca="1" si="8"/>
        <v>21776.170728693058</v>
      </c>
      <c r="AD16" s="56">
        <f t="shared" ca="1" si="8"/>
        <v>21386.509691896361</v>
      </c>
      <c r="AE16" s="56">
        <f t="shared" ref="AE16:AF16" ca="1" si="9">AE11+AE12-AE15</f>
        <v>20693.056596515082</v>
      </c>
      <c r="AF16" s="56">
        <f t="shared" ca="1" si="9"/>
        <v>19105.532784208583</v>
      </c>
      <c r="AG16" s="56">
        <f t="shared" ref="AG16" ca="1" si="10">AG11+AG12-AG15</f>
        <v>20141.482311068365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106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European Union - 27 countries (from 2020) [EU27_2020]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D20" ca="1" si="12">B6/B16</f>
        <v>0.41296037741664954</v>
      </c>
      <c r="C20" s="15">
        <f t="shared" ca="1" si="12"/>
        <v>0.41150617431419589</v>
      </c>
      <c r="D20" s="15">
        <f t="shared" ca="1" si="12"/>
        <v>0.41510330284254027</v>
      </c>
      <c r="E20" s="15">
        <f t="shared" ca="1" si="12"/>
        <v>0.41685247400730879</v>
      </c>
      <c r="F20" s="15">
        <f t="shared" ca="1" si="12"/>
        <v>0.41896398296157505</v>
      </c>
      <c r="G20" s="15">
        <f t="shared" ca="1" si="12"/>
        <v>0.41822790843968821</v>
      </c>
      <c r="H20" s="15">
        <f t="shared" ca="1" si="12"/>
        <v>0.4199791000143302</v>
      </c>
      <c r="I20" s="15">
        <f t="shared" ca="1" si="12"/>
        <v>0.42180606127076331</v>
      </c>
      <c r="J20" s="15">
        <f t="shared" ca="1" si="12"/>
        <v>0.42601200478633572</v>
      </c>
      <c r="K20" s="15">
        <f t="shared" ca="1" si="12"/>
        <v>0.42571311628339464</v>
      </c>
      <c r="L20" s="15">
        <f t="shared" ca="1" si="12"/>
        <v>0.42996830480835552</v>
      </c>
      <c r="M20" s="15">
        <f t="shared" ca="1" si="12"/>
        <v>0.43104927241415608</v>
      </c>
      <c r="N20" s="15">
        <f t="shared" ca="1" si="12"/>
        <v>0.42679343585025425</v>
      </c>
      <c r="O20" s="15">
        <f t="shared" ca="1" si="12"/>
        <v>0.43260543232518889</v>
      </c>
      <c r="P20" s="15">
        <f t="shared" ca="1" si="12"/>
        <v>0.43571739086043426</v>
      </c>
      <c r="Q20" s="15">
        <f t="shared" ca="1" si="12"/>
        <v>0.43751706364802312</v>
      </c>
      <c r="R20" s="15">
        <f t="shared" ca="1" si="12"/>
        <v>0.43824972601843887</v>
      </c>
      <c r="S20" s="15">
        <f t="shared" ca="1" si="12"/>
        <v>0.44137741158398286</v>
      </c>
      <c r="T20" s="15">
        <f t="shared" ca="1" si="12"/>
        <v>0.44804565887636394</v>
      </c>
      <c r="U20" s="15">
        <f t="shared" ca="1" si="12"/>
        <v>0.45352992523798541</v>
      </c>
      <c r="V20" s="15">
        <f t="shared" ca="1" si="12"/>
        <v>0.46071353427927098</v>
      </c>
      <c r="W20" s="15">
        <f t="shared" ca="1" si="12"/>
        <v>0.45974002919965634</v>
      </c>
      <c r="X20" s="15">
        <f t="shared" ca="1" si="12"/>
        <v>0.46226848122554159</v>
      </c>
      <c r="Y20" s="15">
        <f t="shared" ca="1" si="12"/>
        <v>0.47047664156018038</v>
      </c>
      <c r="Z20" s="15">
        <f t="shared" ca="1" si="12"/>
        <v>0.46860122192276005</v>
      </c>
      <c r="AA20" s="15">
        <f t="shared" ca="1" si="12"/>
        <v>0.47314066893475537</v>
      </c>
      <c r="AB20" s="15">
        <f t="shared" ca="1" si="12"/>
        <v>0.48312693658207584</v>
      </c>
      <c r="AC20" s="15">
        <f t="shared" ca="1" si="12"/>
        <v>0.48484693679813318</v>
      </c>
      <c r="AD20" s="15">
        <f t="shared" ca="1" si="12"/>
        <v>0.49096910787544895</v>
      </c>
      <c r="AE20" s="15">
        <f t="shared" ref="AE20:AF20" ca="1" si="13">AE6/AE16</f>
        <v>0.50135782718282385</v>
      </c>
      <c r="AF20" s="15">
        <f t="shared" ca="1" si="13"/>
        <v>0.52031704984519167</v>
      </c>
      <c r="AG20" s="15">
        <f t="shared" ref="AG20" ca="1" si="14">AG6/AG16</f>
        <v>0.51565408948538771</v>
      </c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64">
    <tabColor theme="7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Hungary [HU]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102.36960000000001</v>
      </c>
      <c r="C4" s="20">
        <f ca="1">OFFSET(INDEX(Data!$C$7:$C$1800,MATCH($A$3,Data!$C$7:$C$1800,0)),20,'Code list'!D$1)/1000</f>
        <v>107.8668</v>
      </c>
      <c r="D4" s="20">
        <f ca="1">OFFSET(INDEX(Data!$C$7:$C$1800,MATCH($A$3,Data!$C$7:$C$1800,0)),20,'Code list'!E$1)/1000</f>
        <v>114.066</v>
      </c>
      <c r="E4" s="20">
        <f ca="1">OFFSET(INDEX(Data!$C$7:$C$1800,MATCH($A$3,Data!$C$7:$C$1800,0)),20,'Code list'!F$1)/1000</f>
        <v>118.494</v>
      </c>
      <c r="F4" s="20">
        <f ca="1">OFFSET(INDEX(Data!$C$7:$C$1800,MATCH($A$3,Data!$C$7:$C$1800,0)),20,'Code list'!G$1)/1000</f>
        <v>120.654</v>
      </c>
      <c r="G4" s="20">
        <f ca="1">OFFSET(INDEX(Data!$C$7:$C$1800,MATCH($A$3,Data!$C$7:$C$1800,0)),20,'Code list'!H$1)/1000</f>
        <v>122.46618600000001</v>
      </c>
      <c r="H4" s="20">
        <f ca="1">OFFSET(INDEX(Data!$C$7:$C$1800,MATCH($A$3,Data!$C$7:$C$1800,0)),20,'Code list'!I$1)/1000</f>
        <v>126.323791</v>
      </c>
      <c r="I4" s="20">
        <f ca="1">OFFSET(INDEX(Data!$C$7:$C$1800,MATCH($A$3,Data!$C$7:$C$1800,0)),20,'Code list'!J$1)/1000</f>
        <v>127.428973</v>
      </c>
      <c r="J4" s="20">
        <f ca="1">OFFSET(INDEX(Data!$C$7:$C$1800,MATCH($A$3,Data!$C$7:$C$1800,0)),20,'Code list'!K$1)/1000</f>
        <v>133.88455100000002</v>
      </c>
      <c r="K4" s="20">
        <f ca="1">OFFSET(INDEX(Data!$C$7:$C$1800,MATCH($A$3,Data!$C$7:$C$1800,0)),20,'Code list'!L$1)/1000</f>
        <v>136.193836</v>
      </c>
      <c r="L4" s="20">
        <f ca="1">OFFSET(INDEX(Data!$C$7:$C$1800,MATCH($A$3,Data!$C$7:$C$1800,0)),20,'Code list'!M$1)/1000</f>
        <v>126.686801</v>
      </c>
      <c r="M4" s="20">
        <f ca="1">OFFSET(INDEX(Data!$C$7:$C$1800,MATCH($A$3,Data!$C$7:$C$1800,0)),20,'Code list'!N$1)/1000</f>
        <v>131.09482399999999</v>
      </c>
      <c r="N4" s="20">
        <f ca="1">OFFSET(INDEX(Data!$C$7:$C$1800,MATCH($A$3,Data!$C$7:$C$1800,0)),20,'Code list'!O$1)/1000</f>
        <v>130.165099</v>
      </c>
      <c r="O4" s="20">
        <f ca="1">OFFSET(INDEX(Data!$C$7:$C$1800,MATCH($A$3,Data!$C$7:$C$1800,0)),20,'Code list'!P$1)/1000</f>
        <v>122.92085899999999</v>
      </c>
      <c r="P4" s="20">
        <f ca="1">OFFSET(INDEX(Data!$C$7:$C$1800,MATCH($A$3,Data!$C$7:$C$1800,0)),20,'Code list'!Q$1)/1000</f>
        <v>121.346586</v>
      </c>
      <c r="Q4" s="20">
        <f ca="1">OFFSET(INDEX(Data!$C$7:$C$1800,MATCH($A$3,Data!$C$7:$C$1800,0)),20,'Code list'!R$1)/1000</f>
        <v>128.71899000000002</v>
      </c>
      <c r="R4" s="20">
        <f ca="1">OFFSET(INDEX(Data!$C$7:$C$1800,MATCH($A$3,Data!$C$7:$C$1800,0)),20,'Code list'!S$1)/1000</f>
        <v>129.09258</v>
      </c>
      <c r="S4" s="20">
        <f ca="1">OFFSET(INDEX(Data!$C$7:$C$1800,MATCH($A$3,Data!$C$7:$C$1800,0)),20,'Code list'!T$1)/1000</f>
        <v>143.854477</v>
      </c>
      <c r="T4" s="20">
        <f ca="1">OFFSET(INDEX(Data!$C$7:$C$1800,MATCH($A$3,Data!$C$7:$C$1800,0)),20,'Code list'!U$1)/1000</f>
        <v>144.09213800000001</v>
      </c>
      <c r="U4" s="20">
        <f ca="1">OFFSET(INDEX(Data!$C$7:$C$1800,MATCH($A$3,Data!$C$7:$C$1800,0)),20,'Code list'!V$1)/1000</f>
        <v>129.268854</v>
      </c>
      <c r="V4" s="20">
        <f ca="1">OFFSET(INDEX(Data!$C$7:$C$1800,MATCH($A$3,Data!$C$7:$C$1800,0)),20,'Code list'!W$1)/1000</f>
        <v>134.532522</v>
      </c>
      <c r="W4" s="20">
        <f ca="1">OFFSET(INDEX(Data!$C$7:$C$1800,MATCH($A$3,Data!$C$7:$C$1800,0)),20,'Code list'!X$1)/1000</f>
        <v>129.66903400000001</v>
      </c>
      <c r="X4" s="20">
        <f ca="1">OFFSET(INDEX(Data!$C$7:$C$1800,MATCH($A$3,Data!$C$7:$C$1800,0)),20,'Code list'!Y$1)/1000</f>
        <v>124.6828</v>
      </c>
      <c r="Y4" s="20">
        <f ca="1">OFFSET(INDEX(Data!$C$7:$C$1800,MATCH($A$3,Data!$C$7:$C$1800,0)),20,'Code list'!Z$1)/1000</f>
        <v>109.052194</v>
      </c>
      <c r="Z4" s="20">
        <f ca="1">OFFSET(INDEX(Data!$C$7:$C$1800,MATCH($A$3,Data!$C$7:$C$1800,0)),20,'Code list'!AA$1)/1000</f>
        <v>105.850595</v>
      </c>
      <c r="AA4" s="20">
        <f ca="1">OFFSET(INDEX(Data!$C$7:$C$1800,MATCH($A$3,Data!$C$7:$C$1800,0)),20,'Code list'!AB$1)/1000</f>
        <v>109.29893799999999</v>
      </c>
      <c r="AB4" s="20">
        <f ca="1">OFFSET(INDEX(Data!$C$7:$C$1800,MATCH($A$3,Data!$C$7:$C$1800,0)),20,'Code list'!AC$1)/1000</f>
        <v>114.84548600000001</v>
      </c>
      <c r="AC4" s="20">
        <f ca="1">OFFSET(INDEX(Data!$C$7:$C$1800,MATCH($A$3,Data!$C$7:$C$1800,0)),20,'Code list'!AD$1)/1000</f>
        <v>118.494</v>
      </c>
      <c r="AD4" s="20">
        <f ca="1">OFFSET(INDEX(Data!$C$7:$C$1800,MATCH($A$3,Data!$C$7:$C$1800,0)),20,'Code list'!AE$1)/1000</f>
        <v>115.44119999999999</v>
      </c>
      <c r="AE4" s="20">
        <f ca="1">OFFSET(INDEX(Data!$C$7:$C$1800,MATCH($A$3,Data!$C$7:$C$1800,0)),20,'Code list'!AF$1)/1000</f>
        <v>123.44760000000001</v>
      </c>
      <c r="AF4" s="20">
        <f ca="1">OFFSET(INDEX(Data!$C$7:$C$1800,MATCH($A$3,Data!$C$7:$C$1800,0)),20,'Code list'!AG$1)/1000</f>
        <v>125.748</v>
      </c>
      <c r="AG4" s="20">
        <f ca="1">OFFSET(INDEX(Data!$C$7:$C$1800,MATCH($A$3,Data!$C$7:$C$1800,0)),20,'Code list'!AH$1)/1000</f>
        <v>130.03308000000001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0</v>
      </c>
      <c r="C5" s="22">
        <f ca="1">OFFSET(INDEX(Data!$C$7:$C$1800,MATCH($A$3,Data!$C$7:$C$1800,0)),23,'Code list'!D$1)/1000</f>
        <v>0</v>
      </c>
      <c r="D5" s="22">
        <f ca="1">OFFSET(INDEX(Data!$C$7:$C$1800,MATCH($A$3,Data!$C$7:$C$1800,0)),23,'Code list'!E$1)/1000</f>
        <v>0</v>
      </c>
      <c r="E5" s="22">
        <f ca="1">OFFSET(INDEX(Data!$C$7:$C$1800,MATCH($A$3,Data!$C$7:$C$1800,0)),23,'Code list'!F$1)/1000</f>
        <v>0</v>
      </c>
      <c r="F5" s="22">
        <f ca="1">OFFSET(INDEX(Data!$C$7:$C$1800,MATCH($A$3,Data!$C$7:$C$1800,0)),23,'Code list'!G$1)/1000</f>
        <v>0</v>
      </c>
      <c r="G5" s="22">
        <f ca="1">OFFSET(INDEX(Data!$C$7:$C$1800,MATCH($A$3,Data!$C$7:$C$1800,0)),23,'Code list'!H$1)/1000</f>
        <v>0</v>
      </c>
      <c r="H5" s="22">
        <f ca="1">OFFSET(INDEX(Data!$C$7:$C$1800,MATCH($A$3,Data!$C$7:$C$1800,0)),23,'Code list'!I$1)/1000</f>
        <v>0</v>
      </c>
      <c r="I5" s="22">
        <f ca="1">OFFSET(INDEX(Data!$C$7:$C$1800,MATCH($A$3,Data!$C$7:$C$1800,0)),23,'Code list'!J$1)/1000</f>
        <v>0</v>
      </c>
      <c r="J5" s="22">
        <f ca="1">OFFSET(INDEX(Data!$C$7:$C$1800,MATCH($A$3,Data!$C$7:$C$1800,0)),23,'Code list'!K$1)/1000</f>
        <v>0</v>
      </c>
      <c r="K5" s="22">
        <f ca="1">OFFSET(INDEX(Data!$C$7:$C$1800,MATCH($A$3,Data!$C$7:$C$1800,0)),23,'Code list'!L$1)/1000</f>
        <v>0</v>
      </c>
      <c r="L5" s="22">
        <f ca="1">OFFSET(INDEX(Data!$C$7:$C$1800,MATCH($A$3,Data!$C$7:$C$1800,0)),23,'Code list'!M$1)/1000</f>
        <v>0</v>
      </c>
      <c r="M5" s="22">
        <f ca="1">OFFSET(INDEX(Data!$C$7:$C$1800,MATCH($A$3,Data!$C$7:$C$1800,0)),23,'Code list'!N$1)/1000</f>
        <v>0</v>
      </c>
      <c r="N5" s="22">
        <f ca="1">OFFSET(INDEX(Data!$C$7:$C$1800,MATCH($A$3,Data!$C$7:$C$1800,0)),23,'Code list'!O$1)/1000</f>
        <v>0</v>
      </c>
      <c r="O5" s="22">
        <f ca="1">OFFSET(INDEX(Data!$C$7:$C$1800,MATCH($A$3,Data!$C$7:$C$1800,0)),23,'Code list'!P$1)/1000</f>
        <v>0</v>
      </c>
      <c r="P5" s="22">
        <f ca="1">OFFSET(INDEX(Data!$C$7:$C$1800,MATCH($A$3,Data!$C$7:$C$1800,0)),23,'Code list'!Q$1)/1000</f>
        <v>0</v>
      </c>
      <c r="Q5" s="22">
        <f ca="1">OFFSET(INDEX(Data!$C$7:$C$1800,MATCH($A$3,Data!$C$7:$C$1800,0)),23,'Code list'!R$1)/1000</f>
        <v>0</v>
      </c>
      <c r="R5" s="22">
        <f ca="1">OFFSET(INDEX(Data!$C$7:$C$1800,MATCH($A$3,Data!$C$7:$C$1800,0)),23,'Code list'!S$1)/1000</f>
        <v>0</v>
      </c>
      <c r="S5" s="22">
        <f ca="1">OFFSET(INDEX(Data!$C$7:$C$1800,MATCH($A$3,Data!$C$7:$C$1800,0)),23,'Code list'!T$1)/1000</f>
        <v>0</v>
      </c>
      <c r="T5" s="22">
        <f ca="1">OFFSET(INDEX(Data!$C$7:$C$1800,MATCH($A$3,Data!$C$7:$C$1800,0)),23,'Code list'!U$1)/1000</f>
        <v>0</v>
      </c>
      <c r="U5" s="22">
        <f ca="1">OFFSET(INDEX(Data!$C$7:$C$1800,MATCH($A$3,Data!$C$7:$C$1800,0)),23,'Code list'!V$1)/1000</f>
        <v>0</v>
      </c>
      <c r="V5" s="22">
        <f ca="1">OFFSET(INDEX(Data!$C$7:$C$1800,MATCH($A$3,Data!$C$7:$C$1800,0)),23,'Code list'!W$1)/1000</f>
        <v>0</v>
      </c>
      <c r="W5" s="22">
        <f ca="1">OFFSET(INDEX(Data!$C$7:$C$1800,MATCH($A$3,Data!$C$7:$C$1800,0)),23,'Code list'!X$1)/1000</f>
        <v>0</v>
      </c>
      <c r="X5" s="22">
        <f ca="1">OFFSET(INDEX(Data!$C$7:$C$1800,MATCH($A$3,Data!$C$7:$C$1800,0)),23,'Code list'!Y$1)/1000</f>
        <v>0</v>
      </c>
      <c r="Y5" s="22">
        <f ca="1">OFFSET(INDEX(Data!$C$7:$C$1800,MATCH($A$3,Data!$C$7:$C$1800,0)),23,'Code list'!Z$1)/1000</f>
        <v>0</v>
      </c>
      <c r="Z5" s="22">
        <f ca="1">OFFSET(INDEX(Data!$C$7:$C$1800,MATCH($A$3,Data!$C$7:$C$1800,0)),23,'Code list'!AA$1)/1000</f>
        <v>0</v>
      </c>
      <c r="AA5" s="22">
        <f ca="1">OFFSET(INDEX(Data!$C$7:$C$1800,MATCH($A$3,Data!$C$7:$C$1800,0)),23,'Code list'!AB$1)/1000</f>
        <v>0</v>
      </c>
      <c r="AB5" s="22">
        <f ca="1">OFFSET(INDEX(Data!$C$7:$C$1800,MATCH($A$3,Data!$C$7:$C$1800,0)),23,'Code list'!AC$1)/1000</f>
        <v>0</v>
      </c>
      <c r="AC5" s="22">
        <f ca="1">OFFSET(INDEX(Data!$C$7:$C$1800,MATCH($A$3,Data!$C$7:$C$1800,0)),23,'Code list'!AD$1)/1000</f>
        <v>0</v>
      </c>
      <c r="AD5" s="22">
        <f ca="1">OFFSET(INDEX(Data!$C$7:$C$1800,MATCH($A$3,Data!$C$7:$C$1800,0)),23,'Code list'!AE$1)/1000</f>
        <v>0</v>
      </c>
      <c r="AE5" s="22">
        <f ca="1">OFFSET(INDEX(Data!$C$7:$C$1800,MATCH($A$3,Data!$C$7:$C$1800,0)),23,'Code list'!AF$1)/1000</f>
        <v>0</v>
      </c>
      <c r="AF5" s="22">
        <f ca="1">OFFSET(INDEX(Data!$C$7:$C$1800,MATCH($A$3,Data!$C$7:$C$1800,0)),23,'Code list'!AG$1)/1000</f>
        <v>0</v>
      </c>
      <c r="AG5" s="22">
        <f ca="1">OFFSET(INDEX(Data!$C$7:$C$1800,MATCH($A$3,Data!$C$7:$C$1800,0)),23,'Code list'!AH$1)/1000</f>
        <v>0</v>
      </c>
    </row>
    <row r="6" spans="1:33" ht="15" customHeight="1" x14ac:dyDescent="0.25">
      <c r="A6" s="4" t="s">
        <v>27</v>
      </c>
      <c r="B6" s="6">
        <f t="shared" ref="B6:AC6" ca="1" si="1">B4-B5</f>
        <v>102.36960000000001</v>
      </c>
      <c r="C6" s="6">
        <f t="shared" ca="1" si="1"/>
        <v>107.8668</v>
      </c>
      <c r="D6" s="6">
        <f t="shared" ca="1" si="1"/>
        <v>114.066</v>
      </c>
      <c r="E6" s="6">
        <f t="shared" ca="1" si="1"/>
        <v>118.494</v>
      </c>
      <c r="F6" s="6">
        <f t="shared" ca="1" si="1"/>
        <v>120.654</v>
      </c>
      <c r="G6" s="6">
        <f t="shared" ca="1" si="1"/>
        <v>122.46618600000001</v>
      </c>
      <c r="H6" s="6">
        <f t="shared" ca="1" si="1"/>
        <v>126.323791</v>
      </c>
      <c r="I6" s="6">
        <f t="shared" ca="1" si="1"/>
        <v>127.428973</v>
      </c>
      <c r="J6" s="6">
        <f t="shared" ca="1" si="1"/>
        <v>133.88455100000002</v>
      </c>
      <c r="K6" s="6">
        <f t="shared" ca="1" si="1"/>
        <v>136.193836</v>
      </c>
      <c r="L6" s="6">
        <f t="shared" ca="1" si="1"/>
        <v>126.686801</v>
      </c>
      <c r="M6" s="6">
        <f t="shared" ca="1" si="1"/>
        <v>131.09482399999999</v>
      </c>
      <c r="N6" s="6">
        <f t="shared" ca="1" si="1"/>
        <v>130.165099</v>
      </c>
      <c r="O6" s="6">
        <f t="shared" ca="1" si="1"/>
        <v>122.92085899999999</v>
      </c>
      <c r="P6" s="6">
        <f t="shared" ca="1" si="1"/>
        <v>121.346586</v>
      </c>
      <c r="Q6" s="6">
        <f t="shared" ca="1" si="1"/>
        <v>128.71899000000002</v>
      </c>
      <c r="R6" s="6">
        <f t="shared" ca="1" si="1"/>
        <v>129.09258</v>
      </c>
      <c r="S6" s="6">
        <f t="shared" ca="1" si="1"/>
        <v>143.854477</v>
      </c>
      <c r="T6" s="6">
        <f t="shared" ca="1" si="1"/>
        <v>144.09213800000001</v>
      </c>
      <c r="U6" s="6">
        <f t="shared" ca="1" si="1"/>
        <v>129.268854</v>
      </c>
      <c r="V6" s="6">
        <f t="shared" ca="1" si="1"/>
        <v>134.532522</v>
      </c>
      <c r="W6" s="6">
        <f t="shared" ca="1" si="1"/>
        <v>129.66903400000001</v>
      </c>
      <c r="X6" s="6">
        <f t="shared" ca="1" si="1"/>
        <v>124.6828</v>
      </c>
      <c r="Y6" s="6">
        <f t="shared" ca="1" si="1"/>
        <v>109.052194</v>
      </c>
      <c r="Z6" s="6">
        <f t="shared" ca="1" si="1"/>
        <v>105.850595</v>
      </c>
      <c r="AA6" s="6">
        <f t="shared" ca="1" si="1"/>
        <v>109.29893799999999</v>
      </c>
      <c r="AB6" s="6">
        <f t="shared" ca="1" si="1"/>
        <v>114.84548600000001</v>
      </c>
      <c r="AC6" s="6">
        <f t="shared" ca="1" si="1"/>
        <v>118.494</v>
      </c>
      <c r="AD6" s="6">
        <f t="shared" ref="AD6:AE6" ca="1" si="2">AD4-AD5</f>
        <v>115.44119999999999</v>
      </c>
      <c r="AE6" s="6">
        <f t="shared" ca="1" si="2"/>
        <v>123.44760000000001</v>
      </c>
      <c r="AF6" s="6">
        <f t="shared" ref="AF6:AG6" ca="1" si="3">AF4-AF5</f>
        <v>125.748</v>
      </c>
      <c r="AG6" s="6">
        <f t="shared" ca="1" si="3"/>
        <v>130.03308000000001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Hungary [HU]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155.25043899999997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166.90930200000003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184.60962599999999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181.94287499999999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179.798518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186.56670700000001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190.82599999999999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194.01560000000001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198.01066399999999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200.4967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165.29989300000003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168.27426399999999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158.25396799999999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164.710621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152.877892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141.69990499999997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141.51281599999999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162.10922499999998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164.08767399999999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132.77333400000001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140.58409400000002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119.378951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117.337841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91.858617999999993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90.313164000000015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91.438775000000007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95.484425999999999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209.56323499999999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203.63609599999998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219.21468099999998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220.55508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223.33131700000001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217.17543900000001</v>
      </c>
      <c r="C12" s="25">
        <f ca="1">OFFSET(INDEX(Data!$C$7:$C$1800,MATCH($A$3,Data!$C$7:$C$1800,0)),5,'Code list'!D$1)/1000+OFFSET(INDEX(Data!$C$7:$C$1800,MATCH($A$3,Data!$C$7:$C$1800,0)),7,'Code list'!D$1)/1000</f>
        <v>220.92434299999999</v>
      </c>
      <c r="D12" s="25">
        <f ca="1">OFFSET(INDEX(Data!$C$7:$C$1800,MATCH($A$3,Data!$C$7:$C$1800,0)),5,'Code list'!E$1)/1000+OFFSET(INDEX(Data!$C$7:$C$1800,MATCH($A$3,Data!$C$7:$C$1800,0)),7,'Code list'!E$1)/1000</f>
        <v>222.390355</v>
      </c>
      <c r="E12" s="25">
        <f ca="1">OFFSET(INDEX(Data!$C$7:$C$1800,MATCH($A$3,Data!$C$7:$C$1800,0)),5,'Code list'!F$1)/1000+OFFSET(INDEX(Data!$C$7:$C$1800,MATCH($A$3,Data!$C$7:$C$1800,0)),7,'Code list'!F$1)/1000</f>
        <v>213.34969000000001</v>
      </c>
      <c r="F12" s="25">
        <f ca="1">OFFSET(INDEX(Data!$C$7:$C$1800,MATCH($A$3,Data!$C$7:$C$1800,0)),5,'Code list'!G$1)/1000+OFFSET(INDEX(Data!$C$7:$C$1800,MATCH($A$3,Data!$C$7:$C$1800,0)),7,'Code list'!G$1)/1000</f>
        <v>211.37500500000002</v>
      </c>
      <c r="G12" s="25">
        <f ca="1">OFFSET(INDEX(Data!$C$7:$C$1800,MATCH($A$3,Data!$C$7:$C$1800,0)),5,'Code list'!H$1)/1000+OFFSET(INDEX(Data!$C$7:$C$1800,MATCH($A$3,Data!$C$7:$C$1800,0)),7,'Code list'!H$1)/1000</f>
        <v>209.310474</v>
      </c>
      <c r="H12" s="25">
        <f ca="1">OFFSET(INDEX(Data!$C$7:$C$1800,MATCH($A$3,Data!$C$7:$C$1800,0)),5,'Code list'!I$1)/1000+OFFSET(INDEX(Data!$C$7:$C$1800,MATCH($A$3,Data!$C$7:$C$1800,0)),7,'Code list'!I$1)/1000</f>
        <v>213.82032000000001</v>
      </c>
      <c r="I12" s="25">
        <f ca="1">OFFSET(INDEX(Data!$C$7:$C$1800,MATCH($A$3,Data!$C$7:$C$1800,0)),5,'Code list'!J$1)/1000+OFFSET(INDEX(Data!$C$7:$C$1800,MATCH($A$3,Data!$C$7:$C$1800,0)),7,'Code list'!J$1)/1000</f>
        <v>219.68549999999999</v>
      </c>
      <c r="J12" s="25">
        <f ca="1">OFFSET(INDEX(Data!$C$7:$C$1800,MATCH($A$3,Data!$C$7:$C$1800,0)),5,'Code list'!K$1)/1000+OFFSET(INDEX(Data!$C$7:$C$1800,MATCH($A$3,Data!$C$7:$C$1800,0)),7,'Code list'!K$1)/1000</f>
        <v>229.57866799999999</v>
      </c>
      <c r="K12" s="25">
        <f ca="1">OFFSET(INDEX(Data!$C$7:$C$1800,MATCH($A$3,Data!$C$7:$C$1800,0)),5,'Code list'!L$1)/1000+OFFSET(INDEX(Data!$C$7:$C$1800,MATCH($A$3,Data!$C$7:$C$1800,0)),7,'Code list'!L$1)/1000</f>
        <v>232.39600000000002</v>
      </c>
      <c r="L12" s="25">
        <f ca="1">OFFSET(INDEX(Data!$C$7:$C$1800,MATCH($A$3,Data!$C$7:$C$1800,0)),5,'Code list'!M$1)/1000+OFFSET(INDEX(Data!$C$7:$C$1800,MATCH($A$3,Data!$C$7:$C$1800,0)),7,'Code list'!M$1)/1000</f>
        <v>242.31564799999998</v>
      </c>
      <c r="M12" s="25">
        <f ca="1">OFFSET(INDEX(Data!$C$7:$C$1800,MATCH($A$3,Data!$C$7:$C$1800,0)),5,'Code list'!N$1)/1000+OFFSET(INDEX(Data!$C$7:$C$1800,MATCH($A$3,Data!$C$7:$C$1800,0)),7,'Code list'!N$1)/1000</f>
        <v>245.56813700000001</v>
      </c>
      <c r="N12" s="25">
        <f ca="1">OFFSET(INDEX(Data!$C$7:$C$1800,MATCH($A$3,Data!$C$7:$C$1800,0)),5,'Code list'!O$1)/1000+OFFSET(INDEX(Data!$C$7:$C$1800,MATCH($A$3,Data!$C$7:$C$1800,0)),7,'Code list'!O$1)/1000</f>
        <v>240.261064</v>
      </c>
      <c r="O12" s="25">
        <f ca="1">OFFSET(INDEX(Data!$C$7:$C$1800,MATCH($A$3,Data!$C$7:$C$1800,0)),5,'Code list'!P$1)/1000+OFFSET(INDEX(Data!$C$7:$C$1800,MATCH($A$3,Data!$C$7:$C$1800,0)),7,'Code list'!P$1)/1000</f>
        <v>219.29505999999998</v>
      </c>
      <c r="P12" s="25">
        <f ca="1">OFFSET(INDEX(Data!$C$7:$C$1800,MATCH($A$3,Data!$C$7:$C$1800,0)),5,'Code list'!Q$1)/1000+OFFSET(INDEX(Data!$C$7:$C$1800,MATCH($A$3,Data!$C$7:$C$1800,0)),7,'Code list'!Q$1)/1000</f>
        <v>219.342974</v>
      </c>
      <c r="Q12" s="25">
        <f ca="1">OFFSET(INDEX(Data!$C$7:$C$1800,MATCH($A$3,Data!$C$7:$C$1800,0)),5,'Code list'!R$1)/1000+OFFSET(INDEX(Data!$C$7:$C$1800,MATCH($A$3,Data!$C$7:$C$1800,0)),7,'Code list'!R$1)/1000</f>
        <v>246.85995600000001</v>
      </c>
      <c r="R12" s="25">
        <f ca="1">OFFSET(INDEX(Data!$C$7:$C$1800,MATCH($A$3,Data!$C$7:$C$1800,0)),5,'Code list'!S$1)/1000+OFFSET(INDEX(Data!$C$7:$C$1800,MATCH($A$3,Data!$C$7:$C$1800,0)),7,'Code list'!S$1)/1000</f>
        <v>241.78982999999999</v>
      </c>
      <c r="S12" s="25">
        <f ca="1">OFFSET(INDEX(Data!$C$7:$C$1800,MATCH($A$3,Data!$C$7:$C$1800,0)),5,'Code list'!T$1)/1000+OFFSET(INDEX(Data!$C$7:$C$1800,MATCH($A$3,Data!$C$7:$C$1800,0)),7,'Code list'!T$1)/1000</f>
        <v>255.49787000000001</v>
      </c>
      <c r="T12" s="25">
        <f ca="1">OFFSET(INDEX(Data!$C$7:$C$1800,MATCH($A$3,Data!$C$7:$C$1800,0)),5,'Code list'!U$1)/1000+OFFSET(INDEX(Data!$C$7:$C$1800,MATCH($A$3,Data!$C$7:$C$1800,0)),7,'Code list'!U$1)/1000</f>
        <v>253.92456999999999</v>
      </c>
      <c r="U12" s="25">
        <f ca="1">OFFSET(INDEX(Data!$C$7:$C$1800,MATCH($A$3,Data!$C$7:$C$1800,0)),5,'Code list'!V$1)/1000+OFFSET(INDEX(Data!$C$7:$C$1800,MATCH($A$3,Data!$C$7:$C$1800,0)),7,'Code list'!V$1)/1000</f>
        <v>243.888734</v>
      </c>
      <c r="V12" s="25">
        <f ca="1">OFFSET(INDEX(Data!$C$7:$C$1800,MATCH($A$3,Data!$C$7:$C$1800,0)),5,'Code list'!W$1)/1000+OFFSET(INDEX(Data!$C$7:$C$1800,MATCH($A$3,Data!$C$7:$C$1800,0)),7,'Code list'!W$1)/1000</f>
        <v>246.890874</v>
      </c>
      <c r="W12" s="25">
        <f ca="1">OFFSET(INDEX(Data!$C$7:$C$1800,MATCH($A$3,Data!$C$7:$C$1800,0)),5,'Code list'!X$1)/1000+OFFSET(INDEX(Data!$C$7:$C$1800,MATCH($A$3,Data!$C$7:$C$1800,0)),7,'Code list'!X$1)/1000</f>
        <v>247.93606299999999</v>
      </c>
      <c r="X12" s="25">
        <f ca="1">OFFSET(INDEX(Data!$C$7:$C$1800,MATCH($A$3,Data!$C$7:$C$1800,0)),5,'Code list'!Y$1)/1000+OFFSET(INDEX(Data!$C$7:$C$1800,MATCH($A$3,Data!$C$7:$C$1800,0)),7,'Code list'!Y$1)/1000</f>
        <v>234.13198</v>
      </c>
      <c r="Y12" s="25">
        <f ca="1">OFFSET(INDEX(Data!$C$7:$C$1800,MATCH($A$3,Data!$C$7:$C$1800,0)),5,'Code list'!Z$1)/1000+OFFSET(INDEX(Data!$C$7:$C$1800,MATCH($A$3,Data!$C$7:$C$1800,0)),7,'Code list'!Z$1)/1000</f>
        <v>220.60189500000001</v>
      </c>
      <c r="Z12" s="25">
        <f ca="1">OFFSET(INDEX(Data!$C$7:$C$1800,MATCH($A$3,Data!$C$7:$C$1800,0)),5,'Code list'!AA$1)/1000+OFFSET(INDEX(Data!$C$7:$C$1800,MATCH($A$3,Data!$C$7:$C$1800,0)),7,'Code list'!AA$1)/1000</f>
        <v>215.60341500000001</v>
      </c>
      <c r="AA12" s="25">
        <f ca="1">OFFSET(INDEX(Data!$C$7:$C$1800,MATCH($A$3,Data!$C$7:$C$1800,0)),5,'Code list'!AB$1)/1000+OFFSET(INDEX(Data!$C$7:$C$1800,MATCH($A$3,Data!$C$7:$C$1800,0)),7,'Code list'!AB$1)/1000</f>
        <v>218.80912499999999</v>
      </c>
      <c r="AB12" s="25">
        <f ca="1">OFFSET(INDEX(Data!$C$7:$C$1800,MATCH($A$3,Data!$C$7:$C$1800,0)),5,'Code list'!AC$1)/1000+OFFSET(INDEX(Data!$C$7:$C$1800,MATCH($A$3,Data!$C$7:$C$1800,0)),7,'Code list'!AC$1)/1000</f>
        <v>226.65227400000001</v>
      </c>
      <c r="AC12" s="25">
        <f ca="1">OFFSET(INDEX(Data!$C$7:$C$1800,MATCH($A$3,Data!$C$7:$C$1800,0)),5,'Code list'!AD$1)/1000+OFFSET(INDEX(Data!$C$7:$C$1800,MATCH($A$3,Data!$C$7:$C$1800,0)),7,'Code list'!AD$1)/1000</f>
        <v>113.718357</v>
      </c>
      <c r="AD12" s="25">
        <f ca="1">OFFSET(INDEX(Data!$C$7:$C$1800,MATCH($A$3,Data!$C$7:$C$1800,0)),5,'Code list'!AE$1)/1000+OFFSET(INDEX(Data!$C$7:$C$1800,MATCH($A$3,Data!$C$7:$C$1800,0)),7,'Code list'!AE$1)/1000</f>
        <v>110.089114</v>
      </c>
      <c r="AE12" s="25">
        <f ca="1">OFFSET(INDEX(Data!$C$7:$C$1800,MATCH($A$3,Data!$C$7:$C$1800,0)),5,'Code list'!AF$1)/1000+OFFSET(INDEX(Data!$C$7:$C$1800,MATCH($A$3,Data!$C$7:$C$1800,0)),7,'Code list'!AF$1)/1000</f>
        <v>104.0201</v>
      </c>
      <c r="AF12" s="25">
        <f ca="1">OFFSET(INDEX(Data!$C$7:$C$1800,MATCH($A$3,Data!$C$7:$C$1800,0)),5,'Code list'!AG$1)/1000+OFFSET(INDEX(Data!$C$7:$C$1800,MATCH($A$3,Data!$C$7:$C$1800,0)),7,'Code list'!AG$1)/1000</f>
        <v>103.236324</v>
      </c>
      <c r="AG12" s="25">
        <f ca="1">OFFSET(INDEX(Data!$C$7:$C$1800,MATCH($A$3,Data!$C$7:$C$1800,0)),5,'Code list'!AH$1)/1000+OFFSET(INDEX(Data!$C$7:$C$1800,MATCH($A$3,Data!$C$7:$C$1800,0)),7,'Code list'!AH$1)/1000</f>
        <v>103.648734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58.942799999999998</v>
      </c>
      <c r="C13" s="25">
        <f ca="1">OFFSET(INDEX(Data!$C$7:$C$1800,MATCH($A$3,Data!$C$7:$C$1800,0)),21,'Code list'!D$1)/1000+OFFSET(INDEX(Data!$C$7:$C$1800,MATCH($A$3,Data!$C$7:$C$1800,0)),22,'Code list'!D$1)/1000</f>
        <v>59.464799999999997</v>
      </c>
      <c r="D13" s="25">
        <f ca="1">OFFSET(INDEX(Data!$C$7:$C$1800,MATCH($A$3,Data!$C$7:$C$1800,0)),21,'Code list'!E$1)/1000+OFFSET(INDEX(Data!$C$7:$C$1800,MATCH($A$3,Data!$C$7:$C$1800,0)),22,'Code list'!E$1)/1000</f>
        <v>60.343200000000003</v>
      </c>
      <c r="E13" s="25">
        <f ca="1">OFFSET(INDEX(Data!$C$7:$C$1800,MATCH($A$3,Data!$C$7:$C$1800,0)),21,'Code list'!F$1)/1000+OFFSET(INDEX(Data!$C$7:$C$1800,MATCH($A$3,Data!$C$7:$C$1800,0)),22,'Code list'!F$1)/1000</f>
        <v>58.233600000000003</v>
      </c>
      <c r="F13" s="25">
        <f ca="1">OFFSET(INDEX(Data!$C$7:$C$1800,MATCH($A$3,Data!$C$7:$C$1800,0)),21,'Code list'!G$1)/1000+OFFSET(INDEX(Data!$C$7:$C$1800,MATCH($A$3,Data!$C$7:$C$1800,0)),22,'Code list'!G$1)/1000</f>
        <v>58.312800000000003</v>
      </c>
      <c r="G13" s="25">
        <f ca="1">OFFSET(INDEX(Data!$C$7:$C$1800,MATCH($A$3,Data!$C$7:$C$1800,0)),21,'Code list'!H$1)/1000+OFFSET(INDEX(Data!$C$7:$C$1800,MATCH($A$3,Data!$C$7:$C$1800,0)),22,'Code list'!H$1)/1000</f>
        <v>57.986585999999996</v>
      </c>
      <c r="H13" s="25">
        <f ca="1">OFFSET(INDEX(Data!$C$7:$C$1800,MATCH($A$3,Data!$C$7:$C$1800,0)),21,'Code list'!I$1)/1000+OFFSET(INDEX(Data!$C$7:$C$1800,MATCH($A$3,Data!$C$7:$C$1800,0)),22,'Code list'!I$1)/1000</f>
        <v>58.305391</v>
      </c>
      <c r="I13" s="25">
        <f ca="1">OFFSET(INDEX(Data!$C$7:$C$1800,MATCH($A$3,Data!$C$7:$C$1800,0)),21,'Code list'!J$1)/1000+OFFSET(INDEX(Data!$C$7:$C$1800,MATCH($A$3,Data!$C$7:$C$1800,0)),22,'Code list'!J$1)/1000</f>
        <v>58.982173000000003</v>
      </c>
      <c r="J13" s="25">
        <f ca="1">OFFSET(INDEX(Data!$C$7:$C$1800,MATCH($A$3,Data!$C$7:$C$1800,0)),21,'Code list'!K$1)/1000+OFFSET(INDEX(Data!$C$7:$C$1800,MATCH($A$3,Data!$C$7:$C$1800,0)),22,'Code list'!K$1)/1000</f>
        <v>65.502550999999997</v>
      </c>
      <c r="K13" s="25">
        <f ca="1">OFFSET(INDEX(Data!$C$7:$C$1800,MATCH($A$3,Data!$C$7:$C$1800,0)),21,'Code list'!L$1)/1000+OFFSET(INDEX(Data!$C$7:$C$1800,MATCH($A$3,Data!$C$7:$C$1800,0)),22,'Code list'!L$1)/1000</f>
        <v>65.493436000000003</v>
      </c>
      <c r="L13" s="25">
        <f ca="1">OFFSET(INDEX(Data!$C$7:$C$1800,MATCH($A$3,Data!$C$7:$C$1800,0)),21,'Code list'!M$1)/1000+OFFSET(INDEX(Data!$C$7:$C$1800,MATCH($A$3,Data!$C$7:$C$1800,0)),22,'Code list'!M$1)/1000</f>
        <v>68.233601000000007</v>
      </c>
      <c r="M13" s="25">
        <f ca="1">OFFSET(INDEX(Data!$C$7:$C$1800,MATCH($A$3,Data!$C$7:$C$1800,0)),21,'Code list'!N$1)/1000+OFFSET(INDEX(Data!$C$7:$C$1800,MATCH($A$3,Data!$C$7:$C$1800,0)),22,'Code list'!N$1)/1000</f>
        <v>73.76842400000001</v>
      </c>
      <c r="N13" s="25">
        <f ca="1">OFFSET(INDEX(Data!$C$7:$C$1800,MATCH($A$3,Data!$C$7:$C$1800,0)),21,'Code list'!O$1)/1000+OFFSET(INDEX(Data!$C$7:$C$1800,MATCH($A$3,Data!$C$7:$C$1800,0)),22,'Code list'!O$1)/1000</f>
        <v>75.257898999999995</v>
      </c>
      <c r="O13" s="25">
        <f ca="1">OFFSET(INDEX(Data!$C$7:$C$1800,MATCH($A$3,Data!$C$7:$C$1800,0)),21,'Code list'!P$1)/1000+OFFSET(INDEX(Data!$C$7:$C$1800,MATCH($A$3,Data!$C$7:$C$1800,0)),22,'Code list'!P$1)/1000</f>
        <v>66.97685899999999</v>
      </c>
      <c r="P13" s="25">
        <f ca="1">OFFSET(INDEX(Data!$C$7:$C$1800,MATCH($A$3,Data!$C$7:$C$1800,0)),21,'Code list'!Q$1)/1000+OFFSET(INDEX(Data!$C$7:$C$1800,MATCH($A$3,Data!$C$7:$C$1800,0)),22,'Code list'!Q$1)/1000</f>
        <v>70.742966999999993</v>
      </c>
      <c r="Q13" s="25">
        <f ca="1">OFFSET(INDEX(Data!$C$7:$C$1800,MATCH($A$3,Data!$C$7:$C$1800,0)),21,'Code list'!R$1)/1000+OFFSET(INDEX(Data!$C$7:$C$1800,MATCH($A$3,Data!$C$7:$C$1800,0)),22,'Code list'!R$1)/1000</f>
        <v>81.225583</v>
      </c>
      <c r="R13" s="25">
        <f ca="1">OFFSET(INDEX(Data!$C$7:$C$1800,MATCH($A$3,Data!$C$7:$C$1800,0)),21,'Code list'!S$1)/1000+OFFSET(INDEX(Data!$C$7:$C$1800,MATCH($A$3,Data!$C$7:$C$1800,0)),22,'Code list'!S$1)/1000</f>
        <v>77.390914000000009</v>
      </c>
      <c r="S13" s="25">
        <f ca="1">OFFSET(INDEX(Data!$C$7:$C$1800,MATCH($A$3,Data!$C$7:$C$1800,0)),21,'Code list'!T$1)/1000+OFFSET(INDEX(Data!$C$7:$C$1800,MATCH($A$3,Data!$C$7:$C$1800,0)),22,'Code list'!T$1)/1000</f>
        <v>84.184082000000004</v>
      </c>
      <c r="T13" s="25">
        <f ca="1">OFFSET(INDEX(Data!$C$7:$C$1800,MATCH($A$3,Data!$C$7:$C$1800,0)),21,'Code list'!U$1)/1000+OFFSET(INDEX(Data!$C$7:$C$1800,MATCH($A$3,Data!$C$7:$C$1800,0)),22,'Code list'!U$1)/1000</f>
        <v>84.652156000000005</v>
      </c>
      <c r="U13" s="25">
        <f ca="1">OFFSET(INDEX(Data!$C$7:$C$1800,MATCH($A$3,Data!$C$7:$C$1800,0)),21,'Code list'!V$1)/1000+OFFSET(INDEX(Data!$C$7:$C$1800,MATCH($A$3,Data!$C$7:$C$1800,0)),22,'Code list'!V$1)/1000</f>
        <v>82.01319500000001</v>
      </c>
      <c r="V13" s="25">
        <f ca="1">OFFSET(INDEX(Data!$C$7:$C$1800,MATCH($A$3,Data!$C$7:$C$1800,0)),21,'Code list'!W$1)/1000+OFFSET(INDEX(Data!$C$7:$C$1800,MATCH($A$3,Data!$C$7:$C$1800,0)),22,'Code list'!W$1)/1000</f>
        <v>83.58987900000001</v>
      </c>
      <c r="W13" s="25">
        <f ca="1">OFFSET(INDEX(Data!$C$7:$C$1800,MATCH($A$3,Data!$C$7:$C$1800,0)),21,'Code list'!X$1)/1000+OFFSET(INDEX(Data!$C$7:$C$1800,MATCH($A$3,Data!$C$7:$C$1800,0)),22,'Code list'!X$1)/1000</f>
        <v>84.234118000000009</v>
      </c>
      <c r="X13" s="25">
        <f ca="1">OFFSET(INDEX(Data!$C$7:$C$1800,MATCH($A$3,Data!$C$7:$C$1800,0)),21,'Code list'!Y$1)/1000+OFFSET(INDEX(Data!$C$7:$C$1800,MATCH($A$3,Data!$C$7:$C$1800,0)),22,'Code list'!Y$1)/1000</f>
        <v>79.658819999999992</v>
      </c>
      <c r="Y13" s="25">
        <f ca="1">OFFSET(INDEX(Data!$C$7:$C$1800,MATCH($A$3,Data!$C$7:$C$1800,0)),21,'Code list'!Z$1)/1000+OFFSET(INDEX(Data!$C$7:$C$1800,MATCH($A$3,Data!$C$7:$C$1800,0)),22,'Code list'!Z$1)/1000</f>
        <v>73.874351000000004</v>
      </c>
      <c r="Z13" s="25">
        <f ca="1">OFFSET(INDEX(Data!$C$7:$C$1800,MATCH($A$3,Data!$C$7:$C$1800,0)),21,'Code list'!AA$1)/1000+OFFSET(INDEX(Data!$C$7:$C$1800,MATCH($A$3,Data!$C$7:$C$1800,0)),22,'Code list'!AA$1)/1000</f>
        <v>72.012589000000006</v>
      </c>
      <c r="AA13" s="25">
        <f ca="1">OFFSET(INDEX(Data!$C$7:$C$1800,MATCH($A$3,Data!$C$7:$C$1800,0)),21,'Code list'!AB$1)/1000+OFFSET(INDEX(Data!$C$7:$C$1800,MATCH($A$3,Data!$C$7:$C$1800,0)),22,'Code list'!AB$1)/1000</f>
        <v>73.636865999999998</v>
      </c>
      <c r="AB13" s="25">
        <f ca="1">OFFSET(INDEX(Data!$C$7:$C$1800,MATCH($A$3,Data!$C$7:$C$1800,0)),21,'Code list'!AC$1)/1000+OFFSET(INDEX(Data!$C$7:$C$1800,MATCH($A$3,Data!$C$7:$C$1800,0)),22,'Code list'!AC$1)/1000</f>
        <v>76.005168999999995</v>
      </c>
      <c r="AC13" s="25">
        <f ca="1">OFFSET(INDEX(Data!$C$7:$C$1800,MATCH($A$3,Data!$C$7:$C$1800,0)),21,'Code list'!AD$1)/1000+OFFSET(INDEX(Data!$C$7:$C$1800,MATCH($A$3,Data!$C$7:$C$1800,0)),22,'Code list'!AD$1)/1000</f>
        <v>39.009599999999999</v>
      </c>
      <c r="AD13" s="25">
        <f ca="1">OFFSET(INDEX(Data!$C$7:$C$1800,MATCH($A$3,Data!$C$7:$C$1800,0)),21,'Code list'!AE$1)/1000+OFFSET(INDEX(Data!$C$7:$C$1800,MATCH($A$3,Data!$C$7:$C$1800,0)),22,'Code list'!AE$1)/1000</f>
        <v>38.25</v>
      </c>
      <c r="AE13" s="25">
        <f ca="1">OFFSET(INDEX(Data!$C$7:$C$1800,MATCH($A$3,Data!$C$7:$C$1800,0)),21,'Code list'!AF$1)/1000+OFFSET(INDEX(Data!$C$7:$C$1800,MATCH($A$3,Data!$C$7:$C$1800,0)),22,'Code list'!AF$1)/1000</f>
        <v>36.738</v>
      </c>
      <c r="AF13" s="25">
        <f ca="1">OFFSET(INDEX(Data!$C$7:$C$1800,MATCH($A$3,Data!$C$7:$C$1800,0)),21,'Code list'!AG$1)/1000+OFFSET(INDEX(Data!$C$7:$C$1800,MATCH($A$3,Data!$C$7:$C$1800,0)),22,'Code list'!AG$1)/1000</f>
        <v>36.525599999999997</v>
      </c>
      <c r="AG13" s="25">
        <f ca="1">OFFSET(INDEX(Data!$C$7:$C$1800,MATCH($A$3,Data!$C$7:$C$1800,0)),21,'Code list'!AH$1)/1000+OFFSET(INDEX(Data!$C$7:$C$1800,MATCH($A$3,Data!$C$7:$C$1800,0)),22,'Code list'!AH$1)/1000</f>
        <v>36.965880000000006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39.512999999999998</v>
      </c>
      <c r="C14" s="25">
        <f ca="1">OFFSET(INDEX(Data!$C$7:$C$1800,MATCH($A$3,Data!$C$7:$C$1800,0)),31,'Code list'!D$1)/1000+OFFSET(INDEX(Data!$C$7:$C$1800,MATCH($A$3,Data!$C$7:$C$1800,0)),32,'Code list'!D$1)/1000</f>
        <v>42.162999999999997</v>
      </c>
      <c r="D14" s="25">
        <f ca="1">OFFSET(INDEX(Data!$C$7:$C$1800,MATCH($A$3,Data!$C$7:$C$1800,0)),31,'Code list'!E$1)/1000+OFFSET(INDEX(Data!$C$7:$C$1800,MATCH($A$3,Data!$C$7:$C$1800,0)),32,'Code list'!E$1)/1000</f>
        <v>40.56</v>
      </c>
      <c r="E14" s="25">
        <f ca="1">OFFSET(INDEX(Data!$C$7:$C$1800,MATCH($A$3,Data!$C$7:$C$1800,0)),31,'Code list'!F$1)/1000+OFFSET(INDEX(Data!$C$7:$C$1800,MATCH($A$3,Data!$C$7:$C$1800,0)),32,'Code list'!F$1)/1000</f>
        <v>38.620000000000005</v>
      </c>
      <c r="F14" s="25">
        <f ca="1">OFFSET(INDEX(Data!$C$7:$C$1800,MATCH($A$3,Data!$C$7:$C$1800,0)),31,'Code list'!G$1)/1000+OFFSET(INDEX(Data!$C$7:$C$1800,MATCH($A$3,Data!$C$7:$C$1800,0)),32,'Code list'!G$1)/1000</f>
        <v>36.616</v>
      </c>
      <c r="G14" s="25">
        <f ca="1">OFFSET(INDEX(Data!$C$7:$C$1800,MATCH($A$3,Data!$C$7:$C$1800,0)),31,'Code list'!H$1)/1000+OFFSET(INDEX(Data!$C$7:$C$1800,MATCH($A$3,Data!$C$7:$C$1800,0)),32,'Code list'!H$1)/1000</f>
        <v>36.06</v>
      </c>
      <c r="H14" s="25">
        <f ca="1">OFFSET(INDEX(Data!$C$7:$C$1800,MATCH($A$3,Data!$C$7:$C$1800,0)),31,'Code list'!I$1)/1000+OFFSET(INDEX(Data!$C$7:$C$1800,MATCH($A$3,Data!$C$7:$C$1800,0)),32,'Code list'!I$1)/1000</f>
        <v>37.002000000000002</v>
      </c>
      <c r="I14" s="25">
        <f ca="1">OFFSET(INDEX(Data!$C$7:$C$1800,MATCH($A$3,Data!$C$7:$C$1800,0)),31,'Code list'!J$1)/1000+OFFSET(INDEX(Data!$C$7:$C$1800,MATCH($A$3,Data!$C$7:$C$1800,0)),32,'Code list'!J$1)/1000</f>
        <v>45.744999999999997</v>
      </c>
      <c r="J14" s="25">
        <f ca="1">OFFSET(INDEX(Data!$C$7:$C$1800,MATCH($A$3,Data!$C$7:$C$1800,0)),31,'Code list'!K$1)/1000+OFFSET(INDEX(Data!$C$7:$C$1800,MATCH($A$3,Data!$C$7:$C$1800,0)),32,'Code list'!K$1)/1000</f>
        <v>52.03</v>
      </c>
      <c r="K14" s="25">
        <f ca="1">OFFSET(INDEX(Data!$C$7:$C$1800,MATCH($A$3,Data!$C$7:$C$1800,0)),31,'Code list'!L$1)/1000+OFFSET(INDEX(Data!$C$7:$C$1800,MATCH($A$3,Data!$C$7:$C$1800,0)),32,'Code list'!L$1)/1000</f>
        <v>54.04</v>
      </c>
      <c r="L14" s="25">
        <f ca="1">OFFSET(INDEX(Data!$C$7:$C$1800,MATCH($A$3,Data!$C$7:$C$1800,0)),31,'Code list'!M$1)/1000+OFFSET(INDEX(Data!$C$7:$C$1800,MATCH($A$3,Data!$C$7:$C$1800,0)),32,'Code list'!M$1)/1000</f>
        <v>51.3</v>
      </c>
      <c r="M14" s="25">
        <f ca="1">OFFSET(INDEX(Data!$C$7:$C$1800,MATCH($A$3,Data!$C$7:$C$1800,0)),31,'Code list'!N$1)/1000+OFFSET(INDEX(Data!$C$7:$C$1800,MATCH($A$3,Data!$C$7:$C$1800,0)),32,'Code list'!N$1)/1000</f>
        <v>51.245000000000005</v>
      </c>
      <c r="N14" s="25">
        <f ca="1">OFFSET(INDEX(Data!$C$7:$C$1800,MATCH($A$3,Data!$C$7:$C$1800,0)),31,'Code list'!O$1)/1000+OFFSET(INDEX(Data!$C$7:$C$1800,MATCH($A$3,Data!$C$7:$C$1800,0)),32,'Code list'!O$1)/1000</f>
        <v>42.393000000000001</v>
      </c>
      <c r="O14" s="25">
        <f ca="1">OFFSET(INDEX(Data!$C$7:$C$1800,MATCH($A$3,Data!$C$7:$C$1800,0)),31,'Code list'!P$1)/1000+OFFSET(INDEX(Data!$C$7:$C$1800,MATCH($A$3,Data!$C$7:$C$1800,0)),32,'Code list'!P$1)/1000</f>
        <v>44.031000000000006</v>
      </c>
      <c r="P14" s="25">
        <f ca="1">OFFSET(INDEX(Data!$C$7:$C$1800,MATCH($A$3,Data!$C$7:$C$1800,0)),31,'Code list'!Q$1)/1000+OFFSET(INDEX(Data!$C$7:$C$1800,MATCH($A$3,Data!$C$7:$C$1800,0)),32,'Code list'!Q$1)/1000</f>
        <v>40.841000000000001</v>
      </c>
      <c r="Q14" s="25">
        <f ca="1">OFFSET(INDEX(Data!$C$7:$C$1800,MATCH($A$3,Data!$C$7:$C$1800,0)),31,'Code list'!R$1)/1000+OFFSET(INDEX(Data!$C$7:$C$1800,MATCH($A$3,Data!$C$7:$C$1800,0)),32,'Code list'!R$1)/1000</f>
        <v>41.679000000000002</v>
      </c>
      <c r="R14" s="25">
        <f ca="1">OFFSET(INDEX(Data!$C$7:$C$1800,MATCH($A$3,Data!$C$7:$C$1800,0)),31,'Code list'!S$1)/1000+OFFSET(INDEX(Data!$C$7:$C$1800,MATCH($A$3,Data!$C$7:$C$1800,0)),32,'Code list'!S$1)/1000</f>
        <v>41.016999999999996</v>
      </c>
      <c r="S14" s="25">
        <f ca="1">OFFSET(INDEX(Data!$C$7:$C$1800,MATCH($A$3,Data!$C$7:$C$1800,0)),31,'Code list'!T$1)/1000+OFFSET(INDEX(Data!$C$7:$C$1800,MATCH($A$3,Data!$C$7:$C$1800,0)),32,'Code list'!T$1)/1000</f>
        <v>38.637</v>
      </c>
      <c r="T14" s="25">
        <f ca="1">OFFSET(INDEX(Data!$C$7:$C$1800,MATCH($A$3,Data!$C$7:$C$1800,0)),31,'Code list'!U$1)/1000+OFFSET(INDEX(Data!$C$7:$C$1800,MATCH($A$3,Data!$C$7:$C$1800,0)),32,'Code list'!U$1)/1000</f>
        <v>39.442999999999998</v>
      </c>
      <c r="U14" s="25">
        <f ca="1">OFFSET(INDEX(Data!$C$7:$C$1800,MATCH($A$3,Data!$C$7:$C$1800,0)),31,'Code list'!V$1)/1000+OFFSET(INDEX(Data!$C$7:$C$1800,MATCH($A$3,Data!$C$7:$C$1800,0)),32,'Code list'!V$1)/1000</f>
        <v>38.625</v>
      </c>
      <c r="V14" s="25">
        <f ca="1">OFFSET(INDEX(Data!$C$7:$C$1800,MATCH($A$3,Data!$C$7:$C$1800,0)),31,'Code list'!W$1)/1000+OFFSET(INDEX(Data!$C$7:$C$1800,MATCH($A$3,Data!$C$7:$C$1800,0)),32,'Code list'!W$1)/1000</f>
        <v>37.753</v>
      </c>
      <c r="W14" s="25">
        <f ca="1">OFFSET(INDEX(Data!$C$7:$C$1800,MATCH($A$3,Data!$C$7:$C$1800,0)),31,'Code list'!X$1)/1000+OFFSET(INDEX(Data!$C$7:$C$1800,MATCH($A$3,Data!$C$7:$C$1800,0)),32,'Code list'!X$1)/1000</f>
        <v>30.898999999999997</v>
      </c>
      <c r="X14" s="25">
        <f ca="1">OFFSET(INDEX(Data!$C$7:$C$1800,MATCH($A$3,Data!$C$7:$C$1800,0)),31,'Code list'!Y$1)/1000+OFFSET(INDEX(Data!$C$7:$C$1800,MATCH($A$3,Data!$C$7:$C$1800,0)),32,'Code list'!Y$1)/1000</f>
        <v>25.489000000000001</v>
      </c>
      <c r="Y14" s="25">
        <f ca="1">OFFSET(INDEX(Data!$C$7:$C$1800,MATCH($A$3,Data!$C$7:$C$1800,0)),31,'Code list'!Z$1)/1000+OFFSET(INDEX(Data!$C$7:$C$1800,MATCH($A$3,Data!$C$7:$C$1800,0)),32,'Code list'!Z$1)/1000</f>
        <v>23.173000000000002</v>
      </c>
      <c r="Z14" s="25">
        <f ca="1">OFFSET(INDEX(Data!$C$7:$C$1800,MATCH($A$3,Data!$C$7:$C$1800,0)),31,'Code list'!AA$1)/1000+OFFSET(INDEX(Data!$C$7:$C$1800,MATCH($A$3,Data!$C$7:$C$1800,0)),32,'Code list'!AA$1)/1000</f>
        <v>22.04</v>
      </c>
      <c r="AA14" s="25">
        <f ca="1">OFFSET(INDEX(Data!$C$7:$C$1800,MATCH($A$3,Data!$C$7:$C$1800,0)),31,'Code list'!AB$1)/1000+OFFSET(INDEX(Data!$C$7:$C$1800,MATCH($A$3,Data!$C$7:$C$1800,0)),32,'Code list'!AB$1)/1000</f>
        <v>20.337</v>
      </c>
      <c r="AB14" s="25">
        <f ca="1">OFFSET(INDEX(Data!$C$7:$C$1800,MATCH($A$3,Data!$C$7:$C$1800,0)),31,'Code list'!AC$1)/1000+OFFSET(INDEX(Data!$C$7:$C$1800,MATCH($A$3,Data!$C$7:$C$1800,0)),32,'Code list'!AC$1)/1000</f>
        <v>23.016000000000002</v>
      </c>
      <c r="AC14" s="25">
        <f ca="1">OFFSET(INDEX(Data!$C$7:$C$1800,MATCH($A$3,Data!$C$7:$C$1800,0)),31,'Code list'!AD$1)/1000+OFFSET(INDEX(Data!$C$7:$C$1800,MATCH($A$3,Data!$C$7:$C$1800,0)),32,'Code list'!AD$1)/1000</f>
        <v>19.774000000000001</v>
      </c>
      <c r="AD14" s="25">
        <f ca="1">OFFSET(INDEX(Data!$C$7:$C$1800,MATCH($A$3,Data!$C$7:$C$1800,0)),31,'Code list'!AE$1)/1000+OFFSET(INDEX(Data!$C$7:$C$1800,MATCH($A$3,Data!$C$7:$C$1800,0)),32,'Code list'!AE$1)/1000</f>
        <v>19.465</v>
      </c>
      <c r="AE14" s="25">
        <f ca="1">OFFSET(INDEX(Data!$C$7:$C$1800,MATCH($A$3,Data!$C$7:$C$1800,0)),31,'Code list'!AF$1)/1000+OFFSET(INDEX(Data!$C$7:$C$1800,MATCH($A$3,Data!$C$7:$C$1800,0)),32,'Code list'!AF$1)/1000</f>
        <v>19.817</v>
      </c>
      <c r="AF14" s="25">
        <f ca="1">OFFSET(INDEX(Data!$C$7:$C$1800,MATCH($A$3,Data!$C$7:$C$1800,0)),31,'Code list'!AG$1)/1000+OFFSET(INDEX(Data!$C$7:$C$1800,MATCH($A$3,Data!$C$7:$C$1800,0)),32,'Code list'!AG$1)/1000</f>
        <v>20.430999999999997</v>
      </c>
      <c r="AG14" s="25">
        <f ca="1">OFFSET(INDEX(Data!$C$7:$C$1800,MATCH($A$3,Data!$C$7:$C$1800,0)),31,'Code list'!AH$1)/1000+OFFSET(INDEX(Data!$C$7:$C$1800,MATCH($A$3,Data!$C$7:$C$1800,0)),32,'Code list'!AH$1)/1000</f>
        <v>23.1126</v>
      </c>
    </row>
    <row r="15" spans="1:33" ht="15" customHeight="1" x14ac:dyDescent="0.25">
      <c r="A15" s="26" t="s">
        <v>28</v>
      </c>
      <c r="B15" s="25">
        <f ca="1">IFERROR(B12/(1+(B13/B14)),0)</f>
        <v>87.158431714606962</v>
      </c>
      <c r="C15" s="25">
        <f t="shared" ref="C15:AC15" ca="1" si="5">IFERROR(C12/(1+(C13/C14)),0)</f>
        <v>91.656348695032264</v>
      </c>
      <c r="D15" s="25">
        <f t="shared" ca="1" si="5"/>
        <v>89.394120293509019</v>
      </c>
      <c r="E15" s="25">
        <f t="shared" ca="1" si="5"/>
        <v>85.07236724086664</v>
      </c>
      <c r="F15" s="25">
        <f t="shared" ca="1" si="5"/>
        <v>81.531707796580179</v>
      </c>
      <c r="G15" s="25">
        <f t="shared" ca="1" si="5"/>
        <v>80.255286379454546</v>
      </c>
      <c r="H15" s="25">
        <f t="shared" ca="1" si="5"/>
        <v>83.013283624981412</v>
      </c>
      <c r="I15" s="25">
        <f t="shared" ca="1" si="5"/>
        <v>95.958984756515861</v>
      </c>
      <c r="J15" s="25">
        <f t="shared" ca="1" si="5"/>
        <v>101.63123317250215</v>
      </c>
      <c r="K15" s="25">
        <f t="shared" ca="1" si="5"/>
        <v>105.06415828287577</v>
      </c>
      <c r="L15" s="25">
        <f t="shared" ca="1" si="5"/>
        <v>103.99412916875147</v>
      </c>
      <c r="M15" s="25">
        <f t="shared" ca="1" si="5"/>
        <v>100.66230311846351</v>
      </c>
      <c r="N15" s="25">
        <f t="shared" ca="1" si="5"/>
        <v>86.572966060820335</v>
      </c>
      <c r="O15" s="25">
        <f t="shared" ca="1" si="5"/>
        <v>86.982857554797107</v>
      </c>
      <c r="P15" s="25">
        <f t="shared" ca="1" si="5"/>
        <v>80.282021171858858</v>
      </c>
      <c r="Q15" s="25">
        <f t="shared" ca="1" si="5"/>
        <v>83.714340466246085</v>
      </c>
      <c r="R15" s="25">
        <f t="shared" ca="1" si="5"/>
        <v>83.757015237258543</v>
      </c>
      <c r="S15" s="25">
        <f t="shared" ca="1" si="5"/>
        <v>80.374403501753875</v>
      </c>
      <c r="T15" s="25">
        <f t="shared" ca="1" si="5"/>
        <v>80.708604085319806</v>
      </c>
      <c r="U15" s="25">
        <f t="shared" ca="1" si="5"/>
        <v>78.086400005819044</v>
      </c>
      <c r="V15" s="25">
        <f t="shared" ca="1" si="5"/>
        <v>76.814323534568501</v>
      </c>
      <c r="W15" s="25">
        <f t="shared" ca="1" si="5"/>
        <v>66.54016275870336</v>
      </c>
      <c r="X15" s="25">
        <f t="shared" ca="1" si="5"/>
        <v>56.756193692080352</v>
      </c>
      <c r="Y15" s="25">
        <f t="shared" ca="1" si="5"/>
        <v>52.675396702327298</v>
      </c>
      <c r="Z15" s="25">
        <f t="shared" ca="1" si="5"/>
        <v>50.523853911134765</v>
      </c>
      <c r="AA15" s="25">
        <f t="shared" ca="1" si="5"/>
        <v>47.352752041987934</v>
      </c>
      <c r="AB15" s="25">
        <f t="shared" ca="1" si="5"/>
        <v>52.681954687729458</v>
      </c>
      <c r="AC15" s="25">
        <f t="shared" ca="1" si="5"/>
        <v>38.253301793663539</v>
      </c>
      <c r="AD15" s="25">
        <f t="shared" ref="AD15:AE15" ca="1" si="6">IFERROR(AD12/(1+(AD13/AD14)),0)</f>
        <v>37.128729169366714</v>
      </c>
      <c r="AE15" s="25">
        <f t="shared" ca="1" si="6"/>
        <v>36.448878466979053</v>
      </c>
      <c r="AF15" s="25">
        <f t="shared" ref="AF15:AG15" ca="1" si="7">IFERROR(AF12/(1+(AF13/AF14)),0)</f>
        <v>37.032079436693905</v>
      </c>
      <c r="AG15" s="25">
        <f t="shared" ca="1" si="7"/>
        <v>39.874373144067555</v>
      </c>
    </row>
    <row r="16" spans="1:33" ht="15" customHeight="1" x14ac:dyDescent="0.25">
      <c r="A16" s="10" t="s">
        <v>25</v>
      </c>
      <c r="B16" s="7">
        <f ca="1">B11+B12-B15</f>
        <v>285.26744628539302</v>
      </c>
      <c r="C16" s="7">
        <f t="shared" ref="C16:AC16" ca="1" si="8">C11+C12-C15</f>
        <v>296.1772963049678</v>
      </c>
      <c r="D16" s="7">
        <f t="shared" ca="1" si="8"/>
        <v>317.60586070649094</v>
      </c>
      <c r="E16" s="7">
        <f t="shared" ca="1" si="8"/>
        <v>310.22019775913333</v>
      </c>
      <c r="F16" s="7">
        <f t="shared" ca="1" si="8"/>
        <v>309.64181520341987</v>
      </c>
      <c r="G16" s="7">
        <f t="shared" ca="1" si="8"/>
        <v>315.62189462054545</v>
      </c>
      <c r="H16" s="7">
        <f t="shared" ca="1" si="8"/>
        <v>321.63303637501861</v>
      </c>
      <c r="I16" s="7">
        <f t="shared" ca="1" si="8"/>
        <v>317.74211524348414</v>
      </c>
      <c r="J16" s="7">
        <f t="shared" ca="1" si="8"/>
        <v>325.95809882749785</v>
      </c>
      <c r="K16" s="7">
        <f t="shared" ca="1" si="8"/>
        <v>327.82854171712421</v>
      </c>
      <c r="L16" s="7">
        <f t="shared" ca="1" si="8"/>
        <v>303.62141183124857</v>
      </c>
      <c r="M16" s="7">
        <f t="shared" ca="1" si="8"/>
        <v>313.18009788153648</v>
      </c>
      <c r="N16" s="7">
        <f t="shared" ca="1" si="8"/>
        <v>311.94206593917966</v>
      </c>
      <c r="O16" s="7">
        <f t="shared" ca="1" si="8"/>
        <v>297.0228234452029</v>
      </c>
      <c r="P16" s="7">
        <f t="shared" ca="1" si="8"/>
        <v>291.93884482814116</v>
      </c>
      <c r="Q16" s="7">
        <f t="shared" ca="1" si="8"/>
        <v>304.84552053375387</v>
      </c>
      <c r="R16" s="7">
        <f t="shared" ca="1" si="8"/>
        <v>299.54563076274144</v>
      </c>
      <c r="S16" s="7">
        <f t="shared" ca="1" si="8"/>
        <v>337.23269149824608</v>
      </c>
      <c r="T16" s="7">
        <f t="shared" ca="1" si="8"/>
        <v>337.30363991468022</v>
      </c>
      <c r="U16" s="7">
        <f t="shared" ca="1" si="8"/>
        <v>298.57566799418095</v>
      </c>
      <c r="V16" s="7">
        <f t="shared" ca="1" si="8"/>
        <v>310.66064446543146</v>
      </c>
      <c r="W16" s="7">
        <f t="shared" ca="1" si="8"/>
        <v>300.77485124129669</v>
      </c>
      <c r="X16" s="7">
        <f t="shared" ca="1" si="8"/>
        <v>294.71362730791969</v>
      </c>
      <c r="Y16" s="7">
        <f t="shared" ca="1" si="8"/>
        <v>259.78511629767269</v>
      </c>
      <c r="Z16" s="7">
        <f t="shared" ca="1" si="8"/>
        <v>255.39272508886523</v>
      </c>
      <c r="AA16" s="7">
        <f t="shared" ca="1" si="8"/>
        <v>262.8951479580121</v>
      </c>
      <c r="AB16" s="7">
        <f t="shared" ca="1" si="8"/>
        <v>269.45474531227057</v>
      </c>
      <c r="AC16" s="7">
        <f t="shared" ca="1" si="8"/>
        <v>285.02829020633646</v>
      </c>
      <c r="AD16" s="7">
        <f t="shared" ref="AD16:AE16" ca="1" si="9">AD11+AD12-AD15</f>
        <v>276.59648083063325</v>
      </c>
      <c r="AE16" s="7">
        <f t="shared" ca="1" si="9"/>
        <v>286.78590253302093</v>
      </c>
      <c r="AF16" s="7">
        <f t="shared" ref="AF16:AG16" ca="1" si="10">AF11+AF12-AF15</f>
        <v>286.75932456330611</v>
      </c>
      <c r="AG16" s="7">
        <f t="shared" ca="1" si="10"/>
        <v>287.10567785593247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Hungary [HU]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0.35885482670036362</v>
      </c>
      <c r="C20" s="15">
        <f t="shared" ca="1" si="12"/>
        <v>0.36419672049721097</v>
      </c>
      <c r="D20" s="15">
        <f t="shared" ca="1" si="12"/>
        <v>0.35914324674698556</v>
      </c>
      <c r="E20" s="15">
        <f t="shared" ca="1" si="12"/>
        <v>0.38196739237463584</v>
      </c>
      <c r="F20" s="15">
        <f t="shared" ca="1" si="12"/>
        <v>0.38965667450546398</v>
      </c>
      <c r="G20" s="15">
        <f t="shared" ca="1" si="12"/>
        <v>0.38801549603279029</v>
      </c>
      <c r="H20" s="15">
        <f t="shared" ca="1" si="12"/>
        <v>0.3927575115533487</v>
      </c>
      <c r="I20" s="15">
        <f t="shared" ca="1" si="12"/>
        <v>0.40104527189400702</v>
      </c>
      <c r="J20" s="15">
        <f t="shared" ca="1" si="12"/>
        <v>0.41074159986082698</v>
      </c>
      <c r="K20" s="15">
        <f t="shared" ca="1" si="12"/>
        <v>0.41544227749857904</v>
      </c>
      <c r="L20" s="15">
        <f t="shared" ca="1" si="12"/>
        <v>0.41725252588711353</v>
      </c>
      <c r="M20" s="15">
        <f t="shared" ca="1" si="12"/>
        <v>0.41859244852010974</v>
      </c>
      <c r="N20" s="15">
        <f t="shared" ca="1" si="12"/>
        <v>0.41727331197895801</v>
      </c>
      <c r="O20" s="15">
        <f t="shared" ca="1" si="12"/>
        <v>0.41384314368244968</v>
      </c>
      <c r="P20" s="15">
        <f t="shared" ca="1" si="12"/>
        <v>0.41565755345587679</v>
      </c>
      <c r="Q20" s="15">
        <f t="shared" ca="1" si="12"/>
        <v>0.42224333746031761</v>
      </c>
      <c r="R20" s="15">
        <f t="shared" ca="1" si="12"/>
        <v>0.43096131855199471</v>
      </c>
      <c r="S20" s="15">
        <f t="shared" ca="1" si="12"/>
        <v>0.42657334424159221</v>
      </c>
      <c r="T20" s="15">
        <f t="shared" ca="1" si="12"/>
        <v>0.42718820952079739</v>
      </c>
      <c r="U20" s="15">
        <f t="shared" ca="1" si="12"/>
        <v>0.43295173671861087</v>
      </c>
      <c r="V20" s="15">
        <f t="shared" ca="1" si="12"/>
        <v>0.43305299334422132</v>
      </c>
      <c r="W20" s="15">
        <f t="shared" ca="1" si="12"/>
        <v>0.43111660920072403</v>
      </c>
      <c r="X20" s="15">
        <f t="shared" ca="1" si="12"/>
        <v>0.42306425101181422</v>
      </c>
      <c r="Y20" s="15">
        <f t="shared" ca="1" si="12"/>
        <v>0.41977845210748493</v>
      </c>
      <c r="Z20" s="15">
        <f t="shared" ca="1" si="12"/>
        <v>0.41446206019834247</v>
      </c>
      <c r="AA20" s="15">
        <f t="shared" ca="1" si="12"/>
        <v>0.41575106596283207</v>
      </c>
      <c r="AB20" s="15">
        <f t="shared" ca="1" si="12"/>
        <v>0.42621437550452412</v>
      </c>
      <c r="AC20" s="15">
        <f t="shared" ca="1" si="12"/>
        <v>0.41572715436148577</v>
      </c>
      <c r="AD20" s="15">
        <f t="shared" ref="AD20:AE20" ca="1" si="13">AD6/AD16</f>
        <v>0.41736322766408385</v>
      </c>
      <c r="AE20" s="15">
        <f t="shared" ca="1" si="13"/>
        <v>0.43045212093640511</v>
      </c>
      <c r="AF20" s="15">
        <f t="shared" ref="AF20:AG20" ca="1" si="14">AF6/AF16</f>
        <v>0.43851407514471036</v>
      </c>
      <c r="AG20" s="15">
        <f t="shared" ca="1" si="14"/>
        <v>0.45291016524323024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65">
    <tabColor theme="7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Malta [MT]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3.96</v>
      </c>
      <c r="C4" s="20">
        <f ca="1">OFFSET(INDEX(Data!$C$7:$C$1800,MATCH($A$3,Data!$C$7:$C$1800,0)),20,'Code list'!D$1)/1000</f>
        <v>5.1083999999999996</v>
      </c>
      <c r="D4" s="20">
        <f ca="1">OFFSET(INDEX(Data!$C$7:$C$1800,MATCH($A$3,Data!$C$7:$C$1800,0)),20,'Code list'!E$1)/1000</f>
        <v>5.3639999999999999</v>
      </c>
      <c r="E4" s="20">
        <f ca="1">OFFSET(INDEX(Data!$C$7:$C$1800,MATCH($A$3,Data!$C$7:$C$1800,0)),20,'Code list'!F$1)/1000</f>
        <v>5.4</v>
      </c>
      <c r="F4" s="20">
        <f ca="1">OFFSET(INDEX(Data!$C$7:$C$1800,MATCH($A$3,Data!$C$7:$C$1800,0)),20,'Code list'!G$1)/1000</f>
        <v>5.5476000000000001</v>
      </c>
      <c r="G4" s="20">
        <f ca="1">OFFSET(INDEX(Data!$C$7:$C$1800,MATCH($A$3,Data!$C$7:$C$1800,0)),20,'Code list'!H$1)/1000</f>
        <v>5.8751999999999995</v>
      </c>
      <c r="H4" s="20">
        <f ca="1">OFFSET(INDEX(Data!$C$7:$C$1800,MATCH($A$3,Data!$C$7:$C$1800,0)),20,'Code list'!I$1)/1000</f>
        <v>5.9687999999999999</v>
      </c>
      <c r="I4" s="20">
        <f ca="1">OFFSET(INDEX(Data!$C$7:$C$1800,MATCH($A$3,Data!$C$7:$C$1800,0)),20,'Code list'!J$1)/1000</f>
        <v>6.0696000000000003</v>
      </c>
      <c r="J4" s="20">
        <f ca="1">OFFSET(INDEX(Data!$C$7:$C$1800,MATCH($A$3,Data!$C$7:$C$1800,0)),20,'Code list'!K$1)/1000</f>
        <v>6.1956000000000007</v>
      </c>
      <c r="K4" s="20">
        <f ca="1">OFFSET(INDEX(Data!$C$7:$C$1800,MATCH($A$3,Data!$C$7:$C$1800,0)),20,'Code list'!L$1)/1000</f>
        <v>6.6743999999999994</v>
      </c>
      <c r="L4" s="20">
        <f ca="1">OFFSET(INDEX(Data!$C$7:$C$1800,MATCH($A$3,Data!$C$7:$C$1800,0)),20,'Code list'!M$1)/1000</f>
        <v>6.9012000000000002</v>
      </c>
      <c r="M4" s="20">
        <f ca="1">OFFSET(INDEX(Data!$C$7:$C$1800,MATCH($A$3,Data!$C$7:$C$1800,0)),20,'Code list'!N$1)/1000</f>
        <v>6.9948000000000006</v>
      </c>
      <c r="N4" s="20">
        <f ca="1">OFFSET(INDEX(Data!$C$7:$C$1800,MATCH($A$3,Data!$C$7:$C$1800,0)),20,'Code list'!O$1)/1000</f>
        <v>7.3872</v>
      </c>
      <c r="O4" s="20">
        <f ca="1">OFFSET(INDEX(Data!$C$7:$C$1800,MATCH($A$3,Data!$C$7:$C$1800,0)),20,'Code list'!P$1)/1000</f>
        <v>8.0495999999999999</v>
      </c>
      <c r="P4" s="20">
        <f ca="1">OFFSET(INDEX(Data!$C$7:$C$1800,MATCH($A$3,Data!$C$7:$C$1800,0)),20,'Code list'!Q$1)/1000</f>
        <v>7.9776000000000007</v>
      </c>
      <c r="Q4" s="20">
        <f ca="1">OFFSET(INDEX(Data!$C$7:$C$1800,MATCH($A$3,Data!$C$7:$C$1800,0)),20,'Code list'!R$1)/1000</f>
        <v>8.0640000000000001</v>
      </c>
      <c r="R4" s="20">
        <f ca="1">OFFSET(INDEX(Data!$C$7:$C$1800,MATCH($A$3,Data!$C$7:$C$1800,0)),20,'Code list'!S$1)/1000</f>
        <v>8.1395999999999997</v>
      </c>
      <c r="S4" s="20">
        <f ca="1">OFFSET(INDEX(Data!$C$7:$C$1800,MATCH($A$3,Data!$C$7:$C$1800,0)),20,'Code list'!T$1)/1000</f>
        <v>8.2656000000000009</v>
      </c>
      <c r="T4" s="20">
        <f ca="1">OFFSET(INDEX(Data!$C$7:$C$1800,MATCH($A$3,Data!$C$7:$C$1800,0)),20,'Code list'!U$1)/1000</f>
        <v>8.3231999999999999</v>
      </c>
      <c r="U4" s="20">
        <f ca="1">OFFSET(INDEX(Data!$C$7:$C$1800,MATCH($A$3,Data!$C$7:$C$1800,0)),20,'Code list'!V$1)/1000</f>
        <v>7.8048000000000002</v>
      </c>
      <c r="V4" s="20">
        <f ca="1">OFFSET(INDEX(Data!$C$7:$C$1800,MATCH($A$3,Data!$C$7:$C$1800,0)),20,'Code list'!W$1)/1000</f>
        <v>7.609248</v>
      </c>
      <c r="W4" s="20">
        <f ca="1">OFFSET(INDEX(Data!$C$7:$C$1800,MATCH($A$3,Data!$C$7:$C$1800,0)),20,'Code list'!X$1)/1000</f>
        <v>7.8440399999999997</v>
      </c>
      <c r="X4" s="20">
        <f ca="1">OFFSET(INDEX(Data!$C$7:$C$1800,MATCH($A$3,Data!$C$7:$C$1800,0)),20,'Code list'!Y$1)/1000</f>
        <v>8.25718</v>
      </c>
      <c r="Y4" s="20">
        <f ca="1">OFFSET(INDEX(Data!$C$7:$C$1800,MATCH($A$3,Data!$C$7:$C$1800,0)),20,'Code list'!Z$1)/1000</f>
        <v>8.1052090000000003</v>
      </c>
      <c r="Z4" s="20">
        <f ca="1">OFFSET(INDEX(Data!$C$7:$C$1800,MATCH($A$3,Data!$C$7:$C$1800,0)),20,'Code list'!AA$1)/1000</f>
        <v>8.0816040000000005</v>
      </c>
      <c r="AA4" s="20">
        <f ca="1">OFFSET(INDEX(Data!$C$7:$C$1800,MATCH($A$3,Data!$C$7:$C$1800,0)),20,'Code list'!AB$1)/1000</f>
        <v>4.6968950000000005</v>
      </c>
      <c r="AB4" s="20">
        <f ca="1">OFFSET(INDEX(Data!$C$7:$C$1800,MATCH($A$3,Data!$C$7:$C$1800,0)),20,'Code list'!AC$1)/1000</f>
        <v>3.085502</v>
      </c>
      <c r="AC4" s="20">
        <f ca="1">OFFSET(INDEX(Data!$C$7:$C$1800,MATCH($A$3,Data!$C$7:$C$1800,0)),20,'Code list'!AD$1)/1000</f>
        <v>5.9464009999999998</v>
      </c>
      <c r="AD4" s="20">
        <f ca="1">OFFSET(INDEX(Data!$C$7:$C$1800,MATCH($A$3,Data!$C$7:$C$1800,0)),20,'Code list'!AE$1)/1000</f>
        <v>7.0649280000000001</v>
      </c>
      <c r="AE4" s="20">
        <f ca="1">OFFSET(INDEX(Data!$C$7:$C$1800,MATCH($A$3,Data!$C$7:$C$1800,0)),20,'Code list'!AF$1)/1000</f>
        <v>7.4153840000000004</v>
      </c>
      <c r="AF4" s="20">
        <f ca="1">OFFSET(INDEX(Data!$C$7:$C$1800,MATCH($A$3,Data!$C$7:$C$1800,0)),20,'Code list'!AG$1)/1000</f>
        <v>7.7150739999999995</v>
      </c>
      <c r="AG4" s="20">
        <f ca="1">OFFSET(INDEX(Data!$C$7:$C$1800,MATCH($A$3,Data!$C$7:$C$1800,0)),20,'Code list'!AH$1)/1000</f>
        <v>7.9741980000000003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0</v>
      </c>
      <c r="C5" s="22">
        <f ca="1">OFFSET(INDEX(Data!$C$7:$C$1800,MATCH($A$3,Data!$C$7:$C$1800,0)),23,'Code list'!D$1)/1000</f>
        <v>0</v>
      </c>
      <c r="D5" s="22">
        <f ca="1">OFFSET(INDEX(Data!$C$7:$C$1800,MATCH($A$3,Data!$C$7:$C$1800,0)),23,'Code list'!E$1)/1000</f>
        <v>0</v>
      </c>
      <c r="E5" s="22">
        <f ca="1">OFFSET(INDEX(Data!$C$7:$C$1800,MATCH($A$3,Data!$C$7:$C$1800,0)),23,'Code list'!F$1)/1000</f>
        <v>0</v>
      </c>
      <c r="F5" s="22">
        <f ca="1">OFFSET(INDEX(Data!$C$7:$C$1800,MATCH($A$3,Data!$C$7:$C$1800,0)),23,'Code list'!G$1)/1000</f>
        <v>0</v>
      </c>
      <c r="G5" s="22">
        <f ca="1">OFFSET(INDEX(Data!$C$7:$C$1800,MATCH($A$3,Data!$C$7:$C$1800,0)),23,'Code list'!H$1)/1000</f>
        <v>0</v>
      </c>
      <c r="H5" s="22">
        <f ca="1">OFFSET(INDEX(Data!$C$7:$C$1800,MATCH($A$3,Data!$C$7:$C$1800,0)),23,'Code list'!I$1)/1000</f>
        <v>0</v>
      </c>
      <c r="I5" s="22">
        <f ca="1">OFFSET(INDEX(Data!$C$7:$C$1800,MATCH($A$3,Data!$C$7:$C$1800,0)),23,'Code list'!J$1)/1000</f>
        <v>0</v>
      </c>
      <c r="J5" s="22">
        <f ca="1">OFFSET(INDEX(Data!$C$7:$C$1800,MATCH($A$3,Data!$C$7:$C$1800,0)),23,'Code list'!K$1)/1000</f>
        <v>0</v>
      </c>
      <c r="K5" s="22">
        <f ca="1">OFFSET(INDEX(Data!$C$7:$C$1800,MATCH($A$3,Data!$C$7:$C$1800,0)),23,'Code list'!L$1)/1000</f>
        <v>0</v>
      </c>
      <c r="L5" s="22">
        <f ca="1">OFFSET(INDEX(Data!$C$7:$C$1800,MATCH($A$3,Data!$C$7:$C$1800,0)),23,'Code list'!M$1)/1000</f>
        <v>0</v>
      </c>
      <c r="M5" s="22">
        <f ca="1">OFFSET(INDEX(Data!$C$7:$C$1800,MATCH($A$3,Data!$C$7:$C$1800,0)),23,'Code list'!N$1)/1000</f>
        <v>0</v>
      </c>
      <c r="N5" s="22">
        <f ca="1">OFFSET(INDEX(Data!$C$7:$C$1800,MATCH($A$3,Data!$C$7:$C$1800,0)),23,'Code list'!O$1)/1000</f>
        <v>0</v>
      </c>
      <c r="O5" s="22">
        <f ca="1">OFFSET(INDEX(Data!$C$7:$C$1800,MATCH($A$3,Data!$C$7:$C$1800,0)),23,'Code list'!P$1)/1000</f>
        <v>0</v>
      </c>
      <c r="P5" s="22">
        <f ca="1">OFFSET(INDEX(Data!$C$7:$C$1800,MATCH($A$3,Data!$C$7:$C$1800,0)),23,'Code list'!Q$1)/1000</f>
        <v>0</v>
      </c>
      <c r="Q5" s="22">
        <f ca="1">OFFSET(INDEX(Data!$C$7:$C$1800,MATCH($A$3,Data!$C$7:$C$1800,0)),23,'Code list'!R$1)/1000</f>
        <v>0</v>
      </c>
      <c r="R5" s="22">
        <f ca="1">OFFSET(INDEX(Data!$C$7:$C$1800,MATCH($A$3,Data!$C$7:$C$1800,0)),23,'Code list'!S$1)/1000</f>
        <v>0</v>
      </c>
      <c r="S5" s="22">
        <f ca="1">OFFSET(INDEX(Data!$C$7:$C$1800,MATCH($A$3,Data!$C$7:$C$1800,0)),23,'Code list'!T$1)/1000</f>
        <v>0</v>
      </c>
      <c r="T5" s="22">
        <f ca="1">OFFSET(INDEX(Data!$C$7:$C$1800,MATCH($A$3,Data!$C$7:$C$1800,0)),23,'Code list'!U$1)/1000</f>
        <v>0</v>
      </c>
      <c r="U5" s="22">
        <f ca="1">OFFSET(INDEX(Data!$C$7:$C$1800,MATCH($A$3,Data!$C$7:$C$1800,0)),23,'Code list'!V$1)/1000</f>
        <v>0</v>
      </c>
      <c r="V5" s="22">
        <f ca="1">OFFSET(INDEX(Data!$C$7:$C$1800,MATCH($A$3,Data!$C$7:$C$1800,0)),23,'Code list'!W$1)/1000</f>
        <v>0</v>
      </c>
      <c r="W5" s="22">
        <f ca="1">OFFSET(INDEX(Data!$C$7:$C$1800,MATCH($A$3,Data!$C$7:$C$1800,0)),23,'Code list'!X$1)/1000</f>
        <v>0</v>
      </c>
      <c r="X5" s="22">
        <f ca="1">OFFSET(INDEX(Data!$C$7:$C$1800,MATCH($A$3,Data!$C$7:$C$1800,0)),23,'Code list'!Y$1)/1000</f>
        <v>0</v>
      </c>
      <c r="Y5" s="22">
        <f ca="1">OFFSET(INDEX(Data!$C$7:$C$1800,MATCH($A$3,Data!$C$7:$C$1800,0)),23,'Code list'!Z$1)/1000</f>
        <v>0</v>
      </c>
      <c r="Z5" s="22">
        <f ca="1">OFFSET(INDEX(Data!$C$7:$C$1800,MATCH($A$3,Data!$C$7:$C$1800,0)),23,'Code list'!AA$1)/1000</f>
        <v>0</v>
      </c>
      <c r="AA5" s="22">
        <f ca="1">OFFSET(INDEX(Data!$C$7:$C$1800,MATCH($A$3,Data!$C$7:$C$1800,0)),23,'Code list'!AB$1)/1000</f>
        <v>0</v>
      </c>
      <c r="AB5" s="22">
        <f ca="1">OFFSET(INDEX(Data!$C$7:$C$1800,MATCH($A$3,Data!$C$7:$C$1800,0)),23,'Code list'!AC$1)/1000</f>
        <v>0</v>
      </c>
      <c r="AC5" s="22">
        <f ca="1">OFFSET(INDEX(Data!$C$7:$C$1800,MATCH($A$3,Data!$C$7:$C$1800,0)),23,'Code list'!AD$1)/1000</f>
        <v>0</v>
      </c>
      <c r="AD5" s="22">
        <f ca="1">OFFSET(INDEX(Data!$C$7:$C$1800,MATCH($A$3,Data!$C$7:$C$1800,0)),23,'Code list'!AE$1)/1000</f>
        <v>0</v>
      </c>
      <c r="AE5" s="22">
        <f ca="1">OFFSET(INDEX(Data!$C$7:$C$1800,MATCH($A$3,Data!$C$7:$C$1800,0)),23,'Code list'!AF$1)/1000</f>
        <v>0</v>
      </c>
      <c r="AF5" s="22">
        <f ca="1">OFFSET(INDEX(Data!$C$7:$C$1800,MATCH($A$3,Data!$C$7:$C$1800,0)),23,'Code list'!AG$1)/1000</f>
        <v>0</v>
      </c>
      <c r="AG5" s="22">
        <f ca="1">OFFSET(INDEX(Data!$C$7:$C$1800,MATCH($A$3,Data!$C$7:$C$1800,0)),23,'Code list'!AH$1)/1000</f>
        <v>0</v>
      </c>
    </row>
    <row r="6" spans="1:33" ht="15" customHeight="1" x14ac:dyDescent="0.25">
      <c r="A6" s="4" t="s">
        <v>27</v>
      </c>
      <c r="B6" s="6">
        <f t="shared" ref="B6:AC6" ca="1" si="1">B4-B5</f>
        <v>3.96</v>
      </c>
      <c r="C6" s="6">
        <f t="shared" ca="1" si="1"/>
        <v>5.1083999999999996</v>
      </c>
      <c r="D6" s="6">
        <f t="shared" ca="1" si="1"/>
        <v>5.3639999999999999</v>
      </c>
      <c r="E6" s="6">
        <f t="shared" ca="1" si="1"/>
        <v>5.4</v>
      </c>
      <c r="F6" s="6">
        <f t="shared" ca="1" si="1"/>
        <v>5.5476000000000001</v>
      </c>
      <c r="G6" s="6">
        <f t="shared" ca="1" si="1"/>
        <v>5.8751999999999995</v>
      </c>
      <c r="H6" s="6">
        <f t="shared" ca="1" si="1"/>
        <v>5.9687999999999999</v>
      </c>
      <c r="I6" s="6">
        <f t="shared" ca="1" si="1"/>
        <v>6.0696000000000003</v>
      </c>
      <c r="J6" s="6">
        <f t="shared" ca="1" si="1"/>
        <v>6.1956000000000007</v>
      </c>
      <c r="K6" s="6">
        <f t="shared" ca="1" si="1"/>
        <v>6.6743999999999994</v>
      </c>
      <c r="L6" s="6">
        <f t="shared" ca="1" si="1"/>
        <v>6.9012000000000002</v>
      </c>
      <c r="M6" s="6">
        <f t="shared" ca="1" si="1"/>
        <v>6.9948000000000006</v>
      </c>
      <c r="N6" s="6">
        <f t="shared" ca="1" si="1"/>
        <v>7.3872</v>
      </c>
      <c r="O6" s="6">
        <f t="shared" ca="1" si="1"/>
        <v>8.0495999999999999</v>
      </c>
      <c r="P6" s="6">
        <f t="shared" ca="1" si="1"/>
        <v>7.9776000000000007</v>
      </c>
      <c r="Q6" s="6">
        <f t="shared" ca="1" si="1"/>
        <v>8.0640000000000001</v>
      </c>
      <c r="R6" s="6">
        <f t="shared" ca="1" si="1"/>
        <v>8.1395999999999997</v>
      </c>
      <c r="S6" s="6">
        <f t="shared" ca="1" si="1"/>
        <v>8.2656000000000009</v>
      </c>
      <c r="T6" s="6">
        <f t="shared" ca="1" si="1"/>
        <v>8.3231999999999999</v>
      </c>
      <c r="U6" s="6">
        <f t="shared" ca="1" si="1"/>
        <v>7.8048000000000002</v>
      </c>
      <c r="V6" s="6">
        <f t="shared" ca="1" si="1"/>
        <v>7.609248</v>
      </c>
      <c r="W6" s="6">
        <f t="shared" ca="1" si="1"/>
        <v>7.8440399999999997</v>
      </c>
      <c r="X6" s="6">
        <f t="shared" ca="1" si="1"/>
        <v>8.25718</v>
      </c>
      <c r="Y6" s="6">
        <f t="shared" ca="1" si="1"/>
        <v>8.1052090000000003</v>
      </c>
      <c r="Z6" s="6">
        <f t="shared" ca="1" si="1"/>
        <v>8.0816040000000005</v>
      </c>
      <c r="AA6" s="6">
        <f t="shared" ca="1" si="1"/>
        <v>4.6968950000000005</v>
      </c>
      <c r="AB6" s="6">
        <f t="shared" ca="1" si="1"/>
        <v>3.085502</v>
      </c>
      <c r="AC6" s="6">
        <f t="shared" ca="1" si="1"/>
        <v>5.9464009999999998</v>
      </c>
      <c r="AD6" s="6">
        <f t="shared" ref="AD6:AE6" ca="1" si="2">AD4-AD5</f>
        <v>7.0649280000000001</v>
      </c>
      <c r="AE6" s="6">
        <f t="shared" ca="1" si="2"/>
        <v>7.4153840000000004</v>
      </c>
      <c r="AF6" s="6">
        <f t="shared" ref="AF6:AG6" ca="1" si="3">AF4-AF5</f>
        <v>7.7150739999999995</v>
      </c>
      <c r="AG6" s="6">
        <f t="shared" ca="1" si="3"/>
        <v>7.9741980000000003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Malta [MT]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21.099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19.366400000000002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18.7332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25.514400000000002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22.265999999999998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20.289200000000001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21.346599999999999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20.860599999999998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21.173400000000001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22.154599999999999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20.839400000000001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25.971400000000003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25.456599999999998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28.159200000000002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26.8368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25.587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25.858000000000001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26.289000000000001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25.806000000000001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24.231000000000002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24.211448000000001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24.796963999999999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26.279354000000001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21.588397999999998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21.233176999999998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11.362173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7.6695949999999993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12.428673000000002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13.149548999999999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13.908416999999998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15.169009000000001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14.659564999999999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0</v>
      </c>
      <c r="C12" s="25">
        <f ca="1">OFFSET(INDEX(Data!$C$7:$C$1800,MATCH($A$3,Data!$C$7:$C$1800,0)),5,'Code list'!D$1)/1000+OFFSET(INDEX(Data!$C$7:$C$1800,MATCH($A$3,Data!$C$7:$C$1800,0)),7,'Code list'!D$1)/1000</f>
        <v>0</v>
      </c>
      <c r="D12" s="25">
        <f ca="1">OFFSET(INDEX(Data!$C$7:$C$1800,MATCH($A$3,Data!$C$7:$C$1800,0)),5,'Code list'!E$1)/1000+OFFSET(INDEX(Data!$C$7:$C$1800,MATCH($A$3,Data!$C$7:$C$1800,0)),7,'Code list'!E$1)/1000</f>
        <v>0</v>
      </c>
      <c r="E12" s="25">
        <f ca="1">OFFSET(INDEX(Data!$C$7:$C$1800,MATCH($A$3,Data!$C$7:$C$1800,0)),5,'Code list'!F$1)/1000+OFFSET(INDEX(Data!$C$7:$C$1800,MATCH($A$3,Data!$C$7:$C$1800,0)),7,'Code list'!F$1)/1000</f>
        <v>0</v>
      </c>
      <c r="F12" s="25">
        <f ca="1">OFFSET(INDEX(Data!$C$7:$C$1800,MATCH($A$3,Data!$C$7:$C$1800,0)),5,'Code list'!G$1)/1000+OFFSET(INDEX(Data!$C$7:$C$1800,MATCH($A$3,Data!$C$7:$C$1800,0)),7,'Code list'!G$1)/1000</f>
        <v>0</v>
      </c>
      <c r="G12" s="25">
        <f ca="1">OFFSET(INDEX(Data!$C$7:$C$1800,MATCH($A$3,Data!$C$7:$C$1800,0)),5,'Code list'!H$1)/1000+OFFSET(INDEX(Data!$C$7:$C$1800,MATCH($A$3,Data!$C$7:$C$1800,0)),7,'Code list'!H$1)/1000</f>
        <v>0</v>
      </c>
      <c r="H12" s="25">
        <f ca="1">OFFSET(INDEX(Data!$C$7:$C$1800,MATCH($A$3,Data!$C$7:$C$1800,0)),5,'Code list'!I$1)/1000+OFFSET(INDEX(Data!$C$7:$C$1800,MATCH($A$3,Data!$C$7:$C$1800,0)),7,'Code list'!I$1)/1000</f>
        <v>0</v>
      </c>
      <c r="I12" s="25">
        <f ca="1">OFFSET(INDEX(Data!$C$7:$C$1800,MATCH($A$3,Data!$C$7:$C$1800,0)),5,'Code list'!J$1)/1000+OFFSET(INDEX(Data!$C$7:$C$1800,MATCH($A$3,Data!$C$7:$C$1800,0)),7,'Code list'!J$1)/1000</f>
        <v>0</v>
      </c>
      <c r="J12" s="25">
        <f ca="1">OFFSET(INDEX(Data!$C$7:$C$1800,MATCH($A$3,Data!$C$7:$C$1800,0)),5,'Code list'!K$1)/1000+OFFSET(INDEX(Data!$C$7:$C$1800,MATCH($A$3,Data!$C$7:$C$1800,0)),7,'Code list'!K$1)/1000</f>
        <v>0</v>
      </c>
      <c r="K12" s="25">
        <f ca="1">OFFSET(INDEX(Data!$C$7:$C$1800,MATCH($A$3,Data!$C$7:$C$1800,0)),5,'Code list'!L$1)/1000+OFFSET(INDEX(Data!$C$7:$C$1800,MATCH($A$3,Data!$C$7:$C$1800,0)),7,'Code list'!L$1)/1000</f>
        <v>0</v>
      </c>
      <c r="L12" s="25">
        <f ca="1">OFFSET(INDEX(Data!$C$7:$C$1800,MATCH($A$3,Data!$C$7:$C$1800,0)),5,'Code list'!M$1)/1000+OFFSET(INDEX(Data!$C$7:$C$1800,MATCH($A$3,Data!$C$7:$C$1800,0)),7,'Code list'!M$1)/1000</f>
        <v>0</v>
      </c>
      <c r="M12" s="25">
        <f ca="1">OFFSET(INDEX(Data!$C$7:$C$1800,MATCH($A$3,Data!$C$7:$C$1800,0)),5,'Code list'!N$1)/1000+OFFSET(INDEX(Data!$C$7:$C$1800,MATCH($A$3,Data!$C$7:$C$1800,0)),7,'Code list'!N$1)/1000</f>
        <v>0</v>
      </c>
      <c r="N12" s="25">
        <f ca="1">OFFSET(INDEX(Data!$C$7:$C$1800,MATCH($A$3,Data!$C$7:$C$1800,0)),5,'Code list'!O$1)/1000+OFFSET(INDEX(Data!$C$7:$C$1800,MATCH($A$3,Data!$C$7:$C$1800,0)),7,'Code list'!O$1)/1000</f>
        <v>0</v>
      </c>
      <c r="O12" s="25">
        <f ca="1">OFFSET(INDEX(Data!$C$7:$C$1800,MATCH($A$3,Data!$C$7:$C$1800,0)),5,'Code list'!P$1)/1000+OFFSET(INDEX(Data!$C$7:$C$1800,MATCH($A$3,Data!$C$7:$C$1800,0)),7,'Code list'!P$1)/1000</f>
        <v>0</v>
      </c>
      <c r="P12" s="25">
        <f ca="1">OFFSET(INDEX(Data!$C$7:$C$1800,MATCH($A$3,Data!$C$7:$C$1800,0)),5,'Code list'!Q$1)/1000+OFFSET(INDEX(Data!$C$7:$C$1800,MATCH($A$3,Data!$C$7:$C$1800,0)),7,'Code list'!Q$1)/1000</f>
        <v>0</v>
      </c>
      <c r="Q12" s="25">
        <f ca="1">OFFSET(INDEX(Data!$C$7:$C$1800,MATCH($A$3,Data!$C$7:$C$1800,0)),5,'Code list'!R$1)/1000+OFFSET(INDEX(Data!$C$7:$C$1800,MATCH($A$3,Data!$C$7:$C$1800,0)),7,'Code list'!R$1)/1000</f>
        <v>0</v>
      </c>
      <c r="R12" s="25">
        <f ca="1">OFFSET(INDEX(Data!$C$7:$C$1800,MATCH($A$3,Data!$C$7:$C$1800,0)),5,'Code list'!S$1)/1000+OFFSET(INDEX(Data!$C$7:$C$1800,MATCH($A$3,Data!$C$7:$C$1800,0)),7,'Code list'!S$1)/1000</f>
        <v>0</v>
      </c>
      <c r="S12" s="25">
        <f ca="1">OFFSET(INDEX(Data!$C$7:$C$1800,MATCH($A$3,Data!$C$7:$C$1800,0)),5,'Code list'!T$1)/1000+OFFSET(INDEX(Data!$C$7:$C$1800,MATCH($A$3,Data!$C$7:$C$1800,0)),7,'Code list'!T$1)/1000</f>
        <v>0</v>
      </c>
      <c r="T12" s="25">
        <f ca="1">OFFSET(INDEX(Data!$C$7:$C$1800,MATCH($A$3,Data!$C$7:$C$1800,0)),5,'Code list'!U$1)/1000+OFFSET(INDEX(Data!$C$7:$C$1800,MATCH($A$3,Data!$C$7:$C$1800,0)),7,'Code list'!U$1)/1000</f>
        <v>0</v>
      </c>
      <c r="U12" s="25">
        <f ca="1">OFFSET(INDEX(Data!$C$7:$C$1800,MATCH($A$3,Data!$C$7:$C$1800,0)),5,'Code list'!V$1)/1000+OFFSET(INDEX(Data!$C$7:$C$1800,MATCH($A$3,Data!$C$7:$C$1800,0)),7,'Code list'!V$1)/1000</f>
        <v>0</v>
      </c>
      <c r="V12" s="25">
        <f ca="1">OFFSET(INDEX(Data!$C$7:$C$1800,MATCH($A$3,Data!$C$7:$C$1800,0)),5,'Code list'!W$1)/1000+OFFSET(INDEX(Data!$C$7:$C$1800,MATCH($A$3,Data!$C$7:$C$1800,0)),7,'Code list'!W$1)/1000</f>
        <v>0</v>
      </c>
      <c r="W12" s="25">
        <f ca="1">OFFSET(INDEX(Data!$C$7:$C$1800,MATCH($A$3,Data!$C$7:$C$1800,0)),5,'Code list'!X$1)/1000+OFFSET(INDEX(Data!$C$7:$C$1800,MATCH($A$3,Data!$C$7:$C$1800,0)),7,'Code list'!X$1)/1000</f>
        <v>3.2000000000000001E-2</v>
      </c>
      <c r="X12" s="25">
        <f ca="1">OFFSET(INDEX(Data!$C$7:$C$1800,MATCH($A$3,Data!$C$7:$C$1800,0)),5,'Code list'!Y$1)/1000+OFFSET(INDEX(Data!$C$7:$C$1800,MATCH($A$3,Data!$C$7:$C$1800,0)),7,'Code list'!Y$1)/1000</f>
        <v>5.7000000000000002E-2</v>
      </c>
      <c r="Y12" s="25">
        <f ca="1">OFFSET(INDEX(Data!$C$7:$C$1800,MATCH($A$3,Data!$C$7:$C$1800,0)),5,'Code list'!Z$1)/1000+OFFSET(INDEX(Data!$C$7:$C$1800,MATCH($A$3,Data!$C$7:$C$1800,0)),7,'Code list'!Z$1)/1000</f>
        <v>3.4000000000000002E-2</v>
      </c>
      <c r="Z12" s="25">
        <f ca="1">OFFSET(INDEX(Data!$C$7:$C$1800,MATCH($A$3,Data!$C$7:$C$1800,0)),5,'Code list'!AA$1)/1000+OFFSET(INDEX(Data!$C$7:$C$1800,MATCH($A$3,Data!$C$7:$C$1800,0)),7,'Code list'!AA$1)/1000</f>
        <v>3.6999999999999998E-2</v>
      </c>
      <c r="AA12" s="25">
        <f ca="1">OFFSET(INDEX(Data!$C$7:$C$1800,MATCH($A$3,Data!$C$7:$C$1800,0)),5,'Code list'!AB$1)/1000+OFFSET(INDEX(Data!$C$7:$C$1800,MATCH($A$3,Data!$C$7:$C$1800,0)),7,'Code list'!AB$1)/1000</f>
        <v>4.5999999999999999E-2</v>
      </c>
      <c r="AB12" s="25">
        <f ca="1">OFFSET(INDEX(Data!$C$7:$C$1800,MATCH($A$3,Data!$C$7:$C$1800,0)),5,'Code list'!AC$1)/1000+OFFSET(INDEX(Data!$C$7:$C$1800,MATCH($A$3,Data!$C$7:$C$1800,0)),7,'Code list'!AC$1)/1000</f>
        <v>4.2000000000000003E-2</v>
      </c>
      <c r="AC12" s="25">
        <f ca="1">OFFSET(INDEX(Data!$C$7:$C$1800,MATCH($A$3,Data!$C$7:$C$1800,0)),5,'Code list'!AD$1)/1000+OFFSET(INDEX(Data!$C$7:$C$1800,MATCH($A$3,Data!$C$7:$C$1800,0)),7,'Code list'!AD$1)/1000</f>
        <v>4.5999999999999999E-2</v>
      </c>
      <c r="AD12" s="25">
        <f ca="1">OFFSET(INDEX(Data!$C$7:$C$1800,MATCH($A$3,Data!$C$7:$C$1800,0)),5,'Code list'!AE$1)/1000+OFFSET(INDEX(Data!$C$7:$C$1800,MATCH($A$3,Data!$C$7:$C$1800,0)),7,'Code list'!AE$1)/1000</f>
        <v>4.3152000000000003E-2</v>
      </c>
      <c r="AE12" s="25">
        <f ca="1">OFFSET(INDEX(Data!$C$7:$C$1800,MATCH($A$3,Data!$C$7:$C$1800,0)),5,'Code list'!AF$1)/1000+OFFSET(INDEX(Data!$C$7:$C$1800,MATCH($A$3,Data!$C$7:$C$1800,0)),7,'Code list'!AF$1)/1000</f>
        <v>3.0513000000000002E-2</v>
      </c>
      <c r="AF12" s="25">
        <f ca="1">OFFSET(INDEX(Data!$C$7:$C$1800,MATCH($A$3,Data!$C$7:$C$1800,0)),5,'Code list'!AG$1)/1000+OFFSET(INDEX(Data!$C$7:$C$1800,MATCH($A$3,Data!$C$7:$C$1800,0)),7,'Code list'!AG$1)/1000</f>
        <v>2.7583E-2</v>
      </c>
      <c r="AG12" s="25">
        <f ca="1">OFFSET(INDEX(Data!$C$7:$C$1800,MATCH($A$3,Data!$C$7:$C$1800,0)),5,'Code list'!AH$1)/1000+OFFSET(INDEX(Data!$C$7:$C$1800,MATCH($A$3,Data!$C$7:$C$1800,0)),7,'Code list'!AH$1)/1000</f>
        <v>3.4216999999999997E-2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0</v>
      </c>
      <c r="C13" s="25">
        <f ca="1">OFFSET(INDEX(Data!$C$7:$C$1800,MATCH($A$3,Data!$C$7:$C$1800,0)),21,'Code list'!D$1)/1000+OFFSET(INDEX(Data!$C$7:$C$1800,MATCH($A$3,Data!$C$7:$C$1800,0)),22,'Code list'!D$1)/1000</f>
        <v>0</v>
      </c>
      <c r="D13" s="25">
        <f ca="1">OFFSET(INDEX(Data!$C$7:$C$1800,MATCH($A$3,Data!$C$7:$C$1800,0)),21,'Code list'!E$1)/1000+OFFSET(INDEX(Data!$C$7:$C$1800,MATCH($A$3,Data!$C$7:$C$1800,0)),22,'Code list'!E$1)/1000</f>
        <v>0</v>
      </c>
      <c r="E13" s="25">
        <f ca="1">OFFSET(INDEX(Data!$C$7:$C$1800,MATCH($A$3,Data!$C$7:$C$1800,0)),21,'Code list'!F$1)/1000+OFFSET(INDEX(Data!$C$7:$C$1800,MATCH($A$3,Data!$C$7:$C$1800,0)),22,'Code list'!F$1)/1000</f>
        <v>0</v>
      </c>
      <c r="F13" s="25">
        <f ca="1">OFFSET(INDEX(Data!$C$7:$C$1800,MATCH($A$3,Data!$C$7:$C$1800,0)),21,'Code list'!G$1)/1000+OFFSET(INDEX(Data!$C$7:$C$1800,MATCH($A$3,Data!$C$7:$C$1800,0)),22,'Code list'!G$1)/1000</f>
        <v>0</v>
      </c>
      <c r="G13" s="25">
        <f ca="1">OFFSET(INDEX(Data!$C$7:$C$1800,MATCH($A$3,Data!$C$7:$C$1800,0)),21,'Code list'!H$1)/1000+OFFSET(INDEX(Data!$C$7:$C$1800,MATCH($A$3,Data!$C$7:$C$1800,0)),22,'Code list'!H$1)/1000</f>
        <v>0</v>
      </c>
      <c r="H13" s="25">
        <f ca="1">OFFSET(INDEX(Data!$C$7:$C$1800,MATCH($A$3,Data!$C$7:$C$1800,0)),21,'Code list'!I$1)/1000+OFFSET(INDEX(Data!$C$7:$C$1800,MATCH($A$3,Data!$C$7:$C$1800,0)),22,'Code list'!I$1)/1000</f>
        <v>0</v>
      </c>
      <c r="I13" s="25">
        <f ca="1">OFFSET(INDEX(Data!$C$7:$C$1800,MATCH($A$3,Data!$C$7:$C$1800,0)),21,'Code list'!J$1)/1000+OFFSET(INDEX(Data!$C$7:$C$1800,MATCH($A$3,Data!$C$7:$C$1800,0)),22,'Code list'!J$1)/1000</f>
        <v>0</v>
      </c>
      <c r="J13" s="25">
        <f ca="1">OFFSET(INDEX(Data!$C$7:$C$1800,MATCH($A$3,Data!$C$7:$C$1800,0)),21,'Code list'!K$1)/1000+OFFSET(INDEX(Data!$C$7:$C$1800,MATCH($A$3,Data!$C$7:$C$1800,0)),22,'Code list'!K$1)/1000</f>
        <v>0</v>
      </c>
      <c r="K13" s="25">
        <f ca="1">OFFSET(INDEX(Data!$C$7:$C$1800,MATCH($A$3,Data!$C$7:$C$1800,0)),21,'Code list'!L$1)/1000+OFFSET(INDEX(Data!$C$7:$C$1800,MATCH($A$3,Data!$C$7:$C$1800,0)),22,'Code list'!L$1)/1000</f>
        <v>0</v>
      </c>
      <c r="L13" s="25">
        <f ca="1">OFFSET(INDEX(Data!$C$7:$C$1800,MATCH($A$3,Data!$C$7:$C$1800,0)),21,'Code list'!M$1)/1000+OFFSET(INDEX(Data!$C$7:$C$1800,MATCH($A$3,Data!$C$7:$C$1800,0)),22,'Code list'!M$1)/1000</f>
        <v>0</v>
      </c>
      <c r="M13" s="25">
        <f ca="1">OFFSET(INDEX(Data!$C$7:$C$1800,MATCH($A$3,Data!$C$7:$C$1800,0)),21,'Code list'!N$1)/1000+OFFSET(INDEX(Data!$C$7:$C$1800,MATCH($A$3,Data!$C$7:$C$1800,0)),22,'Code list'!N$1)/1000</f>
        <v>0</v>
      </c>
      <c r="N13" s="25">
        <f ca="1">OFFSET(INDEX(Data!$C$7:$C$1800,MATCH($A$3,Data!$C$7:$C$1800,0)),21,'Code list'!O$1)/1000+OFFSET(INDEX(Data!$C$7:$C$1800,MATCH($A$3,Data!$C$7:$C$1800,0)),22,'Code list'!O$1)/1000</f>
        <v>0</v>
      </c>
      <c r="O13" s="25">
        <f ca="1">OFFSET(INDEX(Data!$C$7:$C$1800,MATCH($A$3,Data!$C$7:$C$1800,0)),21,'Code list'!P$1)/1000+OFFSET(INDEX(Data!$C$7:$C$1800,MATCH($A$3,Data!$C$7:$C$1800,0)),22,'Code list'!P$1)/1000</f>
        <v>0</v>
      </c>
      <c r="P13" s="25">
        <f ca="1">OFFSET(INDEX(Data!$C$7:$C$1800,MATCH($A$3,Data!$C$7:$C$1800,0)),21,'Code list'!Q$1)/1000+OFFSET(INDEX(Data!$C$7:$C$1800,MATCH($A$3,Data!$C$7:$C$1800,0)),22,'Code list'!Q$1)/1000</f>
        <v>0</v>
      </c>
      <c r="Q13" s="25">
        <f ca="1">OFFSET(INDEX(Data!$C$7:$C$1800,MATCH($A$3,Data!$C$7:$C$1800,0)),21,'Code list'!R$1)/1000+OFFSET(INDEX(Data!$C$7:$C$1800,MATCH($A$3,Data!$C$7:$C$1800,0)),22,'Code list'!R$1)/1000</f>
        <v>0</v>
      </c>
      <c r="R13" s="25">
        <f ca="1">OFFSET(INDEX(Data!$C$7:$C$1800,MATCH($A$3,Data!$C$7:$C$1800,0)),21,'Code list'!S$1)/1000+OFFSET(INDEX(Data!$C$7:$C$1800,MATCH($A$3,Data!$C$7:$C$1800,0)),22,'Code list'!S$1)/1000</f>
        <v>0</v>
      </c>
      <c r="S13" s="25">
        <f ca="1">OFFSET(INDEX(Data!$C$7:$C$1800,MATCH($A$3,Data!$C$7:$C$1800,0)),21,'Code list'!T$1)/1000+OFFSET(INDEX(Data!$C$7:$C$1800,MATCH($A$3,Data!$C$7:$C$1800,0)),22,'Code list'!T$1)/1000</f>
        <v>0</v>
      </c>
      <c r="T13" s="25">
        <f ca="1">OFFSET(INDEX(Data!$C$7:$C$1800,MATCH($A$3,Data!$C$7:$C$1800,0)),21,'Code list'!U$1)/1000+OFFSET(INDEX(Data!$C$7:$C$1800,MATCH($A$3,Data!$C$7:$C$1800,0)),22,'Code list'!U$1)/1000</f>
        <v>0</v>
      </c>
      <c r="U13" s="25">
        <f ca="1">OFFSET(INDEX(Data!$C$7:$C$1800,MATCH($A$3,Data!$C$7:$C$1800,0)),21,'Code list'!V$1)/1000+OFFSET(INDEX(Data!$C$7:$C$1800,MATCH($A$3,Data!$C$7:$C$1800,0)),22,'Code list'!V$1)/1000</f>
        <v>0</v>
      </c>
      <c r="V13" s="25">
        <f ca="1">OFFSET(INDEX(Data!$C$7:$C$1800,MATCH($A$3,Data!$C$7:$C$1800,0)),21,'Code list'!W$1)/1000+OFFSET(INDEX(Data!$C$7:$C$1800,MATCH($A$3,Data!$C$7:$C$1800,0)),22,'Code list'!W$1)/1000</f>
        <v>0</v>
      </c>
      <c r="W13" s="25">
        <f ca="1">OFFSET(INDEX(Data!$C$7:$C$1800,MATCH($A$3,Data!$C$7:$C$1800,0)),21,'Code list'!X$1)/1000+OFFSET(INDEX(Data!$C$7:$C$1800,MATCH($A$3,Data!$C$7:$C$1800,0)),22,'Code list'!X$1)/1000</f>
        <v>1.7675999999999997E-2</v>
      </c>
      <c r="X13" s="25">
        <f ca="1">OFFSET(INDEX(Data!$C$7:$C$1800,MATCH($A$3,Data!$C$7:$C$1800,0)),21,'Code list'!Y$1)/1000+OFFSET(INDEX(Data!$C$7:$C$1800,MATCH($A$3,Data!$C$7:$C$1800,0)),22,'Code list'!Y$1)/1000</f>
        <v>3.2026000000000006E-2</v>
      </c>
      <c r="Y13" s="25">
        <f ca="1">OFFSET(INDEX(Data!$C$7:$C$1800,MATCH($A$3,Data!$C$7:$C$1800,0)),21,'Code list'!Z$1)/1000+OFFSET(INDEX(Data!$C$7:$C$1800,MATCH($A$3,Data!$C$7:$C$1800,0)),22,'Code list'!Z$1)/1000</f>
        <v>2.1210999999999997E-2</v>
      </c>
      <c r="Z13" s="25">
        <f ca="1">OFFSET(INDEX(Data!$C$7:$C$1800,MATCH($A$3,Data!$C$7:$C$1800,0)),21,'Code list'!AA$1)/1000+OFFSET(INDEX(Data!$C$7:$C$1800,MATCH($A$3,Data!$C$7:$C$1800,0)),22,'Code list'!AA$1)/1000</f>
        <v>2.3227000000000001E-2</v>
      </c>
      <c r="AA13" s="25">
        <f ca="1">OFFSET(INDEX(Data!$C$7:$C$1800,MATCH($A$3,Data!$C$7:$C$1800,0)),21,'Code list'!AB$1)/1000+OFFSET(INDEX(Data!$C$7:$C$1800,MATCH($A$3,Data!$C$7:$C$1800,0)),22,'Code list'!AB$1)/1000</f>
        <v>2.3922000000000002E-2</v>
      </c>
      <c r="AB13" s="25">
        <f ca="1">OFFSET(INDEX(Data!$C$7:$C$1800,MATCH($A$3,Data!$C$7:$C$1800,0)),21,'Code list'!AC$1)/1000+OFFSET(INDEX(Data!$C$7:$C$1800,MATCH($A$3,Data!$C$7:$C$1800,0)),22,'Code list'!AC$1)/1000</f>
        <v>2.9905000000000001E-2</v>
      </c>
      <c r="AC13" s="25">
        <f ca="1">OFFSET(INDEX(Data!$C$7:$C$1800,MATCH($A$3,Data!$C$7:$C$1800,0)),21,'Code list'!AD$1)/1000+OFFSET(INDEX(Data!$C$7:$C$1800,MATCH($A$3,Data!$C$7:$C$1800,0)),22,'Code list'!AD$1)/1000</f>
        <v>3.5057000000000005E-2</v>
      </c>
      <c r="AD13" s="25">
        <f ca="1">OFFSET(INDEX(Data!$C$7:$C$1800,MATCH($A$3,Data!$C$7:$C$1800,0)),21,'Code list'!AE$1)/1000+OFFSET(INDEX(Data!$C$7:$C$1800,MATCH($A$3,Data!$C$7:$C$1800,0)),22,'Code list'!AE$1)/1000</f>
        <v>3.2242E-2</v>
      </c>
      <c r="AE13" s="25">
        <f ca="1">OFFSET(INDEX(Data!$C$7:$C$1800,MATCH($A$3,Data!$C$7:$C$1800,0)),21,'Code list'!AF$1)/1000+OFFSET(INDEX(Data!$C$7:$C$1800,MATCH($A$3,Data!$C$7:$C$1800,0)),22,'Code list'!AF$1)/1000</f>
        <v>2.3044000000000002E-2</v>
      </c>
      <c r="AF13" s="25">
        <f ca="1">OFFSET(INDEX(Data!$C$7:$C$1800,MATCH($A$3,Data!$C$7:$C$1800,0)),21,'Code list'!AG$1)/1000+OFFSET(INDEX(Data!$C$7:$C$1800,MATCH($A$3,Data!$C$7:$C$1800,0)),22,'Code list'!AG$1)/1000</f>
        <v>2.1204000000000001E-2</v>
      </c>
      <c r="AG13" s="25">
        <f ca="1">OFFSET(INDEX(Data!$C$7:$C$1800,MATCH($A$3,Data!$C$7:$C$1800,0)),21,'Code list'!AH$1)/1000+OFFSET(INDEX(Data!$C$7:$C$1800,MATCH($A$3,Data!$C$7:$C$1800,0)),22,'Code list'!AH$1)/1000</f>
        <v>2.6039000000000003E-2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0</v>
      </c>
      <c r="C14" s="25">
        <f ca="1">OFFSET(INDEX(Data!$C$7:$C$1800,MATCH($A$3,Data!$C$7:$C$1800,0)),31,'Code list'!D$1)/1000+OFFSET(INDEX(Data!$C$7:$C$1800,MATCH($A$3,Data!$C$7:$C$1800,0)),32,'Code list'!D$1)/1000</f>
        <v>0</v>
      </c>
      <c r="D14" s="25">
        <f ca="1">OFFSET(INDEX(Data!$C$7:$C$1800,MATCH($A$3,Data!$C$7:$C$1800,0)),31,'Code list'!E$1)/1000+OFFSET(INDEX(Data!$C$7:$C$1800,MATCH($A$3,Data!$C$7:$C$1800,0)),32,'Code list'!E$1)/1000</f>
        <v>0</v>
      </c>
      <c r="E14" s="25">
        <f ca="1">OFFSET(INDEX(Data!$C$7:$C$1800,MATCH($A$3,Data!$C$7:$C$1800,0)),31,'Code list'!F$1)/1000+OFFSET(INDEX(Data!$C$7:$C$1800,MATCH($A$3,Data!$C$7:$C$1800,0)),32,'Code list'!F$1)/1000</f>
        <v>0</v>
      </c>
      <c r="F14" s="25">
        <f ca="1">OFFSET(INDEX(Data!$C$7:$C$1800,MATCH($A$3,Data!$C$7:$C$1800,0)),31,'Code list'!G$1)/1000+OFFSET(INDEX(Data!$C$7:$C$1800,MATCH($A$3,Data!$C$7:$C$1800,0)),32,'Code list'!G$1)/1000</f>
        <v>0</v>
      </c>
      <c r="G14" s="25">
        <f ca="1">OFFSET(INDEX(Data!$C$7:$C$1800,MATCH($A$3,Data!$C$7:$C$1800,0)),31,'Code list'!H$1)/1000+OFFSET(INDEX(Data!$C$7:$C$1800,MATCH($A$3,Data!$C$7:$C$1800,0)),32,'Code list'!H$1)/1000</f>
        <v>0</v>
      </c>
      <c r="H14" s="25">
        <f ca="1">OFFSET(INDEX(Data!$C$7:$C$1800,MATCH($A$3,Data!$C$7:$C$1800,0)),31,'Code list'!I$1)/1000+OFFSET(INDEX(Data!$C$7:$C$1800,MATCH($A$3,Data!$C$7:$C$1800,0)),32,'Code list'!I$1)/1000</f>
        <v>0</v>
      </c>
      <c r="I14" s="25">
        <f ca="1">OFFSET(INDEX(Data!$C$7:$C$1800,MATCH($A$3,Data!$C$7:$C$1800,0)),31,'Code list'!J$1)/1000+OFFSET(INDEX(Data!$C$7:$C$1800,MATCH($A$3,Data!$C$7:$C$1800,0)),32,'Code list'!J$1)/1000</f>
        <v>0</v>
      </c>
      <c r="J14" s="25">
        <f ca="1">OFFSET(INDEX(Data!$C$7:$C$1800,MATCH($A$3,Data!$C$7:$C$1800,0)),31,'Code list'!K$1)/1000+OFFSET(INDEX(Data!$C$7:$C$1800,MATCH($A$3,Data!$C$7:$C$1800,0)),32,'Code list'!K$1)/1000</f>
        <v>0</v>
      </c>
      <c r="K14" s="25">
        <f ca="1">OFFSET(INDEX(Data!$C$7:$C$1800,MATCH($A$3,Data!$C$7:$C$1800,0)),31,'Code list'!L$1)/1000+OFFSET(INDEX(Data!$C$7:$C$1800,MATCH($A$3,Data!$C$7:$C$1800,0)),32,'Code list'!L$1)/1000</f>
        <v>0</v>
      </c>
      <c r="L14" s="25">
        <f ca="1">OFFSET(INDEX(Data!$C$7:$C$1800,MATCH($A$3,Data!$C$7:$C$1800,0)),31,'Code list'!M$1)/1000+OFFSET(INDEX(Data!$C$7:$C$1800,MATCH($A$3,Data!$C$7:$C$1800,0)),32,'Code list'!M$1)/1000</f>
        <v>0</v>
      </c>
      <c r="M14" s="25">
        <f ca="1">OFFSET(INDEX(Data!$C$7:$C$1800,MATCH($A$3,Data!$C$7:$C$1800,0)),31,'Code list'!N$1)/1000+OFFSET(INDEX(Data!$C$7:$C$1800,MATCH($A$3,Data!$C$7:$C$1800,0)),32,'Code list'!N$1)/1000</f>
        <v>0</v>
      </c>
      <c r="N14" s="25">
        <f ca="1">OFFSET(INDEX(Data!$C$7:$C$1800,MATCH($A$3,Data!$C$7:$C$1800,0)),31,'Code list'!O$1)/1000+OFFSET(INDEX(Data!$C$7:$C$1800,MATCH($A$3,Data!$C$7:$C$1800,0)),32,'Code list'!O$1)/1000</f>
        <v>0</v>
      </c>
      <c r="O14" s="25">
        <f ca="1">OFFSET(INDEX(Data!$C$7:$C$1800,MATCH($A$3,Data!$C$7:$C$1800,0)),31,'Code list'!P$1)/1000+OFFSET(INDEX(Data!$C$7:$C$1800,MATCH($A$3,Data!$C$7:$C$1800,0)),32,'Code list'!P$1)/1000</f>
        <v>0</v>
      </c>
      <c r="P14" s="25">
        <f ca="1">OFFSET(INDEX(Data!$C$7:$C$1800,MATCH($A$3,Data!$C$7:$C$1800,0)),31,'Code list'!Q$1)/1000+OFFSET(INDEX(Data!$C$7:$C$1800,MATCH($A$3,Data!$C$7:$C$1800,0)),32,'Code list'!Q$1)/1000</f>
        <v>0</v>
      </c>
      <c r="Q14" s="25">
        <f ca="1">OFFSET(INDEX(Data!$C$7:$C$1800,MATCH($A$3,Data!$C$7:$C$1800,0)),31,'Code list'!R$1)/1000+OFFSET(INDEX(Data!$C$7:$C$1800,MATCH($A$3,Data!$C$7:$C$1800,0)),32,'Code list'!R$1)/1000</f>
        <v>0</v>
      </c>
      <c r="R14" s="25">
        <f ca="1">OFFSET(INDEX(Data!$C$7:$C$1800,MATCH($A$3,Data!$C$7:$C$1800,0)),31,'Code list'!S$1)/1000+OFFSET(INDEX(Data!$C$7:$C$1800,MATCH($A$3,Data!$C$7:$C$1800,0)),32,'Code list'!S$1)/1000</f>
        <v>0</v>
      </c>
      <c r="S14" s="25">
        <f ca="1">OFFSET(INDEX(Data!$C$7:$C$1800,MATCH($A$3,Data!$C$7:$C$1800,0)),31,'Code list'!T$1)/1000+OFFSET(INDEX(Data!$C$7:$C$1800,MATCH($A$3,Data!$C$7:$C$1800,0)),32,'Code list'!T$1)/1000</f>
        <v>0</v>
      </c>
      <c r="T14" s="25">
        <f ca="1">OFFSET(INDEX(Data!$C$7:$C$1800,MATCH($A$3,Data!$C$7:$C$1800,0)),31,'Code list'!U$1)/1000+OFFSET(INDEX(Data!$C$7:$C$1800,MATCH($A$3,Data!$C$7:$C$1800,0)),32,'Code list'!U$1)/1000</f>
        <v>0</v>
      </c>
      <c r="U14" s="25">
        <f ca="1">OFFSET(INDEX(Data!$C$7:$C$1800,MATCH($A$3,Data!$C$7:$C$1800,0)),31,'Code list'!V$1)/1000+OFFSET(INDEX(Data!$C$7:$C$1800,MATCH($A$3,Data!$C$7:$C$1800,0)),32,'Code list'!V$1)/1000</f>
        <v>0</v>
      </c>
      <c r="V14" s="25">
        <f ca="1">OFFSET(INDEX(Data!$C$7:$C$1800,MATCH($A$3,Data!$C$7:$C$1800,0)),31,'Code list'!W$1)/1000+OFFSET(INDEX(Data!$C$7:$C$1800,MATCH($A$3,Data!$C$7:$C$1800,0)),32,'Code list'!W$1)/1000</f>
        <v>0</v>
      </c>
      <c r="W14" s="25">
        <f ca="1">OFFSET(INDEX(Data!$C$7:$C$1800,MATCH($A$3,Data!$C$7:$C$1800,0)),31,'Code list'!X$1)/1000+OFFSET(INDEX(Data!$C$7:$C$1800,MATCH($A$3,Data!$C$7:$C$1800,0)),32,'Code list'!X$1)/1000</f>
        <v>5.0000000000000001E-3</v>
      </c>
      <c r="X14" s="25">
        <f ca="1">OFFSET(INDEX(Data!$C$7:$C$1800,MATCH($A$3,Data!$C$7:$C$1800,0)),31,'Code list'!Y$1)/1000+OFFSET(INDEX(Data!$C$7:$C$1800,MATCH($A$3,Data!$C$7:$C$1800,0)),32,'Code list'!Y$1)/1000</f>
        <v>8.0000000000000002E-3</v>
      </c>
      <c r="Y14" s="25">
        <f ca="1">OFFSET(INDEX(Data!$C$7:$C$1800,MATCH($A$3,Data!$C$7:$C$1800,0)),31,'Code list'!Z$1)/1000+OFFSET(INDEX(Data!$C$7:$C$1800,MATCH($A$3,Data!$C$7:$C$1800,0)),32,'Code list'!Z$1)/1000</f>
        <v>1E-3</v>
      </c>
      <c r="Z14" s="25">
        <f ca="1">OFFSET(INDEX(Data!$C$7:$C$1800,MATCH($A$3,Data!$C$7:$C$1800,0)),31,'Code list'!AA$1)/1000+OFFSET(INDEX(Data!$C$7:$C$1800,MATCH($A$3,Data!$C$7:$C$1800,0)),32,'Code list'!AA$1)/1000</f>
        <v>1E-3</v>
      </c>
      <c r="AA14" s="25">
        <f ca="1">OFFSET(INDEX(Data!$C$7:$C$1800,MATCH($A$3,Data!$C$7:$C$1800,0)),31,'Code list'!AB$1)/1000+OFFSET(INDEX(Data!$C$7:$C$1800,MATCH($A$3,Data!$C$7:$C$1800,0)),32,'Code list'!AB$1)/1000</f>
        <v>6.0000000000000001E-3</v>
      </c>
      <c r="AB14" s="25">
        <f ca="1">OFFSET(INDEX(Data!$C$7:$C$1800,MATCH($A$3,Data!$C$7:$C$1800,0)),31,'Code list'!AC$1)/1000+OFFSET(INDEX(Data!$C$7:$C$1800,MATCH($A$3,Data!$C$7:$C$1800,0)),32,'Code list'!AC$1)/1000</f>
        <v>3.0000000000000001E-3</v>
      </c>
      <c r="AC14" s="25">
        <f ca="1">OFFSET(INDEX(Data!$C$7:$C$1800,MATCH($A$3,Data!$C$7:$C$1800,0)),31,'Code list'!AD$1)/1000+OFFSET(INDEX(Data!$C$7:$C$1800,MATCH($A$3,Data!$C$7:$C$1800,0)),32,'Code list'!AD$1)/1000</f>
        <v>0</v>
      </c>
      <c r="AD14" s="25">
        <f ca="1">OFFSET(INDEX(Data!$C$7:$C$1800,MATCH($A$3,Data!$C$7:$C$1800,0)),31,'Code list'!AE$1)/1000+OFFSET(INDEX(Data!$C$7:$C$1800,MATCH($A$3,Data!$C$7:$C$1800,0)),32,'Code list'!AE$1)/1000</f>
        <v>4.17E-4</v>
      </c>
      <c r="AE14" s="25">
        <f ca="1">OFFSET(INDEX(Data!$C$7:$C$1800,MATCH($A$3,Data!$C$7:$C$1800,0)),31,'Code list'!AF$1)/1000+OFFSET(INDEX(Data!$C$7:$C$1800,MATCH($A$3,Data!$C$7:$C$1800,0)),32,'Code list'!AF$1)/1000</f>
        <v>8.8100000000000006E-4</v>
      </c>
      <c r="AF14" s="25">
        <f ca="1">OFFSET(INDEX(Data!$C$7:$C$1800,MATCH($A$3,Data!$C$7:$C$1800,0)),31,'Code list'!AG$1)/1000+OFFSET(INDEX(Data!$C$7:$C$1800,MATCH($A$3,Data!$C$7:$C$1800,0)),32,'Code list'!AG$1)/1000</f>
        <v>0</v>
      </c>
      <c r="AG14" s="25">
        <f ca="1">OFFSET(INDEX(Data!$C$7:$C$1800,MATCH($A$3,Data!$C$7:$C$1800,0)),31,'Code list'!AH$1)/1000+OFFSET(INDEX(Data!$C$7:$C$1800,MATCH($A$3,Data!$C$7:$C$1800,0)),32,'Code list'!AH$1)/1000</f>
        <v>0</v>
      </c>
    </row>
    <row r="15" spans="1:33" ht="15" customHeight="1" x14ac:dyDescent="0.25">
      <c r="A15" s="26" t="s">
        <v>28</v>
      </c>
      <c r="B15" s="25">
        <f ca="1">IFERROR(B12/(1+(B13/B14)),0)</f>
        <v>0</v>
      </c>
      <c r="C15" s="25">
        <f t="shared" ref="C15:AC15" ca="1" si="5">IFERROR(C12/(1+(C13/C14)),0)</f>
        <v>0</v>
      </c>
      <c r="D15" s="25">
        <f t="shared" ca="1" si="5"/>
        <v>0</v>
      </c>
      <c r="E15" s="25">
        <f t="shared" ca="1" si="5"/>
        <v>0</v>
      </c>
      <c r="F15" s="25">
        <f t="shared" ca="1" si="5"/>
        <v>0</v>
      </c>
      <c r="G15" s="25">
        <f t="shared" ca="1" si="5"/>
        <v>0</v>
      </c>
      <c r="H15" s="25">
        <f t="shared" ca="1" si="5"/>
        <v>0</v>
      </c>
      <c r="I15" s="25">
        <f t="shared" ca="1" si="5"/>
        <v>0</v>
      </c>
      <c r="J15" s="25">
        <f t="shared" ca="1" si="5"/>
        <v>0</v>
      </c>
      <c r="K15" s="25">
        <f t="shared" ca="1" si="5"/>
        <v>0</v>
      </c>
      <c r="L15" s="25">
        <f t="shared" ca="1" si="5"/>
        <v>0</v>
      </c>
      <c r="M15" s="25">
        <f t="shared" ca="1" si="5"/>
        <v>0</v>
      </c>
      <c r="N15" s="25">
        <f t="shared" ca="1" si="5"/>
        <v>0</v>
      </c>
      <c r="O15" s="25">
        <f t="shared" ca="1" si="5"/>
        <v>0</v>
      </c>
      <c r="P15" s="25">
        <f t="shared" ca="1" si="5"/>
        <v>0</v>
      </c>
      <c r="Q15" s="25">
        <f t="shared" ca="1" si="5"/>
        <v>0</v>
      </c>
      <c r="R15" s="25">
        <f t="shared" ca="1" si="5"/>
        <v>0</v>
      </c>
      <c r="S15" s="25">
        <f t="shared" ca="1" si="5"/>
        <v>0</v>
      </c>
      <c r="T15" s="25">
        <f t="shared" ca="1" si="5"/>
        <v>0</v>
      </c>
      <c r="U15" s="25">
        <f t="shared" ca="1" si="5"/>
        <v>0</v>
      </c>
      <c r="V15" s="25">
        <f t="shared" ca="1" si="5"/>
        <v>0</v>
      </c>
      <c r="W15" s="25">
        <f t="shared" ca="1" si="5"/>
        <v>7.0559181513494447E-3</v>
      </c>
      <c r="X15" s="25">
        <f t="shared" ca="1" si="5"/>
        <v>1.1392594813371308E-2</v>
      </c>
      <c r="Y15" s="25">
        <f t="shared" ca="1" si="5"/>
        <v>1.5307730403853949E-3</v>
      </c>
      <c r="Z15" s="25">
        <f t="shared" ca="1" si="5"/>
        <v>1.5272216948033184E-3</v>
      </c>
      <c r="AA15" s="25">
        <f t="shared" ca="1" si="5"/>
        <v>9.223982354120714E-3</v>
      </c>
      <c r="AB15" s="25">
        <f t="shared" ca="1" si="5"/>
        <v>3.8292052879501598E-3</v>
      </c>
      <c r="AC15" s="25">
        <f t="shared" ca="1" si="5"/>
        <v>0</v>
      </c>
      <c r="AD15" s="25">
        <f t="shared" ref="AD15:AE15" ca="1" si="6">IFERROR(AD12/(1+(AD13/AD14)),0)</f>
        <v>5.509778009124591E-4</v>
      </c>
      <c r="AE15" s="25">
        <f t="shared" ca="1" si="6"/>
        <v>1.1235926018808777E-3</v>
      </c>
      <c r="AF15" s="25">
        <f t="shared" ref="AF15:AG15" ca="1" si="7">IFERROR(AF12/(1+(AF13/AF14)),0)</f>
        <v>0</v>
      </c>
      <c r="AG15" s="25">
        <f t="shared" ca="1" si="7"/>
        <v>0</v>
      </c>
    </row>
    <row r="16" spans="1:33" ht="15" customHeight="1" x14ac:dyDescent="0.25">
      <c r="A16" s="10" t="s">
        <v>25</v>
      </c>
      <c r="B16" s="7">
        <f ca="1">B11+B12-B15</f>
        <v>21.099</v>
      </c>
      <c r="C16" s="7">
        <f t="shared" ref="C16:AC16" ca="1" si="8">C11+C12-C15</f>
        <v>19.366400000000002</v>
      </c>
      <c r="D16" s="7">
        <f t="shared" ca="1" si="8"/>
        <v>18.7332</v>
      </c>
      <c r="E16" s="7">
        <f t="shared" ca="1" si="8"/>
        <v>25.514400000000002</v>
      </c>
      <c r="F16" s="7">
        <f t="shared" ca="1" si="8"/>
        <v>22.265999999999998</v>
      </c>
      <c r="G16" s="7">
        <f t="shared" ca="1" si="8"/>
        <v>20.289200000000001</v>
      </c>
      <c r="H16" s="7">
        <f t="shared" ca="1" si="8"/>
        <v>21.346599999999999</v>
      </c>
      <c r="I16" s="7">
        <f t="shared" ca="1" si="8"/>
        <v>20.860599999999998</v>
      </c>
      <c r="J16" s="7">
        <f t="shared" ca="1" si="8"/>
        <v>21.173400000000001</v>
      </c>
      <c r="K16" s="7">
        <f t="shared" ca="1" si="8"/>
        <v>22.154599999999999</v>
      </c>
      <c r="L16" s="7">
        <f t="shared" ca="1" si="8"/>
        <v>20.839400000000001</v>
      </c>
      <c r="M16" s="7">
        <f t="shared" ca="1" si="8"/>
        <v>25.971400000000003</v>
      </c>
      <c r="N16" s="7">
        <f t="shared" ca="1" si="8"/>
        <v>25.456599999999998</v>
      </c>
      <c r="O16" s="7">
        <f t="shared" ca="1" si="8"/>
        <v>28.159200000000002</v>
      </c>
      <c r="P16" s="7">
        <f t="shared" ca="1" si="8"/>
        <v>26.8368</v>
      </c>
      <c r="Q16" s="7">
        <f t="shared" ca="1" si="8"/>
        <v>25.587</v>
      </c>
      <c r="R16" s="7">
        <f t="shared" ca="1" si="8"/>
        <v>25.858000000000001</v>
      </c>
      <c r="S16" s="7">
        <f t="shared" ca="1" si="8"/>
        <v>26.289000000000001</v>
      </c>
      <c r="T16" s="7">
        <f t="shared" ca="1" si="8"/>
        <v>25.806000000000001</v>
      </c>
      <c r="U16" s="7">
        <f t="shared" ca="1" si="8"/>
        <v>24.231000000000002</v>
      </c>
      <c r="V16" s="7">
        <f t="shared" ca="1" si="8"/>
        <v>24.211448000000001</v>
      </c>
      <c r="W16" s="7">
        <f t="shared" ca="1" si="8"/>
        <v>24.821908081848651</v>
      </c>
      <c r="X16" s="7">
        <f t="shared" ca="1" si="8"/>
        <v>26.324961405186627</v>
      </c>
      <c r="Y16" s="7">
        <f t="shared" ca="1" si="8"/>
        <v>21.620867226959611</v>
      </c>
      <c r="Z16" s="7">
        <f t="shared" ca="1" si="8"/>
        <v>21.268649778305193</v>
      </c>
      <c r="AA16" s="7">
        <f t="shared" ca="1" si="8"/>
        <v>11.398949017645879</v>
      </c>
      <c r="AB16" s="7">
        <f t="shared" ca="1" si="8"/>
        <v>7.7077657947120493</v>
      </c>
      <c r="AC16" s="7">
        <f t="shared" ca="1" si="8"/>
        <v>12.474673000000001</v>
      </c>
      <c r="AD16" s="7">
        <f t="shared" ref="AD16:AE16" ca="1" si="9">AD11+AD12-AD15</f>
        <v>13.192150022199085</v>
      </c>
      <c r="AE16" s="7">
        <f t="shared" ca="1" si="9"/>
        <v>13.937806407398117</v>
      </c>
      <c r="AF16" s="7">
        <f t="shared" ref="AF16:AG16" ca="1" si="10">AF11+AF12-AF15</f>
        <v>15.196592000000001</v>
      </c>
      <c r="AG16" s="7">
        <f t="shared" ca="1" si="10"/>
        <v>14.693781999999999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Malta [MT]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0.18768662021896773</v>
      </c>
      <c r="C20" s="15">
        <f t="shared" ca="1" si="12"/>
        <v>0.26377643754130858</v>
      </c>
      <c r="D20" s="15">
        <f t="shared" ca="1" si="12"/>
        <v>0.2863365575555698</v>
      </c>
      <c r="E20" s="15">
        <f t="shared" ca="1" si="12"/>
        <v>0.21164518859937917</v>
      </c>
      <c r="F20" s="15">
        <f t="shared" ca="1" si="12"/>
        <v>0.24915117219078417</v>
      </c>
      <c r="G20" s="15">
        <f t="shared" ca="1" si="12"/>
        <v>0.28957277763539219</v>
      </c>
      <c r="H20" s="15">
        <f t="shared" ca="1" si="12"/>
        <v>0.27961361528299589</v>
      </c>
      <c r="I20" s="15">
        <f t="shared" ca="1" si="12"/>
        <v>0.29095999156304231</v>
      </c>
      <c r="J20" s="15">
        <f t="shared" ca="1" si="12"/>
        <v>0.29261242880217636</v>
      </c>
      <c r="K20" s="15">
        <f t="shared" ca="1" si="12"/>
        <v>0.30126474863008135</v>
      </c>
      <c r="L20" s="15">
        <f t="shared" ca="1" si="12"/>
        <v>0.33116116586849909</v>
      </c>
      <c r="M20" s="15">
        <f t="shared" ca="1" si="12"/>
        <v>0.26932702896262811</v>
      </c>
      <c r="N20" s="15">
        <f t="shared" ca="1" si="12"/>
        <v>0.29018800625378094</v>
      </c>
      <c r="O20" s="15">
        <f t="shared" ca="1" si="12"/>
        <v>0.28586039376118638</v>
      </c>
      <c r="P20" s="15">
        <f t="shared" ca="1" si="12"/>
        <v>0.29726345913074587</v>
      </c>
      <c r="Q20" s="15">
        <f t="shared" ca="1" si="12"/>
        <v>0.31516004220893423</v>
      </c>
      <c r="R20" s="15">
        <f t="shared" ca="1" si="12"/>
        <v>0.3147807255008121</v>
      </c>
      <c r="S20" s="15">
        <f t="shared" ca="1" si="12"/>
        <v>0.3144128723040055</v>
      </c>
      <c r="T20" s="15">
        <f t="shared" ca="1" si="12"/>
        <v>0.32252964426877467</v>
      </c>
      <c r="U20" s="15">
        <f t="shared" ca="1" si="12"/>
        <v>0.32209978952581403</v>
      </c>
      <c r="V20" s="15">
        <f t="shared" ca="1" si="12"/>
        <v>0.31428306146745127</v>
      </c>
      <c r="W20" s="15">
        <f t="shared" ca="1" si="12"/>
        <v>0.3160127728349803</v>
      </c>
      <c r="X20" s="15">
        <f t="shared" ca="1" si="12"/>
        <v>0.31366351778860135</v>
      </c>
      <c r="Y20" s="15">
        <f t="shared" ca="1" si="12"/>
        <v>0.37487899606050068</v>
      </c>
      <c r="Z20" s="15">
        <f t="shared" ca="1" si="12"/>
        <v>0.37997729447985618</v>
      </c>
      <c r="AA20" s="15">
        <f t="shared" ca="1" si="12"/>
        <v>0.41204632047472806</v>
      </c>
      <c r="AB20" s="15">
        <f t="shared" ca="1" si="12"/>
        <v>0.4003108140775144</v>
      </c>
      <c r="AC20" s="15">
        <f t="shared" ca="1" si="12"/>
        <v>0.47667790570542407</v>
      </c>
      <c r="AD20" s="15">
        <f t="shared" ref="AD20:AE20" ca="1" si="13">AD6/AD16</f>
        <v>0.53554030147561205</v>
      </c>
      <c r="AE20" s="15">
        <f t="shared" ca="1" si="13"/>
        <v>0.53203379235228521</v>
      </c>
      <c r="AF20" s="15">
        <f t="shared" ref="AF20:AG20" ca="1" si="14">AF6/AF16</f>
        <v>0.50768448610056771</v>
      </c>
      <c r="AG20" s="15">
        <f t="shared" ca="1" si="14"/>
        <v>0.54269200400550388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66">
    <tabColor theme="7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Netherlands [NL]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259.08516700000001</v>
      </c>
      <c r="C4" s="20">
        <f ca="1">OFFSET(INDEX(Data!$C$7:$C$1800,MATCH($A$3,Data!$C$7:$C$1800,0)),20,'Code list'!D$1)/1000</f>
        <v>267.78290399999997</v>
      </c>
      <c r="D4" s="20">
        <f ca="1">OFFSET(INDEX(Data!$C$7:$C$1800,MATCH($A$3,Data!$C$7:$C$1800,0)),20,'Code list'!E$1)/1000</f>
        <v>278.12603899999999</v>
      </c>
      <c r="E4" s="20">
        <f ca="1">OFFSET(INDEX(Data!$C$7:$C$1800,MATCH($A$3,Data!$C$7:$C$1800,0)),20,'Code list'!F$1)/1000</f>
        <v>277.77303699999999</v>
      </c>
      <c r="F4" s="20">
        <f ca="1">OFFSET(INDEX(Data!$C$7:$C$1800,MATCH($A$3,Data!$C$7:$C$1800,0)),20,'Code list'!G$1)/1000</f>
        <v>287.51969199999996</v>
      </c>
      <c r="G4" s="20">
        <f ca="1">OFFSET(INDEX(Data!$C$7:$C$1800,MATCH($A$3,Data!$C$7:$C$1800,0)),20,'Code list'!H$1)/1000</f>
        <v>292.16245700000002</v>
      </c>
      <c r="H4" s="20">
        <f ca="1">OFFSET(INDEX(Data!$C$7:$C$1800,MATCH($A$3,Data!$C$7:$C$1800,0)),20,'Code list'!I$1)/1000</f>
        <v>307.52444199999996</v>
      </c>
      <c r="I4" s="20">
        <f ca="1">OFFSET(INDEX(Data!$C$7:$C$1800,MATCH($A$3,Data!$C$7:$C$1800,0)),20,'Code list'!J$1)/1000</f>
        <v>311.47824600000001</v>
      </c>
      <c r="J4" s="20">
        <f ca="1">OFFSET(INDEX(Data!$C$7:$C$1800,MATCH($A$3,Data!$C$7:$C$1800,0)),20,'Code list'!K$1)/1000</f>
        <v>328.012225</v>
      </c>
      <c r="K4" s="20">
        <f ca="1">OFFSET(INDEX(Data!$C$7:$C$1800,MATCH($A$3,Data!$C$7:$C$1800,0)),20,'Code list'!L$1)/1000</f>
        <v>312.19357000000002</v>
      </c>
      <c r="L4" s="20">
        <f ca="1">OFFSET(INDEX(Data!$C$7:$C$1800,MATCH($A$3,Data!$C$7:$C$1800,0)),20,'Code list'!M$1)/1000</f>
        <v>322.66809699999999</v>
      </c>
      <c r="M4" s="20">
        <f ca="1">OFFSET(INDEX(Data!$C$7:$C$1800,MATCH($A$3,Data!$C$7:$C$1800,0)),20,'Code list'!N$1)/1000</f>
        <v>337.18825799999996</v>
      </c>
      <c r="N4" s="20">
        <f ca="1">OFFSET(INDEX(Data!$C$7:$C$1800,MATCH($A$3,Data!$C$7:$C$1800,0)),20,'Code list'!O$1)/1000</f>
        <v>345.53527600000001</v>
      </c>
      <c r="O4" s="20">
        <f ca="1">OFFSET(INDEX(Data!$C$7:$C$1800,MATCH($A$3,Data!$C$7:$C$1800,0)),20,'Code list'!P$1)/1000</f>
        <v>348.54342800000001</v>
      </c>
      <c r="P4" s="20">
        <f ca="1">OFFSET(INDEX(Data!$C$7:$C$1800,MATCH($A$3,Data!$C$7:$C$1800,0)),20,'Code list'!Q$1)/1000</f>
        <v>364.36925199999996</v>
      </c>
      <c r="Q4" s="20">
        <f ca="1">OFFSET(INDEX(Data!$C$7:$C$1800,MATCH($A$3,Data!$C$7:$C$1800,0)),20,'Code list'!R$1)/1000</f>
        <v>359.72113999999999</v>
      </c>
      <c r="R4" s="20">
        <f ca="1">OFFSET(INDEX(Data!$C$7:$C$1800,MATCH($A$3,Data!$C$7:$C$1800,0)),20,'Code list'!S$1)/1000</f>
        <v>355.79563900000005</v>
      </c>
      <c r="S4" s="20">
        <f ca="1">OFFSET(INDEX(Data!$C$7:$C$1800,MATCH($A$3,Data!$C$7:$C$1800,0)),20,'Code list'!T$1)/1000</f>
        <v>378.59148399999998</v>
      </c>
      <c r="T4" s="20">
        <f ca="1">OFFSET(INDEX(Data!$C$7:$C$1800,MATCH($A$3,Data!$C$7:$C$1800,0)),20,'Code list'!U$1)/1000</f>
        <v>387.18710299999998</v>
      </c>
      <c r="U4" s="20">
        <f ca="1">OFFSET(INDEX(Data!$C$7:$C$1800,MATCH($A$3,Data!$C$7:$C$1800,0)),20,'Code list'!V$1)/1000</f>
        <v>409.282196</v>
      </c>
      <c r="V4" s="20">
        <f ca="1">OFFSET(INDEX(Data!$C$7:$C$1800,MATCH($A$3,Data!$C$7:$C$1800,0)),20,'Code list'!W$1)/1000</f>
        <v>429.36942999999997</v>
      </c>
      <c r="W4" s="20">
        <f ca="1">OFFSET(INDEX(Data!$C$7:$C$1800,MATCH($A$3,Data!$C$7:$C$1800,0)),20,'Code list'!X$1)/1000</f>
        <v>410.260266</v>
      </c>
      <c r="X4" s="20">
        <f ca="1">OFFSET(INDEX(Data!$C$7:$C$1800,MATCH($A$3,Data!$C$7:$C$1800,0)),20,'Code list'!Y$1)/1000</f>
        <v>371.64603199999999</v>
      </c>
      <c r="Y4" s="20">
        <f ca="1">OFFSET(INDEX(Data!$C$7:$C$1800,MATCH($A$3,Data!$C$7:$C$1800,0)),20,'Code list'!Z$1)/1000</f>
        <v>365.86882099999997</v>
      </c>
      <c r="Z4" s="20">
        <f ca="1">OFFSET(INDEX(Data!$C$7:$C$1800,MATCH($A$3,Data!$C$7:$C$1800,0)),20,'Code list'!AA$1)/1000</f>
        <v>372.08651000000003</v>
      </c>
      <c r="AA4" s="20">
        <f ca="1">OFFSET(INDEX(Data!$C$7:$C$1800,MATCH($A$3,Data!$C$7:$C$1800,0)),20,'Code list'!AB$1)/1000</f>
        <v>396.75939099999999</v>
      </c>
      <c r="AB4" s="20">
        <f ca="1">OFFSET(INDEX(Data!$C$7:$C$1800,MATCH($A$3,Data!$C$7:$C$1800,0)),20,'Code list'!AC$1)/1000</f>
        <v>414.56700699999999</v>
      </c>
      <c r="AC4" s="20">
        <f ca="1">OFFSET(INDEX(Data!$C$7:$C$1800,MATCH($A$3,Data!$C$7:$C$1800,0)),20,'Code list'!AD$1)/1000</f>
        <v>421.89024599999999</v>
      </c>
      <c r="AD4" s="20">
        <f ca="1">OFFSET(INDEX(Data!$C$7:$C$1800,MATCH($A$3,Data!$C$7:$C$1800,0)),20,'Code list'!AE$1)/1000</f>
        <v>411.35116700000003</v>
      </c>
      <c r="AE4" s="20">
        <f ca="1">OFFSET(INDEX(Data!$C$7:$C$1800,MATCH($A$3,Data!$C$7:$C$1800,0)),20,'Code list'!AF$1)/1000</f>
        <v>436.87939299999999</v>
      </c>
      <c r="AF4" s="20">
        <f ca="1">OFFSET(INDEX(Data!$C$7:$C$1800,MATCH($A$3,Data!$C$7:$C$1800,0)),20,'Code list'!AG$1)/1000</f>
        <v>443.83298400000001</v>
      </c>
      <c r="AG4" s="20">
        <f ca="1">OFFSET(INDEX(Data!$C$7:$C$1800,MATCH($A$3,Data!$C$7:$C$1800,0)),20,'Code list'!AH$1)/1000</f>
        <v>439.67481800000002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0</v>
      </c>
      <c r="C5" s="22">
        <f ca="1">OFFSET(INDEX(Data!$C$7:$C$1800,MATCH($A$3,Data!$C$7:$C$1800,0)),23,'Code list'!D$1)/1000</f>
        <v>0</v>
      </c>
      <c r="D5" s="22">
        <f ca="1">OFFSET(INDEX(Data!$C$7:$C$1800,MATCH($A$3,Data!$C$7:$C$1800,0)),23,'Code list'!E$1)/1000</f>
        <v>0</v>
      </c>
      <c r="E5" s="22">
        <f ca="1">OFFSET(INDEX(Data!$C$7:$C$1800,MATCH($A$3,Data!$C$7:$C$1800,0)),23,'Code list'!F$1)/1000</f>
        <v>0</v>
      </c>
      <c r="F5" s="22">
        <f ca="1">OFFSET(INDEX(Data!$C$7:$C$1800,MATCH($A$3,Data!$C$7:$C$1800,0)),23,'Code list'!G$1)/1000</f>
        <v>0</v>
      </c>
      <c r="G5" s="22">
        <f ca="1">OFFSET(INDEX(Data!$C$7:$C$1800,MATCH($A$3,Data!$C$7:$C$1800,0)),23,'Code list'!H$1)/1000</f>
        <v>0</v>
      </c>
      <c r="H5" s="22">
        <f ca="1">OFFSET(INDEX(Data!$C$7:$C$1800,MATCH($A$3,Data!$C$7:$C$1800,0)),23,'Code list'!I$1)/1000</f>
        <v>0</v>
      </c>
      <c r="I5" s="22">
        <f ca="1">OFFSET(INDEX(Data!$C$7:$C$1800,MATCH($A$3,Data!$C$7:$C$1800,0)),23,'Code list'!J$1)/1000</f>
        <v>0</v>
      </c>
      <c r="J5" s="22">
        <f ca="1">OFFSET(INDEX(Data!$C$7:$C$1800,MATCH($A$3,Data!$C$7:$C$1800,0)),23,'Code list'!K$1)/1000</f>
        <v>0</v>
      </c>
      <c r="K5" s="22">
        <f ca="1">OFFSET(INDEX(Data!$C$7:$C$1800,MATCH($A$3,Data!$C$7:$C$1800,0)),23,'Code list'!L$1)/1000</f>
        <v>0</v>
      </c>
      <c r="L5" s="22">
        <f ca="1">OFFSET(INDEX(Data!$C$7:$C$1800,MATCH($A$3,Data!$C$7:$C$1800,0)),23,'Code list'!M$1)/1000</f>
        <v>0</v>
      </c>
      <c r="M5" s="22">
        <f ca="1">OFFSET(INDEX(Data!$C$7:$C$1800,MATCH($A$3,Data!$C$7:$C$1800,0)),23,'Code list'!N$1)/1000</f>
        <v>0</v>
      </c>
      <c r="N5" s="22">
        <f ca="1">OFFSET(INDEX(Data!$C$7:$C$1800,MATCH($A$3,Data!$C$7:$C$1800,0)),23,'Code list'!O$1)/1000</f>
        <v>0</v>
      </c>
      <c r="O5" s="22">
        <f ca="1">OFFSET(INDEX(Data!$C$7:$C$1800,MATCH($A$3,Data!$C$7:$C$1800,0)),23,'Code list'!P$1)/1000</f>
        <v>0</v>
      </c>
      <c r="P5" s="22">
        <f ca="1">OFFSET(INDEX(Data!$C$7:$C$1800,MATCH($A$3,Data!$C$7:$C$1800,0)),23,'Code list'!Q$1)/1000</f>
        <v>0</v>
      </c>
      <c r="Q5" s="22">
        <f ca="1">OFFSET(INDEX(Data!$C$7:$C$1800,MATCH($A$3,Data!$C$7:$C$1800,0)),23,'Code list'!R$1)/1000</f>
        <v>0</v>
      </c>
      <c r="R5" s="22">
        <f ca="1">OFFSET(INDEX(Data!$C$7:$C$1800,MATCH($A$3,Data!$C$7:$C$1800,0)),23,'Code list'!S$1)/1000</f>
        <v>0</v>
      </c>
      <c r="S5" s="22">
        <f ca="1">OFFSET(INDEX(Data!$C$7:$C$1800,MATCH($A$3,Data!$C$7:$C$1800,0)),23,'Code list'!T$1)/1000</f>
        <v>0</v>
      </c>
      <c r="T5" s="22">
        <f ca="1">OFFSET(INDEX(Data!$C$7:$C$1800,MATCH($A$3,Data!$C$7:$C$1800,0)),23,'Code list'!U$1)/1000</f>
        <v>0</v>
      </c>
      <c r="U5" s="22">
        <f ca="1">OFFSET(INDEX(Data!$C$7:$C$1800,MATCH($A$3,Data!$C$7:$C$1800,0)),23,'Code list'!V$1)/1000</f>
        <v>0</v>
      </c>
      <c r="V5" s="22">
        <f ca="1">OFFSET(INDEX(Data!$C$7:$C$1800,MATCH($A$3,Data!$C$7:$C$1800,0)),23,'Code list'!W$1)/1000</f>
        <v>0</v>
      </c>
      <c r="W5" s="22">
        <f ca="1">OFFSET(INDEX(Data!$C$7:$C$1800,MATCH($A$3,Data!$C$7:$C$1800,0)),23,'Code list'!X$1)/1000</f>
        <v>0</v>
      </c>
      <c r="X5" s="22">
        <f ca="1">OFFSET(INDEX(Data!$C$7:$C$1800,MATCH($A$3,Data!$C$7:$C$1800,0)),23,'Code list'!Y$1)/1000</f>
        <v>0</v>
      </c>
      <c r="Y5" s="22">
        <f ca="1">OFFSET(INDEX(Data!$C$7:$C$1800,MATCH($A$3,Data!$C$7:$C$1800,0)),23,'Code list'!Z$1)/1000</f>
        <v>0</v>
      </c>
      <c r="Z5" s="22">
        <f ca="1">OFFSET(INDEX(Data!$C$7:$C$1800,MATCH($A$3,Data!$C$7:$C$1800,0)),23,'Code list'!AA$1)/1000</f>
        <v>0</v>
      </c>
      <c r="AA5" s="22">
        <f ca="1">OFFSET(INDEX(Data!$C$7:$C$1800,MATCH($A$3,Data!$C$7:$C$1800,0)),23,'Code list'!AB$1)/1000</f>
        <v>0</v>
      </c>
      <c r="AB5" s="22">
        <f ca="1">OFFSET(INDEX(Data!$C$7:$C$1800,MATCH($A$3,Data!$C$7:$C$1800,0)),23,'Code list'!AC$1)/1000</f>
        <v>0</v>
      </c>
      <c r="AC5" s="22">
        <f ca="1">OFFSET(INDEX(Data!$C$7:$C$1800,MATCH($A$3,Data!$C$7:$C$1800,0)),23,'Code list'!AD$1)/1000</f>
        <v>0</v>
      </c>
      <c r="AD5" s="22">
        <f ca="1">OFFSET(INDEX(Data!$C$7:$C$1800,MATCH($A$3,Data!$C$7:$C$1800,0)),23,'Code list'!AE$1)/1000</f>
        <v>0</v>
      </c>
      <c r="AE5" s="22">
        <f ca="1">OFFSET(INDEX(Data!$C$7:$C$1800,MATCH($A$3,Data!$C$7:$C$1800,0)),23,'Code list'!AF$1)/1000</f>
        <v>0</v>
      </c>
      <c r="AF5" s="22">
        <f ca="1">OFFSET(INDEX(Data!$C$7:$C$1800,MATCH($A$3,Data!$C$7:$C$1800,0)),23,'Code list'!AG$1)/1000</f>
        <v>0</v>
      </c>
      <c r="AG5" s="22">
        <f ca="1">OFFSET(INDEX(Data!$C$7:$C$1800,MATCH($A$3,Data!$C$7:$C$1800,0)),23,'Code list'!AH$1)/1000</f>
        <v>0</v>
      </c>
    </row>
    <row r="6" spans="1:33" ht="15" customHeight="1" x14ac:dyDescent="0.25">
      <c r="A6" s="4" t="s">
        <v>27</v>
      </c>
      <c r="B6" s="6">
        <f t="shared" ref="B6:AC6" ca="1" si="1">B4-B5</f>
        <v>259.08516700000001</v>
      </c>
      <c r="C6" s="6">
        <f t="shared" ca="1" si="1"/>
        <v>267.78290399999997</v>
      </c>
      <c r="D6" s="6">
        <f t="shared" ca="1" si="1"/>
        <v>278.12603899999999</v>
      </c>
      <c r="E6" s="6">
        <f t="shared" ca="1" si="1"/>
        <v>277.77303699999999</v>
      </c>
      <c r="F6" s="6">
        <f t="shared" ca="1" si="1"/>
        <v>287.51969199999996</v>
      </c>
      <c r="G6" s="6">
        <f t="shared" ca="1" si="1"/>
        <v>292.16245700000002</v>
      </c>
      <c r="H6" s="6">
        <f t="shared" ca="1" si="1"/>
        <v>307.52444199999996</v>
      </c>
      <c r="I6" s="6">
        <f t="shared" ca="1" si="1"/>
        <v>311.47824600000001</v>
      </c>
      <c r="J6" s="6">
        <f t="shared" ca="1" si="1"/>
        <v>328.012225</v>
      </c>
      <c r="K6" s="6">
        <f t="shared" ca="1" si="1"/>
        <v>312.19357000000002</v>
      </c>
      <c r="L6" s="6">
        <f t="shared" ca="1" si="1"/>
        <v>322.66809699999999</v>
      </c>
      <c r="M6" s="6">
        <f t="shared" ca="1" si="1"/>
        <v>337.18825799999996</v>
      </c>
      <c r="N6" s="6">
        <f t="shared" ca="1" si="1"/>
        <v>345.53527600000001</v>
      </c>
      <c r="O6" s="6">
        <f t="shared" ca="1" si="1"/>
        <v>348.54342800000001</v>
      </c>
      <c r="P6" s="6">
        <f t="shared" ca="1" si="1"/>
        <v>364.36925199999996</v>
      </c>
      <c r="Q6" s="6">
        <f t="shared" ca="1" si="1"/>
        <v>359.72113999999999</v>
      </c>
      <c r="R6" s="6">
        <f t="shared" ca="1" si="1"/>
        <v>355.79563900000005</v>
      </c>
      <c r="S6" s="6">
        <f t="shared" ca="1" si="1"/>
        <v>378.59148399999998</v>
      </c>
      <c r="T6" s="6">
        <f t="shared" ca="1" si="1"/>
        <v>387.18710299999998</v>
      </c>
      <c r="U6" s="6">
        <f t="shared" ca="1" si="1"/>
        <v>409.282196</v>
      </c>
      <c r="V6" s="6">
        <f t="shared" ca="1" si="1"/>
        <v>429.36942999999997</v>
      </c>
      <c r="W6" s="6">
        <f t="shared" ca="1" si="1"/>
        <v>410.260266</v>
      </c>
      <c r="X6" s="6">
        <f t="shared" ca="1" si="1"/>
        <v>371.64603199999999</v>
      </c>
      <c r="Y6" s="6">
        <f t="shared" ca="1" si="1"/>
        <v>365.86882099999997</v>
      </c>
      <c r="Z6" s="6">
        <f t="shared" ca="1" si="1"/>
        <v>372.08651000000003</v>
      </c>
      <c r="AA6" s="6">
        <f t="shared" ca="1" si="1"/>
        <v>396.75939099999999</v>
      </c>
      <c r="AB6" s="6">
        <f t="shared" ca="1" si="1"/>
        <v>414.56700699999999</v>
      </c>
      <c r="AC6" s="6">
        <f t="shared" ca="1" si="1"/>
        <v>421.89024599999999</v>
      </c>
      <c r="AD6" s="6">
        <f t="shared" ref="AD6:AE6" ca="1" si="2">AD4-AD5</f>
        <v>411.35116700000003</v>
      </c>
      <c r="AE6" s="6">
        <f t="shared" ca="1" si="2"/>
        <v>436.87939299999999</v>
      </c>
      <c r="AF6" s="6">
        <f t="shared" ref="AF6:AG6" ca="1" si="3">AF4-AF5</f>
        <v>443.83298400000001</v>
      </c>
      <c r="AG6" s="6">
        <f t="shared" ca="1" si="3"/>
        <v>439.67481800000002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Netherlands [NL]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41.442912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39.722867999999998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44.567298000000001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48.114369000000003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46.797835999999997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68.954594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79.767630999999994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68.293297999999993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361.74091899999996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347.74724600000002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351.13273000000004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375.40950799999996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392.26548200000002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415.76297099999999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411.22231600000003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388.90467100000006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351.24332100000004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359.27299600000003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363.88115099999999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410.68766300000004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419.20786500000003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425.02053100000001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374.89588400000002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390.87532999999996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434.592422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509.184955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540.34218899999996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515.83075799999995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480.56134400000008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462.15891199999999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429.94005800000002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431.98410300000006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582.24983099999997</v>
      </c>
      <c r="C12" s="25">
        <f ca="1">OFFSET(INDEX(Data!$C$7:$C$1800,MATCH($A$3,Data!$C$7:$C$1800,0)),5,'Code list'!D$1)/1000+OFFSET(INDEX(Data!$C$7:$C$1800,MATCH($A$3,Data!$C$7:$C$1800,0)),7,'Code list'!D$1)/1000</f>
        <v>606.31122400000004</v>
      </c>
      <c r="D12" s="25">
        <f ca="1">OFFSET(INDEX(Data!$C$7:$C$1800,MATCH($A$3,Data!$C$7:$C$1800,0)),5,'Code list'!E$1)/1000+OFFSET(INDEX(Data!$C$7:$C$1800,MATCH($A$3,Data!$C$7:$C$1800,0)),7,'Code list'!E$1)/1000</f>
        <v>622.42350599999997</v>
      </c>
      <c r="E12" s="25">
        <f ca="1">OFFSET(INDEX(Data!$C$7:$C$1800,MATCH($A$3,Data!$C$7:$C$1800,0)),5,'Code list'!F$1)/1000+OFFSET(INDEX(Data!$C$7:$C$1800,MATCH($A$3,Data!$C$7:$C$1800,0)),7,'Code list'!F$1)/1000</f>
        <v>638.42003699999998</v>
      </c>
      <c r="F12" s="25">
        <f ca="1">OFFSET(INDEX(Data!$C$7:$C$1800,MATCH($A$3,Data!$C$7:$C$1800,0)),5,'Code list'!G$1)/1000+OFFSET(INDEX(Data!$C$7:$C$1800,MATCH($A$3,Data!$C$7:$C$1800,0)),7,'Code list'!G$1)/1000</f>
        <v>673.02868599999999</v>
      </c>
      <c r="G12" s="25">
        <f ca="1">OFFSET(INDEX(Data!$C$7:$C$1800,MATCH($A$3,Data!$C$7:$C$1800,0)),5,'Code list'!H$1)/1000+OFFSET(INDEX(Data!$C$7:$C$1800,MATCH($A$3,Data!$C$7:$C$1800,0)),7,'Code list'!H$1)/1000</f>
        <v>675.70405600000004</v>
      </c>
      <c r="H12" s="25">
        <f ca="1">OFFSET(INDEX(Data!$C$7:$C$1800,MATCH($A$3,Data!$C$7:$C$1800,0)),5,'Code list'!I$1)/1000+OFFSET(INDEX(Data!$C$7:$C$1800,MATCH($A$3,Data!$C$7:$C$1800,0)),7,'Code list'!I$1)/1000</f>
        <v>698.23921400000006</v>
      </c>
      <c r="I12" s="25">
        <f ca="1">OFFSET(INDEX(Data!$C$7:$C$1800,MATCH($A$3,Data!$C$7:$C$1800,0)),5,'Code list'!J$1)/1000+OFFSET(INDEX(Data!$C$7:$C$1800,MATCH($A$3,Data!$C$7:$C$1800,0)),7,'Code list'!J$1)/1000</f>
        <v>717.40073100000006</v>
      </c>
      <c r="J12" s="25">
        <f ca="1">OFFSET(INDEX(Data!$C$7:$C$1800,MATCH($A$3,Data!$C$7:$C$1800,0)),5,'Code list'!K$1)/1000+OFFSET(INDEX(Data!$C$7:$C$1800,MATCH($A$3,Data!$C$7:$C$1800,0)),7,'Code list'!K$1)/1000</f>
        <v>473.18781799999999</v>
      </c>
      <c r="K12" s="25">
        <f ca="1">OFFSET(INDEX(Data!$C$7:$C$1800,MATCH($A$3,Data!$C$7:$C$1800,0)),5,'Code list'!L$1)/1000+OFFSET(INDEX(Data!$C$7:$C$1800,MATCH($A$3,Data!$C$7:$C$1800,0)),7,'Code list'!L$1)/1000</f>
        <v>431.57559500000002</v>
      </c>
      <c r="L12" s="25">
        <f ca="1">OFFSET(INDEX(Data!$C$7:$C$1800,MATCH($A$3,Data!$C$7:$C$1800,0)),5,'Code list'!M$1)/1000+OFFSET(INDEX(Data!$C$7:$C$1800,MATCH($A$3,Data!$C$7:$C$1800,0)),7,'Code list'!M$1)/1000</f>
        <v>447.01300199999997</v>
      </c>
      <c r="M12" s="25">
        <f ca="1">OFFSET(INDEX(Data!$C$7:$C$1800,MATCH($A$3,Data!$C$7:$C$1800,0)),5,'Code list'!N$1)/1000+OFFSET(INDEX(Data!$C$7:$C$1800,MATCH($A$3,Data!$C$7:$C$1800,0)),7,'Code list'!N$1)/1000</f>
        <v>468.30322200000001</v>
      </c>
      <c r="N12" s="25">
        <f ca="1">OFFSET(INDEX(Data!$C$7:$C$1800,MATCH($A$3,Data!$C$7:$C$1800,0)),5,'Code list'!O$1)/1000+OFFSET(INDEX(Data!$C$7:$C$1800,MATCH($A$3,Data!$C$7:$C$1800,0)),7,'Code list'!O$1)/1000</f>
        <v>471.63368700000001</v>
      </c>
      <c r="O12" s="25">
        <f ca="1">OFFSET(INDEX(Data!$C$7:$C$1800,MATCH($A$3,Data!$C$7:$C$1800,0)),5,'Code list'!P$1)/1000+OFFSET(INDEX(Data!$C$7:$C$1800,MATCH($A$3,Data!$C$7:$C$1800,0)),7,'Code list'!P$1)/1000</f>
        <v>457.13304799999997</v>
      </c>
      <c r="P12" s="25">
        <f ca="1">OFFSET(INDEX(Data!$C$7:$C$1800,MATCH($A$3,Data!$C$7:$C$1800,0)),5,'Code list'!Q$1)/1000+OFFSET(INDEX(Data!$C$7:$C$1800,MATCH($A$3,Data!$C$7:$C$1800,0)),7,'Code list'!Q$1)/1000</f>
        <v>491.80627000000004</v>
      </c>
      <c r="Q12" s="25">
        <f ca="1">OFFSET(INDEX(Data!$C$7:$C$1800,MATCH($A$3,Data!$C$7:$C$1800,0)),5,'Code list'!R$1)/1000+OFFSET(INDEX(Data!$C$7:$C$1800,MATCH($A$3,Data!$C$7:$C$1800,0)),7,'Code list'!R$1)/1000</f>
        <v>490.270533</v>
      </c>
      <c r="R12" s="25">
        <f ca="1">OFFSET(INDEX(Data!$C$7:$C$1800,MATCH($A$3,Data!$C$7:$C$1800,0)),5,'Code list'!S$1)/1000+OFFSET(INDEX(Data!$C$7:$C$1800,MATCH($A$3,Data!$C$7:$C$1800,0)),7,'Code list'!S$1)/1000</f>
        <v>505.88314099999997</v>
      </c>
      <c r="S12" s="25">
        <f ca="1">OFFSET(INDEX(Data!$C$7:$C$1800,MATCH($A$3,Data!$C$7:$C$1800,0)),5,'Code list'!T$1)/1000+OFFSET(INDEX(Data!$C$7:$C$1800,MATCH($A$3,Data!$C$7:$C$1800,0)),7,'Code list'!T$1)/1000</f>
        <v>529.26566400000002</v>
      </c>
      <c r="T12" s="25">
        <f ca="1">OFFSET(INDEX(Data!$C$7:$C$1800,MATCH($A$3,Data!$C$7:$C$1800,0)),5,'Code list'!U$1)/1000+OFFSET(INDEX(Data!$C$7:$C$1800,MATCH($A$3,Data!$C$7:$C$1800,0)),7,'Code list'!U$1)/1000</f>
        <v>545.05506400000002</v>
      </c>
      <c r="U12" s="25">
        <f ca="1">OFFSET(INDEX(Data!$C$7:$C$1800,MATCH($A$3,Data!$C$7:$C$1800,0)),5,'Code list'!V$1)/1000+OFFSET(INDEX(Data!$C$7:$C$1800,MATCH($A$3,Data!$C$7:$C$1800,0)),7,'Code list'!V$1)/1000</f>
        <v>528.264048</v>
      </c>
      <c r="V12" s="25">
        <f ca="1">OFFSET(INDEX(Data!$C$7:$C$1800,MATCH($A$3,Data!$C$7:$C$1800,0)),5,'Code list'!W$1)/1000+OFFSET(INDEX(Data!$C$7:$C$1800,MATCH($A$3,Data!$C$7:$C$1800,0)),7,'Code list'!W$1)/1000</f>
        <v>551.70454200000006</v>
      </c>
      <c r="W12" s="25">
        <f ca="1">OFFSET(INDEX(Data!$C$7:$C$1800,MATCH($A$3,Data!$C$7:$C$1800,0)),5,'Code list'!X$1)/1000+OFFSET(INDEX(Data!$C$7:$C$1800,MATCH($A$3,Data!$C$7:$C$1800,0)),7,'Code list'!X$1)/1000</f>
        <v>484.111445</v>
      </c>
      <c r="X12" s="25">
        <f ca="1">OFFSET(INDEX(Data!$C$7:$C$1800,MATCH($A$3,Data!$C$7:$C$1800,0)),5,'Code list'!Y$1)/1000+OFFSET(INDEX(Data!$C$7:$C$1800,MATCH($A$3,Data!$C$7:$C$1800,0)),7,'Code list'!Y$1)/1000</f>
        <v>483.96026100000006</v>
      </c>
      <c r="Y12" s="25">
        <f ca="1">OFFSET(INDEX(Data!$C$7:$C$1800,MATCH($A$3,Data!$C$7:$C$1800,0)),5,'Code list'!Z$1)/1000+OFFSET(INDEX(Data!$C$7:$C$1800,MATCH($A$3,Data!$C$7:$C$1800,0)),7,'Code list'!Z$1)/1000</f>
        <v>448.42852700000003</v>
      </c>
      <c r="Z12" s="25">
        <f ca="1">OFFSET(INDEX(Data!$C$7:$C$1800,MATCH($A$3,Data!$C$7:$C$1800,0)),5,'Code list'!AA$1)/1000+OFFSET(INDEX(Data!$C$7:$C$1800,MATCH($A$3,Data!$C$7:$C$1800,0)),7,'Code list'!AA$1)/1000</f>
        <v>429.88008200000002</v>
      </c>
      <c r="AA12" s="25">
        <f ca="1">OFFSET(INDEX(Data!$C$7:$C$1800,MATCH($A$3,Data!$C$7:$C$1800,0)),5,'Code list'!AB$1)/1000+OFFSET(INDEX(Data!$C$7:$C$1800,MATCH($A$3,Data!$C$7:$C$1800,0)),7,'Code list'!AB$1)/1000</f>
        <v>392.14843399999995</v>
      </c>
      <c r="AB12" s="25">
        <f ca="1">OFFSET(INDEX(Data!$C$7:$C$1800,MATCH($A$3,Data!$C$7:$C$1800,0)),5,'Code list'!AC$1)/1000+OFFSET(INDEX(Data!$C$7:$C$1800,MATCH($A$3,Data!$C$7:$C$1800,0)),7,'Code list'!AC$1)/1000</f>
        <v>369.32438100000002</v>
      </c>
      <c r="AC12" s="25">
        <f ca="1">OFFSET(INDEX(Data!$C$7:$C$1800,MATCH($A$3,Data!$C$7:$C$1800,0)),5,'Code list'!AD$1)/1000+OFFSET(INDEX(Data!$C$7:$C$1800,MATCH($A$3,Data!$C$7:$C$1800,0)),7,'Code list'!AD$1)/1000</f>
        <v>376.53931799999998</v>
      </c>
      <c r="AD12" s="25">
        <f ca="1">OFFSET(INDEX(Data!$C$7:$C$1800,MATCH($A$3,Data!$C$7:$C$1800,0)),5,'Code list'!AE$1)/1000+OFFSET(INDEX(Data!$C$7:$C$1800,MATCH($A$3,Data!$C$7:$C$1800,0)),7,'Code list'!AE$1)/1000</f>
        <v>363.44743800000003</v>
      </c>
      <c r="AE12" s="25">
        <f ca="1">OFFSET(INDEX(Data!$C$7:$C$1800,MATCH($A$3,Data!$C$7:$C$1800,0)),5,'Code list'!AF$1)/1000+OFFSET(INDEX(Data!$C$7:$C$1800,MATCH($A$3,Data!$C$7:$C$1800,0)),7,'Code list'!AF$1)/1000</f>
        <v>401.58894499999997</v>
      </c>
      <c r="AF12" s="25">
        <f ca="1">OFFSET(INDEX(Data!$C$7:$C$1800,MATCH($A$3,Data!$C$7:$C$1800,0)),5,'Code list'!AG$1)/1000+OFFSET(INDEX(Data!$C$7:$C$1800,MATCH($A$3,Data!$C$7:$C$1800,0)),7,'Code list'!AG$1)/1000</f>
        <v>400.89349300000003</v>
      </c>
      <c r="AG12" s="25">
        <f ca="1">OFFSET(INDEX(Data!$C$7:$C$1800,MATCH($A$3,Data!$C$7:$C$1800,0)),5,'Code list'!AH$1)/1000+OFFSET(INDEX(Data!$C$7:$C$1800,MATCH($A$3,Data!$C$7:$C$1800,0)),7,'Code list'!AH$1)/1000</f>
        <v>398.60016299999995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244.01405500000001</v>
      </c>
      <c r="C13" s="25">
        <f ca="1">OFFSET(INDEX(Data!$C$7:$C$1800,MATCH($A$3,Data!$C$7:$C$1800,0)),21,'Code list'!D$1)/1000+OFFSET(INDEX(Data!$C$7:$C$1800,MATCH($A$3,Data!$C$7:$C$1800,0)),22,'Code list'!D$1)/1000</f>
        <v>253.355436</v>
      </c>
      <c r="D13" s="25">
        <f ca="1">OFFSET(INDEX(Data!$C$7:$C$1800,MATCH($A$3,Data!$C$7:$C$1800,0)),21,'Code list'!E$1)/1000+OFFSET(INDEX(Data!$C$7:$C$1800,MATCH($A$3,Data!$C$7:$C$1800,0)),22,'Code list'!E$1)/1000</f>
        <v>261.64594099999999</v>
      </c>
      <c r="E13" s="25">
        <f ca="1">OFFSET(INDEX(Data!$C$7:$C$1800,MATCH($A$3,Data!$C$7:$C$1800,0)),21,'Code list'!F$1)/1000+OFFSET(INDEX(Data!$C$7:$C$1800,MATCH($A$3,Data!$C$7:$C$1800,0)),22,'Code list'!F$1)/1000</f>
        <v>260.77376800000002</v>
      </c>
      <c r="F13" s="25">
        <f ca="1">OFFSET(INDEX(Data!$C$7:$C$1800,MATCH($A$3,Data!$C$7:$C$1800,0)),21,'Code list'!G$1)/1000+OFFSET(INDEX(Data!$C$7:$C$1800,MATCH($A$3,Data!$C$7:$C$1800,0)),22,'Code list'!G$1)/1000</f>
        <v>270.18475599999999</v>
      </c>
      <c r="G13" s="25">
        <f ca="1">OFFSET(INDEX(Data!$C$7:$C$1800,MATCH($A$3,Data!$C$7:$C$1800,0)),21,'Code list'!H$1)/1000+OFFSET(INDEX(Data!$C$7:$C$1800,MATCH($A$3,Data!$C$7:$C$1800,0)),22,'Code list'!H$1)/1000</f>
        <v>271.036901</v>
      </c>
      <c r="H13" s="25">
        <f ca="1">OFFSET(INDEX(Data!$C$7:$C$1800,MATCH($A$3,Data!$C$7:$C$1800,0)),21,'Code list'!I$1)/1000+OFFSET(INDEX(Data!$C$7:$C$1800,MATCH($A$3,Data!$C$7:$C$1800,0)),22,'Code list'!I$1)/1000</f>
        <v>283.87274000000002</v>
      </c>
      <c r="I13" s="25">
        <f ca="1">OFFSET(INDEX(Data!$C$7:$C$1800,MATCH($A$3,Data!$C$7:$C$1800,0)),21,'Code list'!J$1)/1000+OFFSET(INDEX(Data!$C$7:$C$1800,MATCH($A$3,Data!$C$7:$C$1800,0)),22,'Code list'!J$1)/1000</f>
        <v>293.29571500000003</v>
      </c>
      <c r="J13" s="25">
        <f ca="1">OFFSET(INDEX(Data!$C$7:$C$1800,MATCH($A$3,Data!$C$7:$C$1800,0)),21,'Code list'!K$1)/1000+OFFSET(INDEX(Data!$C$7:$C$1800,MATCH($A$3,Data!$C$7:$C$1800,0)),22,'Code list'!K$1)/1000</f>
        <v>173.40459399999997</v>
      </c>
      <c r="K13" s="25">
        <f ca="1">OFFSET(INDEX(Data!$C$7:$C$1800,MATCH($A$3,Data!$C$7:$C$1800,0)),21,'Code list'!L$1)/1000+OFFSET(INDEX(Data!$C$7:$C$1800,MATCH($A$3,Data!$C$7:$C$1800,0)),22,'Code list'!L$1)/1000</f>
        <v>161.53685999999999</v>
      </c>
      <c r="L13" s="25">
        <f ca="1">OFFSET(INDEX(Data!$C$7:$C$1800,MATCH($A$3,Data!$C$7:$C$1800,0)),21,'Code list'!M$1)/1000+OFFSET(INDEX(Data!$C$7:$C$1800,MATCH($A$3,Data!$C$7:$C$1800,0)),22,'Code list'!M$1)/1000</f>
        <v>168.87391600000001</v>
      </c>
      <c r="M13" s="25">
        <f ca="1">OFFSET(INDEX(Data!$C$7:$C$1800,MATCH($A$3,Data!$C$7:$C$1800,0)),21,'Code list'!N$1)/1000+OFFSET(INDEX(Data!$C$7:$C$1800,MATCH($A$3,Data!$C$7:$C$1800,0)),22,'Code list'!N$1)/1000</f>
        <v>178.531013</v>
      </c>
      <c r="N13" s="25">
        <f ca="1">OFFSET(INDEX(Data!$C$7:$C$1800,MATCH($A$3,Data!$C$7:$C$1800,0)),21,'Code list'!O$1)/1000+OFFSET(INDEX(Data!$C$7:$C$1800,MATCH($A$3,Data!$C$7:$C$1800,0)),22,'Code list'!O$1)/1000</f>
        <v>179.07033200000001</v>
      </c>
      <c r="O13" s="25">
        <f ca="1">OFFSET(INDEX(Data!$C$7:$C$1800,MATCH($A$3,Data!$C$7:$C$1800,0)),21,'Code list'!P$1)/1000+OFFSET(INDEX(Data!$C$7:$C$1800,MATCH($A$3,Data!$C$7:$C$1800,0)),22,'Code list'!P$1)/1000</f>
        <v>173.26892499999997</v>
      </c>
      <c r="P13" s="25">
        <f ca="1">OFFSET(INDEX(Data!$C$7:$C$1800,MATCH($A$3,Data!$C$7:$C$1800,0)),21,'Code list'!Q$1)/1000+OFFSET(INDEX(Data!$C$7:$C$1800,MATCH($A$3,Data!$C$7:$C$1800,0)),22,'Code list'!Q$1)/1000</f>
        <v>190.23135200000002</v>
      </c>
      <c r="Q13" s="25">
        <f ca="1">OFFSET(INDEX(Data!$C$7:$C$1800,MATCH($A$3,Data!$C$7:$C$1800,0)),21,'Code list'!R$1)/1000+OFFSET(INDEX(Data!$C$7:$C$1800,MATCH($A$3,Data!$C$7:$C$1800,0)),22,'Code list'!R$1)/1000</f>
        <v>206.87285500000002</v>
      </c>
      <c r="R13" s="25">
        <f ca="1">OFFSET(INDEX(Data!$C$7:$C$1800,MATCH($A$3,Data!$C$7:$C$1800,0)),21,'Code list'!S$1)/1000+OFFSET(INDEX(Data!$C$7:$C$1800,MATCH($A$3,Data!$C$7:$C$1800,0)),22,'Code list'!S$1)/1000</f>
        <v>200.14623</v>
      </c>
      <c r="S13" s="25">
        <f ca="1">OFFSET(INDEX(Data!$C$7:$C$1800,MATCH($A$3,Data!$C$7:$C$1800,0)),21,'Code list'!T$1)/1000+OFFSET(INDEX(Data!$C$7:$C$1800,MATCH($A$3,Data!$C$7:$C$1800,0)),22,'Code list'!T$1)/1000</f>
        <v>212.91996600000002</v>
      </c>
      <c r="T13" s="25">
        <f ca="1">OFFSET(INDEX(Data!$C$7:$C$1800,MATCH($A$3,Data!$C$7:$C$1800,0)),21,'Code list'!U$1)/1000+OFFSET(INDEX(Data!$C$7:$C$1800,MATCH($A$3,Data!$C$7:$C$1800,0)),22,'Code list'!U$1)/1000</f>
        <v>218.93432000000001</v>
      </c>
      <c r="U13" s="25">
        <f ca="1">OFFSET(INDEX(Data!$C$7:$C$1800,MATCH($A$3,Data!$C$7:$C$1800,0)),21,'Code list'!V$1)/1000+OFFSET(INDEX(Data!$C$7:$C$1800,MATCH($A$3,Data!$C$7:$C$1800,0)),22,'Code list'!V$1)/1000</f>
        <v>219.87922600000002</v>
      </c>
      <c r="V13" s="25">
        <f ca="1">OFFSET(INDEX(Data!$C$7:$C$1800,MATCH($A$3,Data!$C$7:$C$1800,0)),21,'Code list'!W$1)/1000+OFFSET(INDEX(Data!$C$7:$C$1800,MATCH($A$3,Data!$C$7:$C$1800,0)),22,'Code list'!W$1)/1000</f>
        <v>236.07385199999999</v>
      </c>
      <c r="W13" s="25">
        <f ca="1">OFFSET(INDEX(Data!$C$7:$C$1800,MATCH($A$3,Data!$C$7:$C$1800,0)),21,'Code list'!X$1)/1000+OFFSET(INDEX(Data!$C$7:$C$1800,MATCH($A$3,Data!$C$7:$C$1800,0)),22,'Code list'!X$1)/1000</f>
        <v>203.61435900000001</v>
      </c>
      <c r="X13" s="25">
        <f ca="1">OFFSET(INDEX(Data!$C$7:$C$1800,MATCH($A$3,Data!$C$7:$C$1800,0)),21,'Code list'!Y$1)/1000+OFFSET(INDEX(Data!$C$7:$C$1800,MATCH($A$3,Data!$C$7:$C$1800,0)),22,'Code list'!Y$1)/1000</f>
        <v>202.20305400000001</v>
      </c>
      <c r="Y13" s="25">
        <f ca="1">OFFSET(INDEX(Data!$C$7:$C$1800,MATCH($A$3,Data!$C$7:$C$1800,0)),21,'Code list'!Z$1)/1000+OFFSET(INDEX(Data!$C$7:$C$1800,MATCH($A$3,Data!$C$7:$C$1800,0)),22,'Code list'!Z$1)/1000</f>
        <v>183.31920000000002</v>
      </c>
      <c r="Z13" s="25">
        <f ca="1">OFFSET(INDEX(Data!$C$7:$C$1800,MATCH($A$3,Data!$C$7:$C$1800,0)),21,'Code list'!AA$1)/1000+OFFSET(INDEX(Data!$C$7:$C$1800,MATCH($A$3,Data!$C$7:$C$1800,0)),22,'Code list'!AA$1)/1000</f>
        <v>167.69109199999997</v>
      </c>
      <c r="AA13" s="25">
        <f ca="1">OFFSET(INDEX(Data!$C$7:$C$1800,MATCH($A$3,Data!$C$7:$C$1800,0)),21,'Code list'!AB$1)/1000+OFFSET(INDEX(Data!$C$7:$C$1800,MATCH($A$3,Data!$C$7:$C$1800,0)),22,'Code list'!AB$1)/1000</f>
        <v>153.929801</v>
      </c>
      <c r="AB13" s="25">
        <f ca="1">OFFSET(INDEX(Data!$C$7:$C$1800,MATCH($A$3,Data!$C$7:$C$1800,0)),21,'Code list'!AC$1)/1000+OFFSET(INDEX(Data!$C$7:$C$1800,MATCH($A$3,Data!$C$7:$C$1800,0)),22,'Code list'!AC$1)/1000</f>
        <v>147.87826999999999</v>
      </c>
      <c r="AC13" s="25">
        <f ca="1">OFFSET(INDEX(Data!$C$7:$C$1800,MATCH($A$3,Data!$C$7:$C$1800,0)),21,'Code list'!AD$1)/1000+OFFSET(INDEX(Data!$C$7:$C$1800,MATCH($A$3,Data!$C$7:$C$1800,0)),22,'Code list'!AD$1)/1000</f>
        <v>155.07506899999998</v>
      </c>
      <c r="AD13" s="25">
        <f ca="1">OFFSET(INDEX(Data!$C$7:$C$1800,MATCH($A$3,Data!$C$7:$C$1800,0)),21,'Code list'!AE$1)/1000+OFFSET(INDEX(Data!$C$7:$C$1800,MATCH($A$3,Data!$C$7:$C$1800,0)),22,'Code list'!AE$1)/1000</f>
        <v>152.42672200000001</v>
      </c>
      <c r="AE13" s="25">
        <f ca="1">OFFSET(INDEX(Data!$C$7:$C$1800,MATCH($A$3,Data!$C$7:$C$1800,0)),21,'Code list'!AF$1)/1000+OFFSET(INDEX(Data!$C$7:$C$1800,MATCH($A$3,Data!$C$7:$C$1800,0)),22,'Code list'!AF$1)/1000</f>
        <v>175.50792000000001</v>
      </c>
      <c r="AF13" s="25">
        <f ca="1">OFFSET(INDEX(Data!$C$7:$C$1800,MATCH($A$3,Data!$C$7:$C$1800,0)),21,'Code list'!AG$1)/1000+OFFSET(INDEX(Data!$C$7:$C$1800,MATCH($A$3,Data!$C$7:$C$1800,0)),22,'Code list'!AG$1)/1000</f>
        <v>178.89049800000001</v>
      </c>
      <c r="AG13" s="25">
        <f ca="1">OFFSET(INDEX(Data!$C$7:$C$1800,MATCH($A$3,Data!$C$7:$C$1800,0)),21,'Code list'!AH$1)/1000+OFFSET(INDEX(Data!$C$7:$C$1800,MATCH($A$3,Data!$C$7:$C$1800,0)),22,'Code list'!AH$1)/1000</f>
        <v>175.96380600000001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37.799999999999997</v>
      </c>
      <c r="C14" s="25">
        <f ca="1">OFFSET(INDEX(Data!$C$7:$C$1800,MATCH($A$3,Data!$C$7:$C$1800,0)),31,'Code list'!D$1)/1000+OFFSET(INDEX(Data!$C$7:$C$1800,MATCH($A$3,Data!$C$7:$C$1800,0)),32,'Code list'!D$1)/1000</f>
        <v>45.987000000000002</v>
      </c>
      <c r="D14" s="25">
        <f ca="1">OFFSET(INDEX(Data!$C$7:$C$1800,MATCH($A$3,Data!$C$7:$C$1800,0)),31,'Code list'!E$1)/1000+OFFSET(INDEX(Data!$C$7:$C$1800,MATCH($A$3,Data!$C$7:$C$1800,0)),32,'Code list'!E$1)/1000</f>
        <v>48.662999999999997</v>
      </c>
      <c r="E14" s="25">
        <f ca="1">OFFSET(INDEX(Data!$C$7:$C$1800,MATCH($A$3,Data!$C$7:$C$1800,0)),31,'Code list'!F$1)/1000+OFFSET(INDEX(Data!$C$7:$C$1800,MATCH($A$3,Data!$C$7:$C$1800,0)),32,'Code list'!F$1)/1000</f>
        <v>62.424000000000007</v>
      </c>
      <c r="F14" s="25">
        <f ca="1">OFFSET(INDEX(Data!$C$7:$C$1800,MATCH($A$3,Data!$C$7:$C$1800,0)),31,'Code list'!G$1)/1000+OFFSET(INDEX(Data!$C$7:$C$1800,MATCH($A$3,Data!$C$7:$C$1800,0)),32,'Code list'!G$1)/1000</f>
        <v>82.930999999999997</v>
      </c>
      <c r="G14" s="25">
        <f ca="1">OFFSET(INDEX(Data!$C$7:$C$1800,MATCH($A$3,Data!$C$7:$C$1800,0)),31,'Code list'!H$1)/1000+OFFSET(INDEX(Data!$C$7:$C$1800,MATCH($A$3,Data!$C$7:$C$1800,0)),32,'Code list'!H$1)/1000</f>
        <v>98.793000000000006</v>
      </c>
      <c r="H14" s="25">
        <f ca="1">OFFSET(INDEX(Data!$C$7:$C$1800,MATCH($A$3,Data!$C$7:$C$1800,0)),31,'Code list'!I$1)/1000+OFFSET(INDEX(Data!$C$7:$C$1800,MATCH($A$3,Data!$C$7:$C$1800,0)),32,'Code list'!I$1)/1000</f>
        <v>114.13900000000001</v>
      </c>
      <c r="I14" s="25">
        <f ca="1">OFFSET(INDEX(Data!$C$7:$C$1800,MATCH($A$3,Data!$C$7:$C$1800,0)),31,'Code list'!J$1)/1000+OFFSET(INDEX(Data!$C$7:$C$1800,MATCH($A$3,Data!$C$7:$C$1800,0)),32,'Code list'!J$1)/1000</f>
        <v>124.76900000000001</v>
      </c>
      <c r="J14" s="25">
        <f ca="1">OFFSET(INDEX(Data!$C$7:$C$1800,MATCH($A$3,Data!$C$7:$C$1800,0)),31,'Code list'!K$1)/1000+OFFSET(INDEX(Data!$C$7:$C$1800,MATCH($A$3,Data!$C$7:$C$1800,0)),32,'Code list'!K$1)/1000</f>
        <v>144.583</v>
      </c>
      <c r="K14" s="25">
        <f ca="1">OFFSET(INDEX(Data!$C$7:$C$1800,MATCH($A$3,Data!$C$7:$C$1800,0)),31,'Code list'!L$1)/1000+OFFSET(INDEX(Data!$C$7:$C$1800,MATCH($A$3,Data!$C$7:$C$1800,0)),32,'Code list'!L$1)/1000</f>
        <v>128.02099999999999</v>
      </c>
      <c r="L14" s="25">
        <f ca="1">OFFSET(INDEX(Data!$C$7:$C$1800,MATCH($A$3,Data!$C$7:$C$1800,0)),31,'Code list'!M$1)/1000+OFFSET(INDEX(Data!$C$7:$C$1800,MATCH($A$3,Data!$C$7:$C$1800,0)),32,'Code list'!M$1)/1000</f>
        <v>125.535</v>
      </c>
      <c r="M14" s="25">
        <f ca="1">OFFSET(INDEX(Data!$C$7:$C$1800,MATCH($A$3,Data!$C$7:$C$1800,0)),31,'Code list'!N$1)/1000+OFFSET(INDEX(Data!$C$7:$C$1800,MATCH($A$3,Data!$C$7:$C$1800,0)),32,'Code list'!N$1)/1000</f>
        <v>123.964</v>
      </c>
      <c r="N14" s="25">
        <f ca="1">OFFSET(INDEX(Data!$C$7:$C$1800,MATCH($A$3,Data!$C$7:$C$1800,0)),31,'Code list'!O$1)/1000+OFFSET(INDEX(Data!$C$7:$C$1800,MATCH($A$3,Data!$C$7:$C$1800,0)),32,'Code list'!O$1)/1000</f>
        <v>130.12299999999999</v>
      </c>
      <c r="O14" s="25">
        <f ca="1">OFFSET(INDEX(Data!$C$7:$C$1800,MATCH($A$3,Data!$C$7:$C$1800,0)),31,'Code list'!P$1)/1000+OFFSET(INDEX(Data!$C$7:$C$1800,MATCH($A$3,Data!$C$7:$C$1800,0)),32,'Code list'!P$1)/1000</f>
        <v>130.51599999999999</v>
      </c>
      <c r="P14" s="25">
        <f ca="1">OFFSET(INDEX(Data!$C$7:$C$1800,MATCH($A$3,Data!$C$7:$C$1800,0)),31,'Code list'!Q$1)/1000+OFFSET(INDEX(Data!$C$7:$C$1800,MATCH($A$3,Data!$C$7:$C$1800,0)),32,'Code list'!Q$1)/1000</f>
        <v>137.785</v>
      </c>
      <c r="Q14" s="25">
        <f ca="1">OFFSET(INDEX(Data!$C$7:$C$1800,MATCH($A$3,Data!$C$7:$C$1800,0)),31,'Code list'!R$1)/1000+OFFSET(INDEX(Data!$C$7:$C$1800,MATCH($A$3,Data!$C$7:$C$1800,0)),32,'Code list'!R$1)/1000</f>
        <v>129.34899999999999</v>
      </c>
      <c r="R14" s="25">
        <f ca="1">OFFSET(INDEX(Data!$C$7:$C$1800,MATCH($A$3,Data!$C$7:$C$1800,0)),31,'Code list'!S$1)/1000+OFFSET(INDEX(Data!$C$7:$C$1800,MATCH($A$3,Data!$C$7:$C$1800,0)),32,'Code list'!S$1)/1000</f>
        <v>128.024</v>
      </c>
      <c r="S14" s="25">
        <f ca="1">OFFSET(INDEX(Data!$C$7:$C$1800,MATCH($A$3,Data!$C$7:$C$1800,0)),31,'Code list'!T$1)/1000+OFFSET(INDEX(Data!$C$7:$C$1800,MATCH($A$3,Data!$C$7:$C$1800,0)),32,'Code list'!T$1)/1000</f>
        <v>125.321</v>
      </c>
      <c r="T14" s="25">
        <f ca="1">OFFSET(INDEX(Data!$C$7:$C$1800,MATCH($A$3,Data!$C$7:$C$1800,0)),31,'Code list'!U$1)/1000+OFFSET(INDEX(Data!$C$7:$C$1800,MATCH($A$3,Data!$C$7:$C$1800,0)),32,'Code list'!U$1)/1000</f>
        <v>126.035</v>
      </c>
      <c r="U14" s="25">
        <f ca="1">OFFSET(INDEX(Data!$C$7:$C$1800,MATCH($A$3,Data!$C$7:$C$1800,0)),31,'Code list'!V$1)/1000+OFFSET(INDEX(Data!$C$7:$C$1800,MATCH($A$3,Data!$C$7:$C$1800,0)),32,'Code list'!V$1)/1000</f>
        <v>127.47200000000001</v>
      </c>
      <c r="V14" s="25">
        <f ca="1">OFFSET(INDEX(Data!$C$7:$C$1800,MATCH($A$3,Data!$C$7:$C$1800,0)),31,'Code list'!W$1)/1000+OFFSET(INDEX(Data!$C$7:$C$1800,MATCH($A$3,Data!$C$7:$C$1800,0)),32,'Code list'!W$1)/1000</f>
        <v>134.577</v>
      </c>
      <c r="W14" s="25">
        <f ca="1">OFFSET(INDEX(Data!$C$7:$C$1800,MATCH($A$3,Data!$C$7:$C$1800,0)),31,'Code list'!X$1)/1000+OFFSET(INDEX(Data!$C$7:$C$1800,MATCH($A$3,Data!$C$7:$C$1800,0)),32,'Code list'!X$1)/1000</f>
        <v>130.05599999999998</v>
      </c>
      <c r="X14" s="25">
        <f ca="1">OFFSET(INDEX(Data!$C$7:$C$1800,MATCH($A$3,Data!$C$7:$C$1800,0)),31,'Code list'!Y$1)/1000+OFFSET(INDEX(Data!$C$7:$C$1800,MATCH($A$3,Data!$C$7:$C$1800,0)),32,'Code list'!Y$1)/1000</f>
        <v>131.79500000000002</v>
      </c>
      <c r="Y14" s="25">
        <f ca="1">OFFSET(INDEX(Data!$C$7:$C$1800,MATCH($A$3,Data!$C$7:$C$1800,0)),31,'Code list'!Z$1)/1000+OFFSET(INDEX(Data!$C$7:$C$1800,MATCH($A$3,Data!$C$7:$C$1800,0)),32,'Code list'!Z$1)/1000</f>
        <v>131.44399999999999</v>
      </c>
      <c r="Z14" s="25">
        <f ca="1">OFFSET(INDEX(Data!$C$7:$C$1800,MATCH($A$3,Data!$C$7:$C$1800,0)),31,'Code list'!AA$1)/1000+OFFSET(INDEX(Data!$C$7:$C$1800,MATCH($A$3,Data!$C$7:$C$1800,0)),32,'Code list'!AA$1)/1000</f>
        <v>126.35499999999999</v>
      </c>
      <c r="AA14" s="25">
        <f ca="1">OFFSET(INDEX(Data!$C$7:$C$1800,MATCH($A$3,Data!$C$7:$C$1800,0)),31,'Code list'!AB$1)/1000+OFFSET(INDEX(Data!$C$7:$C$1800,MATCH($A$3,Data!$C$7:$C$1800,0)),32,'Code list'!AB$1)/1000</f>
        <v>104.073911</v>
      </c>
      <c r="AB14" s="25">
        <f ca="1">OFFSET(INDEX(Data!$C$7:$C$1800,MATCH($A$3,Data!$C$7:$C$1800,0)),31,'Code list'!AC$1)/1000+OFFSET(INDEX(Data!$C$7:$C$1800,MATCH($A$3,Data!$C$7:$C$1800,0)),32,'Code list'!AC$1)/1000</f>
        <v>99.996760999999992</v>
      </c>
      <c r="AC14" s="25">
        <f ca="1">OFFSET(INDEX(Data!$C$7:$C$1800,MATCH($A$3,Data!$C$7:$C$1800,0)),31,'Code list'!AD$1)/1000+OFFSET(INDEX(Data!$C$7:$C$1800,MATCH($A$3,Data!$C$7:$C$1800,0)),32,'Code list'!AD$1)/1000</f>
        <v>97.875641000000002</v>
      </c>
      <c r="AD14" s="25">
        <f ca="1">OFFSET(INDEX(Data!$C$7:$C$1800,MATCH($A$3,Data!$C$7:$C$1800,0)),31,'Code list'!AE$1)/1000+OFFSET(INDEX(Data!$C$7:$C$1800,MATCH($A$3,Data!$C$7:$C$1800,0)),32,'Code list'!AE$1)/1000</f>
        <v>89.499636999999993</v>
      </c>
      <c r="AE14" s="25">
        <f ca="1">OFFSET(INDEX(Data!$C$7:$C$1800,MATCH($A$3,Data!$C$7:$C$1800,0)),31,'Code list'!AF$1)/1000+OFFSET(INDEX(Data!$C$7:$C$1800,MATCH($A$3,Data!$C$7:$C$1800,0)),32,'Code list'!AF$1)/1000</f>
        <v>88.197063</v>
      </c>
      <c r="AF14" s="25">
        <f ca="1">OFFSET(INDEX(Data!$C$7:$C$1800,MATCH($A$3,Data!$C$7:$C$1800,0)),31,'Code list'!AG$1)/1000+OFFSET(INDEX(Data!$C$7:$C$1800,MATCH($A$3,Data!$C$7:$C$1800,0)),32,'Code list'!AG$1)/1000</f>
        <v>75.756606000000005</v>
      </c>
      <c r="AG14" s="25">
        <f ca="1">OFFSET(INDEX(Data!$C$7:$C$1800,MATCH($A$3,Data!$C$7:$C$1800,0)),31,'Code list'!AH$1)/1000+OFFSET(INDEX(Data!$C$7:$C$1800,MATCH($A$3,Data!$C$7:$C$1800,0)),32,'Code list'!AH$1)/1000</f>
        <v>76.933285999999995</v>
      </c>
    </row>
    <row r="15" spans="1:33" ht="15" customHeight="1" x14ac:dyDescent="0.25">
      <c r="A15" s="26" t="s">
        <v>28</v>
      </c>
      <c r="B15" s="25">
        <f ca="1">IFERROR(B12/(1+(B13/B14)),0)</f>
        <v>78.097749992632544</v>
      </c>
      <c r="C15" s="25">
        <f t="shared" ref="C15:AC15" ca="1" si="5">IFERROR(C12/(1+(C13/C14)),0)</f>
        <v>93.145611529960306</v>
      </c>
      <c r="D15" s="25">
        <f t="shared" ca="1" si="5"/>
        <v>97.609160003153107</v>
      </c>
      <c r="E15" s="25">
        <f t="shared" ca="1" si="5"/>
        <v>123.30757305752186</v>
      </c>
      <c r="F15" s="25">
        <f t="shared" ca="1" si="5"/>
        <v>158.06415038208036</v>
      </c>
      <c r="G15" s="25">
        <f t="shared" ca="1" si="5"/>
        <v>180.50144302531126</v>
      </c>
      <c r="H15" s="25">
        <f t="shared" ca="1" si="5"/>
        <v>200.23611777568672</v>
      </c>
      <c r="I15" s="25">
        <f t="shared" ca="1" si="5"/>
        <v>214.1041054042052</v>
      </c>
      <c r="J15" s="25">
        <f t="shared" ca="1" si="5"/>
        <v>215.14963344731621</v>
      </c>
      <c r="K15" s="25">
        <f t="shared" ca="1" si="5"/>
        <v>190.81070445642541</v>
      </c>
      <c r="L15" s="25">
        <f t="shared" ca="1" si="5"/>
        <v>190.60488373956036</v>
      </c>
      <c r="M15" s="25">
        <f t="shared" ca="1" si="5"/>
        <v>191.9130501897167</v>
      </c>
      <c r="N15" s="25">
        <f t="shared" ca="1" si="5"/>
        <v>198.48549079803891</v>
      </c>
      <c r="O15" s="25">
        <f t="shared" ca="1" si="5"/>
        <v>196.39939965015711</v>
      </c>
      <c r="P15" s="25">
        <f t="shared" ca="1" si="5"/>
        <v>206.5858195750863</v>
      </c>
      <c r="Q15" s="25">
        <f t="shared" ca="1" si="5"/>
        <v>188.61356639953399</v>
      </c>
      <c r="R15" s="25">
        <f t="shared" ca="1" si="5"/>
        <v>197.35240226812772</v>
      </c>
      <c r="S15" s="25">
        <f t="shared" ca="1" si="5"/>
        <v>196.09718793832914</v>
      </c>
      <c r="T15" s="25">
        <f t="shared" ca="1" si="5"/>
        <v>199.13659275914739</v>
      </c>
      <c r="U15" s="25">
        <f t="shared" ca="1" si="5"/>
        <v>193.86393277522504</v>
      </c>
      <c r="V15" s="25">
        <f t="shared" ca="1" si="5"/>
        <v>200.31450554640574</v>
      </c>
      <c r="W15" s="25">
        <f t="shared" ca="1" si="5"/>
        <v>188.69401009911098</v>
      </c>
      <c r="X15" s="25">
        <f t="shared" ca="1" si="5"/>
        <v>190.96980307105324</v>
      </c>
      <c r="Y15" s="25">
        <f t="shared" ca="1" si="5"/>
        <v>187.26216820450421</v>
      </c>
      <c r="Z15" s="25">
        <f t="shared" ca="1" si="5"/>
        <v>184.72443347796647</v>
      </c>
      <c r="AA15" s="25">
        <f t="shared" ca="1" si="5"/>
        <v>158.18540323522697</v>
      </c>
      <c r="AB15" s="25">
        <f t="shared" ca="1" si="5"/>
        <v>148.9913756514263</v>
      </c>
      <c r="AC15" s="25">
        <f t="shared" ca="1" si="5"/>
        <v>145.69647624611466</v>
      </c>
      <c r="AD15" s="25">
        <f t="shared" ref="AD15:AE15" ca="1" si="6">IFERROR(AD12/(1+(AD13/AD14)),0)</f>
        <v>134.45584806895724</v>
      </c>
      <c r="AE15" s="25">
        <f t="shared" ca="1" si="6"/>
        <v>134.31284111255695</v>
      </c>
      <c r="AF15" s="25">
        <f t="shared" ref="AF15:AG15" ca="1" si="7">IFERROR(AF12/(1+(AF13/AF14)),0)</f>
        <v>119.26438557559548</v>
      </c>
      <c r="AG15" s="25">
        <f t="shared" ca="1" si="7"/>
        <v>121.25730706197923</v>
      </c>
    </row>
    <row r="16" spans="1:33" ht="15" customHeight="1" x14ac:dyDescent="0.25">
      <c r="A16" s="10" t="s">
        <v>25</v>
      </c>
      <c r="B16" s="7">
        <f ca="1">B11+B12-B15</f>
        <v>545.59499300736741</v>
      </c>
      <c r="C16" s="7">
        <f t="shared" ref="C16:AC16" ca="1" si="8">C11+C12-C15</f>
        <v>552.88848047003967</v>
      </c>
      <c r="D16" s="7">
        <f t="shared" ca="1" si="8"/>
        <v>569.38164399684695</v>
      </c>
      <c r="E16" s="7">
        <f t="shared" ca="1" si="8"/>
        <v>563.22683294247815</v>
      </c>
      <c r="F16" s="7">
        <f t="shared" ca="1" si="8"/>
        <v>561.7623716179196</v>
      </c>
      <c r="G16" s="7">
        <f t="shared" ca="1" si="8"/>
        <v>564.15720697468885</v>
      </c>
      <c r="H16" s="7">
        <f t="shared" ca="1" si="8"/>
        <v>577.77072722431342</v>
      </c>
      <c r="I16" s="7">
        <f t="shared" ca="1" si="8"/>
        <v>571.58992359579474</v>
      </c>
      <c r="J16" s="7">
        <f t="shared" ca="1" si="8"/>
        <v>619.77910355268375</v>
      </c>
      <c r="K16" s="7">
        <f t="shared" ca="1" si="8"/>
        <v>588.51213654357457</v>
      </c>
      <c r="L16" s="7">
        <f t="shared" ca="1" si="8"/>
        <v>607.54084826043959</v>
      </c>
      <c r="M16" s="7">
        <f t="shared" ca="1" si="8"/>
        <v>651.79967981028324</v>
      </c>
      <c r="N16" s="7">
        <f t="shared" ca="1" si="8"/>
        <v>665.41367820196115</v>
      </c>
      <c r="O16" s="7">
        <f t="shared" ca="1" si="8"/>
        <v>676.49661934984294</v>
      </c>
      <c r="P16" s="7">
        <f t="shared" ca="1" si="8"/>
        <v>696.44276642491377</v>
      </c>
      <c r="Q16" s="7">
        <f t="shared" ca="1" si="8"/>
        <v>690.56163760046616</v>
      </c>
      <c r="R16" s="7">
        <f t="shared" ca="1" si="8"/>
        <v>659.77405973187228</v>
      </c>
      <c r="S16" s="7">
        <f t="shared" ca="1" si="8"/>
        <v>692.44147206167088</v>
      </c>
      <c r="T16" s="7">
        <f t="shared" ca="1" si="8"/>
        <v>709.79962224085261</v>
      </c>
      <c r="U16" s="7">
        <f t="shared" ca="1" si="8"/>
        <v>745.08777822477498</v>
      </c>
      <c r="V16" s="7">
        <f t="shared" ca="1" si="8"/>
        <v>770.59790145359432</v>
      </c>
      <c r="W16" s="7">
        <f t="shared" ca="1" si="8"/>
        <v>720.43796590088903</v>
      </c>
      <c r="X16" s="7">
        <f t="shared" ca="1" si="8"/>
        <v>667.88634192894688</v>
      </c>
      <c r="Y16" s="7">
        <f t="shared" ca="1" si="8"/>
        <v>652.04168879549582</v>
      </c>
      <c r="Z16" s="7">
        <f t="shared" ca="1" si="8"/>
        <v>679.74807052203357</v>
      </c>
      <c r="AA16" s="7">
        <f t="shared" ca="1" si="8"/>
        <v>743.1479857647729</v>
      </c>
      <c r="AB16" s="7">
        <f t="shared" ca="1" si="8"/>
        <v>760.67519434857365</v>
      </c>
      <c r="AC16" s="7">
        <f t="shared" ca="1" si="8"/>
        <v>746.67359975388524</v>
      </c>
      <c r="AD16" s="7">
        <f t="shared" ref="AD16:AE16" ca="1" si="9">AD11+AD12-AD15</f>
        <v>709.55293393104284</v>
      </c>
      <c r="AE16" s="7">
        <f t="shared" ca="1" si="9"/>
        <v>729.435015887443</v>
      </c>
      <c r="AF16" s="7">
        <f t="shared" ref="AF16:AG16" ca="1" si="10">AF11+AF12-AF15</f>
        <v>711.56916542440456</v>
      </c>
      <c r="AG16" s="7">
        <f t="shared" ca="1" si="10"/>
        <v>709.32695893802088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Netherlands [NL]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0.47486720061688958</v>
      </c>
      <c r="C20" s="15">
        <f t="shared" ca="1" si="12"/>
        <v>0.48433438832428483</v>
      </c>
      <c r="D20" s="15">
        <f t="shared" ca="1" si="12"/>
        <v>0.48847032905321436</v>
      </c>
      <c r="E20" s="15">
        <f t="shared" ca="1" si="12"/>
        <v>0.49318146926492173</v>
      </c>
      <c r="F20" s="15">
        <f t="shared" ca="1" si="12"/>
        <v>0.51181728525518855</v>
      </c>
      <c r="G20" s="15">
        <f t="shared" ca="1" si="12"/>
        <v>0.51787419071845342</v>
      </c>
      <c r="H20" s="15">
        <f t="shared" ca="1" si="12"/>
        <v>0.53226033703262854</v>
      </c>
      <c r="I20" s="15">
        <f t="shared" ca="1" si="12"/>
        <v>0.54493305977217477</v>
      </c>
      <c r="J20" s="15">
        <f t="shared" ca="1" si="12"/>
        <v>0.52924053605514565</v>
      </c>
      <c r="K20" s="15">
        <f t="shared" ca="1" si="12"/>
        <v>0.53047940834926965</v>
      </c>
      <c r="L20" s="15">
        <f t="shared" ca="1" si="12"/>
        <v>0.53110518893320435</v>
      </c>
      <c r="M20" s="15">
        <f t="shared" ca="1" si="12"/>
        <v>0.51731884571981379</v>
      </c>
      <c r="N20" s="15">
        <f t="shared" ca="1" si="12"/>
        <v>0.51927888968811642</v>
      </c>
      <c r="O20" s="15">
        <f t="shared" ca="1" si="12"/>
        <v>0.51521828495606203</v>
      </c>
      <c r="P20" s="15">
        <f t="shared" ca="1" si="12"/>
        <v>0.52318621079293537</v>
      </c>
      <c r="Q20" s="15">
        <f t="shared" ca="1" si="12"/>
        <v>0.52091098087919208</v>
      </c>
      <c r="R20" s="15">
        <f t="shared" ca="1" si="12"/>
        <v>0.5392689114582544</v>
      </c>
      <c r="S20" s="15">
        <f t="shared" ca="1" si="12"/>
        <v>0.54674871346567977</v>
      </c>
      <c r="T20" s="15">
        <f t="shared" ca="1" si="12"/>
        <v>0.54548789667940656</v>
      </c>
      <c r="U20" s="15">
        <f t="shared" ca="1" si="12"/>
        <v>0.54930735406121434</v>
      </c>
      <c r="V20" s="15">
        <f t="shared" ca="1" si="12"/>
        <v>0.55718998090972194</v>
      </c>
      <c r="W20" s="15">
        <f t="shared" ca="1" si="12"/>
        <v>0.56945953075499034</v>
      </c>
      <c r="X20" s="15">
        <f t="shared" ca="1" si="12"/>
        <v>0.55645101369588656</v>
      </c>
      <c r="Y20" s="15">
        <f t="shared" ca="1" si="12"/>
        <v>0.56111262099799553</v>
      </c>
      <c r="Z20" s="15">
        <f t="shared" ca="1" si="12"/>
        <v>0.5473888432139935</v>
      </c>
      <c r="AA20" s="15">
        <f t="shared" ca="1" si="12"/>
        <v>0.53389015189443767</v>
      </c>
      <c r="AB20" s="15">
        <f t="shared" ca="1" si="12"/>
        <v>0.54499871966381985</v>
      </c>
      <c r="AC20" s="15">
        <f t="shared" ca="1" si="12"/>
        <v>0.56502633297743665</v>
      </c>
      <c r="AD20" s="15">
        <f t="shared" ref="AD20:AE20" ca="1" si="13">AD6/AD16</f>
        <v>0.5797328815498588</v>
      </c>
      <c r="AE20" s="15">
        <f t="shared" ca="1" si="13"/>
        <v>0.59892846310440018</v>
      </c>
      <c r="AF20" s="15">
        <f t="shared" ref="AF20:AG20" ca="1" si="14">AF6/AF16</f>
        <v>0.62373835962282398</v>
      </c>
      <c r="AG20" s="15">
        <f t="shared" ca="1" si="14"/>
        <v>0.61984788884700726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67">
    <tabColor theme="7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Austria [AT]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181.06009899999998</v>
      </c>
      <c r="C4" s="20">
        <f ca="1">OFFSET(INDEX(Data!$C$7:$C$1800,MATCH($A$3,Data!$C$7:$C$1800,0)),20,'Code list'!D$1)/1000</f>
        <v>185.34048100000001</v>
      </c>
      <c r="D4" s="20">
        <f ca="1">OFFSET(INDEX(Data!$C$7:$C$1800,MATCH($A$3,Data!$C$7:$C$1800,0)),20,'Code list'!E$1)/1000</f>
        <v>184.28647000000001</v>
      </c>
      <c r="E4" s="20">
        <f ca="1">OFFSET(INDEX(Data!$C$7:$C$1800,MATCH($A$3,Data!$C$7:$C$1800,0)),20,'Code list'!F$1)/1000</f>
        <v>188.710758</v>
      </c>
      <c r="F4" s="20">
        <f ca="1">OFFSET(INDEX(Data!$C$7:$C$1800,MATCH($A$3,Data!$C$7:$C$1800,0)),20,'Code list'!G$1)/1000</f>
        <v>191.27598800000001</v>
      </c>
      <c r="G4" s="20">
        <f ca="1">OFFSET(INDEX(Data!$C$7:$C$1800,MATCH($A$3,Data!$C$7:$C$1800,0)),20,'Code list'!H$1)/1000</f>
        <v>202.41151600000001</v>
      </c>
      <c r="H4" s="20">
        <f ca="1">OFFSET(INDEX(Data!$C$7:$C$1800,MATCH($A$3,Data!$C$7:$C$1800,0)),20,'Code list'!I$1)/1000</f>
        <v>197.56682999999998</v>
      </c>
      <c r="I4" s="20">
        <f ca="1">OFFSET(INDEX(Data!$C$7:$C$1800,MATCH($A$3,Data!$C$7:$C$1800,0)),20,'Code list'!J$1)/1000</f>
        <v>204.13777299999998</v>
      </c>
      <c r="J4" s="20">
        <f ca="1">OFFSET(INDEX(Data!$C$7:$C$1800,MATCH($A$3,Data!$C$7:$C$1800,0)),20,'Code list'!K$1)/1000</f>
        <v>205.20701300000002</v>
      </c>
      <c r="K4" s="20">
        <f ca="1">OFFSET(INDEX(Data!$C$7:$C$1800,MATCH($A$3,Data!$C$7:$C$1800,0)),20,'Code list'!L$1)/1000</f>
        <v>219.39846499999999</v>
      </c>
      <c r="L4" s="20">
        <f ca="1">OFFSET(INDEX(Data!$C$7:$C$1800,MATCH($A$3,Data!$C$7:$C$1800,0)),20,'Code list'!M$1)/1000</f>
        <v>220.51610300000002</v>
      </c>
      <c r="M4" s="20">
        <f ca="1">OFFSET(INDEX(Data!$C$7:$C$1800,MATCH($A$3,Data!$C$7:$C$1800,0)),20,'Code list'!N$1)/1000</f>
        <v>224.82435599999999</v>
      </c>
      <c r="N4" s="20">
        <f ca="1">OFFSET(INDEX(Data!$C$7:$C$1800,MATCH($A$3,Data!$C$7:$C$1800,0)),20,'Code list'!O$1)/1000</f>
        <v>224.998369</v>
      </c>
      <c r="O4" s="20">
        <f ca="1">OFFSET(INDEX(Data!$C$7:$C$1800,MATCH($A$3,Data!$C$7:$C$1800,0)),20,'Code list'!P$1)/1000</f>
        <v>216.631879</v>
      </c>
      <c r="P4" s="20">
        <f ca="1">OFFSET(INDEX(Data!$C$7:$C$1800,MATCH($A$3,Data!$C$7:$C$1800,0)),20,'Code list'!Q$1)/1000</f>
        <v>230.95456899999999</v>
      </c>
      <c r="Q4" s="20">
        <f ca="1">OFFSET(INDEX(Data!$C$7:$C$1800,MATCH($A$3,Data!$C$7:$C$1800,0)),20,'Code list'!R$1)/1000</f>
        <v>240.59787100000003</v>
      </c>
      <c r="R4" s="20">
        <f ca="1">OFFSET(INDEX(Data!$C$7:$C$1800,MATCH($A$3,Data!$C$7:$C$1800,0)),20,'Code list'!S$1)/1000</f>
        <v>232.92880600000001</v>
      </c>
      <c r="S4" s="20">
        <f ca="1">OFFSET(INDEX(Data!$C$7:$C$1800,MATCH($A$3,Data!$C$7:$C$1800,0)),20,'Code list'!T$1)/1000</f>
        <v>234.30478299999999</v>
      </c>
      <c r="T4" s="20">
        <f ca="1">OFFSET(INDEX(Data!$C$7:$C$1800,MATCH($A$3,Data!$C$7:$C$1800,0)),20,'Code list'!U$1)/1000</f>
        <v>240.66705999999999</v>
      </c>
      <c r="U4" s="20">
        <f ca="1">OFFSET(INDEX(Data!$C$7:$C$1800,MATCH($A$3,Data!$C$7:$C$1800,0)),20,'Code list'!V$1)/1000</f>
        <v>248.71504300000001</v>
      </c>
      <c r="V4" s="20">
        <f ca="1">OFFSET(INDEX(Data!$C$7:$C$1800,MATCH($A$3,Data!$C$7:$C$1800,0)),20,'Code list'!W$1)/1000</f>
        <v>256.06092599999999</v>
      </c>
      <c r="W4" s="20">
        <f ca="1">OFFSET(INDEX(Data!$C$7:$C$1800,MATCH($A$3,Data!$C$7:$C$1800,0)),20,'Code list'!X$1)/1000</f>
        <v>236.92713500000002</v>
      </c>
      <c r="X4" s="20">
        <f ca="1">OFFSET(INDEX(Data!$C$7:$C$1800,MATCH($A$3,Data!$C$7:$C$1800,0)),20,'Code list'!Y$1)/1000</f>
        <v>261.37244500000003</v>
      </c>
      <c r="Y4" s="20">
        <f ca="1">OFFSET(INDEX(Data!$C$7:$C$1800,MATCH($A$3,Data!$C$7:$C$1800,0)),20,'Code list'!Z$1)/1000</f>
        <v>246.08388600000001</v>
      </c>
      <c r="Z4" s="20">
        <f ca="1">OFFSET(INDEX(Data!$C$7:$C$1800,MATCH($A$3,Data!$C$7:$C$1800,0)),20,'Code list'!AA$1)/1000</f>
        <v>235.57993900000002</v>
      </c>
      <c r="AA4" s="20">
        <f ca="1">OFFSET(INDEX(Data!$C$7:$C$1800,MATCH($A$3,Data!$C$7:$C$1800,0)),20,'Code list'!AB$1)/1000</f>
        <v>235.077923</v>
      </c>
      <c r="AB4" s="20">
        <f ca="1">OFFSET(INDEX(Data!$C$7:$C$1800,MATCH($A$3,Data!$C$7:$C$1800,0)),20,'Code list'!AC$1)/1000</f>
        <v>245.90947</v>
      </c>
      <c r="AC4" s="20">
        <f ca="1">OFFSET(INDEX(Data!$C$7:$C$1800,MATCH($A$3,Data!$C$7:$C$1800,0)),20,'Code list'!AD$1)/1000</f>
        <v>256.76789000000002</v>
      </c>
      <c r="AD4" s="20">
        <f ca="1">OFFSET(INDEX(Data!$C$7:$C$1800,MATCH($A$3,Data!$C$7:$C$1800,0)),20,'Code list'!AE$1)/1000</f>
        <v>247.02439999999999</v>
      </c>
      <c r="AE4" s="20">
        <f ca="1">OFFSET(INDEX(Data!$C$7:$C$1800,MATCH($A$3,Data!$C$7:$C$1800,0)),20,'Code list'!AF$1)/1000</f>
        <v>267.243494</v>
      </c>
      <c r="AF4" s="20">
        <f ca="1">OFFSET(INDEX(Data!$C$7:$C$1800,MATCH($A$3,Data!$C$7:$C$1800,0)),20,'Code list'!AG$1)/1000</f>
        <v>261.20273400000002</v>
      </c>
      <c r="AG4" s="20">
        <f ca="1">OFFSET(INDEX(Data!$C$7:$C$1800,MATCH($A$3,Data!$C$7:$C$1800,0)),20,'Code list'!AH$1)/1000</f>
        <v>254.708258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3.5928</v>
      </c>
      <c r="C5" s="22">
        <f ca="1">OFFSET(INDEX(Data!$C$7:$C$1800,MATCH($A$3,Data!$C$7:$C$1800,0)),23,'Code list'!D$1)/1000</f>
        <v>4.6871999999999998</v>
      </c>
      <c r="D5" s="22">
        <f ca="1">OFFSET(INDEX(Data!$C$7:$C$1800,MATCH($A$3,Data!$C$7:$C$1800,0)),23,'Code list'!E$1)/1000</f>
        <v>4.5036000000000005</v>
      </c>
      <c r="E5" s="22">
        <f ca="1">OFFSET(INDEX(Data!$C$7:$C$1800,MATCH($A$3,Data!$C$7:$C$1800,0)),23,'Code list'!F$1)/1000</f>
        <v>3.7800039999999999</v>
      </c>
      <c r="F5" s="22">
        <f ca="1">OFFSET(INDEX(Data!$C$7:$C$1800,MATCH($A$3,Data!$C$7:$C$1800,0)),23,'Code list'!G$1)/1000</f>
        <v>3.6767020000000001</v>
      </c>
      <c r="G5" s="22">
        <f ca="1">OFFSET(INDEX(Data!$C$7:$C$1800,MATCH($A$3,Data!$C$7:$C$1800,0)),23,'Code list'!H$1)/1000</f>
        <v>3.7700639999999996</v>
      </c>
      <c r="H5" s="22">
        <f ca="1">OFFSET(INDEX(Data!$C$7:$C$1800,MATCH($A$3,Data!$C$7:$C$1800,0)),23,'Code list'!I$1)/1000</f>
        <v>4.7016</v>
      </c>
      <c r="I5" s="22">
        <f ca="1">OFFSET(INDEX(Data!$C$7:$C$1800,MATCH($A$3,Data!$C$7:$C$1800,0)),23,'Code list'!J$1)/1000</f>
        <v>3.6689220000000002</v>
      </c>
      <c r="J5" s="22">
        <f ca="1">OFFSET(INDEX(Data!$C$7:$C$1800,MATCH($A$3,Data!$C$7:$C$1800,0)),23,'Code list'!K$1)/1000</f>
        <v>3.9276360000000001</v>
      </c>
      <c r="K5" s="22">
        <f ca="1">OFFSET(INDEX(Data!$C$7:$C$1800,MATCH($A$3,Data!$C$7:$C$1800,0)),23,'Code list'!L$1)/1000</f>
        <v>3.7008000000000001</v>
      </c>
      <c r="L5" s="22">
        <f ca="1">OFFSET(INDEX(Data!$C$7:$C$1800,MATCH($A$3,Data!$C$7:$C$1800,0)),23,'Code list'!M$1)/1000</f>
        <v>4.9788000000000006</v>
      </c>
      <c r="M5" s="22">
        <f ca="1">OFFSET(INDEX(Data!$C$7:$C$1800,MATCH($A$3,Data!$C$7:$C$1800,0)),23,'Code list'!N$1)/1000</f>
        <v>4.9752000000000001</v>
      </c>
      <c r="N5" s="22">
        <f ca="1">OFFSET(INDEX(Data!$C$7:$C$1800,MATCH($A$3,Data!$C$7:$C$1800,0)),23,'Code list'!O$1)/1000</f>
        <v>6.4548000000000005</v>
      </c>
      <c r="O5" s="22">
        <f ca="1">OFFSET(INDEX(Data!$C$7:$C$1800,MATCH($A$3,Data!$C$7:$C$1800,0)),23,'Code list'!P$1)/1000</f>
        <v>7.4785140000000006</v>
      </c>
      <c r="P5" s="22">
        <f ca="1">OFFSET(INDEX(Data!$C$7:$C$1800,MATCH($A$3,Data!$C$7:$C$1800,0)),23,'Code list'!Q$1)/1000</f>
        <v>7.9343999999999992</v>
      </c>
      <c r="Q5" s="22">
        <f ca="1">OFFSET(INDEX(Data!$C$7:$C$1800,MATCH($A$3,Data!$C$7:$C$1800,0)),23,'Code list'!R$1)/1000</f>
        <v>8.4342310000000005</v>
      </c>
      <c r="R5" s="22">
        <f ca="1">OFFSET(INDEX(Data!$C$7:$C$1800,MATCH($A$3,Data!$C$7:$C$1800,0)),23,'Code list'!S$1)/1000</f>
        <v>8.6406589999999994</v>
      </c>
      <c r="S5" s="22">
        <f ca="1">OFFSET(INDEX(Data!$C$7:$C$1800,MATCH($A$3,Data!$C$7:$C$1800,0)),23,'Code list'!T$1)/1000</f>
        <v>7.7233000000000001</v>
      </c>
      <c r="T5" s="22">
        <f ca="1">OFFSET(INDEX(Data!$C$7:$C$1800,MATCH($A$3,Data!$C$7:$C$1800,0)),23,'Code list'!U$1)/1000</f>
        <v>8.4130669999999999</v>
      </c>
      <c r="U5" s="22">
        <f ca="1">OFFSET(INDEX(Data!$C$7:$C$1800,MATCH($A$3,Data!$C$7:$C$1800,0)),23,'Code list'!V$1)/1000</f>
        <v>9.981637000000001</v>
      </c>
      <c r="V5" s="22">
        <f ca="1">OFFSET(INDEX(Data!$C$7:$C$1800,MATCH($A$3,Data!$C$7:$C$1800,0)),23,'Code list'!W$1)/1000</f>
        <v>11.502018</v>
      </c>
      <c r="W5" s="22">
        <f ca="1">OFFSET(INDEX(Data!$C$7:$C$1800,MATCH($A$3,Data!$C$7:$C$1800,0)),23,'Code list'!X$1)/1000</f>
        <v>12.754792999999999</v>
      </c>
      <c r="X5" s="22">
        <f ca="1">OFFSET(INDEX(Data!$C$7:$C$1800,MATCH($A$3,Data!$C$7:$C$1800,0)),23,'Code list'!Y$1)/1000</f>
        <v>14.019112999999999</v>
      </c>
      <c r="Y5" s="22">
        <f ca="1">OFFSET(INDEX(Data!$C$7:$C$1800,MATCH($A$3,Data!$C$7:$C$1800,0)),23,'Code list'!Z$1)/1000</f>
        <v>13.541497</v>
      </c>
      <c r="Z5" s="22">
        <f ca="1">OFFSET(INDEX(Data!$C$7:$C$1800,MATCH($A$3,Data!$C$7:$C$1800,0)),23,'Code list'!AA$1)/1000</f>
        <v>13.775029</v>
      </c>
      <c r="AA5" s="22">
        <f ca="1">OFFSET(INDEX(Data!$C$7:$C$1800,MATCH($A$3,Data!$C$7:$C$1800,0)),23,'Code list'!AB$1)/1000</f>
        <v>12.364818999999999</v>
      </c>
      <c r="AB5" s="22">
        <f ca="1">OFFSET(INDEX(Data!$C$7:$C$1800,MATCH($A$3,Data!$C$7:$C$1800,0)),23,'Code list'!AC$1)/1000</f>
        <v>10.933751000000001</v>
      </c>
      <c r="AC5" s="22">
        <f ca="1">OFFSET(INDEX(Data!$C$7:$C$1800,MATCH($A$3,Data!$C$7:$C$1800,0)),23,'Code list'!AD$1)/1000</f>
        <v>13.973640999999999</v>
      </c>
      <c r="AD5" s="22">
        <f ca="1">OFFSET(INDEX(Data!$C$7:$C$1800,MATCH($A$3,Data!$C$7:$C$1800,0)),23,'Code list'!AE$1)/1000</f>
        <v>12.892453</v>
      </c>
      <c r="AE5" s="22">
        <f ca="1">OFFSET(INDEX(Data!$C$7:$C$1800,MATCH($A$3,Data!$C$7:$C$1800,0)),23,'Code list'!AF$1)/1000</f>
        <v>12.16098</v>
      </c>
      <c r="AF5" s="22">
        <f ca="1">OFFSET(INDEX(Data!$C$7:$C$1800,MATCH($A$3,Data!$C$7:$C$1800,0)),23,'Code list'!AG$1)/1000</f>
        <v>12.045406000000002</v>
      </c>
      <c r="AG5" s="22">
        <f ca="1">OFFSET(INDEX(Data!$C$7:$C$1800,MATCH($A$3,Data!$C$7:$C$1800,0)),23,'Code list'!AH$1)/1000</f>
        <v>13.638467</v>
      </c>
    </row>
    <row r="6" spans="1:33" ht="15" customHeight="1" x14ac:dyDescent="0.25">
      <c r="A6" s="4" t="s">
        <v>27</v>
      </c>
      <c r="B6" s="6">
        <f t="shared" ref="B6:AC6" ca="1" si="1">B4-B5</f>
        <v>177.46729899999997</v>
      </c>
      <c r="C6" s="6">
        <f t="shared" ca="1" si="1"/>
        <v>180.65328100000002</v>
      </c>
      <c r="D6" s="6">
        <f t="shared" ca="1" si="1"/>
        <v>179.78287</v>
      </c>
      <c r="E6" s="6">
        <f t="shared" ca="1" si="1"/>
        <v>184.93075400000001</v>
      </c>
      <c r="F6" s="6">
        <f t="shared" ca="1" si="1"/>
        <v>187.59928600000001</v>
      </c>
      <c r="G6" s="6">
        <f t="shared" ca="1" si="1"/>
        <v>198.64145200000002</v>
      </c>
      <c r="H6" s="6">
        <f t="shared" ca="1" si="1"/>
        <v>192.86522999999997</v>
      </c>
      <c r="I6" s="6">
        <f t="shared" ca="1" si="1"/>
        <v>200.46885099999997</v>
      </c>
      <c r="J6" s="6">
        <f t="shared" ca="1" si="1"/>
        <v>201.27937700000001</v>
      </c>
      <c r="K6" s="6">
        <f t="shared" ca="1" si="1"/>
        <v>215.697665</v>
      </c>
      <c r="L6" s="6">
        <f t="shared" ca="1" si="1"/>
        <v>215.53730300000001</v>
      </c>
      <c r="M6" s="6">
        <f t="shared" ca="1" si="1"/>
        <v>219.84915599999999</v>
      </c>
      <c r="N6" s="6">
        <f t="shared" ca="1" si="1"/>
        <v>218.54356899999999</v>
      </c>
      <c r="O6" s="6">
        <f t="shared" ca="1" si="1"/>
        <v>209.15336500000001</v>
      </c>
      <c r="P6" s="6">
        <f t="shared" ca="1" si="1"/>
        <v>223.02016899999998</v>
      </c>
      <c r="Q6" s="6">
        <f t="shared" ca="1" si="1"/>
        <v>232.16364000000002</v>
      </c>
      <c r="R6" s="6">
        <f t="shared" ca="1" si="1"/>
        <v>224.28814700000001</v>
      </c>
      <c r="S6" s="6">
        <f t="shared" ca="1" si="1"/>
        <v>226.58148299999999</v>
      </c>
      <c r="T6" s="6">
        <f t="shared" ca="1" si="1"/>
        <v>232.25399299999998</v>
      </c>
      <c r="U6" s="6">
        <f t="shared" ca="1" si="1"/>
        <v>238.733406</v>
      </c>
      <c r="V6" s="6">
        <f t="shared" ca="1" si="1"/>
        <v>244.558908</v>
      </c>
      <c r="W6" s="6">
        <f t="shared" ca="1" si="1"/>
        <v>224.17234200000001</v>
      </c>
      <c r="X6" s="6">
        <f t="shared" ca="1" si="1"/>
        <v>247.35333200000002</v>
      </c>
      <c r="Y6" s="6">
        <f t="shared" ca="1" si="1"/>
        <v>232.54238900000001</v>
      </c>
      <c r="Z6" s="6">
        <f t="shared" ca="1" si="1"/>
        <v>221.80491000000004</v>
      </c>
      <c r="AA6" s="6">
        <f t="shared" ca="1" si="1"/>
        <v>222.71310399999999</v>
      </c>
      <c r="AB6" s="6">
        <f t="shared" ca="1" si="1"/>
        <v>234.975719</v>
      </c>
      <c r="AC6" s="6">
        <f t="shared" ca="1" si="1"/>
        <v>242.79424900000004</v>
      </c>
      <c r="AD6" s="6">
        <f t="shared" ref="AD6:AE6" ca="1" si="2">AD4-AD5</f>
        <v>234.131947</v>
      </c>
      <c r="AE6" s="6">
        <f t="shared" ca="1" si="2"/>
        <v>255.082514</v>
      </c>
      <c r="AF6" s="6">
        <f t="shared" ref="AF6:AG6" ca="1" si="3">AF4-AF5</f>
        <v>249.15732800000001</v>
      </c>
      <c r="AG6" s="6">
        <f t="shared" ca="1" si="3"/>
        <v>241.06979100000001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Austria [AT]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194.9049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198.15894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187.96474000000001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191.62892500000001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201.68294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213.010786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250.97550900000002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260.94288899999998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257.41601800000001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267.675636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252.75364999999999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259.45202499999999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243.61490900000001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258.13801800000005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276.15013600000003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288.47632799999997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272.74354499999998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268.029537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271.874574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271.43321100000003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273.85778700000003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258.36508900000001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271.277534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250.87462600000001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242.17973499999997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246.53438300000002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246.453248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266.77628000000004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252.35552100000004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267.80199299999998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255.46192599999998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238.96169800000001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92.131399999999999</v>
      </c>
      <c r="C12" s="25">
        <f ca="1">OFFSET(INDEX(Data!$C$7:$C$1800,MATCH($A$3,Data!$C$7:$C$1800,0)),5,'Code list'!D$1)/1000+OFFSET(INDEX(Data!$C$7:$C$1800,MATCH($A$3,Data!$C$7:$C$1800,0)),7,'Code list'!D$1)/1000</f>
        <v>102.2508</v>
      </c>
      <c r="D12" s="25">
        <f ca="1">OFFSET(INDEX(Data!$C$7:$C$1800,MATCH($A$3,Data!$C$7:$C$1800,0)),5,'Code list'!E$1)/1000+OFFSET(INDEX(Data!$C$7:$C$1800,MATCH($A$3,Data!$C$7:$C$1800,0)),7,'Code list'!E$1)/1000</f>
        <v>93.134</v>
      </c>
      <c r="E12" s="25">
        <f ca="1">OFFSET(INDEX(Data!$C$7:$C$1800,MATCH($A$3,Data!$C$7:$C$1800,0)),5,'Code list'!F$1)/1000+OFFSET(INDEX(Data!$C$7:$C$1800,MATCH($A$3,Data!$C$7:$C$1800,0)),7,'Code list'!F$1)/1000</f>
        <v>100.0813</v>
      </c>
      <c r="F12" s="25">
        <f ca="1">OFFSET(INDEX(Data!$C$7:$C$1800,MATCH($A$3,Data!$C$7:$C$1800,0)),5,'Code list'!G$1)/1000+OFFSET(INDEX(Data!$C$7:$C$1800,MATCH($A$3,Data!$C$7:$C$1800,0)),7,'Code list'!G$1)/1000</f>
        <v>106.140101</v>
      </c>
      <c r="G12" s="25">
        <f ca="1">OFFSET(INDEX(Data!$C$7:$C$1800,MATCH($A$3,Data!$C$7:$C$1800,0)),5,'Code list'!H$1)/1000+OFFSET(INDEX(Data!$C$7:$C$1800,MATCH($A$3,Data!$C$7:$C$1800,0)),7,'Code list'!H$1)/1000</f>
        <v>111.947801</v>
      </c>
      <c r="H12" s="25">
        <f ca="1">OFFSET(INDEX(Data!$C$7:$C$1800,MATCH($A$3,Data!$C$7:$C$1800,0)),5,'Code list'!I$1)/1000+OFFSET(INDEX(Data!$C$7:$C$1800,MATCH($A$3,Data!$C$7:$C$1800,0)),7,'Code list'!I$1)/1000</f>
        <v>80.663600000000002</v>
      </c>
      <c r="I12" s="25">
        <f ca="1">OFFSET(INDEX(Data!$C$7:$C$1800,MATCH($A$3,Data!$C$7:$C$1800,0)),5,'Code list'!J$1)/1000+OFFSET(INDEX(Data!$C$7:$C$1800,MATCH($A$3,Data!$C$7:$C$1800,0)),7,'Code list'!J$1)/1000</f>
        <v>69.233499999999992</v>
      </c>
      <c r="J12" s="25">
        <f ca="1">OFFSET(INDEX(Data!$C$7:$C$1800,MATCH($A$3,Data!$C$7:$C$1800,0)),5,'Code list'!K$1)/1000+OFFSET(INDEX(Data!$C$7:$C$1800,MATCH($A$3,Data!$C$7:$C$1800,0)),7,'Code list'!K$1)/1000</f>
        <v>68.757599999999996</v>
      </c>
      <c r="K12" s="25">
        <f ca="1">OFFSET(INDEX(Data!$C$7:$C$1800,MATCH($A$3,Data!$C$7:$C$1800,0)),5,'Code list'!L$1)/1000+OFFSET(INDEX(Data!$C$7:$C$1800,MATCH($A$3,Data!$C$7:$C$1800,0)),7,'Code list'!L$1)/1000</f>
        <v>74.122773999999993</v>
      </c>
      <c r="L12" s="25">
        <f ca="1">OFFSET(INDEX(Data!$C$7:$C$1800,MATCH($A$3,Data!$C$7:$C$1800,0)),5,'Code list'!M$1)/1000+OFFSET(INDEX(Data!$C$7:$C$1800,MATCH($A$3,Data!$C$7:$C$1800,0)),7,'Code list'!M$1)/1000</f>
        <v>68.060669999999988</v>
      </c>
      <c r="M12" s="25">
        <f ca="1">OFFSET(INDEX(Data!$C$7:$C$1800,MATCH($A$3,Data!$C$7:$C$1800,0)),5,'Code list'!N$1)/1000+OFFSET(INDEX(Data!$C$7:$C$1800,MATCH($A$3,Data!$C$7:$C$1800,0)),7,'Code list'!N$1)/1000</f>
        <v>73.185822000000002</v>
      </c>
      <c r="N12" s="25">
        <f ca="1">OFFSET(INDEX(Data!$C$7:$C$1800,MATCH($A$3,Data!$C$7:$C$1800,0)),5,'Code list'!O$1)/1000+OFFSET(INDEX(Data!$C$7:$C$1800,MATCH($A$3,Data!$C$7:$C$1800,0)),7,'Code list'!O$1)/1000</f>
        <v>84.654440999999991</v>
      </c>
      <c r="O12" s="25">
        <f ca="1">OFFSET(INDEX(Data!$C$7:$C$1800,MATCH($A$3,Data!$C$7:$C$1800,0)),5,'Code list'!P$1)/1000+OFFSET(INDEX(Data!$C$7:$C$1800,MATCH($A$3,Data!$C$7:$C$1800,0)),7,'Code list'!P$1)/1000</f>
        <v>79.838915</v>
      </c>
      <c r="P12" s="25">
        <f ca="1">OFFSET(INDEX(Data!$C$7:$C$1800,MATCH($A$3,Data!$C$7:$C$1800,0)),5,'Code list'!Q$1)/1000+OFFSET(INDEX(Data!$C$7:$C$1800,MATCH($A$3,Data!$C$7:$C$1800,0)),7,'Code list'!Q$1)/1000</f>
        <v>83.450064999999995</v>
      </c>
      <c r="Q12" s="25">
        <f ca="1">OFFSET(INDEX(Data!$C$7:$C$1800,MATCH($A$3,Data!$C$7:$C$1800,0)),5,'Code list'!R$1)/1000+OFFSET(INDEX(Data!$C$7:$C$1800,MATCH($A$3,Data!$C$7:$C$1800,0)),7,'Code list'!R$1)/1000</f>
        <v>88.016680000000008</v>
      </c>
      <c r="R12" s="25">
        <f ca="1">OFFSET(INDEX(Data!$C$7:$C$1800,MATCH($A$3,Data!$C$7:$C$1800,0)),5,'Code list'!S$1)/1000+OFFSET(INDEX(Data!$C$7:$C$1800,MATCH($A$3,Data!$C$7:$C$1800,0)),7,'Code list'!S$1)/1000</f>
        <v>93.263446000000002</v>
      </c>
      <c r="S12" s="25">
        <f ca="1">OFFSET(INDEX(Data!$C$7:$C$1800,MATCH($A$3,Data!$C$7:$C$1800,0)),5,'Code list'!T$1)/1000+OFFSET(INDEX(Data!$C$7:$C$1800,MATCH($A$3,Data!$C$7:$C$1800,0)),7,'Code list'!T$1)/1000</f>
        <v>95.364648000000003</v>
      </c>
      <c r="T12" s="25">
        <f ca="1">OFFSET(INDEX(Data!$C$7:$C$1800,MATCH($A$3,Data!$C$7:$C$1800,0)),5,'Code list'!U$1)/1000+OFFSET(INDEX(Data!$C$7:$C$1800,MATCH($A$3,Data!$C$7:$C$1800,0)),7,'Code list'!U$1)/1000</f>
        <v>98.168835000000001</v>
      </c>
      <c r="U12" s="25">
        <f ca="1">OFFSET(INDEX(Data!$C$7:$C$1800,MATCH($A$3,Data!$C$7:$C$1800,0)),5,'Code list'!V$1)/1000+OFFSET(INDEX(Data!$C$7:$C$1800,MATCH($A$3,Data!$C$7:$C$1800,0)),7,'Code list'!V$1)/1000</f>
        <v>100.72993700000001</v>
      </c>
      <c r="V12" s="25">
        <f ca="1">OFFSET(INDEX(Data!$C$7:$C$1800,MATCH($A$3,Data!$C$7:$C$1800,0)),5,'Code list'!W$1)/1000+OFFSET(INDEX(Data!$C$7:$C$1800,MATCH($A$3,Data!$C$7:$C$1800,0)),7,'Code list'!W$1)/1000</f>
        <v>117.605197</v>
      </c>
      <c r="W12" s="25">
        <f ca="1">OFFSET(INDEX(Data!$C$7:$C$1800,MATCH($A$3,Data!$C$7:$C$1800,0)),5,'Code list'!X$1)/1000+OFFSET(INDEX(Data!$C$7:$C$1800,MATCH($A$3,Data!$C$7:$C$1800,0)),7,'Code list'!X$1)/1000</f>
        <v>113.323125</v>
      </c>
      <c r="X12" s="25">
        <f ca="1">OFFSET(INDEX(Data!$C$7:$C$1800,MATCH($A$3,Data!$C$7:$C$1800,0)),5,'Code list'!Y$1)/1000+OFFSET(INDEX(Data!$C$7:$C$1800,MATCH($A$3,Data!$C$7:$C$1800,0)),7,'Code list'!Y$1)/1000</f>
        <v>116.85919200000001</v>
      </c>
      <c r="Y12" s="25">
        <f ca="1">OFFSET(INDEX(Data!$C$7:$C$1800,MATCH($A$3,Data!$C$7:$C$1800,0)),5,'Code list'!Z$1)/1000+OFFSET(INDEX(Data!$C$7:$C$1800,MATCH($A$3,Data!$C$7:$C$1800,0)),7,'Code list'!Z$1)/1000</f>
        <v>109.28184899999999</v>
      </c>
      <c r="Z12" s="25">
        <f ca="1">OFFSET(INDEX(Data!$C$7:$C$1800,MATCH($A$3,Data!$C$7:$C$1800,0)),5,'Code list'!AA$1)/1000+OFFSET(INDEX(Data!$C$7:$C$1800,MATCH($A$3,Data!$C$7:$C$1800,0)),7,'Code list'!AA$1)/1000</f>
        <v>96.541572000000002</v>
      </c>
      <c r="AA12" s="25">
        <f ca="1">OFFSET(INDEX(Data!$C$7:$C$1800,MATCH($A$3,Data!$C$7:$C$1800,0)),5,'Code list'!AB$1)/1000+OFFSET(INDEX(Data!$C$7:$C$1800,MATCH($A$3,Data!$C$7:$C$1800,0)),7,'Code list'!AB$1)/1000</f>
        <v>103.655345</v>
      </c>
      <c r="AB12" s="25">
        <f ca="1">OFFSET(INDEX(Data!$C$7:$C$1800,MATCH($A$3,Data!$C$7:$C$1800,0)),5,'Code list'!AC$1)/1000+OFFSET(INDEX(Data!$C$7:$C$1800,MATCH($A$3,Data!$C$7:$C$1800,0)),7,'Code list'!AC$1)/1000</f>
        <v>112.15520099999999</v>
      </c>
      <c r="AC12" s="25">
        <f ca="1">OFFSET(INDEX(Data!$C$7:$C$1800,MATCH($A$3,Data!$C$7:$C$1800,0)),5,'Code list'!AD$1)/1000+OFFSET(INDEX(Data!$C$7:$C$1800,MATCH($A$3,Data!$C$7:$C$1800,0)),7,'Code list'!AD$1)/1000</f>
        <v>110.568636</v>
      </c>
      <c r="AD12" s="25">
        <f ca="1">OFFSET(INDEX(Data!$C$7:$C$1800,MATCH($A$3,Data!$C$7:$C$1800,0)),5,'Code list'!AE$1)/1000+OFFSET(INDEX(Data!$C$7:$C$1800,MATCH($A$3,Data!$C$7:$C$1800,0)),7,'Code list'!AE$1)/1000</f>
        <v>106.046347</v>
      </c>
      <c r="AE12" s="25">
        <f ca="1">OFFSET(INDEX(Data!$C$7:$C$1800,MATCH($A$3,Data!$C$7:$C$1800,0)),5,'Code list'!AF$1)/1000+OFFSET(INDEX(Data!$C$7:$C$1800,MATCH($A$3,Data!$C$7:$C$1800,0)),7,'Code list'!AF$1)/1000</f>
        <v>109.73249500000001</v>
      </c>
      <c r="AF12" s="25">
        <f ca="1">OFFSET(INDEX(Data!$C$7:$C$1800,MATCH($A$3,Data!$C$7:$C$1800,0)),5,'Code list'!AG$1)/1000+OFFSET(INDEX(Data!$C$7:$C$1800,MATCH($A$3,Data!$C$7:$C$1800,0)),7,'Code list'!AG$1)/1000</f>
        <v>108.575523</v>
      </c>
      <c r="AG12" s="25">
        <f ca="1">OFFSET(INDEX(Data!$C$7:$C$1800,MATCH($A$3,Data!$C$7:$C$1800,0)),5,'Code list'!AH$1)/1000+OFFSET(INDEX(Data!$C$7:$C$1800,MATCH($A$3,Data!$C$7:$C$1800,0)),7,'Code list'!AH$1)/1000</f>
        <v>117.651556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31.146124</v>
      </c>
      <c r="C13" s="25">
        <f ca="1">OFFSET(INDEX(Data!$C$7:$C$1800,MATCH($A$3,Data!$C$7:$C$1800,0)),21,'Code list'!D$1)/1000+OFFSET(INDEX(Data!$C$7:$C$1800,MATCH($A$3,Data!$C$7:$C$1800,0)),22,'Code list'!D$1)/1000</f>
        <v>35.209443999999998</v>
      </c>
      <c r="D13" s="25">
        <f ca="1">OFFSET(INDEX(Data!$C$7:$C$1800,MATCH($A$3,Data!$C$7:$C$1800,0)),21,'Code list'!E$1)/1000+OFFSET(INDEX(Data!$C$7:$C$1800,MATCH($A$3,Data!$C$7:$C$1800,0)),22,'Code list'!E$1)/1000</f>
        <v>32.091833000000001</v>
      </c>
      <c r="E13" s="25">
        <f ca="1">OFFSET(INDEX(Data!$C$7:$C$1800,MATCH($A$3,Data!$C$7:$C$1800,0)),21,'Code list'!F$1)/1000+OFFSET(INDEX(Data!$C$7:$C$1800,MATCH($A$3,Data!$C$7:$C$1800,0)),22,'Code list'!F$1)/1000</f>
        <v>32.344931000000003</v>
      </c>
      <c r="F13" s="25">
        <f ca="1">OFFSET(INDEX(Data!$C$7:$C$1800,MATCH($A$3,Data!$C$7:$C$1800,0)),21,'Code list'!G$1)/1000+OFFSET(INDEX(Data!$C$7:$C$1800,MATCH($A$3,Data!$C$7:$C$1800,0)),22,'Code list'!G$1)/1000</f>
        <v>35.371749999999999</v>
      </c>
      <c r="G13" s="25">
        <f ca="1">OFFSET(INDEX(Data!$C$7:$C$1800,MATCH($A$3,Data!$C$7:$C$1800,0)),21,'Code list'!H$1)/1000+OFFSET(INDEX(Data!$C$7:$C$1800,MATCH($A$3,Data!$C$7:$C$1800,0)),22,'Code list'!H$1)/1000</f>
        <v>37.947865999999998</v>
      </c>
      <c r="H13" s="25">
        <f ca="1">OFFSET(INDEX(Data!$C$7:$C$1800,MATCH($A$3,Data!$C$7:$C$1800,0)),21,'Code list'!I$1)/1000+OFFSET(INDEX(Data!$C$7:$C$1800,MATCH($A$3,Data!$C$7:$C$1800,0)),22,'Code list'!I$1)/1000</f>
        <v>19.031219999999998</v>
      </c>
      <c r="I13" s="25">
        <f ca="1">OFFSET(INDEX(Data!$C$7:$C$1800,MATCH($A$3,Data!$C$7:$C$1800,0)),21,'Code list'!J$1)/1000+OFFSET(INDEX(Data!$C$7:$C$1800,MATCH($A$3,Data!$C$7:$C$1800,0)),22,'Code list'!J$1)/1000</f>
        <v>18.696660999999999</v>
      </c>
      <c r="J13" s="25">
        <f ca="1">OFFSET(INDEX(Data!$C$7:$C$1800,MATCH($A$3,Data!$C$7:$C$1800,0)),21,'Code list'!K$1)/1000+OFFSET(INDEX(Data!$C$7:$C$1800,MATCH($A$3,Data!$C$7:$C$1800,0)),22,'Code list'!K$1)/1000</f>
        <v>17.835757000000001</v>
      </c>
      <c r="K13" s="25">
        <f ca="1">OFFSET(INDEX(Data!$C$7:$C$1800,MATCH($A$3,Data!$C$7:$C$1800,0)),21,'Code list'!L$1)/1000+OFFSET(INDEX(Data!$C$7:$C$1800,MATCH($A$3,Data!$C$7:$C$1800,0)),22,'Code list'!L$1)/1000</f>
        <v>18.991681</v>
      </c>
      <c r="L13" s="25">
        <f ca="1">OFFSET(INDEX(Data!$C$7:$C$1800,MATCH($A$3,Data!$C$7:$C$1800,0)),21,'Code list'!M$1)/1000+OFFSET(INDEX(Data!$C$7:$C$1800,MATCH($A$3,Data!$C$7:$C$1800,0)),22,'Code list'!M$1)/1000</f>
        <v>20.652902000000001</v>
      </c>
      <c r="M13" s="25">
        <f ca="1">OFFSET(INDEX(Data!$C$7:$C$1800,MATCH($A$3,Data!$C$7:$C$1800,0)),21,'Code list'!N$1)/1000+OFFSET(INDEX(Data!$C$7:$C$1800,MATCH($A$3,Data!$C$7:$C$1800,0)),22,'Code list'!N$1)/1000</f>
        <v>24.480421</v>
      </c>
      <c r="N13" s="25">
        <f ca="1">OFFSET(INDEX(Data!$C$7:$C$1800,MATCH($A$3,Data!$C$7:$C$1800,0)),21,'Code list'!O$1)/1000+OFFSET(INDEX(Data!$C$7:$C$1800,MATCH($A$3,Data!$C$7:$C$1800,0)),22,'Code list'!O$1)/1000</f>
        <v>31.286891000000004</v>
      </c>
      <c r="O13" s="25">
        <f ca="1">OFFSET(INDEX(Data!$C$7:$C$1800,MATCH($A$3,Data!$C$7:$C$1800,0)),21,'Code list'!P$1)/1000+OFFSET(INDEX(Data!$C$7:$C$1800,MATCH($A$3,Data!$C$7:$C$1800,0)),22,'Code list'!P$1)/1000</f>
        <v>26.656967000000002</v>
      </c>
      <c r="P13" s="25">
        <f ca="1">OFFSET(INDEX(Data!$C$7:$C$1800,MATCH($A$3,Data!$C$7:$C$1800,0)),21,'Code list'!Q$1)/1000+OFFSET(INDEX(Data!$C$7:$C$1800,MATCH($A$3,Data!$C$7:$C$1800,0)),22,'Code list'!Q$1)/1000</f>
        <v>26.264142</v>
      </c>
      <c r="Q13" s="25">
        <f ca="1">OFFSET(INDEX(Data!$C$7:$C$1800,MATCH($A$3,Data!$C$7:$C$1800,0)),21,'Code list'!R$1)/1000+OFFSET(INDEX(Data!$C$7:$C$1800,MATCH($A$3,Data!$C$7:$C$1800,0)),22,'Code list'!R$1)/1000</f>
        <v>27.678395000000002</v>
      </c>
      <c r="R13" s="25">
        <f ca="1">OFFSET(INDEX(Data!$C$7:$C$1800,MATCH($A$3,Data!$C$7:$C$1800,0)),21,'Code list'!S$1)/1000+OFFSET(INDEX(Data!$C$7:$C$1800,MATCH($A$3,Data!$C$7:$C$1800,0)),22,'Code list'!S$1)/1000</f>
        <v>29.152566</v>
      </c>
      <c r="S13" s="25">
        <f ca="1">OFFSET(INDEX(Data!$C$7:$C$1800,MATCH($A$3,Data!$C$7:$C$1800,0)),21,'Code list'!T$1)/1000+OFFSET(INDEX(Data!$C$7:$C$1800,MATCH($A$3,Data!$C$7:$C$1800,0)),22,'Code list'!T$1)/1000</f>
        <v>31.191941</v>
      </c>
      <c r="T13" s="25">
        <f ca="1">OFFSET(INDEX(Data!$C$7:$C$1800,MATCH($A$3,Data!$C$7:$C$1800,0)),21,'Code list'!U$1)/1000+OFFSET(INDEX(Data!$C$7:$C$1800,MATCH($A$3,Data!$C$7:$C$1800,0)),22,'Code list'!U$1)/1000</f>
        <v>31.042719999999996</v>
      </c>
      <c r="U13" s="25">
        <f ca="1">OFFSET(INDEX(Data!$C$7:$C$1800,MATCH($A$3,Data!$C$7:$C$1800,0)),21,'Code list'!V$1)/1000+OFFSET(INDEX(Data!$C$7:$C$1800,MATCH($A$3,Data!$C$7:$C$1800,0)),22,'Code list'!V$1)/1000</f>
        <v>32.489348</v>
      </c>
      <c r="V13" s="25">
        <f ca="1">OFFSET(INDEX(Data!$C$7:$C$1800,MATCH($A$3,Data!$C$7:$C$1800,0)),21,'Code list'!W$1)/1000+OFFSET(INDEX(Data!$C$7:$C$1800,MATCH($A$3,Data!$C$7:$C$1800,0)),22,'Code list'!W$1)/1000</f>
        <v>42.450091</v>
      </c>
      <c r="W13" s="25">
        <f ca="1">OFFSET(INDEX(Data!$C$7:$C$1800,MATCH($A$3,Data!$C$7:$C$1800,0)),21,'Code list'!X$1)/1000+OFFSET(INDEX(Data!$C$7:$C$1800,MATCH($A$3,Data!$C$7:$C$1800,0)),22,'Code list'!X$1)/1000</f>
        <v>38.955179000000001</v>
      </c>
      <c r="X13" s="25">
        <f ca="1">OFFSET(INDEX(Data!$C$7:$C$1800,MATCH($A$3,Data!$C$7:$C$1800,0)),21,'Code list'!Y$1)/1000+OFFSET(INDEX(Data!$C$7:$C$1800,MATCH($A$3,Data!$C$7:$C$1800,0)),22,'Code list'!Y$1)/1000</f>
        <v>38.666024</v>
      </c>
      <c r="Y13" s="25">
        <f ca="1">OFFSET(INDEX(Data!$C$7:$C$1800,MATCH($A$3,Data!$C$7:$C$1800,0)),21,'Code list'!Z$1)/1000+OFFSET(INDEX(Data!$C$7:$C$1800,MATCH($A$3,Data!$C$7:$C$1800,0)),22,'Code list'!Z$1)/1000</f>
        <v>35.584798000000006</v>
      </c>
      <c r="Z13" s="25">
        <f ca="1">OFFSET(INDEX(Data!$C$7:$C$1800,MATCH($A$3,Data!$C$7:$C$1800,0)),21,'Code list'!AA$1)/1000+OFFSET(INDEX(Data!$C$7:$C$1800,MATCH($A$3,Data!$C$7:$C$1800,0)),22,'Code list'!AA$1)/1000</f>
        <v>31.148567999999997</v>
      </c>
      <c r="AA13" s="25">
        <f ca="1">OFFSET(INDEX(Data!$C$7:$C$1800,MATCH($A$3,Data!$C$7:$C$1800,0)),21,'Code list'!AB$1)/1000+OFFSET(INDEX(Data!$C$7:$C$1800,MATCH($A$3,Data!$C$7:$C$1800,0)),22,'Code list'!AB$1)/1000</f>
        <v>32.371124999999999</v>
      </c>
      <c r="AB13" s="25">
        <f ca="1">OFFSET(INDEX(Data!$C$7:$C$1800,MATCH($A$3,Data!$C$7:$C$1800,0)),21,'Code list'!AC$1)/1000+OFFSET(INDEX(Data!$C$7:$C$1800,MATCH($A$3,Data!$C$7:$C$1800,0)),22,'Code list'!AC$1)/1000</f>
        <v>38.189941000000005</v>
      </c>
      <c r="AC13" s="25">
        <f ca="1">OFFSET(INDEX(Data!$C$7:$C$1800,MATCH($A$3,Data!$C$7:$C$1800,0)),21,'Code list'!AD$1)/1000+OFFSET(INDEX(Data!$C$7:$C$1800,MATCH($A$3,Data!$C$7:$C$1800,0)),22,'Code list'!AD$1)/1000</f>
        <v>34.629102000000003</v>
      </c>
      <c r="AD13" s="25">
        <f ca="1">OFFSET(INDEX(Data!$C$7:$C$1800,MATCH($A$3,Data!$C$7:$C$1800,0)),21,'Code list'!AE$1)/1000+OFFSET(INDEX(Data!$C$7:$C$1800,MATCH($A$3,Data!$C$7:$C$1800,0)),22,'Code list'!AE$1)/1000</f>
        <v>34.722320999999994</v>
      </c>
      <c r="AE13" s="25">
        <f ca="1">OFFSET(INDEX(Data!$C$7:$C$1800,MATCH($A$3,Data!$C$7:$C$1800,0)),21,'Code list'!AF$1)/1000+OFFSET(INDEX(Data!$C$7:$C$1800,MATCH($A$3,Data!$C$7:$C$1800,0)),22,'Code list'!AF$1)/1000</f>
        <v>35.825353999999997</v>
      </c>
      <c r="AF13" s="25">
        <f ca="1">OFFSET(INDEX(Data!$C$7:$C$1800,MATCH($A$3,Data!$C$7:$C$1800,0)),21,'Code list'!AG$1)/1000+OFFSET(INDEX(Data!$C$7:$C$1800,MATCH($A$3,Data!$C$7:$C$1800,0)),22,'Code list'!AG$1)/1000</f>
        <v>35.303616000000005</v>
      </c>
      <c r="AG13" s="25">
        <f ca="1">OFFSET(INDEX(Data!$C$7:$C$1800,MATCH($A$3,Data!$C$7:$C$1800,0)),21,'Code list'!AH$1)/1000+OFFSET(INDEX(Data!$C$7:$C$1800,MATCH($A$3,Data!$C$7:$C$1800,0)),22,'Code list'!AH$1)/1000</f>
        <v>41.439880000000002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17.228999999999999</v>
      </c>
      <c r="C14" s="25">
        <f ca="1">OFFSET(INDEX(Data!$C$7:$C$1800,MATCH($A$3,Data!$C$7:$C$1800,0)),31,'Code list'!D$1)/1000+OFFSET(INDEX(Data!$C$7:$C$1800,MATCH($A$3,Data!$C$7:$C$1800,0)),32,'Code list'!D$1)/1000</f>
        <v>21.12</v>
      </c>
      <c r="D14" s="25">
        <f ca="1">OFFSET(INDEX(Data!$C$7:$C$1800,MATCH($A$3,Data!$C$7:$C$1800,0)),31,'Code list'!E$1)/1000+OFFSET(INDEX(Data!$C$7:$C$1800,MATCH($A$3,Data!$C$7:$C$1800,0)),32,'Code list'!E$1)/1000</f>
        <v>19.876999999999999</v>
      </c>
      <c r="E14" s="25">
        <f ca="1">OFFSET(INDEX(Data!$C$7:$C$1800,MATCH($A$3,Data!$C$7:$C$1800,0)),31,'Code list'!F$1)/1000+OFFSET(INDEX(Data!$C$7:$C$1800,MATCH($A$3,Data!$C$7:$C$1800,0)),32,'Code list'!F$1)/1000</f>
        <v>21.408999999999999</v>
      </c>
      <c r="F14" s="25">
        <f ca="1">OFFSET(INDEX(Data!$C$7:$C$1800,MATCH($A$3,Data!$C$7:$C$1800,0)),31,'Code list'!G$1)/1000+OFFSET(INDEX(Data!$C$7:$C$1800,MATCH($A$3,Data!$C$7:$C$1800,0)),32,'Code list'!G$1)/1000</f>
        <v>22.055</v>
      </c>
      <c r="G14" s="25">
        <f ca="1">OFFSET(INDEX(Data!$C$7:$C$1800,MATCH($A$3,Data!$C$7:$C$1800,0)),31,'Code list'!H$1)/1000+OFFSET(INDEX(Data!$C$7:$C$1800,MATCH($A$3,Data!$C$7:$C$1800,0)),32,'Code list'!H$1)/1000</f>
        <v>23.04</v>
      </c>
      <c r="H14" s="25">
        <f ca="1">OFFSET(INDEX(Data!$C$7:$C$1800,MATCH($A$3,Data!$C$7:$C$1800,0)),31,'Code list'!I$1)/1000+OFFSET(INDEX(Data!$C$7:$C$1800,MATCH($A$3,Data!$C$7:$C$1800,0)),32,'Code list'!I$1)/1000</f>
        <v>33.456000000000003</v>
      </c>
      <c r="I14" s="25">
        <f ca="1">OFFSET(INDEX(Data!$C$7:$C$1800,MATCH($A$3,Data!$C$7:$C$1800,0)),31,'Code list'!J$1)/1000+OFFSET(INDEX(Data!$C$7:$C$1800,MATCH($A$3,Data!$C$7:$C$1800,0)),32,'Code list'!J$1)/1000</f>
        <v>31.288</v>
      </c>
      <c r="J14" s="25">
        <f ca="1">OFFSET(INDEX(Data!$C$7:$C$1800,MATCH($A$3,Data!$C$7:$C$1800,0)),31,'Code list'!K$1)/1000+OFFSET(INDEX(Data!$C$7:$C$1800,MATCH($A$3,Data!$C$7:$C$1800,0)),32,'Code list'!K$1)/1000</f>
        <v>33.57</v>
      </c>
      <c r="K14" s="25">
        <f ca="1">OFFSET(INDEX(Data!$C$7:$C$1800,MATCH($A$3,Data!$C$7:$C$1800,0)),31,'Code list'!L$1)/1000+OFFSET(INDEX(Data!$C$7:$C$1800,MATCH($A$3,Data!$C$7:$C$1800,0)),32,'Code list'!L$1)/1000</f>
        <v>33.04</v>
      </c>
      <c r="L14" s="25">
        <f ca="1">OFFSET(INDEX(Data!$C$7:$C$1800,MATCH($A$3,Data!$C$7:$C$1800,0)),31,'Code list'!M$1)/1000+OFFSET(INDEX(Data!$C$7:$C$1800,MATCH($A$3,Data!$C$7:$C$1800,0)),32,'Code list'!M$1)/1000</f>
        <v>28.808</v>
      </c>
      <c r="M14" s="25">
        <f ca="1">OFFSET(INDEX(Data!$C$7:$C$1800,MATCH($A$3,Data!$C$7:$C$1800,0)),31,'Code list'!N$1)/1000+OFFSET(INDEX(Data!$C$7:$C$1800,MATCH($A$3,Data!$C$7:$C$1800,0)),32,'Code list'!N$1)/1000</f>
        <v>30.817</v>
      </c>
      <c r="N14" s="25">
        <f ca="1">OFFSET(INDEX(Data!$C$7:$C$1800,MATCH($A$3,Data!$C$7:$C$1800,0)),31,'Code list'!O$1)/1000+OFFSET(INDEX(Data!$C$7:$C$1800,MATCH($A$3,Data!$C$7:$C$1800,0)),32,'Code list'!O$1)/1000</f>
        <v>30.597000000000001</v>
      </c>
      <c r="O14" s="25">
        <f ca="1">OFFSET(INDEX(Data!$C$7:$C$1800,MATCH($A$3,Data!$C$7:$C$1800,0)),31,'Code list'!P$1)/1000+OFFSET(INDEX(Data!$C$7:$C$1800,MATCH($A$3,Data!$C$7:$C$1800,0)),32,'Code list'!P$1)/1000</f>
        <v>34.42</v>
      </c>
      <c r="P14" s="25">
        <f ca="1">OFFSET(INDEX(Data!$C$7:$C$1800,MATCH($A$3,Data!$C$7:$C$1800,0)),31,'Code list'!Q$1)/1000+OFFSET(INDEX(Data!$C$7:$C$1800,MATCH($A$3,Data!$C$7:$C$1800,0)),32,'Code list'!Q$1)/1000</f>
        <v>39.515000000000001</v>
      </c>
      <c r="Q14" s="25">
        <f ca="1">OFFSET(INDEX(Data!$C$7:$C$1800,MATCH($A$3,Data!$C$7:$C$1800,0)),31,'Code list'!R$1)/1000+OFFSET(INDEX(Data!$C$7:$C$1800,MATCH($A$3,Data!$C$7:$C$1800,0)),32,'Code list'!R$1)/1000</f>
        <v>39.008385000000004</v>
      </c>
      <c r="R14" s="25">
        <f ca="1">OFFSET(INDEX(Data!$C$7:$C$1800,MATCH($A$3,Data!$C$7:$C$1800,0)),31,'Code list'!S$1)/1000+OFFSET(INDEX(Data!$C$7:$C$1800,MATCH($A$3,Data!$C$7:$C$1800,0)),32,'Code list'!S$1)/1000</f>
        <v>40.688436000000003</v>
      </c>
      <c r="S14" s="25">
        <f ca="1">OFFSET(INDEX(Data!$C$7:$C$1800,MATCH($A$3,Data!$C$7:$C$1800,0)),31,'Code list'!T$1)/1000+OFFSET(INDEX(Data!$C$7:$C$1800,MATCH($A$3,Data!$C$7:$C$1800,0)),32,'Code list'!T$1)/1000</f>
        <v>40.721751999999995</v>
      </c>
      <c r="T14" s="25">
        <f ca="1">OFFSET(INDEX(Data!$C$7:$C$1800,MATCH($A$3,Data!$C$7:$C$1800,0)),31,'Code list'!U$1)/1000+OFFSET(INDEX(Data!$C$7:$C$1800,MATCH($A$3,Data!$C$7:$C$1800,0)),32,'Code list'!U$1)/1000</f>
        <v>43.446023000000004</v>
      </c>
      <c r="U14" s="25">
        <f ca="1">OFFSET(INDEX(Data!$C$7:$C$1800,MATCH($A$3,Data!$C$7:$C$1800,0)),31,'Code list'!V$1)/1000+OFFSET(INDEX(Data!$C$7:$C$1800,MATCH($A$3,Data!$C$7:$C$1800,0)),32,'Code list'!V$1)/1000</f>
        <v>44.572619000000003</v>
      </c>
      <c r="V14" s="25">
        <f ca="1">OFFSET(INDEX(Data!$C$7:$C$1800,MATCH($A$3,Data!$C$7:$C$1800,0)),31,'Code list'!W$1)/1000+OFFSET(INDEX(Data!$C$7:$C$1800,MATCH($A$3,Data!$C$7:$C$1800,0)),32,'Code list'!W$1)/1000</f>
        <v>48.686456</v>
      </c>
      <c r="W14" s="25">
        <f ca="1">OFFSET(INDEX(Data!$C$7:$C$1800,MATCH($A$3,Data!$C$7:$C$1800,0)),31,'Code list'!X$1)/1000+OFFSET(INDEX(Data!$C$7:$C$1800,MATCH($A$3,Data!$C$7:$C$1800,0)),32,'Code list'!X$1)/1000</f>
        <v>49.930123000000002</v>
      </c>
      <c r="X14" s="25">
        <f ca="1">OFFSET(INDEX(Data!$C$7:$C$1800,MATCH($A$3,Data!$C$7:$C$1800,0)),31,'Code list'!Y$1)/1000+OFFSET(INDEX(Data!$C$7:$C$1800,MATCH($A$3,Data!$C$7:$C$1800,0)),32,'Code list'!Y$1)/1000</f>
        <v>51.262611000000007</v>
      </c>
      <c r="Y14" s="25">
        <f ca="1">OFFSET(INDEX(Data!$C$7:$C$1800,MATCH($A$3,Data!$C$7:$C$1800,0)),31,'Code list'!Z$1)/1000+OFFSET(INDEX(Data!$C$7:$C$1800,MATCH($A$3,Data!$C$7:$C$1800,0)),32,'Code list'!Z$1)/1000</f>
        <v>50.035744999999999</v>
      </c>
      <c r="Z14" s="25">
        <f ca="1">OFFSET(INDEX(Data!$C$7:$C$1800,MATCH($A$3,Data!$C$7:$C$1800,0)),31,'Code list'!AA$1)/1000+OFFSET(INDEX(Data!$C$7:$C$1800,MATCH($A$3,Data!$C$7:$C$1800,0)),32,'Code list'!AA$1)/1000</f>
        <v>43.793534000000001</v>
      </c>
      <c r="AA14" s="25">
        <f ca="1">OFFSET(INDEX(Data!$C$7:$C$1800,MATCH($A$3,Data!$C$7:$C$1800,0)),31,'Code list'!AB$1)/1000+OFFSET(INDEX(Data!$C$7:$C$1800,MATCH($A$3,Data!$C$7:$C$1800,0)),32,'Code list'!AB$1)/1000</f>
        <v>48.596263999999991</v>
      </c>
      <c r="AB14" s="25">
        <f ca="1">OFFSET(INDEX(Data!$C$7:$C$1800,MATCH($A$3,Data!$C$7:$C$1800,0)),31,'Code list'!AC$1)/1000+OFFSET(INDEX(Data!$C$7:$C$1800,MATCH($A$3,Data!$C$7:$C$1800,0)),32,'Code list'!AC$1)/1000</f>
        <v>50.788179000000007</v>
      </c>
      <c r="AC14" s="25">
        <f ca="1">OFFSET(INDEX(Data!$C$7:$C$1800,MATCH($A$3,Data!$C$7:$C$1800,0)),31,'Code list'!AD$1)/1000+OFFSET(INDEX(Data!$C$7:$C$1800,MATCH($A$3,Data!$C$7:$C$1800,0)),32,'Code list'!AD$1)/1000</f>
        <v>52.361317</v>
      </c>
      <c r="AD14" s="25">
        <f ca="1">OFFSET(INDEX(Data!$C$7:$C$1800,MATCH($A$3,Data!$C$7:$C$1800,0)),31,'Code list'!AE$1)/1000+OFFSET(INDEX(Data!$C$7:$C$1800,MATCH($A$3,Data!$C$7:$C$1800,0)),32,'Code list'!AE$1)/1000</f>
        <v>49.475977</v>
      </c>
      <c r="AE14" s="25">
        <f ca="1">OFFSET(INDEX(Data!$C$7:$C$1800,MATCH($A$3,Data!$C$7:$C$1800,0)),31,'Code list'!AF$1)/1000+OFFSET(INDEX(Data!$C$7:$C$1800,MATCH($A$3,Data!$C$7:$C$1800,0)),32,'Code list'!AF$1)/1000</f>
        <v>51.457893999999996</v>
      </c>
      <c r="AF14" s="25">
        <f ca="1">OFFSET(INDEX(Data!$C$7:$C$1800,MATCH($A$3,Data!$C$7:$C$1800,0)),31,'Code list'!AG$1)/1000+OFFSET(INDEX(Data!$C$7:$C$1800,MATCH($A$3,Data!$C$7:$C$1800,0)),32,'Code list'!AG$1)/1000</f>
        <v>49.817254999999996</v>
      </c>
      <c r="AG14" s="25">
        <f ca="1">OFFSET(INDEX(Data!$C$7:$C$1800,MATCH($A$3,Data!$C$7:$C$1800,0)),31,'Code list'!AH$1)/1000+OFFSET(INDEX(Data!$C$7:$C$1800,MATCH($A$3,Data!$C$7:$C$1800,0)),32,'Code list'!AH$1)/1000</f>
        <v>52.893011999999999</v>
      </c>
    </row>
    <row r="15" spans="1:33" ht="15" customHeight="1" x14ac:dyDescent="0.25">
      <c r="A15" s="26" t="s">
        <v>28</v>
      </c>
      <c r="B15" s="25">
        <f ca="1">IFERROR(B12/(1+(B13/B14)),0)</f>
        <v>32.812978228231515</v>
      </c>
      <c r="C15" s="25">
        <f t="shared" ref="C15:AC15" ca="1" si="5">IFERROR(C12/(1+(C13/C14)),0)</f>
        <v>38.33762136903038</v>
      </c>
      <c r="D15" s="25">
        <f t="shared" ca="1" si="5"/>
        <v>35.621821987035958</v>
      </c>
      <c r="E15" s="25">
        <f t="shared" ca="1" si="5"/>
        <v>39.860164863105538</v>
      </c>
      <c r="F15" s="25">
        <f t="shared" ca="1" si="5"/>
        <v>40.763580170478043</v>
      </c>
      <c r="G15" s="25">
        <f t="shared" ca="1" si="5"/>
        <v>42.291647571994076</v>
      </c>
      <c r="H15" s="25">
        <f t="shared" ca="1" si="5"/>
        <v>51.415971385034304</v>
      </c>
      <c r="I15" s="25">
        <f t="shared" ca="1" si="5"/>
        <v>43.33684983879354</v>
      </c>
      <c r="J15" s="25">
        <f t="shared" ca="1" si="5"/>
        <v>44.901442303436951</v>
      </c>
      <c r="K15" s="25">
        <f t="shared" ca="1" si="5"/>
        <v>47.067794195617083</v>
      </c>
      <c r="L15" s="25">
        <f t="shared" ca="1" si="5"/>
        <v>39.641245955441725</v>
      </c>
      <c r="M15" s="25">
        <f t="shared" ca="1" si="5"/>
        <v>40.786124122750678</v>
      </c>
      <c r="N15" s="25">
        <f t="shared" ca="1" si="5"/>
        <v>41.855350228010053</v>
      </c>
      <c r="O15" s="25">
        <f t="shared" ca="1" si="5"/>
        <v>44.993318910220275</v>
      </c>
      <c r="P15" s="25">
        <f t="shared" ca="1" si="5"/>
        <v>50.130318186196469</v>
      </c>
      <c r="Q15" s="25">
        <f t="shared" ca="1" si="5"/>
        <v>51.485294984430205</v>
      </c>
      <c r="R15" s="25">
        <f t="shared" ca="1" si="5"/>
        <v>54.334039390077137</v>
      </c>
      <c r="S15" s="25">
        <f t="shared" ca="1" si="5"/>
        <v>54.001058538647094</v>
      </c>
      <c r="T15" s="25">
        <f t="shared" ca="1" si="5"/>
        <v>57.257584052575645</v>
      </c>
      <c r="U15" s="25">
        <f t="shared" ca="1" si="5"/>
        <v>58.262165872238938</v>
      </c>
      <c r="V15" s="25">
        <f t="shared" ca="1" si="5"/>
        <v>62.826390044290712</v>
      </c>
      <c r="W15" s="25">
        <f t="shared" ca="1" si="5"/>
        <v>63.657741411447027</v>
      </c>
      <c r="X15" s="25">
        <f t="shared" ca="1" si="5"/>
        <v>66.614013448222735</v>
      </c>
      <c r="Y15" s="25">
        <f t="shared" ca="1" si="5"/>
        <v>63.863163419700619</v>
      </c>
      <c r="Z15" s="25">
        <f t="shared" ca="1" si="5"/>
        <v>56.415506143602009</v>
      </c>
      <c r="AA15" s="25">
        <f t="shared" ca="1" si="5"/>
        <v>62.213473508835506</v>
      </c>
      <c r="AB15" s="25">
        <f t="shared" ca="1" si="5"/>
        <v>64.017518286169434</v>
      </c>
      <c r="AC15" s="25">
        <f t="shared" ca="1" si="5"/>
        <v>66.553529301354573</v>
      </c>
      <c r="AD15" s="25">
        <f t="shared" ref="AD15:AE15" ca="1" si="6">IFERROR(AD12/(1+(AD13/AD14)),0)</f>
        <v>62.314164890910497</v>
      </c>
      <c r="AE15" s="25">
        <f t="shared" ca="1" si="6"/>
        <v>64.692861751266761</v>
      </c>
      <c r="AF15" s="25">
        <f t="shared" ref="AF15:AG15" ca="1" si="7">IFERROR(AF12/(1+(AF13/AF14)),0)</f>
        <v>63.544163170620806</v>
      </c>
      <c r="AG15" s="25">
        <f t="shared" ca="1" si="7"/>
        <v>65.967925199692516</v>
      </c>
    </row>
    <row r="16" spans="1:33" ht="15" customHeight="1" x14ac:dyDescent="0.25">
      <c r="A16" s="10" t="s">
        <v>25</v>
      </c>
      <c r="B16" s="7">
        <f ca="1">B11+B12-B15</f>
        <v>254.22332177176847</v>
      </c>
      <c r="C16" s="7">
        <f t="shared" ref="C16:AC16" ca="1" si="8">C11+C12-C15</f>
        <v>262.07211863096961</v>
      </c>
      <c r="D16" s="7">
        <f t="shared" ca="1" si="8"/>
        <v>245.47691801296406</v>
      </c>
      <c r="E16" s="7">
        <f t="shared" ca="1" si="8"/>
        <v>251.85006013689451</v>
      </c>
      <c r="F16" s="7">
        <f t="shared" ca="1" si="8"/>
        <v>267.05946082952192</v>
      </c>
      <c r="G16" s="7">
        <f t="shared" ca="1" si="8"/>
        <v>282.66693942800589</v>
      </c>
      <c r="H16" s="7">
        <f t="shared" ca="1" si="8"/>
        <v>280.22313761496571</v>
      </c>
      <c r="I16" s="7">
        <f t="shared" ca="1" si="8"/>
        <v>286.8395391612064</v>
      </c>
      <c r="J16" s="7">
        <f t="shared" ca="1" si="8"/>
        <v>281.27217569656307</v>
      </c>
      <c r="K16" s="7">
        <f t="shared" ca="1" si="8"/>
        <v>294.73061580438292</v>
      </c>
      <c r="L16" s="7">
        <f t="shared" ca="1" si="8"/>
        <v>281.17307404455823</v>
      </c>
      <c r="M16" s="7">
        <f t="shared" ca="1" si="8"/>
        <v>291.8517228772493</v>
      </c>
      <c r="N16" s="7">
        <f t="shared" ca="1" si="8"/>
        <v>286.41399977199001</v>
      </c>
      <c r="O16" s="7">
        <f t="shared" ca="1" si="8"/>
        <v>292.98361408977973</v>
      </c>
      <c r="P16" s="7">
        <f t="shared" ca="1" si="8"/>
        <v>309.46988281380357</v>
      </c>
      <c r="Q16" s="7">
        <f t="shared" ca="1" si="8"/>
        <v>325.00771301556978</v>
      </c>
      <c r="R16" s="7">
        <f t="shared" ca="1" si="8"/>
        <v>311.67295160992285</v>
      </c>
      <c r="S16" s="7">
        <f t="shared" ca="1" si="8"/>
        <v>309.39312646135289</v>
      </c>
      <c r="T16" s="7">
        <f t="shared" ca="1" si="8"/>
        <v>312.78582494742437</v>
      </c>
      <c r="U16" s="7">
        <f t="shared" ca="1" si="8"/>
        <v>313.9009821277611</v>
      </c>
      <c r="V16" s="7">
        <f t="shared" ca="1" si="8"/>
        <v>328.63659395570932</v>
      </c>
      <c r="W16" s="7">
        <f t="shared" ca="1" si="8"/>
        <v>308.03047258855298</v>
      </c>
      <c r="X16" s="7">
        <f t="shared" ca="1" si="8"/>
        <v>321.52271255177726</v>
      </c>
      <c r="Y16" s="7">
        <f t="shared" ca="1" si="8"/>
        <v>296.29331158029936</v>
      </c>
      <c r="Z16" s="7">
        <f t="shared" ca="1" si="8"/>
        <v>282.30580085639798</v>
      </c>
      <c r="AA16" s="7">
        <f t="shared" ca="1" si="8"/>
        <v>287.97625449116447</v>
      </c>
      <c r="AB16" s="7">
        <f t="shared" ca="1" si="8"/>
        <v>294.59093071383057</v>
      </c>
      <c r="AC16" s="7">
        <f t="shared" ca="1" si="8"/>
        <v>310.79138669864545</v>
      </c>
      <c r="AD16" s="7">
        <f t="shared" ref="AD16:AE16" ca="1" si="9">AD11+AD12-AD15</f>
        <v>296.08770310908955</v>
      </c>
      <c r="AE16" s="7">
        <f t="shared" ca="1" si="9"/>
        <v>312.84162624873323</v>
      </c>
      <c r="AF16" s="7">
        <f t="shared" ref="AF16:AG16" ca="1" si="10">AF11+AF12-AF15</f>
        <v>300.49328582937915</v>
      </c>
      <c r="AG16" s="7">
        <f t="shared" ca="1" si="10"/>
        <v>290.64532880030748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Austria [AT]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0.69807639111616604</v>
      </c>
      <c r="C20" s="15">
        <f t="shared" ca="1" si="12"/>
        <v>0.68932659431193621</v>
      </c>
      <c r="D20" s="15">
        <f t="shared" ca="1" si="12"/>
        <v>0.73238197487270618</v>
      </c>
      <c r="E20" s="15">
        <f t="shared" ca="1" si="12"/>
        <v>0.73428910002832581</v>
      </c>
      <c r="F20" s="15">
        <f t="shared" ca="1" si="12"/>
        <v>0.70246261045121516</v>
      </c>
      <c r="G20" s="15">
        <f t="shared" ca="1" si="12"/>
        <v>0.70274030773447838</v>
      </c>
      <c r="H20" s="15">
        <f t="shared" ca="1" si="12"/>
        <v>0.6882559079222148</v>
      </c>
      <c r="I20" s="15">
        <f t="shared" ca="1" si="12"/>
        <v>0.69888848513082669</v>
      </c>
      <c r="J20" s="15">
        <f t="shared" ca="1" si="12"/>
        <v>0.71560358397177748</v>
      </c>
      <c r="K20" s="15">
        <f t="shared" ca="1" si="12"/>
        <v>0.73184682361998576</v>
      </c>
      <c r="L20" s="15">
        <f t="shared" ca="1" si="12"/>
        <v>0.7665645216292768</v>
      </c>
      <c r="M20" s="15">
        <f t="shared" ca="1" si="12"/>
        <v>0.75329058822266037</v>
      </c>
      <c r="N20" s="15">
        <f t="shared" ca="1" si="12"/>
        <v>0.76303382227816841</v>
      </c>
      <c r="O20" s="15">
        <f t="shared" ca="1" si="12"/>
        <v>0.7138739333589782</v>
      </c>
      <c r="P20" s="15">
        <f t="shared" ca="1" si="12"/>
        <v>0.72065225530906629</v>
      </c>
      <c r="Q20" s="15">
        <f t="shared" ca="1" si="12"/>
        <v>0.71433270874060151</v>
      </c>
      <c r="R20" s="15">
        <f t="shared" ca="1" si="12"/>
        <v>0.71962660167158143</v>
      </c>
      <c r="S20" s="15">
        <f t="shared" ca="1" si="12"/>
        <v>0.73234168318960013</v>
      </c>
      <c r="T20" s="15">
        <f t="shared" ca="1" si="12"/>
        <v>0.74253362676853774</v>
      </c>
      <c r="U20" s="15">
        <f t="shared" ca="1" si="12"/>
        <v>0.76053730186429591</v>
      </c>
      <c r="V20" s="15">
        <f t="shared" ca="1" si="12"/>
        <v>0.74416213074846882</v>
      </c>
      <c r="W20" s="15">
        <f t="shared" ca="1" si="12"/>
        <v>0.72776027681986777</v>
      </c>
      <c r="X20" s="15">
        <f t="shared" ca="1" si="12"/>
        <v>0.76931837890042321</v>
      </c>
      <c r="Y20" s="15">
        <f t="shared" ca="1" si="12"/>
        <v>0.78483846887977415</v>
      </c>
      <c r="Z20" s="15">
        <f t="shared" ca="1" si="12"/>
        <v>0.78569023139849237</v>
      </c>
      <c r="AA20" s="15">
        <f t="shared" ca="1" si="12"/>
        <v>0.7733731532605691</v>
      </c>
      <c r="AB20" s="15">
        <f t="shared" ca="1" si="12"/>
        <v>0.79763392046939297</v>
      </c>
      <c r="AC20" s="15">
        <f t="shared" ca="1" si="12"/>
        <v>0.78121292735638814</v>
      </c>
      <c r="AD20" s="15">
        <f t="shared" ref="AD20:AE20" ca="1" si="13">AD6/AD16</f>
        <v>0.7907520121284376</v>
      </c>
      <c r="AE20" s="15">
        <f t="shared" ca="1" si="13"/>
        <v>0.81537267613226672</v>
      </c>
      <c r="AF20" s="15">
        <f t="shared" ref="AF20:AG20" ca="1" si="14">AF6/AF16</f>
        <v>0.82916104868137441</v>
      </c>
      <c r="AG20" s="15">
        <f t="shared" ca="1" si="14"/>
        <v>0.8294294355084264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68">
    <tabColor theme="7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Poland [PL]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490.71959999999996</v>
      </c>
      <c r="C4" s="20">
        <f ca="1">OFFSET(INDEX(Data!$C$7:$C$1800,MATCH($A$3,Data!$C$7:$C$1800,0)),20,'Code list'!D$1)/1000</f>
        <v>484.97040000000004</v>
      </c>
      <c r="D4" s="20">
        <f ca="1">OFFSET(INDEX(Data!$C$7:$C$1800,MATCH($A$3,Data!$C$7:$C$1800,0)),20,'Code list'!E$1)/1000</f>
        <v>477.9</v>
      </c>
      <c r="E4" s="20">
        <f ca="1">OFFSET(INDEX(Data!$C$7:$C$1800,MATCH($A$3,Data!$C$7:$C$1800,0)),20,'Code list'!F$1)/1000</f>
        <v>481.9212</v>
      </c>
      <c r="F4" s="20">
        <f ca="1">OFFSET(INDEX(Data!$C$7:$C$1800,MATCH($A$3,Data!$C$7:$C$1800,0)),20,'Code list'!G$1)/1000</f>
        <v>487.24920000000003</v>
      </c>
      <c r="G4" s="20">
        <f ca="1">OFFSET(INDEX(Data!$C$7:$C$1800,MATCH($A$3,Data!$C$7:$C$1800,0)),20,'Code list'!H$1)/1000</f>
        <v>500.42159999999996</v>
      </c>
      <c r="H4" s="20">
        <f ca="1">OFFSET(INDEX(Data!$C$7:$C$1800,MATCH($A$3,Data!$C$7:$C$1800,0)),20,'Code list'!I$1)/1000</f>
        <v>515.42279999999994</v>
      </c>
      <c r="I4" s="20">
        <f ca="1">OFFSET(INDEX(Data!$C$7:$C$1800,MATCH($A$3,Data!$C$7:$C$1800,0)),20,'Code list'!J$1)/1000</f>
        <v>514.04399999999998</v>
      </c>
      <c r="J4" s="20">
        <f ca="1">OFFSET(INDEX(Data!$C$7:$C$1800,MATCH($A$3,Data!$C$7:$C$1800,0)),20,'Code list'!K$1)/1000</f>
        <v>514.04048999999998</v>
      </c>
      <c r="K4" s="20">
        <f ca="1">OFFSET(INDEX(Data!$C$7:$C$1800,MATCH($A$3,Data!$C$7:$C$1800,0)),20,'Code list'!L$1)/1000</f>
        <v>511.66079999999999</v>
      </c>
      <c r="L4" s="20">
        <f ca="1">OFFSET(INDEX(Data!$C$7:$C$1800,MATCH($A$3,Data!$C$7:$C$1800,0)),20,'Code list'!M$1)/1000</f>
        <v>522.66454599999997</v>
      </c>
      <c r="M4" s="20">
        <f ca="1">OFFSET(INDEX(Data!$C$7:$C$1800,MATCH($A$3,Data!$C$7:$C$1800,0)),20,'Code list'!N$1)/1000</f>
        <v>524.21580699999993</v>
      </c>
      <c r="N4" s="20">
        <f ca="1">OFFSET(INDEX(Data!$C$7:$C$1800,MATCH($A$3,Data!$C$7:$C$1800,0)),20,'Code list'!O$1)/1000</f>
        <v>518.853478</v>
      </c>
      <c r="O4" s="20">
        <f ca="1">OFFSET(INDEX(Data!$C$7:$C$1800,MATCH($A$3,Data!$C$7:$C$1800,0)),20,'Code list'!P$1)/1000</f>
        <v>545.872612</v>
      </c>
      <c r="P4" s="20">
        <f ca="1">OFFSET(INDEX(Data!$C$7:$C$1800,MATCH($A$3,Data!$C$7:$C$1800,0)),20,'Code list'!Q$1)/1000</f>
        <v>554.972893</v>
      </c>
      <c r="Q4" s="20">
        <f ca="1">OFFSET(INDEX(Data!$C$7:$C$1800,MATCH($A$3,Data!$C$7:$C$1800,0)),20,'Code list'!R$1)/1000</f>
        <v>564.96953500000006</v>
      </c>
      <c r="R4" s="20">
        <f ca="1">OFFSET(INDEX(Data!$C$7:$C$1800,MATCH($A$3,Data!$C$7:$C$1800,0)),20,'Code list'!S$1)/1000</f>
        <v>582.27089799999999</v>
      </c>
      <c r="S4" s="20">
        <f ca="1">OFFSET(INDEX(Data!$C$7:$C$1800,MATCH($A$3,Data!$C$7:$C$1800,0)),20,'Code list'!T$1)/1000</f>
        <v>573.65145700000005</v>
      </c>
      <c r="T4" s="20">
        <f ca="1">OFFSET(INDEX(Data!$C$7:$C$1800,MATCH($A$3,Data!$C$7:$C$1800,0)),20,'Code list'!U$1)/1000</f>
        <v>559.09561699999995</v>
      </c>
      <c r="U4" s="20">
        <f ca="1">OFFSET(INDEX(Data!$C$7:$C$1800,MATCH($A$3,Data!$C$7:$C$1800,0)),20,'Code list'!V$1)/1000</f>
        <v>546.19791500000008</v>
      </c>
      <c r="V4" s="20">
        <f ca="1">OFFSET(INDEX(Data!$C$7:$C$1800,MATCH($A$3,Data!$C$7:$C$1800,0)),20,'Code list'!W$1)/1000</f>
        <v>567.56955200000004</v>
      </c>
      <c r="W4" s="20">
        <f ca="1">OFFSET(INDEX(Data!$C$7:$C$1800,MATCH($A$3,Data!$C$7:$C$1800,0)),20,'Code list'!X$1)/1000</f>
        <v>588.77217399999995</v>
      </c>
      <c r="X4" s="20">
        <f ca="1">OFFSET(INDEX(Data!$C$7:$C$1800,MATCH($A$3,Data!$C$7:$C$1800,0)),20,'Code list'!Y$1)/1000</f>
        <v>583.70135400000004</v>
      </c>
      <c r="Y4" s="20">
        <f ca="1">OFFSET(INDEX(Data!$C$7:$C$1800,MATCH($A$3,Data!$C$7:$C$1800,0)),20,'Code list'!Z$1)/1000</f>
        <v>592.48591599999997</v>
      </c>
      <c r="Z4" s="20">
        <f ca="1">OFFSET(INDEX(Data!$C$7:$C$1800,MATCH($A$3,Data!$C$7:$C$1800,0)),20,'Code list'!AA$1)/1000</f>
        <v>572.61163699999997</v>
      </c>
      <c r="AA4" s="20">
        <f ca="1">OFFSET(INDEX(Data!$C$7:$C$1800,MATCH($A$3,Data!$C$7:$C$1800,0)),20,'Code list'!AB$1)/1000</f>
        <v>593.80304000000001</v>
      </c>
      <c r="AB4" s="20">
        <f ca="1">OFFSET(INDEX(Data!$C$7:$C$1800,MATCH($A$3,Data!$C$7:$C$1800,0)),20,'Code list'!AC$1)/1000</f>
        <v>599.89108700000008</v>
      </c>
      <c r="AC4" s="20">
        <f ca="1">OFFSET(INDEX(Data!$C$7:$C$1800,MATCH($A$3,Data!$C$7:$C$1800,0)),20,'Code list'!AD$1)/1000</f>
        <v>613.67527099999995</v>
      </c>
      <c r="AD4" s="20">
        <f ca="1">OFFSET(INDEX(Data!$C$7:$C$1800,MATCH($A$3,Data!$C$7:$C$1800,0)),20,'Code list'!AE$1)/1000</f>
        <v>612.14206000000001</v>
      </c>
      <c r="AE4" s="20">
        <f ca="1">OFFSET(INDEX(Data!$C$7:$C$1800,MATCH($A$3,Data!$C$7:$C$1800,0)),20,'Code list'!AF$1)/1000</f>
        <v>590.35860400000001</v>
      </c>
      <c r="AF4" s="20">
        <f ca="1">OFFSET(INDEX(Data!$C$7:$C$1800,MATCH($A$3,Data!$C$7:$C$1800,0)),20,'Code list'!AG$1)/1000</f>
        <v>568.95386800000006</v>
      </c>
      <c r="AG4" s="20">
        <f ca="1">OFFSET(INDEX(Data!$C$7:$C$1800,MATCH($A$3,Data!$C$7:$C$1800,0)),20,'Code list'!AH$1)/1000</f>
        <v>646.67343200000005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6.7442399999999996</v>
      </c>
      <c r="C5" s="22">
        <f ca="1">OFFSET(INDEX(Data!$C$7:$C$1800,MATCH($A$3,Data!$C$7:$C$1800,0)),23,'Code list'!D$1)/1000</f>
        <v>7.1496000000000004</v>
      </c>
      <c r="D5" s="22">
        <f ca="1">OFFSET(INDEX(Data!$C$7:$C$1800,MATCH($A$3,Data!$C$7:$C$1800,0)),23,'Code list'!E$1)/1000</f>
        <v>7.4268000000000001</v>
      </c>
      <c r="E5" s="22">
        <f ca="1">OFFSET(INDEX(Data!$C$7:$C$1800,MATCH($A$3,Data!$C$7:$C$1800,0)),23,'Code list'!F$1)/1000</f>
        <v>7.5167999999999999</v>
      </c>
      <c r="F5" s="22">
        <f ca="1">OFFSET(INDEX(Data!$C$7:$C$1800,MATCH($A$3,Data!$C$7:$C$1800,0)),23,'Code list'!G$1)/1000</f>
        <v>7.3908000000000005</v>
      </c>
      <c r="G5" s="22">
        <f ca="1">OFFSET(INDEX(Data!$C$7:$C$1800,MATCH($A$3,Data!$C$7:$C$1800,0)),23,'Code list'!H$1)/1000</f>
        <v>7.0703999999999994</v>
      </c>
      <c r="H5" s="22">
        <f ca="1">OFFSET(INDEX(Data!$C$7:$C$1800,MATCH($A$3,Data!$C$7:$C$1800,0)),23,'Code list'!I$1)/1000</f>
        <v>7.1243999999999996</v>
      </c>
      <c r="I5" s="22">
        <f ca="1">OFFSET(INDEX(Data!$C$7:$C$1800,MATCH($A$3,Data!$C$7:$C$1800,0)),23,'Code list'!J$1)/1000</f>
        <v>6.6779999999999999</v>
      </c>
      <c r="J5" s="22">
        <f ca="1">OFFSET(INDEX(Data!$C$7:$C$1800,MATCH($A$3,Data!$C$7:$C$1800,0)),23,'Code list'!K$1)/1000</f>
        <v>7.2648000000000001</v>
      </c>
      <c r="K5" s="22">
        <f ca="1">OFFSET(INDEX(Data!$C$7:$C$1800,MATCH($A$3,Data!$C$7:$C$1800,0)),23,'Code list'!L$1)/1000</f>
        <v>7.6571999999999996</v>
      </c>
      <c r="L5" s="22">
        <f ca="1">OFFSET(INDEX(Data!$C$7:$C$1800,MATCH($A$3,Data!$C$7:$C$1800,0)),23,'Code list'!M$1)/1000</f>
        <v>7.2359999999999998</v>
      </c>
      <c r="M5" s="22">
        <f ca="1">OFFSET(INDEX(Data!$C$7:$C$1800,MATCH($A$3,Data!$C$7:$C$1800,0)),23,'Code list'!N$1)/1000</f>
        <v>6.8220000000000001</v>
      </c>
      <c r="N5" s="22">
        <f ca="1">OFFSET(INDEX(Data!$C$7:$C$1800,MATCH($A$3,Data!$C$7:$C$1800,0)),23,'Code list'!O$1)/1000</f>
        <v>5.8571999999999997</v>
      </c>
      <c r="O5" s="22">
        <f ca="1">OFFSET(INDEX(Data!$C$7:$C$1800,MATCH($A$3,Data!$C$7:$C$1800,0)),23,'Code list'!P$1)/1000</f>
        <v>5.8391999999999999</v>
      </c>
      <c r="P5" s="22">
        <f ca="1">OFFSET(INDEX(Data!$C$7:$C$1800,MATCH($A$3,Data!$C$7:$C$1800,0)),23,'Code list'!Q$1)/1000</f>
        <v>5.7924040000000003</v>
      </c>
      <c r="Q5" s="22">
        <f ca="1">OFFSET(INDEX(Data!$C$7:$C$1800,MATCH($A$3,Data!$C$7:$C$1800,0)),23,'Code list'!R$1)/1000</f>
        <v>5.6772</v>
      </c>
      <c r="R5" s="22">
        <f ca="1">OFFSET(INDEX(Data!$C$7:$C$1800,MATCH($A$3,Data!$C$7:$C$1800,0)),23,'Code list'!S$1)/1000</f>
        <v>3.5208000000000004</v>
      </c>
      <c r="S5" s="22">
        <f ca="1">OFFSET(INDEX(Data!$C$7:$C$1800,MATCH($A$3,Data!$C$7:$C$1800,0)),23,'Code list'!T$1)/1000</f>
        <v>2.1143809999999998</v>
      </c>
      <c r="T5" s="22">
        <f ca="1">OFFSET(INDEX(Data!$C$7:$C$1800,MATCH($A$3,Data!$C$7:$C$1800,0)),23,'Code list'!U$1)/1000</f>
        <v>2.143519</v>
      </c>
      <c r="U5" s="22">
        <f ca="1">OFFSET(INDEX(Data!$C$7:$C$1800,MATCH($A$3,Data!$C$7:$C$1800,0)),23,'Code list'!V$1)/1000</f>
        <v>2.1573039999999999</v>
      </c>
      <c r="V5" s="22">
        <f ca="1">OFFSET(INDEX(Data!$C$7:$C$1800,MATCH($A$3,Data!$C$7:$C$1800,0)),23,'Code list'!W$1)/1000</f>
        <v>2.045509</v>
      </c>
      <c r="W5" s="22">
        <f ca="1">OFFSET(INDEX(Data!$C$7:$C$1800,MATCH($A$3,Data!$C$7:$C$1800,0)),23,'Code list'!X$1)/1000</f>
        <v>1.54881</v>
      </c>
      <c r="X5" s="22">
        <f ca="1">OFFSET(INDEX(Data!$C$7:$C$1800,MATCH($A$3,Data!$C$7:$C$1800,0)),23,'Code list'!Y$1)/1000</f>
        <v>1.5425239999999998</v>
      </c>
      <c r="Y5" s="22">
        <f ca="1">OFFSET(INDEX(Data!$C$7:$C$1800,MATCH($A$3,Data!$C$7:$C$1800,0)),23,'Code list'!Z$1)/1000</f>
        <v>2.0087999999999999</v>
      </c>
      <c r="Z5" s="22">
        <f ca="1">OFFSET(INDEX(Data!$C$7:$C$1800,MATCH($A$3,Data!$C$7:$C$1800,0)),23,'Code list'!AA$1)/1000</f>
        <v>1.984828</v>
      </c>
      <c r="AA5" s="22">
        <f ca="1">OFFSET(INDEX(Data!$C$7:$C$1800,MATCH($A$3,Data!$C$7:$C$1800,0)),23,'Code list'!AB$1)/1000</f>
        <v>2.1708000000000003</v>
      </c>
      <c r="AB5" s="22">
        <f ca="1">OFFSET(INDEX(Data!$C$7:$C$1800,MATCH($A$3,Data!$C$7:$C$1800,0)),23,'Code list'!AC$1)/1000</f>
        <v>1.736075</v>
      </c>
      <c r="AC5" s="22">
        <f ca="1">OFFSET(INDEX(Data!$C$7:$C$1800,MATCH($A$3,Data!$C$7:$C$1800,0)),23,'Code list'!AD$1)/1000</f>
        <v>1.70757</v>
      </c>
      <c r="AD5" s="22">
        <f ca="1">OFFSET(INDEX(Data!$C$7:$C$1800,MATCH($A$3,Data!$C$7:$C$1800,0)),23,'Code list'!AE$1)/1000</f>
        <v>1.50268</v>
      </c>
      <c r="AE5" s="22">
        <f ca="1">OFFSET(INDEX(Data!$C$7:$C$1800,MATCH($A$3,Data!$C$7:$C$1800,0)),23,'Code list'!AF$1)/1000</f>
        <v>2.5432779999999999</v>
      </c>
      <c r="AF5" s="22">
        <f ca="1">OFFSET(INDEX(Data!$C$7:$C$1800,MATCH($A$3,Data!$C$7:$C$1800,0)),23,'Code list'!AG$1)/1000</f>
        <v>2.9471439999999998</v>
      </c>
      <c r="AG5" s="22">
        <f ca="1">OFFSET(INDEX(Data!$C$7:$C$1800,MATCH($A$3,Data!$C$7:$C$1800,0)),23,'Code list'!AH$1)/1000</f>
        <v>2.7417420000000003</v>
      </c>
    </row>
    <row r="6" spans="1:33" ht="15" customHeight="1" x14ac:dyDescent="0.25">
      <c r="A6" s="4" t="s">
        <v>27</v>
      </c>
      <c r="B6" s="6">
        <f t="shared" ref="B6:AC6" ca="1" si="1">B4-B5</f>
        <v>483.97535999999997</v>
      </c>
      <c r="C6" s="6">
        <f t="shared" ca="1" si="1"/>
        <v>477.82080000000002</v>
      </c>
      <c r="D6" s="6">
        <f t="shared" ca="1" si="1"/>
        <v>470.47319999999996</v>
      </c>
      <c r="E6" s="6">
        <f t="shared" ca="1" si="1"/>
        <v>474.40440000000001</v>
      </c>
      <c r="F6" s="6">
        <f t="shared" ca="1" si="1"/>
        <v>479.85840000000002</v>
      </c>
      <c r="G6" s="6">
        <f t="shared" ca="1" si="1"/>
        <v>493.35119999999995</v>
      </c>
      <c r="H6" s="6">
        <f t="shared" ca="1" si="1"/>
        <v>508.29839999999996</v>
      </c>
      <c r="I6" s="6">
        <f t="shared" ca="1" si="1"/>
        <v>507.36599999999999</v>
      </c>
      <c r="J6" s="6">
        <f t="shared" ca="1" si="1"/>
        <v>506.77569</v>
      </c>
      <c r="K6" s="6">
        <f t="shared" ca="1" si="1"/>
        <v>504.00360000000001</v>
      </c>
      <c r="L6" s="6">
        <f t="shared" ca="1" si="1"/>
        <v>515.42854599999998</v>
      </c>
      <c r="M6" s="6">
        <f t="shared" ca="1" si="1"/>
        <v>517.39380699999992</v>
      </c>
      <c r="N6" s="6">
        <f t="shared" ca="1" si="1"/>
        <v>512.99627799999996</v>
      </c>
      <c r="O6" s="6">
        <f t="shared" ca="1" si="1"/>
        <v>540.033412</v>
      </c>
      <c r="P6" s="6">
        <f t="shared" ca="1" si="1"/>
        <v>549.18048899999997</v>
      </c>
      <c r="Q6" s="6">
        <f t="shared" ca="1" si="1"/>
        <v>559.29233500000009</v>
      </c>
      <c r="R6" s="6">
        <f t="shared" ca="1" si="1"/>
        <v>578.75009799999998</v>
      </c>
      <c r="S6" s="6">
        <f t="shared" ca="1" si="1"/>
        <v>571.53707600000007</v>
      </c>
      <c r="T6" s="6">
        <f t="shared" ca="1" si="1"/>
        <v>556.95209799999998</v>
      </c>
      <c r="U6" s="6">
        <f t="shared" ca="1" si="1"/>
        <v>544.04061100000013</v>
      </c>
      <c r="V6" s="6">
        <f t="shared" ca="1" si="1"/>
        <v>565.52404300000001</v>
      </c>
      <c r="W6" s="6">
        <f t="shared" ca="1" si="1"/>
        <v>587.22336399999995</v>
      </c>
      <c r="X6" s="6">
        <f t="shared" ca="1" si="1"/>
        <v>582.15883000000008</v>
      </c>
      <c r="Y6" s="6">
        <f t="shared" ca="1" si="1"/>
        <v>590.47711600000002</v>
      </c>
      <c r="Z6" s="6">
        <f t="shared" ca="1" si="1"/>
        <v>570.62680899999998</v>
      </c>
      <c r="AA6" s="6">
        <f t="shared" ca="1" si="1"/>
        <v>591.63224000000002</v>
      </c>
      <c r="AB6" s="6">
        <f t="shared" ca="1" si="1"/>
        <v>598.15501200000006</v>
      </c>
      <c r="AC6" s="6">
        <f t="shared" ca="1" si="1"/>
        <v>611.96770099999992</v>
      </c>
      <c r="AD6" s="6">
        <f t="shared" ref="AD6:AE6" ca="1" si="2">AD4-AD5</f>
        <v>610.63937999999996</v>
      </c>
      <c r="AE6" s="6">
        <f t="shared" ca="1" si="2"/>
        <v>587.81532600000003</v>
      </c>
      <c r="AF6" s="6">
        <f t="shared" ref="AF6:AG6" ca="1" si="3">AF4-AF5</f>
        <v>566.00672400000008</v>
      </c>
      <c r="AG6" s="6">
        <f t="shared" ca="1" si="3"/>
        <v>643.93169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Poland [PL]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5.1825599999999996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5.129999999999999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5.4252000000000002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5.3568000000000007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6.2387999999999995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6.9137999999999993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7.0815999999999999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7.1478000000000002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8.4958000000000009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8.0724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7.9955999999999996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8.9524000000000008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8.4240000000000013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6.4620000000000006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104.737093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105.71613600000001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105.95548599999999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107.56545500000001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120.864442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58.597242000000001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66.665173999999993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93.049749000000006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141.31961699999999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162.04918699999999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130.10704900000002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86.848800000000011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90.902867000000001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99.531205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90.224543999999995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99.768501999999998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119.450653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134.200402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1856.0021290000002</v>
      </c>
      <c r="C12" s="25">
        <f ca="1">OFFSET(INDEX(Data!$C$7:$C$1800,MATCH($A$3,Data!$C$7:$C$1800,0)),5,'Code list'!D$1)/1000+OFFSET(INDEX(Data!$C$7:$C$1800,MATCH($A$3,Data!$C$7:$C$1800,0)),7,'Code list'!D$1)/1000</f>
        <v>1815.027094</v>
      </c>
      <c r="D12" s="25">
        <f ca="1">OFFSET(INDEX(Data!$C$7:$C$1800,MATCH($A$3,Data!$C$7:$C$1800,0)),5,'Code list'!E$1)/1000+OFFSET(INDEX(Data!$C$7:$C$1800,MATCH($A$3,Data!$C$7:$C$1800,0)),7,'Code list'!E$1)/1000</f>
        <v>1769.84647</v>
      </c>
      <c r="E12" s="25">
        <f ca="1">OFFSET(INDEX(Data!$C$7:$C$1800,MATCH($A$3,Data!$C$7:$C$1800,0)),5,'Code list'!F$1)/1000+OFFSET(INDEX(Data!$C$7:$C$1800,MATCH($A$3,Data!$C$7:$C$1800,0)),7,'Code list'!F$1)/1000</f>
        <v>1754.376814</v>
      </c>
      <c r="F12" s="25">
        <f ca="1">OFFSET(INDEX(Data!$C$7:$C$1800,MATCH($A$3,Data!$C$7:$C$1800,0)),5,'Code list'!G$1)/1000+OFFSET(INDEX(Data!$C$7:$C$1800,MATCH($A$3,Data!$C$7:$C$1800,0)),7,'Code list'!G$1)/1000</f>
        <v>1734.6558279999999</v>
      </c>
      <c r="G12" s="25">
        <f ca="1">OFFSET(INDEX(Data!$C$7:$C$1800,MATCH($A$3,Data!$C$7:$C$1800,0)),5,'Code list'!H$1)/1000+OFFSET(INDEX(Data!$C$7:$C$1800,MATCH($A$3,Data!$C$7:$C$1800,0)),7,'Code list'!H$1)/1000</f>
        <v>1544.324214</v>
      </c>
      <c r="H12" s="25">
        <f ca="1">OFFSET(INDEX(Data!$C$7:$C$1800,MATCH($A$3,Data!$C$7:$C$1800,0)),5,'Code list'!I$1)/1000+OFFSET(INDEX(Data!$C$7:$C$1800,MATCH($A$3,Data!$C$7:$C$1800,0)),7,'Code list'!I$1)/1000</f>
        <v>1584.855129</v>
      </c>
      <c r="I12" s="25">
        <f ca="1">OFFSET(INDEX(Data!$C$7:$C$1800,MATCH($A$3,Data!$C$7:$C$1800,0)),5,'Code list'!J$1)/1000+OFFSET(INDEX(Data!$C$7:$C$1800,MATCH($A$3,Data!$C$7:$C$1800,0)),7,'Code list'!J$1)/1000</f>
        <v>1566.9949340000001</v>
      </c>
      <c r="J12" s="25">
        <f ca="1">OFFSET(INDEX(Data!$C$7:$C$1800,MATCH($A$3,Data!$C$7:$C$1800,0)),5,'Code list'!K$1)/1000+OFFSET(INDEX(Data!$C$7:$C$1800,MATCH($A$3,Data!$C$7:$C$1800,0)),7,'Code list'!K$1)/1000</f>
        <v>1535.5706589999998</v>
      </c>
      <c r="K12" s="25">
        <f ca="1">OFFSET(INDEX(Data!$C$7:$C$1800,MATCH($A$3,Data!$C$7:$C$1800,0)),5,'Code list'!L$1)/1000+OFFSET(INDEX(Data!$C$7:$C$1800,MATCH($A$3,Data!$C$7:$C$1800,0)),7,'Code list'!L$1)/1000</f>
        <v>1518.2981249999998</v>
      </c>
      <c r="L12" s="25">
        <f ca="1">OFFSET(INDEX(Data!$C$7:$C$1800,MATCH($A$3,Data!$C$7:$C$1800,0)),5,'Code list'!M$1)/1000+OFFSET(INDEX(Data!$C$7:$C$1800,MATCH($A$3,Data!$C$7:$C$1800,0)),7,'Code list'!M$1)/1000</f>
        <v>1522.117788</v>
      </c>
      <c r="M12" s="25">
        <f ca="1">OFFSET(INDEX(Data!$C$7:$C$1800,MATCH($A$3,Data!$C$7:$C$1800,0)),5,'Code list'!N$1)/1000+OFFSET(INDEX(Data!$C$7:$C$1800,MATCH($A$3,Data!$C$7:$C$1800,0)),7,'Code list'!N$1)/1000</f>
        <v>1531.3306499999999</v>
      </c>
      <c r="N12" s="25">
        <f ca="1">OFFSET(INDEX(Data!$C$7:$C$1800,MATCH($A$3,Data!$C$7:$C$1800,0)),5,'Code list'!O$1)/1000+OFFSET(INDEX(Data!$C$7:$C$1800,MATCH($A$3,Data!$C$7:$C$1800,0)),7,'Code list'!O$1)/1000</f>
        <v>1506.5993800000001</v>
      </c>
      <c r="O12" s="25">
        <f ca="1">OFFSET(INDEX(Data!$C$7:$C$1800,MATCH($A$3,Data!$C$7:$C$1800,0)),5,'Code list'!P$1)/1000+OFFSET(INDEX(Data!$C$7:$C$1800,MATCH($A$3,Data!$C$7:$C$1800,0)),7,'Code list'!P$1)/1000</f>
        <v>1597.8084920000001</v>
      </c>
      <c r="P12" s="25">
        <f ca="1">OFFSET(INDEX(Data!$C$7:$C$1800,MATCH($A$3,Data!$C$7:$C$1800,0)),5,'Code list'!Q$1)/1000+OFFSET(INDEX(Data!$C$7:$C$1800,MATCH($A$3,Data!$C$7:$C$1800,0)),7,'Code list'!Q$1)/1000</f>
        <v>1512.4252080000001</v>
      </c>
      <c r="Q12" s="25">
        <f ca="1">OFFSET(INDEX(Data!$C$7:$C$1800,MATCH($A$3,Data!$C$7:$C$1800,0)),5,'Code list'!R$1)/1000+OFFSET(INDEX(Data!$C$7:$C$1800,MATCH($A$3,Data!$C$7:$C$1800,0)),7,'Code list'!R$1)/1000</f>
        <v>1529.99442</v>
      </c>
      <c r="R12" s="25">
        <f ca="1">OFFSET(INDEX(Data!$C$7:$C$1800,MATCH($A$3,Data!$C$7:$C$1800,0)),5,'Code list'!S$1)/1000+OFFSET(INDEX(Data!$C$7:$C$1800,MATCH($A$3,Data!$C$7:$C$1800,0)),7,'Code list'!S$1)/1000</f>
        <v>1589.4961940000001</v>
      </c>
      <c r="S12" s="25">
        <f ca="1">OFFSET(INDEX(Data!$C$7:$C$1800,MATCH($A$3,Data!$C$7:$C$1800,0)),5,'Code list'!T$1)/1000+OFFSET(INDEX(Data!$C$7:$C$1800,MATCH($A$3,Data!$C$7:$C$1800,0)),7,'Code list'!T$1)/1000</f>
        <v>1555.2488269999999</v>
      </c>
      <c r="T12" s="25">
        <f ca="1">OFFSET(INDEX(Data!$C$7:$C$1800,MATCH($A$3,Data!$C$7:$C$1800,0)),5,'Code list'!U$1)/1000+OFFSET(INDEX(Data!$C$7:$C$1800,MATCH($A$3,Data!$C$7:$C$1800,0)),7,'Code list'!U$1)/1000</f>
        <v>1495.1953559999997</v>
      </c>
      <c r="U12" s="25">
        <f ca="1">OFFSET(INDEX(Data!$C$7:$C$1800,MATCH($A$3,Data!$C$7:$C$1800,0)),5,'Code list'!V$1)/1000+OFFSET(INDEX(Data!$C$7:$C$1800,MATCH($A$3,Data!$C$7:$C$1800,0)),7,'Code list'!V$1)/1000</f>
        <v>1508.643345</v>
      </c>
      <c r="V12" s="25">
        <f ca="1">OFFSET(INDEX(Data!$C$7:$C$1800,MATCH($A$3,Data!$C$7:$C$1800,0)),5,'Code list'!W$1)/1000+OFFSET(INDEX(Data!$C$7:$C$1800,MATCH($A$3,Data!$C$7:$C$1800,0)),7,'Code list'!W$1)/1000</f>
        <v>1555.234369</v>
      </c>
      <c r="W12" s="25">
        <f ca="1">OFFSET(INDEX(Data!$C$7:$C$1800,MATCH($A$3,Data!$C$7:$C$1800,0)),5,'Code list'!X$1)/1000+OFFSET(INDEX(Data!$C$7:$C$1800,MATCH($A$3,Data!$C$7:$C$1800,0)),7,'Code list'!X$1)/1000</f>
        <v>1572.595194</v>
      </c>
      <c r="X12" s="25">
        <f ca="1">OFFSET(INDEX(Data!$C$7:$C$1800,MATCH($A$3,Data!$C$7:$C$1800,0)),5,'Code list'!Y$1)/1000+OFFSET(INDEX(Data!$C$7:$C$1800,MATCH($A$3,Data!$C$7:$C$1800,0)),7,'Code list'!Y$1)/1000</f>
        <v>1495.471992</v>
      </c>
      <c r="Y12" s="25">
        <f ca="1">OFFSET(INDEX(Data!$C$7:$C$1800,MATCH($A$3,Data!$C$7:$C$1800,0)),5,'Code list'!Z$1)/1000+OFFSET(INDEX(Data!$C$7:$C$1800,MATCH($A$3,Data!$C$7:$C$1800,0)),7,'Code list'!Z$1)/1000</f>
        <v>1476.356401</v>
      </c>
      <c r="Z12" s="25">
        <f ca="1">OFFSET(INDEX(Data!$C$7:$C$1800,MATCH($A$3,Data!$C$7:$C$1800,0)),5,'Code list'!AA$1)/1000+OFFSET(INDEX(Data!$C$7:$C$1800,MATCH($A$3,Data!$C$7:$C$1800,0)),7,'Code list'!AA$1)/1000</f>
        <v>1435.2577559999997</v>
      </c>
      <c r="AA12" s="25">
        <f ca="1">OFFSET(INDEX(Data!$C$7:$C$1800,MATCH($A$3,Data!$C$7:$C$1800,0)),5,'Code list'!AB$1)/1000+OFFSET(INDEX(Data!$C$7:$C$1800,MATCH($A$3,Data!$C$7:$C$1800,0)),7,'Code list'!AB$1)/1000</f>
        <v>1514.1186210000001</v>
      </c>
      <c r="AB12" s="25">
        <f ca="1">OFFSET(INDEX(Data!$C$7:$C$1800,MATCH($A$3,Data!$C$7:$C$1800,0)),5,'Code list'!AC$1)/1000+OFFSET(INDEX(Data!$C$7:$C$1800,MATCH($A$3,Data!$C$7:$C$1800,0)),7,'Code list'!AC$1)/1000</f>
        <v>1500.1158989999999</v>
      </c>
      <c r="AC12" s="25">
        <f ca="1">OFFSET(INDEX(Data!$C$7:$C$1800,MATCH($A$3,Data!$C$7:$C$1800,0)),5,'Code list'!AD$1)/1000+OFFSET(INDEX(Data!$C$7:$C$1800,MATCH($A$3,Data!$C$7:$C$1800,0)),7,'Code list'!AD$1)/1000</f>
        <v>1507.908553</v>
      </c>
      <c r="AD12" s="25">
        <f ca="1">OFFSET(INDEX(Data!$C$7:$C$1800,MATCH($A$3,Data!$C$7:$C$1800,0)),5,'Code list'!AE$1)/1000+OFFSET(INDEX(Data!$C$7:$C$1800,MATCH($A$3,Data!$C$7:$C$1800,0)),7,'Code list'!AE$1)/1000</f>
        <v>1502.192593</v>
      </c>
      <c r="AE12" s="25">
        <f ca="1">OFFSET(INDEX(Data!$C$7:$C$1800,MATCH($A$3,Data!$C$7:$C$1800,0)),5,'Code list'!AF$1)/1000+OFFSET(INDEX(Data!$C$7:$C$1800,MATCH($A$3,Data!$C$7:$C$1800,0)),7,'Code list'!AF$1)/1000</f>
        <v>1398.528262</v>
      </c>
      <c r="AF12" s="25">
        <f ca="1">OFFSET(INDEX(Data!$C$7:$C$1800,MATCH($A$3,Data!$C$7:$C$1800,0)),5,'Code list'!AG$1)/1000+OFFSET(INDEX(Data!$C$7:$C$1800,MATCH($A$3,Data!$C$7:$C$1800,0)),7,'Code list'!AG$1)/1000</f>
        <v>1298.4868130000002</v>
      </c>
      <c r="AG12" s="25">
        <f ca="1">OFFSET(INDEX(Data!$C$7:$C$1800,MATCH($A$3,Data!$C$7:$C$1800,0)),5,'Code list'!AH$1)/1000+OFFSET(INDEX(Data!$C$7:$C$1800,MATCH($A$3,Data!$C$7:$C$1800,0)),7,'Code list'!AH$1)/1000</f>
        <v>1485.565261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478.79280000000006</v>
      </c>
      <c r="C13" s="25">
        <f ca="1">OFFSET(INDEX(Data!$C$7:$C$1800,MATCH($A$3,Data!$C$7:$C$1800,0)),21,'Code list'!D$1)/1000+OFFSET(INDEX(Data!$C$7:$C$1800,MATCH($A$3,Data!$C$7:$C$1800,0)),22,'Code list'!D$1)/1000</f>
        <v>472.69079999999997</v>
      </c>
      <c r="D13" s="25">
        <f ca="1">OFFSET(INDEX(Data!$C$7:$C$1800,MATCH($A$3,Data!$C$7:$C$1800,0)),21,'Code list'!E$1)/1000+OFFSET(INDEX(Data!$C$7:$C$1800,MATCH($A$3,Data!$C$7:$C$1800,0)),22,'Code list'!E$1)/1000</f>
        <v>465.048</v>
      </c>
      <c r="E13" s="25">
        <f ca="1">OFFSET(INDEX(Data!$C$7:$C$1800,MATCH($A$3,Data!$C$7:$C$1800,0)),21,'Code list'!F$1)/1000+OFFSET(INDEX(Data!$C$7:$C$1800,MATCH($A$3,Data!$C$7:$C$1800,0)),22,'Code list'!F$1)/1000</f>
        <v>469.04759999999999</v>
      </c>
      <c r="F13" s="25">
        <f ca="1">OFFSET(INDEX(Data!$C$7:$C$1800,MATCH($A$3,Data!$C$7:$C$1800,0)),21,'Code list'!G$1)/1000+OFFSET(INDEX(Data!$C$7:$C$1800,MATCH($A$3,Data!$C$7:$C$1800,0)),22,'Code list'!G$1)/1000</f>
        <v>473.61960000000005</v>
      </c>
      <c r="G13" s="25">
        <f ca="1">OFFSET(INDEX(Data!$C$7:$C$1800,MATCH($A$3,Data!$C$7:$C$1800,0)),21,'Code list'!H$1)/1000+OFFSET(INDEX(Data!$C$7:$C$1800,MATCH($A$3,Data!$C$7:$C$1800,0)),22,'Code list'!H$1)/1000</f>
        <v>486.50760000000002</v>
      </c>
      <c r="H13" s="25">
        <f ca="1">OFFSET(INDEX(Data!$C$7:$C$1800,MATCH($A$3,Data!$C$7:$C$1800,0)),21,'Code list'!I$1)/1000+OFFSET(INDEX(Data!$C$7:$C$1800,MATCH($A$3,Data!$C$7:$C$1800,0)),22,'Code list'!I$1)/1000</f>
        <v>501.29639999999995</v>
      </c>
      <c r="I13" s="25">
        <f ca="1">OFFSET(INDEX(Data!$C$7:$C$1800,MATCH($A$3,Data!$C$7:$C$1800,0)),21,'Code list'!J$1)/1000+OFFSET(INDEX(Data!$C$7:$C$1800,MATCH($A$3,Data!$C$7:$C$1800,0)),22,'Code list'!J$1)/1000</f>
        <v>500.27760000000001</v>
      </c>
      <c r="J13" s="25">
        <f ca="1">OFFSET(INDEX(Data!$C$7:$C$1800,MATCH($A$3,Data!$C$7:$C$1800,0)),21,'Code list'!K$1)/1000+OFFSET(INDEX(Data!$C$7:$C$1800,MATCH($A$3,Data!$C$7:$C$1800,0)),22,'Code list'!K$1)/1000</f>
        <v>498.40209000000004</v>
      </c>
      <c r="K13" s="25">
        <f ca="1">OFFSET(INDEX(Data!$C$7:$C$1800,MATCH($A$3,Data!$C$7:$C$1800,0)),21,'Code list'!L$1)/1000+OFFSET(INDEX(Data!$C$7:$C$1800,MATCH($A$3,Data!$C$7:$C$1800,0)),22,'Code list'!L$1)/1000</f>
        <v>496.14839999999998</v>
      </c>
      <c r="L13" s="25">
        <f ca="1">OFFSET(INDEX(Data!$C$7:$C$1800,MATCH($A$3,Data!$C$7:$C$1800,0)),21,'Code list'!M$1)/1000+OFFSET(INDEX(Data!$C$7:$C$1800,MATCH($A$3,Data!$C$7:$C$1800,0)),22,'Code list'!M$1)/1000</f>
        <v>507.71734600000002</v>
      </c>
      <c r="M13" s="25">
        <f ca="1">OFFSET(INDEX(Data!$C$7:$C$1800,MATCH($A$3,Data!$C$7:$C$1800,0)),21,'Code list'!N$1)/1000+OFFSET(INDEX(Data!$C$7:$C$1800,MATCH($A$3,Data!$C$7:$C$1800,0)),22,'Code list'!N$1)/1000</f>
        <v>508.82220699999999</v>
      </c>
      <c r="N13" s="25">
        <f ca="1">OFFSET(INDEX(Data!$C$7:$C$1800,MATCH($A$3,Data!$C$7:$C$1800,0)),21,'Code list'!O$1)/1000+OFFSET(INDEX(Data!$C$7:$C$1800,MATCH($A$3,Data!$C$7:$C$1800,0)),22,'Code list'!O$1)/1000</f>
        <v>504.57227799999998</v>
      </c>
      <c r="O13" s="25">
        <f ca="1">OFFSET(INDEX(Data!$C$7:$C$1800,MATCH($A$3,Data!$C$7:$C$1800,0)),21,'Code list'!P$1)/1000+OFFSET(INDEX(Data!$C$7:$C$1800,MATCH($A$3,Data!$C$7:$C$1800,0)),22,'Code list'!P$1)/1000</f>
        <v>533.57141200000001</v>
      </c>
      <c r="P13" s="25">
        <f ca="1">OFFSET(INDEX(Data!$C$7:$C$1800,MATCH($A$3,Data!$C$7:$C$1800,0)),21,'Code list'!Q$1)/1000+OFFSET(INDEX(Data!$C$7:$C$1800,MATCH($A$3,Data!$C$7:$C$1800,0)),22,'Code list'!Q$1)/1000</f>
        <v>504.55254900000006</v>
      </c>
      <c r="Q13" s="25">
        <f ca="1">OFFSET(INDEX(Data!$C$7:$C$1800,MATCH($A$3,Data!$C$7:$C$1800,0)),21,'Code list'!R$1)/1000+OFFSET(INDEX(Data!$C$7:$C$1800,MATCH($A$3,Data!$C$7:$C$1800,0)),22,'Code list'!R$1)/1000</f>
        <v>513.93541700000003</v>
      </c>
      <c r="R13" s="25">
        <f ca="1">OFFSET(INDEX(Data!$C$7:$C$1800,MATCH($A$3,Data!$C$7:$C$1800,0)),21,'Code list'!S$1)/1000+OFFSET(INDEX(Data!$C$7:$C$1800,MATCH($A$3,Data!$C$7:$C$1800,0)),22,'Code list'!S$1)/1000</f>
        <v>534.35841399999993</v>
      </c>
      <c r="S13" s="25">
        <f ca="1">OFFSET(INDEX(Data!$C$7:$C$1800,MATCH($A$3,Data!$C$7:$C$1800,0)),21,'Code list'!T$1)/1000+OFFSET(INDEX(Data!$C$7:$C$1800,MATCH($A$3,Data!$C$7:$C$1800,0)),22,'Code list'!T$1)/1000</f>
        <v>525.46753799999999</v>
      </c>
      <c r="T13" s="25">
        <f ca="1">OFFSET(INDEX(Data!$C$7:$C$1800,MATCH($A$3,Data!$C$7:$C$1800,0)),21,'Code list'!U$1)/1000+OFFSET(INDEX(Data!$C$7:$C$1800,MATCH($A$3,Data!$C$7:$C$1800,0)),22,'Code list'!U$1)/1000</f>
        <v>506.17523900000003</v>
      </c>
      <c r="U13" s="25">
        <f ca="1">OFFSET(INDEX(Data!$C$7:$C$1800,MATCH($A$3,Data!$C$7:$C$1800,0)),21,'Code list'!V$1)/1000+OFFSET(INDEX(Data!$C$7:$C$1800,MATCH($A$3,Data!$C$7:$C$1800,0)),22,'Code list'!V$1)/1000</f>
        <v>513.56614300000001</v>
      </c>
      <c r="V13" s="25">
        <f ca="1">OFFSET(INDEX(Data!$C$7:$C$1800,MATCH($A$3,Data!$C$7:$C$1800,0)),21,'Code list'!W$1)/1000+OFFSET(INDEX(Data!$C$7:$C$1800,MATCH($A$3,Data!$C$7:$C$1800,0)),22,'Code list'!W$1)/1000</f>
        <v>529.13898000000006</v>
      </c>
      <c r="W13" s="25">
        <f ca="1">OFFSET(INDEX(Data!$C$7:$C$1800,MATCH($A$3,Data!$C$7:$C$1800,0)),21,'Code list'!X$1)/1000+OFFSET(INDEX(Data!$C$7:$C$1800,MATCH($A$3,Data!$C$7:$C$1800,0)),22,'Code list'!X$1)/1000</f>
        <v>539.04116199999999</v>
      </c>
      <c r="X13" s="25">
        <f ca="1">OFFSET(INDEX(Data!$C$7:$C$1800,MATCH($A$3,Data!$C$7:$C$1800,0)),21,'Code list'!Y$1)/1000+OFFSET(INDEX(Data!$C$7:$C$1800,MATCH($A$3,Data!$C$7:$C$1800,0)),22,'Code list'!Y$1)/1000</f>
        <v>512.68364699999995</v>
      </c>
      <c r="Y13" s="25">
        <f ca="1">OFFSET(INDEX(Data!$C$7:$C$1800,MATCH($A$3,Data!$C$7:$C$1800,0)),21,'Code list'!Z$1)/1000+OFFSET(INDEX(Data!$C$7:$C$1800,MATCH($A$3,Data!$C$7:$C$1800,0)),22,'Code list'!Z$1)/1000</f>
        <v>508.84933699999999</v>
      </c>
      <c r="Z13" s="25">
        <f ca="1">OFFSET(INDEX(Data!$C$7:$C$1800,MATCH($A$3,Data!$C$7:$C$1800,0)),21,'Code list'!AA$1)/1000+OFFSET(INDEX(Data!$C$7:$C$1800,MATCH($A$3,Data!$C$7:$C$1800,0)),22,'Code list'!AA$1)/1000</f>
        <v>497.73459299999996</v>
      </c>
      <c r="AA13" s="25">
        <f ca="1">OFFSET(INDEX(Data!$C$7:$C$1800,MATCH($A$3,Data!$C$7:$C$1800,0)),21,'Code list'!AB$1)/1000+OFFSET(INDEX(Data!$C$7:$C$1800,MATCH($A$3,Data!$C$7:$C$1800,0)),22,'Code list'!AB$1)/1000</f>
        <v>529.66845999999998</v>
      </c>
      <c r="AB13" s="25">
        <f ca="1">OFFSET(INDEX(Data!$C$7:$C$1800,MATCH($A$3,Data!$C$7:$C$1800,0)),21,'Code list'!AC$1)/1000+OFFSET(INDEX(Data!$C$7:$C$1800,MATCH($A$3,Data!$C$7:$C$1800,0)),22,'Code list'!AC$1)/1000</f>
        <v>529.43997899999999</v>
      </c>
      <c r="AC13" s="25">
        <f ca="1">OFFSET(INDEX(Data!$C$7:$C$1800,MATCH($A$3,Data!$C$7:$C$1800,0)),21,'Code list'!AD$1)/1000+OFFSET(INDEX(Data!$C$7:$C$1800,MATCH($A$3,Data!$C$7:$C$1800,0)),22,'Code list'!AD$1)/1000</f>
        <v>533.66857900000002</v>
      </c>
      <c r="AD13" s="25">
        <f ca="1">OFFSET(INDEX(Data!$C$7:$C$1800,MATCH($A$3,Data!$C$7:$C$1800,0)),21,'Code list'!AE$1)/1000+OFFSET(INDEX(Data!$C$7:$C$1800,MATCH($A$3,Data!$C$7:$C$1800,0)),22,'Code list'!AE$1)/1000</f>
        <v>541.63369799999998</v>
      </c>
      <c r="AE13" s="25">
        <f ca="1">OFFSET(INDEX(Data!$C$7:$C$1800,MATCH($A$3,Data!$C$7:$C$1800,0)),21,'Code list'!AF$1)/1000+OFFSET(INDEX(Data!$C$7:$C$1800,MATCH($A$3,Data!$C$7:$C$1800,0)),22,'Code list'!AF$1)/1000</f>
        <v>508.54834099999999</v>
      </c>
      <c r="AF13" s="25">
        <f ca="1">OFFSET(INDEX(Data!$C$7:$C$1800,MATCH($A$3,Data!$C$7:$C$1800,0)),21,'Code list'!AG$1)/1000+OFFSET(INDEX(Data!$C$7:$C$1800,MATCH($A$3,Data!$C$7:$C$1800,0)),22,'Code list'!AG$1)/1000</f>
        <v>476.07701399999996</v>
      </c>
      <c r="AG13" s="25">
        <f ca="1">OFFSET(INDEX(Data!$C$7:$C$1800,MATCH($A$3,Data!$C$7:$C$1800,0)),21,'Code list'!AH$1)/1000+OFFSET(INDEX(Data!$C$7:$C$1800,MATCH($A$3,Data!$C$7:$C$1800,0)),22,'Code list'!AH$1)/1000</f>
        <v>541.33472499999993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424.11900000000003</v>
      </c>
      <c r="C14" s="25">
        <f ca="1">OFFSET(INDEX(Data!$C$7:$C$1800,MATCH($A$3,Data!$C$7:$C$1800,0)),31,'Code list'!D$1)/1000+OFFSET(INDEX(Data!$C$7:$C$1800,MATCH($A$3,Data!$C$7:$C$1800,0)),32,'Code list'!D$1)/1000</f>
        <v>411.49700000000001</v>
      </c>
      <c r="D14" s="25">
        <f ca="1">OFFSET(INDEX(Data!$C$7:$C$1800,MATCH($A$3,Data!$C$7:$C$1800,0)),31,'Code list'!E$1)/1000+OFFSET(INDEX(Data!$C$7:$C$1800,MATCH($A$3,Data!$C$7:$C$1800,0)),32,'Code list'!E$1)/1000</f>
        <v>398.17200000000003</v>
      </c>
      <c r="E14" s="25">
        <f ca="1">OFFSET(INDEX(Data!$C$7:$C$1800,MATCH($A$3,Data!$C$7:$C$1800,0)),31,'Code list'!F$1)/1000+OFFSET(INDEX(Data!$C$7:$C$1800,MATCH($A$3,Data!$C$7:$C$1800,0)),32,'Code list'!F$1)/1000</f>
        <v>396.09500000000003</v>
      </c>
      <c r="F14" s="25">
        <f ca="1">OFFSET(INDEX(Data!$C$7:$C$1800,MATCH($A$3,Data!$C$7:$C$1800,0)),31,'Code list'!G$1)/1000+OFFSET(INDEX(Data!$C$7:$C$1800,MATCH($A$3,Data!$C$7:$C$1800,0)),32,'Code list'!G$1)/1000</f>
        <v>383.84500000000003</v>
      </c>
      <c r="G14" s="25">
        <f ca="1">OFFSET(INDEX(Data!$C$7:$C$1800,MATCH($A$3,Data!$C$7:$C$1800,0)),31,'Code list'!H$1)/1000+OFFSET(INDEX(Data!$C$7:$C$1800,MATCH($A$3,Data!$C$7:$C$1800,0)),32,'Code list'!H$1)/1000</f>
        <v>224.44800000000001</v>
      </c>
      <c r="H14" s="25">
        <f ca="1">OFFSET(INDEX(Data!$C$7:$C$1800,MATCH($A$3,Data!$C$7:$C$1800,0)),31,'Code list'!I$1)/1000+OFFSET(INDEX(Data!$C$7:$C$1800,MATCH($A$3,Data!$C$7:$C$1800,0)),32,'Code list'!I$1)/1000</f>
        <v>224.53900000000002</v>
      </c>
      <c r="I14" s="25">
        <f ca="1">OFFSET(INDEX(Data!$C$7:$C$1800,MATCH($A$3,Data!$C$7:$C$1800,0)),31,'Code list'!J$1)/1000+OFFSET(INDEX(Data!$C$7:$C$1800,MATCH($A$3,Data!$C$7:$C$1800,0)),32,'Code list'!J$1)/1000</f>
        <v>219.66500000000002</v>
      </c>
      <c r="J14" s="25">
        <f ca="1">OFFSET(INDEX(Data!$C$7:$C$1800,MATCH($A$3,Data!$C$7:$C$1800,0)),31,'Code list'!K$1)/1000+OFFSET(INDEX(Data!$C$7:$C$1800,MATCH($A$3,Data!$C$7:$C$1800,0)),32,'Code list'!K$1)/1000</f>
        <v>214.19900000000001</v>
      </c>
      <c r="K14" s="25">
        <f ca="1">OFFSET(INDEX(Data!$C$7:$C$1800,MATCH($A$3,Data!$C$7:$C$1800,0)),31,'Code list'!L$1)/1000+OFFSET(INDEX(Data!$C$7:$C$1800,MATCH($A$3,Data!$C$7:$C$1800,0)),32,'Code list'!L$1)/1000</f>
        <v>208.77199999999999</v>
      </c>
      <c r="L14" s="25">
        <f ca="1">OFFSET(INDEX(Data!$C$7:$C$1800,MATCH($A$3,Data!$C$7:$C$1800,0)),31,'Code list'!M$1)/1000+OFFSET(INDEX(Data!$C$7:$C$1800,MATCH($A$3,Data!$C$7:$C$1800,0)),32,'Code list'!M$1)/1000</f>
        <v>196.78</v>
      </c>
      <c r="M14" s="25">
        <f ca="1">OFFSET(INDEX(Data!$C$7:$C$1800,MATCH($A$3,Data!$C$7:$C$1800,0)),31,'Code list'!N$1)/1000+OFFSET(INDEX(Data!$C$7:$C$1800,MATCH($A$3,Data!$C$7:$C$1800,0)),32,'Code list'!N$1)/1000</f>
        <v>209.27599999999998</v>
      </c>
      <c r="N14" s="25">
        <f ca="1">OFFSET(INDEX(Data!$C$7:$C$1800,MATCH($A$3,Data!$C$7:$C$1800,0)),31,'Code list'!O$1)/1000+OFFSET(INDEX(Data!$C$7:$C$1800,MATCH($A$3,Data!$C$7:$C$1800,0)),32,'Code list'!O$1)/1000</f>
        <v>205.57</v>
      </c>
      <c r="O14" s="25">
        <f ca="1">OFFSET(INDEX(Data!$C$7:$C$1800,MATCH($A$3,Data!$C$7:$C$1800,0)),31,'Code list'!P$1)/1000+OFFSET(INDEX(Data!$C$7:$C$1800,MATCH($A$3,Data!$C$7:$C$1800,0)),32,'Code list'!P$1)/1000</f>
        <v>225.40899999999999</v>
      </c>
      <c r="P14" s="25">
        <f ca="1">OFFSET(INDEX(Data!$C$7:$C$1800,MATCH($A$3,Data!$C$7:$C$1800,0)),31,'Code list'!Q$1)/1000+OFFSET(INDEX(Data!$C$7:$C$1800,MATCH($A$3,Data!$C$7:$C$1800,0)),32,'Code list'!Q$1)/1000</f>
        <v>217.262</v>
      </c>
      <c r="Q14" s="25">
        <f ca="1">OFFSET(INDEX(Data!$C$7:$C$1800,MATCH($A$3,Data!$C$7:$C$1800,0)),31,'Code list'!R$1)/1000+OFFSET(INDEX(Data!$C$7:$C$1800,MATCH($A$3,Data!$C$7:$C$1800,0)),32,'Code list'!R$1)/1000</f>
        <v>219.06800000000001</v>
      </c>
      <c r="R14" s="25">
        <f ca="1">OFFSET(INDEX(Data!$C$7:$C$1800,MATCH($A$3,Data!$C$7:$C$1800,0)),31,'Code list'!S$1)/1000+OFFSET(INDEX(Data!$C$7:$C$1800,MATCH($A$3,Data!$C$7:$C$1800,0)),32,'Code list'!S$1)/1000</f>
        <v>219.578</v>
      </c>
      <c r="S14" s="25">
        <f ca="1">OFFSET(INDEX(Data!$C$7:$C$1800,MATCH($A$3,Data!$C$7:$C$1800,0)),31,'Code list'!T$1)/1000+OFFSET(INDEX(Data!$C$7:$C$1800,MATCH($A$3,Data!$C$7:$C$1800,0)),32,'Code list'!T$1)/1000</f>
        <v>207.79599999999999</v>
      </c>
      <c r="T14" s="25">
        <f ca="1">OFFSET(INDEX(Data!$C$7:$C$1800,MATCH($A$3,Data!$C$7:$C$1800,0)),31,'Code list'!U$1)/1000+OFFSET(INDEX(Data!$C$7:$C$1800,MATCH($A$3,Data!$C$7:$C$1800,0)),32,'Code list'!U$1)/1000</f>
        <v>199.49799999999999</v>
      </c>
      <c r="U14" s="25">
        <f ca="1">OFFSET(INDEX(Data!$C$7:$C$1800,MATCH($A$3,Data!$C$7:$C$1800,0)),31,'Code list'!V$1)/1000+OFFSET(INDEX(Data!$C$7:$C$1800,MATCH($A$3,Data!$C$7:$C$1800,0)),32,'Code list'!V$1)/1000</f>
        <v>195.107</v>
      </c>
      <c r="V14" s="25">
        <f ca="1">OFFSET(INDEX(Data!$C$7:$C$1800,MATCH($A$3,Data!$C$7:$C$1800,0)),31,'Code list'!W$1)/1000+OFFSET(INDEX(Data!$C$7:$C$1800,MATCH($A$3,Data!$C$7:$C$1800,0)),32,'Code list'!W$1)/1000</f>
        <v>205.137</v>
      </c>
      <c r="W14" s="25">
        <f ca="1">OFFSET(INDEX(Data!$C$7:$C$1800,MATCH($A$3,Data!$C$7:$C$1800,0)),31,'Code list'!X$1)/1000+OFFSET(INDEX(Data!$C$7:$C$1800,MATCH($A$3,Data!$C$7:$C$1800,0)),32,'Code list'!X$1)/1000</f>
        <v>191.71200000000002</v>
      </c>
      <c r="X14" s="25">
        <f ca="1">OFFSET(INDEX(Data!$C$7:$C$1800,MATCH($A$3,Data!$C$7:$C$1800,0)),31,'Code list'!Y$1)/1000+OFFSET(INDEX(Data!$C$7:$C$1800,MATCH($A$3,Data!$C$7:$C$1800,0)),32,'Code list'!Y$1)/1000</f>
        <v>194.303</v>
      </c>
      <c r="Y14" s="25">
        <f ca="1">OFFSET(INDEX(Data!$C$7:$C$1800,MATCH($A$3,Data!$C$7:$C$1800,0)),31,'Code list'!Z$1)/1000+OFFSET(INDEX(Data!$C$7:$C$1800,MATCH($A$3,Data!$C$7:$C$1800,0)),32,'Code list'!Z$1)/1000</f>
        <v>190.43100000000001</v>
      </c>
      <c r="Z14" s="25">
        <f ca="1">OFFSET(INDEX(Data!$C$7:$C$1800,MATCH($A$3,Data!$C$7:$C$1800,0)),31,'Code list'!AA$1)/1000+OFFSET(INDEX(Data!$C$7:$C$1800,MATCH($A$3,Data!$C$7:$C$1800,0)),32,'Code list'!AA$1)/1000</f>
        <v>175.006</v>
      </c>
      <c r="AA14" s="25">
        <f ca="1">OFFSET(INDEX(Data!$C$7:$C$1800,MATCH($A$3,Data!$C$7:$C$1800,0)),31,'Code list'!AB$1)/1000+OFFSET(INDEX(Data!$C$7:$C$1800,MATCH($A$3,Data!$C$7:$C$1800,0)),32,'Code list'!AB$1)/1000</f>
        <v>185.339</v>
      </c>
      <c r="AB14" s="25">
        <f ca="1">OFFSET(INDEX(Data!$C$7:$C$1800,MATCH($A$3,Data!$C$7:$C$1800,0)),31,'Code list'!AC$1)/1000+OFFSET(INDEX(Data!$C$7:$C$1800,MATCH($A$3,Data!$C$7:$C$1800,0)),32,'Code list'!AC$1)/1000</f>
        <v>188.97499999999999</v>
      </c>
      <c r="AC14" s="25">
        <f ca="1">OFFSET(INDEX(Data!$C$7:$C$1800,MATCH($A$3,Data!$C$7:$C$1800,0)),31,'Code list'!AD$1)/1000+OFFSET(INDEX(Data!$C$7:$C$1800,MATCH($A$3,Data!$C$7:$C$1800,0)),32,'Code list'!AD$1)/1000</f>
        <v>196.61853299999999</v>
      </c>
      <c r="AD14" s="25">
        <f ca="1">OFFSET(INDEX(Data!$C$7:$C$1800,MATCH($A$3,Data!$C$7:$C$1800,0)),31,'Code list'!AE$1)/1000+OFFSET(INDEX(Data!$C$7:$C$1800,MATCH($A$3,Data!$C$7:$C$1800,0)),32,'Code list'!AE$1)/1000</f>
        <v>193.20882599999999</v>
      </c>
      <c r="AE14" s="25">
        <f ca="1">OFFSET(INDEX(Data!$C$7:$C$1800,MATCH($A$3,Data!$C$7:$C$1800,0)),31,'Code list'!AF$1)/1000+OFFSET(INDEX(Data!$C$7:$C$1800,MATCH($A$3,Data!$C$7:$C$1800,0)),32,'Code list'!AF$1)/1000</f>
        <v>189.63811799999999</v>
      </c>
      <c r="AF14" s="25">
        <f ca="1">OFFSET(INDEX(Data!$C$7:$C$1800,MATCH($A$3,Data!$C$7:$C$1800,0)),31,'Code list'!AG$1)/1000+OFFSET(INDEX(Data!$C$7:$C$1800,MATCH($A$3,Data!$C$7:$C$1800,0)),32,'Code list'!AG$1)/1000</f>
        <v>186.38894099999999</v>
      </c>
      <c r="AG14" s="25">
        <f ca="1">OFFSET(INDEX(Data!$C$7:$C$1800,MATCH($A$3,Data!$C$7:$C$1800,0)),31,'Code list'!AH$1)/1000+OFFSET(INDEX(Data!$C$7:$C$1800,MATCH($A$3,Data!$C$7:$C$1800,0)),32,'Code list'!AH$1)/1000</f>
        <v>195.90611399999997</v>
      </c>
    </row>
    <row r="15" spans="1:33" ht="15" customHeight="1" x14ac:dyDescent="0.25">
      <c r="A15" s="26" t="s">
        <v>28</v>
      </c>
      <c r="B15" s="25">
        <f ca="1">IFERROR(B12/(1+(B13/B14)),0)</f>
        <v>871.80804033057382</v>
      </c>
      <c r="C15" s="25">
        <f t="shared" ref="C15:AC15" ca="1" si="5">IFERROR(C12/(1+(C13/C14)),0)</f>
        <v>844.70539414784741</v>
      </c>
      <c r="D15" s="25">
        <f t="shared" ca="1" si="5"/>
        <v>816.36582638590403</v>
      </c>
      <c r="E15" s="25">
        <f t="shared" ca="1" si="5"/>
        <v>803.22005197909562</v>
      </c>
      <c r="F15" s="25">
        <f t="shared" ca="1" si="5"/>
        <v>776.52064738143133</v>
      </c>
      <c r="G15" s="25">
        <f t="shared" ca="1" si="5"/>
        <v>487.54167093398235</v>
      </c>
      <c r="H15" s="25">
        <f t="shared" ca="1" si="5"/>
        <v>490.27890594827841</v>
      </c>
      <c r="I15" s="25">
        <f t="shared" ca="1" si="5"/>
        <v>478.11303592412787</v>
      </c>
      <c r="J15" s="25">
        <f t="shared" ca="1" si="5"/>
        <v>461.57338825729408</v>
      </c>
      <c r="K15" s="25">
        <f t="shared" ca="1" si="5"/>
        <v>449.66514822453706</v>
      </c>
      <c r="L15" s="25">
        <f t="shared" ca="1" si="5"/>
        <v>425.15751127136252</v>
      </c>
      <c r="M15" s="25">
        <f t="shared" ca="1" si="5"/>
        <v>446.27705512346444</v>
      </c>
      <c r="N15" s="25">
        <f t="shared" ca="1" si="5"/>
        <v>436.12617378429064</v>
      </c>
      <c r="O15" s="25">
        <f t="shared" ca="1" si="5"/>
        <v>474.53189657973411</v>
      </c>
      <c r="P15" s="25">
        <f t="shared" ca="1" si="5"/>
        <v>455.23123078597854</v>
      </c>
      <c r="Q15" s="25">
        <f t="shared" ca="1" si="5"/>
        <v>457.25955681398955</v>
      </c>
      <c r="R15" s="25">
        <f t="shared" ca="1" si="5"/>
        <v>462.92815787265056</v>
      </c>
      <c r="S15" s="25">
        <f t="shared" ca="1" si="5"/>
        <v>440.73442699300284</v>
      </c>
      <c r="T15" s="25">
        <f t="shared" ca="1" si="5"/>
        <v>422.70057392850623</v>
      </c>
      <c r="U15" s="25">
        <f t="shared" ca="1" si="5"/>
        <v>415.34927634884986</v>
      </c>
      <c r="V15" s="25">
        <f t="shared" ca="1" si="5"/>
        <v>434.49073841902464</v>
      </c>
      <c r="W15" s="25">
        <f t="shared" ca="1" si="5"/>
        <v>412.5679990312899</v>
      </c>
      <c r="X15" s="25">
        <f t="shared" ca="1" si="5"/>
        <v>411.00450156249701</v>
      </c>
      <c r="Y15" s="25">
        <f t="shared" ca="1" si="5"/>
        <v>402.0476637523858</v>
      </c>
      <c r="Z15" s="25">
        <f t="shared" ca="1" si="5"/>
        <v>373.36637845270616</v>
      </c>
      <c r="AA15" s="25">
        <f t="shared" ca="1" si="5"/>
        <v>392.47874574276329</v>
      </c>
      <c r="AB15" s="25">
        <f t="shared" ca="1" si="5"/>
        <v>394.59700911041972</v>
      </c>
      <c r="AC15" s="25">
        <f t="shared" ca="1" si="5"/>
        <v>405.98110348278021</v>
      </c>
      <c r="AD15" s="25">
        <f t="shared" ref="AD15:AE15" ca="1" si="6">IFERROR(AD12/(1+(AD13/AD14)),0)</f>
        <v>394.96471399010358</v>
      </c>
      <c r="AE15" s="25">
        <f t="shared" ca="1" si="6"/>
        <v>379.86166038704414</v>
      </c>
      <c r="AF15" s="25">
        <f t="shared" ref="AF15:AG15" ca="1" si="7">IFERROR(AF12/(1+(AF13/AF14)),0)</f>
        <v>365.33738851158785</v>
      </c>
      <c r="AG15" s="25">
        <f t="shared" ca="1" si="7"/>
        <v>394.75745506809307</v>
      </c>
    </row>
    <row r="16" spans="1:33" ht="15" customHeight="1" x14ac:dyDescent="0.25">
      <c r="A16" s="10" t="s">
        <v>25</v>
      </c>
      <c r="B16" s="7">
        <f ca="1">B11+B12-B15</f>
        <v>989.37664866942634</v>
      </c>
      <c r="C16" s="7">
        <f t="shared" ref="C16:AC16" ca="1" si="8">C11+C12-C15</f>
        <v>975.45169985215273</v>
      </c>
      <c r="D16" s="7">
        <f t="shared" ca="1" si="8"/>
        <v>958.90584361409583</v>
      </c>
      <c r="E16" s="7">
        <f t="shared" ca="1" si="8"/>
        <v>956.51356202090437</v>
      </c>
      <c r="F16" s="7">
        <f t="shared" ca="1" si="8"/>
        <v>964.37398061856868</v>
      </c>
      <c r="G16" s="7">
        <f t="shared" ca="1" si="8"/>
        <v>1063.6963430660176</v>
      </c>
      <c r="H16" s="7">
        <f t="shared" ca="1" si="8"/>
        <v>1101.6578230517216</v>
      </c>
      <c r="I16" s="7">
        <f t="shared" ca="1" si="8"/>
        <v>1096.0296980758721</v>
      </c>
      <c r="J16" s="7">
        <f t="shared" ca="1" si="8"/>
        <v>1082.4930707427056</v>
      </c>
      <c r="K16" s="7">
        <f t="shared" ca="1" si="8"/>
        <v>1076.7053767754628</v>
      </c>
      <c r="L16" s="7">
        <f t="shared" ca="1" si="8"/>
        <v>1104.9558767286376</v>
      </c>
      <c r="M16" s="7">
        <f t="shared" ca="1" si="8"/>
        <v>1094.0059948765354</v>
      </c>
      <c r="N16" s="7">
        <f t="shared" ca="1" si="8"/>
        <v>1078.8972062157095</v>
      </c>
      <c r="O16" s="7">
        <f t="shared" ca="1" si="8"/>
        <v>1129.7385954202659</v>
      </c>
      <c r="P16" s="7">
        <f t="shared" ca="1" si="8"/>
        <v>1161.9310702140215</v>
      </c>
      <c r="Q16" s="7">
        <f t="shared" ca="1" si="8"/>
        <v>1178.4509991860104</v>
      </c>
      <c r="R16" s="7">
        <f t="shared" ca="1" si="8"/>
        <v>1232.5235221273497</v>
      </c>
      <c r="S16" s="7">
        <f t="shared" ca="1" si="8"/>
        <v>1222.0798550069969</v>
      </c>
      <c r="T16" s="7">
        <f t="shared" ca="1" si="8"/>
        <v>1193.3592240714936</v>
      </c>
      <c r="U16" s="7">
        <f t="shared" ca="1" si="8"/>
        <v>1151.8913106511502</v>
      </c>
      <c r="V16" s="7">
        <f t="shared" ca="1" si="8"/>
        <v>1187.4088045809754</v>
      </c>
      <c r="W16" s="7">
        <f t="shared" ca="1" si="8"/>
        <v>1253.0769439687101</v>
      </c>
      <c r="X16" s="7">
        <f t="shared" ca="1" si="8"/>
        <v>1225.787107437503</v>
      </c>
      <c r="Y16" s="7">
        <f t="shared" ca="1" si="8"/>
        <v>1236.3579242476144</v>
      </c>
      <c r="Z16" s="7">
        <f t="shared" ca="1" si="8"/>
        <v>1191.9984265472935</v>
      </c>
      <c r="AA16" s="7">
        <f t="shared" ca="1" si="8"/>
        <v>1208.4886752572368</v>
      </c>
      <c r="AB16" s="7">
        <f t="shared" ca="1" si="8"/>
        <v>1196.4217568895801</v>
      </c>
      <c r="AC16" s="7">
        <f t="shared" ca="1" si="8"/>
        <v>1201.4586545172197</v>
      </c>
      <c r="AD16" s="7">
        <f t="shared" ref="AD16:AE16" ca="1" si="9">AD11+AD12-AD15</f>
        <v>1197.4524230098964</v>
      </c>
      <c r="AE16" s="7">
        <f t="shared" ca="1" si="9"/>
        <v>1118.4351036129558</v>
      </c>
      <c r="AF16" s="7">
        <f t="shared" ref="AF16:AG16" ca="1" si="10">AF11+AF12-AF15</f>
        <v>1052.6000774884124</v>
      </c>
      <c r="AG16" s="7">
        <f t="shared" ca="1" si="10"/>
        <v>1225.0082079319068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Poland [PL]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0.48917200608168726</v>
      </c>
      <c r="C20" s="15">
        <f t="shared" ca="1" si="12"/>
        <v>0.4898456787480327</v>
      </c>
      <c r="D20" s="15">
        <f t="shared" ca="1" si="12"/>
        <v>0.49063544990694441</v>
      </c>
      <c r="E20" s="15">
        <f t="shared" ca="1" si="12"/>
        <v>0.49597247633132047</v>
      </c>
      <c r="F20" s="15">
        <f t="shared" ca="1" si="12"/>
        <v>0.4975853866279234</v>
      </c>
      <c r="G20" s="15">
        <f t="shared" ca="1" si="12"/>
        <v>0.46380830696282693</v>
      </c>
      <c r="H20" s="15">
        <f t="shared" ca="1" si="12"/>
        <v>0.46139408204986343</v>
      </c>
      <c r="I20" s="15">
        <f t="shared" ca="1" si="12"/>
        <v>0.46291263903770408</v>
      </c>
      <c r="J20" s="15">
        <f t="shared" ca="1" si="12"/>
        <v>0.46815605909818697</v>
      </c>
      <c r="K20" s="15">
        <f t="shared" ca="1" si="12"/>
        <v>0.46809796892572353</v>
      </c>
      <c r="L20" s="15">
        <f t="shared" ca="1" si="12"/>
        <v>0.46646979925206766</v>
      </c>
      <c r="M20" s="15">
        <f t="shared" ca="1" si="12"/>
        <v>0.472935074783014</v>
      </c>
      <c r="N20" s="15">
        <f t="shared" ca="1" si="12"/>
        <v>0.47548207099299317</v>
      </c>
      <c r="O20" s="15">
        <f t="shared" ca="1" si="12"/>
        <v>0.47801625454701407</v>
      </c>
      <c r="P20" s="15">
        <f t="shared" ca="1" si="12"/>
        <v>0.47264463708578158</v>
      </c>
      <c r="Q20" s="15">
        <f t="shared" ca="1" si="12"/>
        <v>0.47459956789575397</v>
      </c>
      <c r="R20" s="15">
        <f t="shared" ca="1" si="12"/>
        <v>0.46956515442485891</v>
      </c>
      <c r="S20" s="15">
        <f t="shared" ca="1" si="12"/>
        <v>0.46767571992807933</v>
      </c>
      <c r="T20" s="15">
        <f t="shared" ca="1" si="12"/>
        <v>0.46670950939633682</v>
      </c>
      <c r="U20" s="15">
        <f t="shared" ca="1" si="12"/>
        <v>0.47230203576452068</v>
      </c>
      <c r="V20" s="15">
        <f t="shared" ca="1" si="12"/>
        <v>0.4762673485477209</v>
      </c>
      <c r="W20" s="15">
        <f t="shared" ca="1" si="12"/>
        <v>0.46862514455031196</v>
      </c>
      <c r="X20" s="15">
        <f t="shared" ca="1" si="12"/>
        <v>0.47492654023503145</v>
      </c>
      <c r="Y20" s="15">
        <f t="shared" ca="1" si="12"/>
        <v>0.4775939915290589</v>
      </c>
      <c r="Z20" s="15">
        <f t="shared" ca="1" si="12"/>
        <v>0.47871439784770542</v>
      </c>
      <c r="AA20" s="15">
        <f t="shared" ca="1" si="12"/>
        <v>0.48956374363546784</v>
      </c>
      <c r="AB20" s="15">
        <f t="shared" ca="1" si="12"/>
        <v>0.4999533053921259</v>
      </c>
      <c r="AC20" s="15">
        <f t="shared" ca="1" si="12"/>
        <v>0.50935394131053635</v>
      </c>
      <c r="AD20" s="15">
        <f t="shared" ref="AD20:AE20" ca="1" si="13">AD6/AD16</f>
        <v>0.50994876144231849</v>
      </c>
      <c r="AE20" s="15">
        <f t="shared" ca="1" si="13"/>
        <v>0.5255694533380979</v>
      </c>
      <c r="AF20" s="15">
        <f t="shared" ref="AF20:AG20" ca="1" si="14">AF6/AF16</f>
        <v>0.53772247989049859</v>
      </c>
      <c r="AG20" s="15">
        <f t="shared" ca="1" si="14"/>
        <v>0.52565500037514323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69">
    <tabColor theme="7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Portugal [PT]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102.6036</v>
      </c>
      <c r="C4" s="20">
        <f ca="1">OFFSET(INDEX(Data!$C$7:$C$1800,MATCH($A$3,Data!$C$7:$C$1800,0)),20,'Code list'!D$1)/1000</f>
        <v>107.53919999999999</v>
      </c>
      <c r="D4" s="20">
        <f ca="1">OFFSET(INDEX(Data!$C$7:$C$1800,MATCH($A$3,Data!$C$7:$C$1800,0)),20,'Code list'!E$1)/1000</f>
        <v>108.3168</v>
      </c>
      <c r="E4" s="20">
        <f ca="1">OFFSET(INDEX(Data!$C$7:$C$1800,MATCH($A$3,Data!$C$7:$C$1800,0)),20,'Code list'!F$1)/1000</f>
        <v>112.3416</v>
      </c>
      <c r="F4" s="20">
        <f ca="1">OFFSET(INDEX(Data!$C$7:$C$1800,MATCH($A$3,Data!$C$7:$C$1800,0)),20,'Code list'!G$1)/1000</f>
        <v>112.975196</v>
      </c>
      <c r="G4" s="20">
        <f ca="1">OFFSET(INDEX(Data!$C$7:$C$1800,MATCH($A$3,Data!$C$7:$C$1800,0)),20,'Code list'!H$1)/1000</f>
        <v>119.754</v>
      </c>
      <c r="H4" s="20">
        <f ca="1">OFFSET(INDEX(Data!$C$7:$C$1800,MATCH($A$3,Data!$C$7:$C$1800,0)),20,'Code list'!I$1)/1000</f>
        <v>124.27560000000001</v>
      </c>
      <c r="I4" s="20">
        <f ca="1">OFFSET(INDEX(Data!$C$7:$C$1800,MATCH($A$3,Data!$C$7:$C$1800,0)),20,'Code list'!J$1)/1000</f>
        <v>123.148804</v>
      </c>
      <c r="J4" s="20">
        <f ca="1">OFFSET(INDEX(Data!$C$7:$C$1800,MATCH($A$3,Data!$C$7:$C$1800,0)),20,'Code list'!K$1)/1000</f>
        <v>140.3424</v>
      </c>
      <c r="K4" s="20">
        <f ca="1">OFFSET(INDEX(Data!$C$7:$C$1800,MATCH($A$3,Data!$C$7:$C$1800,0)),20,'Code list'!L$1)/1000</f>
        <v>155.83320000000001</v>
      </c>
      <c r="L4" s="20">
        <f ca="1">OFFSET(INDEX(Data!$C$7:$C$1800,MATCH($A$3,Data!$C$7:$C$1800,0)),20,'Code list'!M$1)/1000</f>
        <v>157.5504</v>
      </c>
      <c r="M4" s="20">
        <f ca="1">OFFSET(INDEX(Data!$C$7:$C$1800,MATCH($A$3,Data!$C$7:$C$1800,0)),20,'Code list'!N$1)/1000</f>
        <v>167.4324</v>
      </c>
      <c r="N4" s="20">
        <f ca="1">OFFSET(INDEX(Data!$C$7:$C$1800,MATCH($A$3,Data!$C$7:$C$1800,0)),20,'Code list'!O$1)/1000</f>
        <v>165.98520000000002</v>
      </c>
      <c r="O4" s="20">
        <f ca="1">OFFSET(INDEX(Data!$C$7:$C$1800,MATCH($A$3,Data!$C$7:$C$1800,0)),20,'Code list'!P$1)/1000</f>
        <v>168.66720000000001</v>
      </c>
      <c r="P4" s="20">
        <f ca="1">OFFSET(INDEX(Data!$C$7:$C$1800,MATCH($A$3,Data!$C$7:$C$1800,0)),20,'Code list'!Q$1)/1000</f>
        <v>162.37974199999999</v>
      </c>
      <c r="Q4" s="20">
        <f ca="1">OFFSET(INDEX(Data!$C$7:$C$1800,MATCH($A$3,Data!$C$7:$C$1800,0)),20,'Code list'!R$1)/1000</f>
        <v>167.66483799999997</v>
      </c>
      <c r="R4" s="20">
        <f ca="1">OFFSET(INDEX(Data!$C$7:$C$1800,MATCH($A$3,Data!$C$7:$C$1800,0)),20,'Code list'!S$1)/1000</f>
        <v>176.54924499999998</v>
      </c>
      <c r="S4" s="20">
        <f ca="1">OFFSET(INDEX(Data!$C$7:$C$1800,MATCH($A$3,Data!$C$7:$C$1800,0)),20,'Code list'!T$1)/1000</f>
        <v>170.10806400000001</v>
      </c>
      <c r="T4" s="20">
        <f ca="1">OFFSET(INDEX(Data!$C$7:$C$1800,MATCH($A$3,Data!$C$7:$C$1800,0)),20,'Code list'!U$1)/1000</f>
        <v>165.50184200000001</v>
      </c>
      <c r="U4" s="20">
        <f ca="1">OFFSET(INDEX(Data!$C$7:$C$1800,MATCH($A$3,Data!$C$7:$C$1800,0)),20,'Code list'!V$1)/1000</f>
        <v>180.745373</v>
      </c>
      <c r="V4" s="20">
        <f ca="1">OFFSET(INDEX(Data!$C$7:$C$1800,MATCH($A$3,Data!$C$7:$C$1800,0)),20,'Code list'!W$1)/1000</f>
        <v>194.719482</v>
      </c>
      <c r="W4" s="20">
        <f ca="1">OFFSET(INDEX(Data!$C$7:$C$1800,MATCH($A$3,Data!$C$7:$C$1800,0)),20,'Code list'!X$1)/1000</f>
        <v>188.86410699999999</v>
      </c>
      <c r="X4" s="20">
        <f ca="1">OFFSET(INDEX(Data!$C$7:$C$1800,MATCH($A$3,Data!$C$7:$C$1800,0)),20,'Code list'!Y$1)/1000</f>
        <v>167.81952600000002</v>
      </c>
      <c r="Y4" s="20">
        <f ca="1">OFFSET(INDEX(Data!$C$7:$C$1800,MATCH($A$3,Data!$C$7:$C$1800,0)),20,'Code list'!Z$1)/1000</f>
        <v>186.02008900000001</v>
      </c>
      <c r="Z4" s="20">
        <f ca="1">OFFSET(INDEX(Data!$C$7:$C$1800,MATCH($A$3,Data!$C$7:$C$1800,0)),20,'Code list'!AA$1)/1000</f>
        <v>190.092625</v>
      </c>
      <c r="AA4" s="20">
        <f ca="1">OFFSET(INDEX(Data!$C$7:$C$1800,MATCH($A$3,Data!$C$7:$C$1800,0)),20,'Code list'!AB$1)/1000</f>
        <v>188.71027900000001</v>
      </c>
      <c r="AB4" s="20">
        <f ca="1">OFFSET(INDEX(Data!$C$7:$C$1800,MATCH($A$3,Data!$C$7:$C$1800,0)),20,'Code list'!AC$1)/1000</f>
        <v>217.18134000000001</v>
      </c>
      <c r="AC4" s="20">
        <f ca="1">OFFSET(INDEX(Data!$C$7:$C$1800,MATCH($A$3,Data!$C$7:$C$1800,0)),20,'Code list'!AD$1)/1000</f>
        <v>213.95419899999999</v>
      </c>
      <c r="AD4" s="20">
        <f ca="1">OFFSET(INDEX(Data!$C$7:$C$1800,MATCH($A$3,Data!$C$7:$C$1800,0)),20,'Code list'!AE$1)/1000</f>
        <v>214.68989499999998</v>
      </c>
      <c r="AE4" s="20">
        <f ca="1">OFFSET(INDEX(Data!$C$7:$C$1800,MATCH($A$3,Data!$C$7:$C$1800,0)),20,'Code list'!AF$1)/1000</f>
        <v>191.35501199999999</v>
      </c>
      <c r="AF4" s="20">
        <f ca="1">OFFSET(INDEX(Data!$C$7:$C$1800,MATCH($A$3,Data!$C$7:$C$1800,0)),20,'Code list'!AG$1)/1000</f>
        <v>191.082244</v>
      </c>
      <c r="AG4" s="20">
        <f ca="1">OFFSET(INDEX(Data!$C$7:$C$1800,MATCH($A$3,Data!$C$7:$C$1800,0)),20,'Code list'!AH$1)/1000</f>
        <v>183.52642300000002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0.57240000000000002</v>
      </c>
      <c r="C5" s="22">
        <f ca="1">OFFSET(INDEX(Data!$C$7:$C$1800,MATCH($A$3,Data!$C$7:$C$1800,0)),23,'Code list'!D$1)/1000</f>
        <v>0.51839999999999997</v>
      </c>
      <c r="D5" s="22">
        <f ca="1">OFFSET(INDEX(Data!$C$7:$C$1800,MATCH($A$3,Data!$C$7:$C$1800,0)),23,'Code list'!E$1)/1000</f>
        <v>1.6739999999999999</v>
      </c>
      <c r="E5" s="22">
        <f ca="1">OFFSET(INDEX(Data!$C$7:$C$1800,MATCH($A$3,Data!$C$7:$C$1800,0)),23,'Code list'!F$1)/1000</f>
        <v>0.77760000000000007</v>
      </c>
      <c r="F5" s="22">
        <f ca="1">OFFSET(INDEX(Data!$C$7:$C$1800,MATCH($A$3,Data!$C$7:$C$1800,0)),23,'Code list'!G$1)/1000</f>
        <v>0.17280000000000001</v>
      </c>
      <c r="G5" s="22">
        <f ca="1">OFFSET(INDEX(Data!$C$7:$C$1800,MATCH($A$3,Data!$C$7:$C$1800,0)),23,'Code list'!H$1)/1000</f>
        <v>0.43560000000000004</v>
      </c>
      <c r="H5" s="22">
        <f ca="1">OFFSET(INDEX(Data!$C$7:$C$1800,MATCH($A$3,Data!$C$7:$C$1800,0)),23,'Code list'!I$1)/1000</f>
        <v>0.37439999999999996</v>
      </c>
      <c r="I5" s="22">
        <f ca="1">OFFSET(INDEX(Data!$C$7:$C$1800,MATCH($A$3,Data!$C$7:$C$1800,0)),23,'Code list'!J$1)/1000</f>
        <v>0.27360000000000001</v>
      </c>
      <c r="J5" s="22">
        <f ca="1">OFFSET(INDEX(Data!$C$7:$C$1800,MATCH($A$3,Data!$C$7:$C$1800,0)),23,'Code list'!K$1)/1000</f>
        <v>0.2772</v>
      </c>
      <c r="K5" s="22">
        <f ca="1">OFFSET(INDEX(Data!$C$7:$C$1800,MATCH($A$3,Data!$C$7:$C$1800,0)),23,'Code list'!L$1)/1000</f>
        <v>1.3428</v>
      </c>
      <c r="L5" s="22">
        <f ca="1">OFFSET(INDEX(Data!$C$7:$C$1800,MATCH($A$3,Data!$C$7:$C$1800,0)),23,'Code list'!M$1)/1000</f>
        <v>1.4112</v>
      </c>
      <c r="M5" s="22">
        <f ca="1">OFFSET(INDEX(Data!$C$7:$C$1800,MATCH($A$3,Data!$C$7:$C$1800,0)),23,'Code list'!N$1)/1000</f>
        <v>1.2275999999999998</v>
      </c>
      <c r="N5" s="22">
        <f ca="1">OFFSET(INDEX(Data!$C$7:$C$1800,MATCH($A$3,Data!$C$7:$C$1800,0)),23,'Code list'!O$1)/1000</f>
        <v>1.6452</v>
      </c>
      <c r="O5" s="22">
        <f ca="1">OFFSET(INDEX(Data!$C$7:$C$1800,MATCH($A$3,Data!$C$7:$C$1800,0)),23,'Code list'!P$1)/1000</f>
        <v>1.1916</v>
      </c>
      <c r="P5" s="22">
        <f ca="1">OFFSET(INDEX(Data!$C$7:$C$1800,MATCH($A$3,Data!$C$7:$C$1800,0)),23,'Code list'!Q$1)/1000</f>
        <v>1.0007999999999999</v>
      </c>
      <c r="Q5" s="22">
        <f ca="1">OFFSET(INDEX(Data!$C$7:$C$1800,MATCH($A$3,Data!$C$7:$C$1800,0)),23,'Code list'!R$1)/1000</f>
        <v>1.3932</v>
      </c>
      <c r="R5" s="22">
        <f ca="1">OFFSET(INDEX(Data!$C$7:$C$1800,MATCH($A$3,Data!$C$7:$C$1800,0)),23,'Code list'!S$1)/1000</f>
        <v>1.6739999999999999</v>
      </c>
      <c r="S5" s="22">
        <f ca="1">OFFSET(INDEX(Data!$C$7:$C$1800,MATCH($A$3,Data!$C$7:$C$1800,0)),23,'Code list'!T$1)/1000</f>
        <v>1.2852000000000001</v>
      </c>
      <c r="T5" s="22">
        <f ca="1">OFFSET(INDEX(Data!$C$7:$C$1800,MATCH($A$3,Data!$C$7:$C$1800,0)),23,'Code list'!U$1)/1000</f>
        <v>1.7964</v>
      </c>
      <c r="U5" s="22">
        <f ca="1">OFFSET(INDEX(Data!$C$7:$C$1800,MATCH($A$3,Data!$C$7:$C$1800,0)),23,'Code list'!V$1)/1000</f>
        <v>2.61</v>
      </c>
      <c r="V5" s="22">
        <f ca="1">OFFSET(INDEX(Data!$C$7:$C$1800,MATCH($A$3,Data!$C$7:$C$1800,0)),23,'Code list'!W$1)/1000</f>
        <v>1.4364000000000001</v>
      </c>
      <c r="W5" s="22">
        <f ca="1">OFFSET(INDEX(Data!$C$7:$C$1800,MATCH($A$3,Data!$C$7:$C$1800,0)),23,'Code list'!X$1)/1000</f>
        <v>2.0699999999999998</v>
      </c>
      <c r="X5" s="22">
        <f ca="1">OFFSET(INDEX(Data!$C$7:$C$1800,MATCH($A$3,Data!$C$7:$C$1800,0)),23,'Code list'!Y$1)/1000</f>
        <v>3.7368000000000001</v>
      </c>
      <c r="Y5" s="22">
        <f ca="1">OFFSET(INDEX(Data!$C$7:$C$1800,MATCH($A$3,Data!$C$7:$C$1800,0)),23,'Code list'!Z$1)/1000</f>
        <v>4.0968</v>
      </c>
      <c r="Z5" s="22">
        <f ca="1">OFFSET(INDEX(Data!$C$7:$C$1800,MATCH($A$3,Data!$C$7:$C$1800,0)),23,'Code list'!AA$1)/1000</f>
        <v>3.0348000000000002</v>
      </c>
      <c r="AA5" s="22">
        <f ca="1">OFFSET(INDEX(Data!$C$7:$C$1800,MATCH($A$3,Data!$C$7:$C$1800,0)),23,'Code list'!AB$1)/1000</f>
        <v>4.1003999999999996</v>
      </c>
      <c r="AB5" s="22">
        <f ca="1">OFFSET(INDEX(Data!$C$7:$C$1800,MATCH($A$3,Data!$C$7:$C$1800,0)),23,'Code list'!AC$1)/1000</f>
        <v>4.2696000000000005</v>
      </c>
      <c r="AC5" s="22">
        <f ca="1">OFFSET(INDEX(Data!$C$7:$C$1800,MATCH($A$3,Data!$C$7:$C$1800,0)),23,'Code list'!AD$1)/1000</f>
        <v>6.2447079999999993</v>
      </c>
      <c r="AD5" s="22">
        <f ca="1">OFFSET(INDEX(Data!$C$7:$C$1800,MATCH($A$3,Data!$C$7:$C$1800,0)),23,'Code list'!AE$1)/1000</f>
        <v>4.4456760000000006</v>
      </c>
      <c r="AE5" s="22">
        <f ca="1">OFFSET(INDEX(Data!$C$7:$C$1800,MATCH($A$3,Data!$C$7:$C$1800,0)),23,'Code list'!AF$1)/1000</f>
        <v>5.1292839999999993</v>
      </c>
      <c r="AF5" s="22">
        <f ca="1">OFFSET(INDEX(Data!$C$7:$C$1800,MATCH($A$3,Data!$C$7:$C$1800,0)),23,'Code list'!AG$1)/1000</f>
        <v>5.5799029999999998</v>
      </c>
      <c r="AG5" s="22">
        <f ca="1">OFFSET(INDEX(Data!$C$7:$C$1800,MATCH($A$3,Data!$C$7:$C$1800,0)),23,'Code list'!AH$1)/1000</f>
        <v>5.5695100000000002</v>
      </c>
    </row>
    <row r="6" spans="1:33" ht="15" customHeight="1" x14ac:dyDescent="0.25">
      <c r="A6" s="4" t="s">
        <v>27</v>
      </c>
      <c r="B6" s="6">
        <f t="shared" ref="B6:AC6" ca="1" si="1">B4-B5</f>
        <v>102.0312</v>
      </c>
      <c r="C6" s="6">
        <f t="shared" ca="1" si="1"/>
        <v>107.02079999999999</v>
      </c>
      <c r="D6" s="6">
        <f t="shared" ca="1" si="1"/>
        <v>106.64279999999999</v>
      </c>
      <c r="E6" s="6">
        <f t="shared" ca="1" si="1"/>
        <v>111.56399999999999</v>
      </c>
      <c r="F6" s="6">
        <f t="shared" ca="1" si="1"/>
        <v>112.802396</v>
      </c>
      <c r="G6" s="6">
        <f t="shared" ca="1" si="1"/>
        <v>119.31840000000001</v>
      </c>
      <c r="H6" s="6">
        <f t="shared" ca="1" si="1"/>
        <v>123.90120000000002</v>
      </c>
      <c r="I6" s="6">
        <f t="shared" ca="1" si="1"/>
        <v>122.875204</v>
      </c>
      <c r="J6" s="6">
        <f t="shared" ca="1" si="1"/>
        <v>140.0652</v>
      </c>
      <c r="K6" s="6">
        <f t="shared" ca="1" si="1"/>
        <v>154.49039999999999</v>
      </c>
      <c r="L6" s="6">
        <f t="shared" ca="1" si="1"/>
        <v>156.13919999999999</v>
      </c>
      <c r="M6" s="6">
        <f t="shared" ca="1" si="1"/>
        <v>166.20480000000001</v>
      </c>
      <c r="N6" s="6">
        <f t="shared" ca="1" si="1"/>
        <v>164.34000000000003</v>
      </c>
      <c r="O6" s="6">
        <f t="shared" ca="1" si="1"/>
        <v>167.47560000000001</v>
      </c>
      <c r="P6" s="6">
        <f t="shared" ca="1" si="1"/>
        <v>161.378942</v>
      </c>
      <c r="Q6" s="6">
        <f t="shared" ca="1" si="1"/>
        <v>166.27163799999997</v>
      </c>
      <c r="R6" s="6">
        <f t="shared" ca="1" si="1"/>
        <v>174.87524499999998</v>
      </c>
      <c r="S6" s="6">
        <f t="shared" ca="1" si="1"/>
        <v>168.82286400000001</v>
      </c>
      <c r="T6" s="6">
        <f t="shared" ca="1" si="1"/>
        <v>163.70544200000001</v>
      </c>
      <c r="U6" s="6">
        <f t="shared" ca="1" si="1"/>
        <v>178.13537299999999</v>
      </c>
      <c r="V6" s="6">
        <f t="shared" ca="1" si="1"/>
        <v>193.28308200000001</v>
      </c>
      <c r="W6" s="6">
        <f t="shared" ca="1" si="1"/>
        <v>186.794107</v>
      </c>
      <c r="X6" s="6">
        <f t="shared" ca="1" si="1"/>
        <v>164.08272600000004</v>
      </c>
      <c r="Y6" s="6">
        <f t="shared" ca="1" si="1"/>
        <v>181.92328900000001</v>
      </c>
      <c r="Z6" s="6">
        <f t="shared" ca="1" si="1"/>
        <v>187.05782500000001</v>
      </c>
      <c r="AA6" s="6">
        <f t="shared" ca="1" si="1"/>
        <v>184.60987900000001</v>
      </c>
      <c r="AB6" s="6">
        <f t="shared" ca="1" si="1"/>
        <v>212.91174000000001</v>
      </c>
      <c r="AC6" s="6">
        <f t="shared" ca="1" si="1"/>
        <v>207.70949099999999</v>
      </c>
      <c r="AD6" s="6">
        <f t="shared" ref="AD6:AE6" ca="1" si="2">AD4-AD5</f>
        <v>210.24421899999999</v>
      </c>
      <c r="AE6" s="6">
        <f t="shared" ca="1" si="2"/>
        <v>186.22572799999998</v>
      </c>
      <c r="AF6" s="6">
        <f t="shared" ref="AF6:AG6" ca="1" si="3">AF4-AF5</f>
        <v>185.502341</v>
      </c>
      <c r="AG6" s="6">
        <f t="shared" ca="1" si="3"/>
        <v>177.95691300000001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Portugal [PT]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197.85521699999998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206.80149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225.63904600000001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212.41417100000001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201.45790000000002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228.32959099999999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202.15547999999998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206.50884100000002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238.99954399999999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288.43754300000001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278.29038099999997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290.380698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310.69212899999997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280.64723600000002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280.59986200000003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307.86334499999998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291.59959399999997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275.02616400000005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268.20491100000004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288.03694400000001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270.33740599999999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276.576975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256.86220300000002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254.23901199999997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262.92926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288.094358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312.252341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334.03608100000002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315.01097099999998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259.09383500000001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244.76968400000001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223.795897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16.090599999999998</v>
      </c>
      <c r="C12" s="25">
        <f ca="1">OFFSET(INDEX(Data!$C$7:$C$1800,MATCH($A$3,Data!$C$7:$C$1800,0)),5,'Code list'!D$1)/1000+OFFSET(INDEX(Data!$C$7:$C$1800,MATCH($A$3,Data!$C$7:$C$1800,0)),7,'Code list'!D$1)/1000</f>
        <v>18.648800000000001</v>
      </c>
      <c r="D12" s="25">
        <f ca="1">OFFSET(INDEX(Data!$C$7:$C$1800,MATCH($A$3,Data!$C$7:$C$1800,0)),5,'Code list'!E$1)/1000+OFFSET(INDEX(Data!$C$7:$C$1800,MATCH($A$3,Data!$C$7:$C$1800,0)),7,'Code list'!E$1)/1000</f>
        <v>19.552800000000001</v>
      </c>
      <c r="E12" s="25">
        <f ca="1">OFFSET(INDEX(Data!$C$7:$C$1800,MATCH($A$3,Data!$C$7:$C$1800,0)),5,'Code list'!F$1)/1000+OFFSET(INDEX(Data!$C$7:$C$1800,MATCH($A$3,Data!$C$7:$C$1800,0)),7,'Code list'!F$1)/1000</f>
        <v>25.348400000000002</v>
      </c>
      <c r="F12" s="25">
        <f ca="1">OFFSET(INDEX(Data!$C$7:$C$1800,MATCH($A$3,Data!$C$7:$C$1800,0)),5,'Code list'!G$1)/1000+OFFSET(INDEX(Data!$C$7:$C$1800,MATCH($A$3,Data!$C$7:$C$1800,0)),7,'Code list'!G$1)/1000</f>
        <v>25.545799999999996</v>
      </c>
      <c r="G12" s="25">
        <f ca="1">OFFSET(INDEX(Data!$C$7:$C$1800,MATCH($A$3,Data!$C$7:$C$1800,0)),5,'Code list'!H$1)/1000+OFFSET(INDEX(Data!$C$7:$C$1800,MATCH($A$3,Data!$C$7:$C$1800,0)),7,'Code list'!H$1)/1000</f>
        <v>34.5501</v>
      </c>
      <c r="H12" s="25">
        <f ca="1">OFFSET(INDEX(Data!$C$7:$C$1800,MATCH($A$3,Data!$C$7:$C$1800,0)),5,'Code list'!I$1)/1000+OFFSET(INDEX(Data!$C$7:$C$1800,MATCH($A$3,Data!$C$7:$C$1800,0)),7,'Code list'!I$1)/1000</f>
        <v>30.967000000000002</v>
      </c>
      <c r="I12" s="25">
        <f ca="1">OFFSET(INDEX(Data!$C$7:$C$1800,MATCH($A$3,Data!$C$7:$C$1800,0)),5,'Code list'!J$1)/1000+OFFSET(INDEX(Data!$C$7:$C$1800,MATCH($A$3,Data!$C$7:$C$1800,0)),7,'Code list'!J$1)/1000</f>
        <v>36.2639</v>
      </c>
      <c r="J12" s="25">
        <f ca="1">OFFSET(INDEX(Data!$C$7:$C$1800,MATCH($A$3,Data!$C$7:$C$1800,0)),5,'Code list'!K$1)/1000+OFFSET(INDEX(Data!$C$7:$C$1800,MATCH($A$3,Data!$C$7:$C$1800,0)),7,'Code list'!K$1)/1000</f>
        <v>39.404499999999999</v>
      </c>
      <c r="K12" s="25">
        <f ca="1">OFFSET(INDEX(Data!$C$7:$C$1800,MATCH($A$3,Data!$C$7:$C$1800,0)),5,'Code list'!L$1)/1000+OFFSET(INDEX(Data!$C$7:$C$1800,MATCH($A$3,Data!$C$7:$C$1800,0)),7,'Code list'!L$1)/1000</f>
        <v>44.848099999999995</v>
      </c>
      <c r="L12" s="25">
        <f ca="1">OFFSET(INDEX(Data!$C$7:$C$1800,MATCH($A$3,Data!$C$7:$C$1800,0)),5,'Code list'!M$1)/1000+OFFSET(INDEX(Data!$C$7:$C$1800,MATCH($A$3,Data!$C$7:$C$1800,0)),7,'Code list'!M$1)/1000</f>
        <v>41.039929999999998</v>
      </c>
      <c r="M12" s="25">
        <f ca="1">OFFSET(INDEX(Data!$C$7:$C$1800,MATCH($A$3,Data!$C$7:$C$1800,0)),5,'Code list'!N$1)/1000+OFFSET(INDEX(Data!$C$7:$C$1800,MATCH($A$3,Data!$C$7:$C$1800,0)),7,'Code list'!N$1)/1000</f>
        <v>39.509629999999994</v>
      </c>
      <c r="N12" s="25">
        <f ca="1">OFFSET(INDEX(Data!$C$7:$C$1800,MATCH($A$3,Data!$C$7:$C$1800,0)),5,'Code list'!O$1)/1000+OFFSET(INDEX(Data!$C$7:$C$1800,MATCH($A$3,Data!$C$7:$C$1800,0)),7,'Code list'!O$1)/1000</f>
        <v>42.46163</v>
      </c>
      <c r="O12" s="25">
        <f ca="1">OFFSET(INDEX(Data!$C$7:$C$1800,MATCH($A$3,Data!$C$7:$C$1800,0)),5,'Code list'!P$1)/1000+OFFSET(INDEX(Data!$C$7:$C$1800,MATCH($A$3,Data!$C$7:$C$1800,0)),7,'Code list'!P$1)/1000</f>
        <v>45.225930000000005</v>
      </c>
      <c r="P12" s="25">
        <f ca="1">OFFSET(INDEX(Data!$C$7:$C$1800,MATCH($A$3,Data!$C$7:$C$1800,0)),5,'Code list'!Q$1)/1000+OFFSET(INDEX(Data!$C$7:$C$1800,MATCH($A$3,Data!$C$7:$C$1800,0)),7,'Code list'!Q$1)/1000</f>
        <v>48.540029999999994</v>
      </c>
      <c r="Q12" s="25">
        <f ca="1">OFFSET(INDEX(Data!$C$7:$C$1800,MATCH($A$3,Data!$C$7:$C$1800,0)),5,'Code list'!R$1)/1000+OFFSET(INDEX(Data!$C$7:$C$1800,MATCH($A$3,Data!$C$7:$C$1800,0)),7,'Code list'!R$1)/1000</f>
        <v>52.281310000000005</v>
      </c>
      <c r="R12" s="25">
        <f ca="1">OFFSET(INDEX(Data!$C$7:$C$1800,MATCH($A$3,Data!$C$7:$C$1800,0)),5,'Code list'!S$1)/1000+OFFSET(INDEX(Data!$C$7:$C$1800,MATCH($A$3,Data!$C$7:$C$1800,0)),7,'Code list'!S$1)/1000</f>
        <v>53.246389999999998</v>
      </c>
      <c r="S12" s="25">
        <f ca="1">OFFSET(INDEX(Data!$C$7:$C$1800,MATCH($A$3,Data!$C$7:$C$1800,0)),5,'Code list'!T$1)/1000+OFFSET(INDEX(Data!$C$7:$C$1800,MATCH($A$3,Data!$C$7:$C$1800,0)),7,'Code list'!T$1)/1000</f>
        <v>53.554300000000005</v>
      </c>
      <c r="T12" s="25">
        <f ca="1">OFFSET(INDEX(Data!$C$7:$C$1800,MATCH($A$3,Data!$C$7:$C$1800,0)),5,'Code list'!U$1)/1000+OFFSET(INDEX(Data!$C$7:$C$1800,MATCH($A$3,Data!$C$7:$C$1800,0)),7,'Code list'!U$1)/1000</f>
        <v>51.133612999999997</v>
      </c>
      <c r="U12" s="25">
        <f ca="1">OFFSET(INDEX(Data!$C$7:$C$1800,MATCH($A$3,Data!$C$7:$C$1800,0)),5,'Code list'!V$1)/1000+OFFSET(INDEX(Data!$C$7:$C$1800,MATCH($A$3,Data!$C$7:$C$1800,0)),7,'Code list'!V$1)/1000</f>
        <v>57.030688999999995</v>
      </c>
      <c r="V12" s="25">
        <f ca="1">OFFSET(INDEX(Data!$C$7:$C$1800,MATCH($A$3,Data!$C$7:$C$1800,0)),5,'Code list'!W$1)/1000+OFFSET(INDEX(Data!$C$7:$C$1800,MATCH($A$3,Data!$C$7:$C$1800,0)),7,'Code list'!W$1)/1000</f>
        <v>65.562929999999994</v>
      </c>
      <c r="W12" s="25">
        <f ca="1">OFFSET(INDEX(Data!$C$7:$C$1800,MATCH($A$3,Data!$C$7:$C$1800,0)),5,'Code list'!X$1)/1000+OFFSET(INDEX(Data!$C$7:$C$1800,MATCH($A$3,Data!$C$7:$C$1800,0)),7,'Code list'!X$1)/1000</f>
        <v>65.52526499999999</v>
      </c>
      <c r="X12" s="25">
        <f ca="1">OFFSET(INDEX(Data!$C$7:$C$1800,MATCH($A$3,Data!$C$7:$C$1800,0)),5,'Code list'!Y$1)/1000+OFFSET(INDEX(Data!$C$7:$C$1800,MATCH($A$3,Data!$C$7:$C$1800,0)),7,'Code list'!Y$1)/1000</f>
        <v>66.303189000000003</v>
      </c>
      <c r="Y12" s="25">
        <f ca="1">OFFSET(INDEX(Data!$C$7:$C$1800,MATCH($A$3,Data!$C$7:$C$1800,0)),5,'Code list'!Z$1)/1000+OFFSET(INDEX(Data!$C$7:$C$1800,MATCH($A$3,Data!$C$7:$C$1800,0)),7,'Code list'!Z$1)/1000</f>
        <v>73.446144000000004</v>
      </c>
      <c r="Z12" s="25">
        <f ca="1">OFFSET(INDEX(Data!$C$7:$C$1800,MATCH($A$3,Data!$C$7:$C$1800,0)),5,'Code list'!AA$1)/1000+OFFSET(INDEX(Data!$C$7:$C$1800,MATCH($A$3,Data!$C$7:$C$1800,0)),7,'Code list'!AA$1)/1000</f>
        <v>69.819188999999994</v>
      </c>
      <c r="AA12" s="25">
        <f ca="1">OFFSET(INDEX(Data!$C$7:$C$1800,MATCH($A$3,Data!$C$7:$C$1800,0)),5,'Code list'!AB$1)/1000+OFFSET(INDEX(Data!$C$7:$C$1800,MATCH($A$3,Data!$C$7:$C$1800,0)),7,'Code list'!AB$1)/1000</f>
        <v>67.141304000000005</v>
      </c>
      <c r="AB12" s="25">
        <f ca="1">OFFSET(INDEX(Data!$C$7:$C$1800,MATCH($A$3,Data!$C$7:$C$1800,0)),5,'Code list'!AC$1)/1000+OFFSET(INDEX(Data!$C$7:$C$1800,MATCH($A$3,Data!$C$7:$C$1800,0)),7,'Code list'!AC$1)/1000</f>
        <v>65.644425999999996</v>
      </c>
      <c r="AC12" s="25">
        <f ca="1">OFFSET(INDEX(Data!$C$7:$C$1800,MATCH($A$3,Data!$C$7:$C$1800,0)),5,'Code list'!AD$1)/1000+OFFSET(INDEX(Data!$C$7:$C$1800,MATCH($A$3,Data!$C$7:$C$1800,0)),7,'Code list'!AD$1)/1000</f>
        <v>67.800101999999995</v>
      </c>
      <c r="AD12" s="25">
        <f ca="1">OFFSET(INDEX(Data!$C$7:$C$1800,MATCH($A$3,Data!$C$7:$C$1800,0)),5,'Code list'!AE$1)/1000+OFFSET(INDEX(Data!$C$7:$C$1800,MATCH($A$3,Data!$C$7:$C$1800,0)),7,'Code list'!AE$1)/1000</f>
        <v>69.334692999999987</v>
      </c>
      <c r="AE12" s="25">
        <f ca="1">OFFSET(INDEX(Data!$C$7:$C$1800,MATCH($A$3,Data!$C$7:$C$1800,0)),5,'Code list'!AF$1)/1000+OFFSET(INDEX(Data!$C$7:$C$1800,MATCH($A$3,Data!$C$7:$C$1800,0)),7,'Code list'!AF$1)/1000</f>
        <v>70.865566999999999</v>
      </c>
      <c r="AF12" s="25">
        <f ca="1">OFFSET(INDEX(Data!$C$7:$C$1800,MATCH($A$3,Data!$C$7:$C$1800,0)),5,'Code list'!AG$1)/1000+OFFSET(INDEX(Data!$C$7:$C$1800,MATCH($A$3,Data!$C$7:$C$1800,0)),7,'Code list'!AG$1)/1000</f>
        <v>70.552076</v>
      </c>
      <c r="AG12" s="25">
        <f ca="1">OFFSET(INDEX(Data!$C$7:$C$1800,MATCH($A$3,Data!$C$7:$C$1800,0)),5,'Code list'!AH$1)/1000+OFFSET(INDEX(Data!$C$7:$C$1800,MATCH($A$3,Data!$C$7:$C$1800,0)),7,'Code list'!AH$1)/1000</f>
        <v>68.350542000000004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5.7564000000000011</v>
      </c>
      <c r="C13" s="25">
        <f ca="1">OFFSET(INDEX(Data!$C$7:$C$1800,MATCH($A$3,Data!$C$7:$C$1800,0)),21,'Code list'!D$1)/1000+OFFSET(INDEX(Data!$C$7:$C$1800,MATCH($A$3,Data!$C$7:$C$1800,0)),22,'Code list'!D$1)/1000</f>
        <v>6.5987999999999998</v>
      </c>
      <c r="D13" s="25">
        <f ca="1">OFFSET(INDEX(Data!$C$7:$C$1800,MATCH($A$3,Data!$C$7:$C$1800,0)),21,'Code list'!E$1)/1000+OFFSET(INDEX(Data!$C$7:$C$1800,MATCH($A$3,Data!$C$7:$C$1800,0)),22,'Code list'!E$1)/1000</f>
        <v>7.9668000000000001</v>
      </c>
      <c r="E13" s="25">
        <f ca="1">OFFSET(INDEX(Data!$C$7:$C$1800,MATCH($A$3,Data!$C$7:$C$1800,0)),21,'Code list'!F$1)/1000+OFFSET(INDEX(Data!$C$7:$C$1800,MATCH($A$3,Data!$C$7:$C$1800,0)),22,'Code list'!F$1)/1000</f>
        <v>9.3024000000000004</v>
      </c>
      <c r="F13" s="25">
        <f ca="1">OFFSET(INDEX(Data!$C$7:$C$1800,MATCH($A$3,Data!$C$7:$C$1800,0)),21,'Code list'!G$1)/1000+OFFSET(INDEX(Data!$C$7:$C$1800,MATCH($A$3,Data!$C$7:$C$1800,0)),22,'Code list'!G$1)/1000</f>
        <v>11.073600000000001</v>
      </c>
      <c r="G13" s="25">
        <f ca="1">OFFSET(INDEX(Data!$C$7:$C$1800,MATCH($A$3,Data!$C$7:$C$1800,0)),21,'Code list'!H$1)/1000+OFFSET(INDEX(Data!$C$7:$C$1800,MATCH($A$3,Data!$C$7:$C$1800,0)),22,'Code list'!H$1)/1000</f>
        <v>12.866400000000001</v>
      </c>
      <c r="H13" s="25">
        <f ca="1">OFFSET(INDEX(Data!$C$7:$C$1800,MATCH($A$3,Data!$C$7:$C$1800,0)),21,'Code list'!I$1)/1000+OFFSET(INDEX(Data!$C$7:$C$1800,MATCH($A$3,Data!$C$7:$C$1800,0)),22,'Code list'!I$1)/1000</f>
        <v>12.722399999999999</v>
      </c>
      <c r="I13" s="25">
        <f ca="1">OFFSET(INDEX(Data!$C$7:$C$1800,MATCH($A$3,Data!$C$7:$C$1800,0)),21,'Code list'!J$1)/1000+OFFSET(INDEX(Data!$C$7:$C$1800,MATCH($A$3,Data!$C$7:$C$1800,0)),22,'Code list'!J$1)/1000</f>
        <v>14.986799999999999</v>
      </c>
      <c r="J13" s="25">
        <f ca="1">OFFSET(INDEX(Data!$C$7:$C$1800,MATCH($A$3,Data!$C$7:$C$1800,0)),21,'Code list'!K$1)/1000+OFFSET(INDEX(Data!$C$7:$C$1800,MATCH($A$3,Data!$C$7:$C$1800,0)),22,'Code list'!K$1)/1000</f>
        <v>16.012799999999999</v>
      </c>
      <c r="K13" s="25">
        <f ca="1">OFFSET(INDEX(Data!$C$7:$C$1800,MATCH($A$3,Data!$C$7:$C$1800,0)),21,'Code list'!L$1)/1000+OFFSET(INDEX(Data!$C$7:$C$1800,MATCH($A$3,Data!$C$7:$C$1800,0)),22,'Code list'!L$1)/1000</f>
        <v>18.849600000000002</v>
      </c>
      <c r="L13" s="25">
        <f ca="1">OFFSET(INDEX(Data!$C$7:$C$1800,MATCH($A$3,Data!$C$7:$C$1800,0)),21,'Code list'!M$1)/1000+OFFSET(INDEX(Data!$C$7:$C$1800,MATCH($A$3,Data!$C$7:$C$1800,0)),22,'Code list'!M$1)/1000</f>
        <v>17.5428</v>
      </c>
      <c r="M13" s="25">
        <f ca="1">OFFSET(INDEX(Data!$C$7:$C$1800,MATCH($A$3,Data!$C$7:$C$1800,0)),21,'Code list'!N$1)/1000+OFFSET(INDEX(Data!$C$7:$C$1800,MATCH($A$3,Data!$C$7:$C$1800,0)),22,'Code list'!N$1)/1000</f>
        <v>16.829999999999998</v>
      </c>
      <c r="N13" s="25">
        <f ca="1">OFFSET(INDEX(Data!$C$7:$C$1800,MATCH($A$3,Data!$C$7:$C$1800,0)),21,'Code list'!O$1)/1000+OFFSET(INDEX(Data!$C$7:$C$1800,MATCH($A$3,Data!$C$7:$C$1800,0)),22,'Code list'!O$1)/1000</f>
        <v>18.370799999999999</v>
      </c>
      <c r="O13" s="25">
        <f ca="1">OFFSET(INDEX(Data!$C$7:$C$1800,MATCH($A$3,Data!$C$7:$C$1800,0)),21,'Code list'!P$1)/1000+OFFSET(INDEX(Data!$C$7:$C$1800,MATCH($A$3,Data!$C$7:$C$1800,0)),22,'Code list'!P$1)/1000</f>
        <v>18.075599999999998</v>
      </c>
      <c r="P13" s="25">
        <f ca="1">OFFSET(INDEX(Data!$C$7:$C$1800,MATCH($A$3,Data!$C$7:$C$1800,0)),21,'Code list'!Q$1)/1000+OFFSET(INDEX(Data!$C$7:$C$1800,MATCH($A$3,Data!$C$7:$C$1800,0)),22,'Code list'!Q$1)/1000</f>
        <v>19.400479000000001</v>
      </c>
      <c r="Q13" s="25">
        <f ca="1">OFFSET(INDEX(Data!$C$7:$C$1800,MATCH($A$3,Data!$C$7:$C$1800,0)),21,'Code list'!R$1)/1000+OFFSET(INDEX(Data!$C$7:$C$1800,MATCH($A$3,Data!$C$7:$C$1800,0)),22,'Code list'!R$1)/1000</f>
        <v>20.964715000000002</v>
      </c>
      <c r="R13" s="25">
        <f ca="1">OFFSET(INDEX(Data!$C$7:$C$1800,MATCH($A$3,Data!$C$7:$C$1800,0)),21,'Code list'!S$1)/1000+OFFSET(INDEX(Data!$C$7:$C$1800,MATCH($A$3,Data!$C$7:$C$1800,0)),22,'Code list'!S$1)/1000</f>
        <v>21.467776000000001</v>
      </c>
      <c r="S13" s="25">
        <f ca="1">OFFSET(INDEX(Data!$C$7:$C$1800,MATCH($A$3,Data!$C$7:$C$1800,0)),21,'Code list'!T$1)/1000+OFFSET(INDEX(Data!$C$7:$C$1800,MATCH($A$3,Data!$C$7:$C$1800,0)),22,'Code list'!T$1)/1000</f>
        <v>21.863876000000001</v>
      </c>
      <c r="T13" s="25">
        <f ca="1">OFFSET(INDEX(Data!$C$7:$C$1800,MATCH($A$3,Data!$C$7:$C$1800,0)),21,'Code list'!U$1)/1000+OFFSET(INDEX(Data!$C$7:$C$1800,MATCH($A$3,Data!$C$7:$C$1800,0)),22,'Code list'!U$1)/1000</f>
        <v>20.343528000000003</v>
      </c>
      <c r="U13" s="25">
        <f ca="1">OFFSET(INDEX(Data!$C$7:$C$1800,MATCH($A$3,Data!$C$7:$C$1800,0)),21,'Code list'!V$1)/1000+OFFSET(INDEX(Data!$C$7:$C$1800,MATCH($A$3,Data!$C$7:$C$1800,0)),22,'Code list'!V$1)/1000</f>
        <v>22.086616000000003</v>
      </c>
      <c r="V13" s="25">
        <f ca="1">OFFSET(INDEX(Data!$C$7:$C$1800,MATCH($A$3,Data!$C$7:$C$1800,0)),21,'Code list'!W$1)/1000+OFFSET(INDEX(Data!$C$7:$C$1800,MATCH($A$3,Data!$C$7:$C$1800,0)),22,'Code list'!W$1)/1000</f>
        <v>25.785558000000002</v>
      </c>
      <c r="W13" s="25">
        <f ca="1">OFFSET(INDEX(Data!$C$7:$C$1800,MATCH($A$3,Data!$C$7:$C$1800,0)),21,'Code list'!X$1)/1000+OFFSET(INDEX(Data!$C$7:$C$1800,MATCH($A$3,Data!$C$7:$C$1800,0)),22,'Code list'!X$1)/1000</f>
        <v>27.340556000000003</v>
      </c>
      <c r="X13" s="25">
        <f ca="1">OFFSET(INDEX(Data!$C$7:$C$1800,MATCH($A$3,Data!$C$7:$C$1800,0)),21,'Code list'!Y$1)/1000+OFFSET(INDEX(Data!$C$7:$C$1800,MATCH($A$3,Data!$C$7:$C$1800,0)),22,'Code list'!Y$1)/1000</f>
        <v>27.249231999999999</v>
      </c>
      <c r="Y13" s="25">
        <f ca="1">OFFSET(INDEX(Data!$C$7:$C$1800,MATCH($A$3,Data!$C$7:$C$1800,0)),21,'Code list'!Z$1)/1000+OFFSET(INDEX(Data!$C$7:$C$1800,MATCH($A$3,Data!$C$7:$C$1800,0)),22,'Code list'!Z$1)/1000</f>
        <v>29.018638999999997</v>
      </c>
      <c r="Z13" s="25">
        <f ca="1">OFFSET(INDEX(Data!$C$7:$C$1800,MATCH($A$3,Data!$C$7:$C$1800,0)),21,'Code list'!AA$1)/1000+OFFSET(INDEX(Data!$C$7:$C$1800,MATCH($A$3,Data!$C$7:$C$1800,0)),22,'Code list'!AA$1)/1000</f>
        <v>26.922971</v>
      </c>
      <c r="AA13" s="25">
        <f ca="1">OFFSET(INDEX(Data!$C$7:$C$1800,MATCH($A$3,Data!$C$7:$C$1800,0)),21,'Code list'!AB$1)/1000+OFFSET(INDEX(Data!$C$7:$C$1800,MATCH($A$3,Data!$C$7:$C$1800,0)),22,'Code list'!AB$1)/1000</f>
        <v>25.806478000000002</v>
      </c>
      <c r="AB13" s="25">
        <f ca="1">OFFSET(INDEX(Data!$C$7:$C$1800,MATCH($A$3,Data!$C$7:$C$1800,0)),21,'Code list'!AC$1)/1000+OFFSET(INDEX(Data!$C$7:$C$1800,MATCH($A$3,Data!$C$7:$C$1800,0)),22,'Code list'!AC$1)/1000</f>
        <v>25.205022</v>
      </c>
      <c r="AC13" s="25">
        <f ca="1">OFFSET(INDEX(Data!$C$7:$C$1800,MATCH($A$3,Data!$C$7:$C$1800,0)),21,'Code list'!AD$1)/1000+OFFSET(INDEX(Data!$C$7:$C$1800,MATCH($A$3,Data!$C$7:$C$1800,0)),22,'Code list'!AD$1)/1000</f>
        <v>25.733357999999999</v>
      </c>
      <c r="AD13" s="25">
        <f ca="1">OFFSET(INDEX(Data!$C$7:$C$1800,MATCH($A$3,Data!$C$7:$C$1800,0)),21,'Code list'!AE$1)/1000+OFFSET(INDEX(Data!$C$7:$C$1800,MATCH($A$3,Data!$C$7:$C$1800,0)),22,'Code list'!AE$1)/1000</f>
        <v>25.479604999999999</v>
      </c>
      <c r="AE13" s="25">
        <f ca="1">OFFSET(INDEX(Data!$C$7:$C$1800,MATCH($A$3,Data!$C$7:$C$1800,0)),21,'Code list'!AF$1)/1000+OFFSET(INDEX(Data!$C$7:$C$1800,MATCH($A$3,Data!$C$7:$C$1800,0)),22,'Code list'!AF$1)/1000</f>
        <v>26.040697000000002</v>
      </c>
      <c r="AF13" s="25">
        <f ca="1">OFFSET(INDEX(Data!$C$7:$C$1800,MATCH($A$3,Data!$C$7:$C$1800,0)),21,'Code list'!AG$1)/1000+OFFSET(INDEX(Data!$C$7:$C$1800,MATCH($A$3,Data!$C$7:$C$1800,0)),22,'Code list'!AG$1)/1000</f>
        <v>25.798154</v>
      </c>
      <c r="AG13" s="25">
        <f ca="1">OFFSET(INDEX(Data!$C$7:$C$1800,MATCH($A$3,Data!$C$7:$C$1800,0)),21,'Code list'!AH$1)/1000+OFFSET(INDEX(Data!$C$7:$C$1800,MATCH($A$3,Data!$C$7:$C$1800,0)),22,'Code list'!AH$1)/1000</f>
        <v>23.981752999999998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1.1879999999999999</v>
      </c>
      <c r="C14" s="25">
        <f ca="1">OFFSET(INDEX(Data!$C$7:$C$1800,MATCH($A$3,Data!$C$7:$C$1800,0)),31,'Code list'!D$1)/1000+OFFSET(INDEX(Data!$C$7:$C$1800,MATCH($A$3,Data!$C$7:$C$1800,0)),32,'Code list'!D$1)/1000</f>
        <v>1.1819999999999999</v>
      </c>
      <c r="D14" s="25">
        <f ca="1">OFFSET(INDEX(Data!$C$7:$C$1800,MATCH($A$3,Data!$C$7:$C$1800,0)),31,'Code list'!E$1)/1000+OFFSET(INDEX(Data!$C$7:$C$1800,MATCH($A$3,Data!$C$7:$C$1800,0)),32,'Code list'!E$1)/1000</f>
        <v>1.3180000000000001</v>
      </c>
      <c r="E14" s="25">
        <f ca="1">OFFSET(INDEX(Data!$C$7:$C$1800,MATCH($A$3,Data!$C$7:$C$1800,0)),31,'Code list'!F$1)/1000+OFFSET(INDEX(Data!$C$7:$C$1800,MATCH($A$3,Data!$C$7:$C$1800,0)),32,'Code list'!F$1)/1000</f>
        <v>1.4370000000000001</v>
      </c>
      <c r="F14" s="25">
        <f ca="1">OFFSET(INDEX(Data!$C$7:$C$1800,MATCH($A$3,Data!$C$7:$C$1800,0)),31,'Code list'!G$1)/1000+OFFSET(INDEX(Data!$C$7:$C$1800,MATCH($A$3,Data!$C$7:$C$1800,0)),32,'Code list'!G$1)/1000</f>
        <v>1.476</v>
      </c>
      <c r="G14" s="25">
        <f ca="1">OFFSET(INDEX(Data!$C$7:$C$1800,MATCH($A$3,Data!$C$7:$C$1800,0)),31,'Code list'!H$1)/1000+OFFSET(INDEX(Data!$C$7:$C$1800,MATCH($A$3,Data!$C$7:$C$1800,0)),32,'Code list'!H$1)/1000</f>
        <v>1.5230000000000001</v>
      </c>
      <c r="H14" s="25">
        <f ca="1">OFFSET(INDEX(Data!$C$7:$C$1800,MATCH($A$3,Data!$C$7:$C$1800,0)),31,'Code list'!I$1)/1000+OFFSET(INDEX(Data!$C$7:$C$1800,MATCH($A$3,Data!$C$7:$C$1800,0)),32,'Code list'!I$1)/1000</f>
        <v>2.14</v>
      </c>
      <c r="I14" s="25">
        <f ca="1">OFFSET(INDEX(Data!$C$7:$C$1800,MATCH($A$3,Data!$C$7:$C$1800,0)),31,'Code list'!J$1)/1000+OFFSET(INDEX(Data!$C$7:$C$1800,MATCH($A$3,Data!$C$7:$C$1800,0)),32,'Code list'!J$1)/1000</f>
        <v>2.8159999999999998</v>
      </c>
      <c r="J14" s="25">
        <f ca="1">OFFSET(INDEX(Data!$C$7:$C$1800,MATCH($A$3,Data!$C$7:$C$1800,0)),31,'Code list'!K$1)/1000+OFFSET(INDEX(Data!$C$7:$C$1800,MATCH($A$3,Data!$C$7:$C$1800,0)),32,'Code list'!K$1)/1000</f>
        <v>3.3659999999999997</v>
      </c>
      <c r="K14" s="25">
        <f ca="1">OFFSET(INDEX(Data!$C$7:$C$1800,MATCH($A$3,Data!$C$7:$C$1800,0)),31,'Code list'!L$1)/1000+OFFSET(INDEX(Data!$C$7:$C$1800,MATCH($A$3,Data!$C$7:$C$1800,0)),32,'Code list'!L$1)/1000</f>
        <v>3.61</v>
      </c>
      <c r="L14" s="25">
        <f ca="1">OFFSET(INDEX(Data!$C$7:$C$1800,MATCH($A$3,Data!$C$7:$C$1800,0)),31,'Code list'!M$1)/1000+OFFSET(INDEX(Data!$C$7:$C$1800,MATCH($A$3,Data!$C$7:$C$1800,0)),32,'Code list'!M$1)/1000</f>
        <v>5.6259999999999994</v>
      </c>
      <c r="M14" s="25">
        <f ca="1">OFFSET(INDEX(Data!$C$7:$C$1800,MATCH($A$3,Data!$C$7:$C$1800,0)),31,'Code list'!N$1)/1000+OFFSET(INDEX(Data!$C$7:$C$1800,MATCH($A$3,Data!$C$7:$C$1800,0)),32,'Code list'!N$1)/1000</f>
        <v>6.7650000000000006</v>
      </c>
      <c r="N14" s="25">
        <f ca="1">OFFSET(INDEX(Data!$C$7:$C$1800,MATCH($A$3,Data!$C$7:$C$1800,0)),31,'Code list'!O$1)/1000+OFFSET(INDEX(Data!$C$7:$C$1800,MATCH($A$3,Data!$C$7:$C$1800,0)),32,'Code list'!O$1)/1000</f>
        <v>8.3800000000000008</v>
      </c>
      <c r="O14" s="25">
        <f ca="1">OFFSET(INDEX(Data!$C$7:$C$1800,MATCH($A$3,Data!$C$7:$C$1800,0)),31,'Code list'!P$1)/1000+OFFSET(INDEX(Data!$C$7:$C$1800,MATCH($A$3,Data!$C$7:$C$1800,0)),32,'Code list'!P$1)/1000</f>
        <v>9.4480000000000004</v>
      </c>
      <c r="P14" s="25">
        <f ca="1">OFFSET(INDEX(Data!$C$7:$C$1800,MATCH($A$3,Data!$C$7:$C$1800,0)),31,'Code list'!Q$1)/1000+OFFSET(INDEX(Data!$C$7:$C$1800,MATCH($A$3,Data!$C$7:$C$1800,0)),32,'Code list'!Q$1)/1000</f>
        <v>10.789</v>
      </c>
      <c r="Q14" s="25">
        <f ca="1">OFFSET(INDEX(Data!$C$7:$C$1800,MATCH($A$3,Data!$C$7:$C$1800,0)),31,'Code list'!R$1)/1000+OFFSET(INDEX(Data!$C$7:$C$1800,MATCH($A$3,Data!$C$7:$C$1800,0)),32,'Code list'!R$1)/1000</f>
        <v>13.712</v>
      </c>
      <c r="R14" s="25">
        <f ca="1">OFFSET(INDEX(Data!$C$7:$C$1800,MATCH($A$3,Data!$C$7:$C$1800,0)),31,'Code list'!S$1)/1000+OFFSET(INDEX(Data!$C$7:$C$1800,MATCH($A$3,Data!$C$7:$C$1800,0)),32,'Code list'!S$1)/1000</f>
        <v>13.84</v>
      </c>
      <c r="S14" s="25">
        <f ca="1">OFFSET(INDEX(Data!$C$7:$C$1800,MATCH($A$3,Data!$C$7:$C$1800,0)),31,'Code list'!T$1)/1000+OFFSET(INDEX(Data!$C$7:$C$1800,MATCH($A$3,Data!$C$7:$C$1800,0)),32,'Code list'!T$1)/1000</f>
        <v>14.132</v>
      </c>
      <c r="T14" s="25">
        <f ca="1">OFFSET(INDEX(Data!$C$7:$C$1800,MATCH($A$3,Data!$C$7:$C$1800,0)),31,'Code list'!U$1)/1000+OFFSET(INDEX(Data!$C$7:$C$1800,MATCH($A$3,Data!$C$7:$C$1800,0)),32,'Code list'!U$1)/1000</f>
        <v>13.250999999999999</v>
      </c>
      <c r="U14" s="25">
        <f ca="1">OFFSET(INDEX(Data!$C$7:$C$1800,MATCH($A$3,Data!$C$7:$C$1800,0)),31,'Code list'!V$1)/1000+OFFSET(INDEX(Data!$C$7:$C$1800,MATCH($A$3,Data!$C$7:$C$1800,0)),32,'Code list'!V$1)/1000</f>
        <v>16.055</v>
      </c>
      <c r="V14" s="25">
        <f ca="1">OFFSET(INDEX(Data!$C$7:$C$1800,MATCH($A$3,Data!$C$7:$C$1800,0)),31,'Code list'!W$1)/1000+OFFSET(INDEX(Data!$C$7:$C$1800,MATCH($A$3,Data!$C$7:$C$1800,0)),32,'Code list'!W$1)/1000</f>
        <v>21.076999999999998</v>
      </c>
      <c r="W14" s="25">
        <f ca="1">OFFSET(INDEX(Data!$C$7:$C$1800,MATCH($A$3,Data!$C$7:$C$1800,0)),31,'Code list'!X$1)/1000+OFFSET(INDEX(Data!$C$7:$C$1800,MATCH($A$3,Data!$C$7:$C$1800,0)),32,'Code list'!X$1)/1000</f>
        <v>20.6</v>
      </c>
      <c r="X14" s="25">
        <f ca="1">OFFSET(INDEX(Data!$C$7:$C$1800,MATCH($A$3,Data!$C$7:$C$1800,0)),31,'Code list'!Y$1)/1000+OFFSET(INDEX(Data!$C$7:$C$1800,MATCH($A$3,Data!$C$7:$C$1800,0)),32,'Code list'!Y$1)/1000</f>
        <v>21.419</v>
      </c>
      <c r="Y14" s="25">
        <f ca="1">OFFSET(INDEX(Data!$C$7:$C$1800,MATCH($A$3,Data!$C$7:$C$1800,0)),31,'Code list'!Z$1)/1000+OFFSET(INDEX(Data!$C$7:$C$1800,MATCH($A$3,Data!$C$7:$C$1800,0)),32,'Code list'!Z$1)/1000</f>
        <v>25.523</v>
      </c>
      <c r="Z14" s="25">
        <f ca="1">OFFSET(INDEX(Data!$C$7:$C$1800,MATCH($A$3,Data!$C$7:$C$1800,0)),31,'Code list'!AA$1)/1000+OFFSET(INDEX(Data!$C$7:$C$1800,MATCH($A$3,Data!$C$7:$C$1800,0)),32,'Code list'!AA$1)/1000</f>
        <v>21.367000000000001</v>
      </c>
      <c r="AA14" s="25">
        <f ca="1">OFFSET(INDEX(Data!$C$7:$C$1800,MATCH($A$3,Data!$C$7:$C$1800,0)),31,'Code list'!AB$1)/1000+OFFSET(INDEX(Data!$C$7:$C$1800,MATCH($A$3,Data!$C$7:$C$1800,0)),32,'Code list'!AB$1)/1000</f>
        <v>19.527000000000001</v>
      </c>
      <c r="AB14" s="25">
        <f ca="1">OFFSET(INDEX(Data!$C$7:$C$1800,MATCH($A$3,Data!$C$7:$C$1800,0)),31,'Code list'!AC$1)/1000+OFFSET(INDEX(Data!$C$7:$C$1800,MATCH($A$3,Data!$C$7:$C$1800,0)),32,'Code list'!AC$1)/1000</f>
        <v>18.846</v>
      </c>
      <c r="AC14" s="25">
        <f ca="1">OFFSET(INDEX(Data!$C$7:$C$1800,MATCH($A$3,Data!$C$7:$C$1800,0)),31,'Code list'!AD$1)/1000+OFFSET(INDEX(Data!$C$7:$C$1800,MATCH($A$3,Data!$C$7:$C$1800,0)),32,'Code list'!AD$1)/1000</f>
        <v>19.100552</v>
      </c>
      <c r="AD14" s="25">
        <f ca="1">OFFSET(INDEX(Data!$C$7:$C$1800,MATCH($A$3,Data!$C$7:$C$1800,0)),31,'Code list'!AE$1)/1000+OFFSET(INDEX(Data!$C$7:$C$1800,MATCH($A$3,Data!$C$7:$C$1800,0)),32,'Code list'!AE$1)/1000</f>
        <v>20.179842000000001</v>
      </c>
      <c r="AE14" s="25">
        <f ca="1">OFFSET(INDEX(Data!$C$7:$C$1800,MATCH($A$3,Data!$C$7:$C$1800,0)),31,'Code list'!AF$1)/1000+OFFSET(INDEX(Data!$C$7:$C$1800,MATCH($A$3,Data!$C$7:$C$1800,0)),32,'Code list'!AF$1)/1000</f>
        <v>20.926576999999998</v>
      </c>
      <c r="AF14" s="25">
        <f ca="1">OFFSET(INDEX(Data!$C$7:$C$1800,MATCH($A$3,Data!$C$7:$C$1800,0)),31,'Code list'!AG$1)/1000+OFFSET(INDEX(Data!$C$7:$C$1800,MATCH($A$3,Data!$C$7:$C$1800,0)),32,'Code list'!AG$1)/1000</f>
        <v>20.545892000000002</v>
      </c>
      <c r="AG14" s="25">
        <f ca="1">OFFSET(INDEX(Data!$C$7:$C$1800,MATCH($A$3,Data!$C$7:$C$1800,0)),31,'Code list'!AH$1)/1000+OFFSET(INDEX(Data!$C$7:$C$1800,MATCH($A$3,Data!$C$7:$C$1800,0)),32,'Code list'!AH$1)/1000</f>
        <v>16.673415000000002</v>
      </c>
    </row>
    <row r="15" spans="1:33" ht="15" customHeight="1" x14ac:dyDescent="0.25">
      <c r="A15" s="26" t="s">
        <v>28</v>
      </c>
      <c r="B15" s="25">
        <f ca="1">IFERROR(B12/(1+(B13/B14)),0)</f>
        <v>2.7526687402799368</v>
      </c>
      <c r="C15" s="25">
        <f t="shared" ref="C15:AC15" ca="1" si="5">IFERROR(C12/(1+(C13/C14)),0)</f>
        <v>2.8329839605181988</v>
      </c>
      <c r="D15" s="25">
        <f t="shared" ca="1" si="5"/>
        <v>2.7755676374289164</v>
      </c>
      <c r="E15" s="25">
        <f t="shared" ca="1" si="5"/>
        <v>3.3917770825185767</v>
      </c>
      <c r="F15" s="25">
        <f t="shared" ca="1" si="5"/>
        <v>3.0045261044176699</v>
      </c>
      <c r="G15" s="25">
        <f t="shared" ca="1" si="5"/>
        <v>3.6568447815753267</v>
      </c>
      <c r="H15" s="25">
        <f t="shared" ca="1" si="5"/>
        <v>4.4588612875444085</v>
      </c>
      <c r="I15" s="25">
        <f t="shared" ca="1" si="5"/>
        <v>5.7361281596153413</v>
      </c>
      <c r="J15" s="25">
        <f t="shared" ca="1" si="5"/>
        <v>6.8443632732676951</v>
      </c>
      <c r="K15" s="25">
        <f t="shared" ca="1" si="5"/>
        <v>7.208571880175958</v>
      </c>
      <c r="L15" s="25">
        <f t="shared" ca="1" si="5"/>
        <v>9.9655850186457648</v>
      </c>
      <c r="M15" s="25">
        <f t="shared" ca="1" si="5"/>
        <v>11.327935874125874</v>
      </c>
      <c r="N15" s="25">
        <f t="shared" ca="1" si="5"/>
        <v>13.30160067736292</v>
      </c>
      <c r="O15" s="25">
        <f t="shared" ca="1" si="5"/>
        <v>15.524661986077406</v>
      </c>
      <c r="P15" s="25">
        <f t="shared" ca="1" si="5"/>
        <v>17.347049403204338</v>
      </c>
      <c r="Q15" s="25">
        <f t="shared" ca="1" si="5"/>
        <v>20.673276656107706</v>
      </c>
      <c r="R15" s="25">
        <f t="shared" ca="1" si="5"/>
        <v>20.871607364904545</v>
      </c>
      <c r="S15" s="25">
        <f t="shared" ca="1" si="5"/>
        <v>21.025446570601591</v>
      </c>
      <c r="T15" s="25">
        <f t="shared" ca="1" si="5"/>
        <v>20.169103309413959</v>
      </c>
      <c r="U15" s="25">
        <f t="shared" ca="1" si="5"/>
        <v>24.006002050227757</v>
      </c>
      <c r="V15" s="25">
        <f t="shared" ca="1" si="5"/>
        <v>29.487717584900071</v>
      </c>
      <c r="W15" s="25">
        <f t="shared" ca="1" si="5"/>
        <v>28.156128581404015</v>
      </c>
      <c r="X15" s="25">
        <f t="shared" ca="1" si="5"/>
        <v>29.180184831678297</v>
      </c>
      <c r="Y15" s="25">
        <f t="shared" ca="1" si="5"/>
        <v>34.369446310771849</v>
      </c>
      <c r="Z15" s="25">
        <f t="shared" ca="1" si="5"/>
        <v>30.893093958639984</v>
      </c>
      <c r="AA15" s="25">
        <f t="shared" ca="1" si="5"/>
        <v>28.920530721424026</v>
      </c>
      <c r="AB15" s="25">
        <f t="shared" ca="1" si="5"/>
        <v>28.084135083086156</v>
      </c>
      <c r="AC15" s="25">
        <f t="shared" ca="1" si="5"/>
        <v>28.884818965294436</v>
      </c>
      <c r="AD15" s="25">
        <f t="shared" ref="AD15:AE15" ca="1" si="6">IFERROR(AD12/(1+(AD13/AD14)),0)</f>
        <v>30.643453694445881</v>
      </c>
      <c r="AE15" s="25">
        <f t="shared" ca="1" si="6"/>
        <v>31.574618200625373</v>
      </c>
      <c r="AF15" s="25">
        <f t="shared" ref="AF15:AG15" ca="1" si="7">IFERROR(AF12/(1+(AF13/AF14)),0)</f>
        <v>31.278135143224052</v>
      </c>
      <c r="AG15" s="25">
        <f t="shared" ca="1" si="7"/>
        <v>28.031785583592477</v>
      </c>
    </row>
    <row r="16" spans="1:33" ht="15" customHeight="1" x14ac:dyDescent="0.25">
      <c r="A16" s="10" t="s">
        <v>25</v>
      </c>
      <c r="B16" s="7">
        <f ca="1">B11+B12-B15</f>
        <v>211.19314825972003</v>
      </c>
      <c r="C16" s="7">
        <f t="shared" ref="C16:AC16" ca="1" si="8">C11+C12-C15</f>
        <v>222.6173060394818</v>
      </c>
      <c r="D16" s="7">
        <f t="shared" ca="1" si="8"/>
        <v>242.41627836257109</v>
      </c>
      <c r="E16" s="7">
        <f t="shared" ca="1" si="8"/>
        <v>234.37079391748142</v>
      </c>
      <c r="F16" s="7">
        <f t="shared" ca="1" si="8"/>
        <v>223.99917389558235</v>
      </c>
      <c r="G16" s="7">
        <f t="shared" ca="1" si="8"/>
        <v>259.22284621842465</v>
      </c>
      <c r="H16" s="7">
        <f t="shared" ca="1" si="8"/>
        <v>228.66361871245559</v>
      </c>
      <c r="I16" s="7">
        <f t="shared" ca="1" si="8"/>
        <v>237.03661284038469</v>
      </c>
      <c r="J16" s="7">
        <f t="shared" ca="1" si="8"/>
        <v>271.55968072673232</v>
      </c>
      <c r="K16" s="7">
        <f t="shared" ca="1" si="8"/>
        <v>326.07707111982404</v>
      </c>
      <c r="L16" s="7">
        <f t="shared" ca="1" si="8"/>
        <v>309.36472598135418</v>
      </c>
      <c r="M16" s="7">
        <f t="shared" ca="1" si="8"/>
        <v>318.56239212587411</v>
      </c>
      <c r="N16" s="7">
        <f t="shared" ca="1" si="8"/>
        <v>339.85215832263708</v>
      </c>
      <c r="O16" s="7">
        <f t="shared" ca="1" si="8"/>
        <v>310.34850401392259</v>
      </c>
      <c r="P16" s="7">
        <f t="shared" ca="1" si="8"/>
        <v>311.79284259679571</v>
      </c>
      <c r="Q16" s="7">
        <f t="shared" ca="1" si="8"/>
        <v>339.4713783438923</v>
      </c>
      <c r="R16" s="7">
        <f t="shared" ca="1" si="8"/>
        <v>323.97437663509544</v>
      </c>
      <c r="S16" s="7">
        <f t="shared" ca="1" si="8"/>
        <v>307.55501742939845</v>
      </c>
      <c r="T16" s="7">
        <f t="shared" ca="1" si="8"/>
        <v>299.16942069058604</v>
      </c>
      <c r="U16" s="7">
        <f t="shared" ca="1" si="8"/>
        <v>321.06163094977222</v>
      </c>
      <c r="V16" s="7">
        <f t="shared" ca="1" si="8"/>
        <v>306.41261841509993</v>
      </c>
      <c r="W16" s="7">
        <f t="shared" ca="1" si="8"/>
        <v>313.94611141859599</v>
      </c>
      <c r="X16" s="7">
        <f t="shared" ca="1" si="8"/>
        <v>293.98520716832172</v>
      </c>
      <c r="Y16" s="7">
        <f t="shared" ca="1" si="8"/>
        <v>293.31570968922813</v>
      </c>
      <c r="Z16" s="7">
        <f t="shared" ca="1" si="8"/>
        <v>301.85535504135999</v>
      </c>
      <c r="AA16" s="7">
        <f t="shared" ca="1" si="8"/>
        <v>326.31513127857596</v>
      </c>
      <c r="AB16" s="7">
        <f t="shared" ca="1" si="8"/>
        <v>349.81263191691386</v>
      </c>
      <c r="AC16" s="7">
        <f t="shared" ca="1" si="8"/>
        <v>372.95136403470559</v>
      </c>
      <c r="AD16" s="7">
        <f t="shared" ref="AD16:AE16" ca="1" si="9">AD11+AD12-AD15</f>
        <v>353.70221030555405</v>
      </c>
      <c r="AE16" s="7">
        <f t="shared" ca="1" si="9"/>
        <v>298.38478379937465</v>
      </c>
      <c r="AF16" s="7">
        <f t="shared" ref="AF16:AG16" ca="1" si="10">AF11+AF12-AF15</f>
        <v>284.04362485677598</v>
      </c>
      <c r="AG16" s="7">
        <f t="shared" ca="1" si="10"/>
        <v>264.11465341640752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Portugal [PT]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0.48311794601652791</v>
      </c>
      <c r="C20" s="15">
        <f t="shared" ca="1" si="12"/>
        <v>0.48073890527189989</v>
      </c>
      <c r="D20" s="15">
        <f t="shared" ca="1" si="12"/>
        <v>0.43991600201245218</v>
      </c>
      <c r="E20" s="15">
        <f t="shared" ca="1" si="12"/>
        <v>0.47601494254134785</v>
      </c>
      <c r="F20" s="15">
        <f t="shared" ca="1" si="12"/>
        <v>0.50358398220068012</v>
      </c>
      <c r="G20" s="15">
        <f t="shared" ca="1" si="12"/>
        <v>0.46029276254246793</v>
      </c>
      <c r="H20" s="15">
        <f t="shared" ca="1" si="12"/>
        <v>0.54184920494853939</v>
      </c>
      <c r="I20" s="15">
        <f t="shared" ca="1" si="12"/>
        <v>0.51838069455853009</v>
      </c>
      <c r="J20" s="15">
        <f t="shared" ca="1" si="12"/>
        <v>0.51578054453873867</v>
      </c>
      <c r="K20" s="15">
        <f t="shared" ca="1" si="12"/>
        <v>0.47378492290011148</v>
      </c>
      <c r="L20" s="15">
        <f t="shared" ca="1" si="12"/>
        <v>0.50470912449601868</v>
      </c>
      <c r="M20" s="15">
        <f t="shared" ca="1" si="12"/>
        <v>0.52173390239462802</v>
      </c>
      <c r="N20" s="15">
        <f t="shared" ca="1" si="12"/>
        <v>0.48356320822298443</v>
      </c>
      <c r="O20" s="15">
        <f t="shared" ca="1" si="12"/>
        <v>0.53963720731351383</v>
      </c>
      <c r="P20" s="15">
        <f t="shared" ca="1" si="12"/>
        <v>0.51758385681961283</v>
      </c>
      <c r="Q20" s="15">
        <f t="shared" ca="1" si="12"/>
        <v>0.48979574894105793</v>
      </c>
      <c r="R20" s="15">
        <f t="shared" ca="1" si="12"/>
        <v>0.53978109879031744</v>
      </c>
      <c r="S20" s="15">
        <f t="shared" ca="1" si="12"/>
        <v>0.54891923211350169</v>
      </c>
      <c r="T20" s="15">
        <f t="shared" ca="1" si="12"/>
        <v>0.54719978272549208</v>
      </c>
      <c r="U20" s="15">
        <f t="shared" ca="1" si="12"/>
        <v>0.55483233070558957</v>
      </c>
      <c r="V20" s="15">
        <f t="shared" ca="1" si="12"/>
        <v>0.63079348037213556</v>
      </c>
      <c r="W20" s="15">
        <f t="shared" ca="1" si="12"/>
        <v>0.59498780270267626</v>
      </c>
      <c r="X20" s="15">
        <f t="shared" ca="1" si="12"/>
        <v>0.55813259306633822</v>
      </c>
      <c r="Y20" s="15">
        <f t="shared" ca="1" si="12"/>
        <v>0.62023029449309119</v>
      </c>
      <c r="Z20" s="15">
        <f t="shared" ca="1" si="12"/>
        <v>0.61969357798661384</v>
      </c>
      <c r="AA20" s="15">
        <f t="shared" ca="1" si="12"/>
        <v>0.56574109290199648</v>
      </c>
      <c r="AB20" s="15">
        <f t="shared" ca="1" si="12"/>
        <v>0.60864508760955771</v>
      </c>
      <c r="AC20" s="15">
        <f t="shared" ca="1" si="12"/>
        <v>0.55693452559854761</v>
      </c>
      <c r="AD20" s="15">
        <f t="shared" ref="AD20:AE20" ca="1" si="13">AD6/AD16</f>
        <v>0.59441024928392594</v>
      </c>
      <c r="AE20" s="15">
        <f t="shared" ca="1" si="13"/>
        <v>0.62411268305562395</v>
      </c>
      <c r="AF20" s="15">
        <f t="shared" ref="AF20:AG20" ca="1" si="14">AF6/AF16</f>
        <v>0.65307693877493755</v>
      </c>
      <c r="AG20" s="15">
        <f t="shared" ca="1" si="14"/>
        <v>0.67378659494303106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70">
    <tabColor theme="7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Romania [RO]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231.51239999999999</v>
      </c>
      <c r="C4" s="20">
        <f ca="1">OFFSET(INDEX(Data!$C$7:$C$1800,MATCH($A$3,Data!$C$7:$C$1800,0)),20,'Code list'!D$1)/1000</f>
        <v>204.49079999999998</v>
      </c>
      <c r="D4" s="20">
        <f ca="1">OFFSET(INDEX(Data!$C$7:$C$1800,MATCH($A$3,Data!$C$7:$C$1800,0)),20,'Code list'!E$1)/1000</f>
        <v>194.45760000000001</v>
      </c>
      <c r="E4" s="20">
        <f ca="1">OFFSET(INDEX(Data!$C$7:$C$1800,MATCH($A$3,Data!$C$7:$C$1800,0)),20,'Code list'!F$1)/1000</f>
        <v>199.29599999999999</v>
      </c>
      <c r="F4" s="20">
        <f ca="1">OFFSET(INDEX(Data!$C$7:$C$1800,MATCH($A$3,Data!$C$7:$C$1800,0)),20,'Code list'!G$1)/1000</f>
        <v>198.09720000000002</v>
      </c>
      <c r="G4" s="20">
        <f ca="1">OFFSET(INDEX(Data!$C$7:$C$1800,MATCH($A$3,Data!$C$7:$C$1800,0)),20,'Code list'!H$1)/1000</f>
        <v>212.61240000000001</v>
      </c>
      <c r="H4" s="20">
        <f ca="1">OFFSET(INDEX(Data!$C$7:$C$1800,MATCH($A$3,Data!$C$7:$C$1800,0)),20,'Code list'!I$1)/1000</f>
        <v>219.70079999999999</v>
      </c>
      <c r="I4" s="20">
        <f ca="1">OFFSET(INDEX(Data!$C$7:$C$1800,MATCH($A$3,Data!$C$7:$C$1800,0)),20,'Code list'!J$1)/1000</f>
        <v>204.2244</v>
      </c>
      <c r="J4" s="20">
        <f ca="1">OFFSET(INDEX(Data!$C$7:$C$1800,MATCH($A$3,Data!$C$7:$C$1800,0)),20,'Code list'!K$1)/1000</f>
        <v>190.75320000000002</v>
      </c>
      <c r="K4" s="20">
        <f ca="1">OFFSET(INDEX(Data!$C$7:$C$1800,MATCH($A$3,Data!$C$7:$C$1800,0)),20,'Code list'!L$1)/1000</f>
        <v>181.6704</v>
      </c>
      <c r="L4" s="20">
        <f ca="1">OFFSET(INDEX(Data!$C$7:$C$1800,MATCH($A$3,Data!$C$7:$C$1800,0)),20,'Code list'!M$1)/1000</f>
        <v>185.61600000000001</v>
      </c>
      <c r="M4" s="20">
        <f ca="1">OFFSET(INDEX(Data!$C$7:$C$1800,MATCH($A$3,Data!$C$7:$C$1800,0)),20,'Code list'!N$1)/1000</f>
        <v>192.74760000000001</v>
      </c>
      <c r="N4" s="20">
        <f ca="1">OFFSET(INDEX(Data!$C$7:$C$1800,MATCH($A$3,Data!$C$7:$C$1800,0)),20,'Code list'!O$1)/1000</f>
        <v>195.90479999999999</v>
      </c>
      <c r="O4" s="20">
        <f ca="1">OFFSET(INDEX(Data!$C$7:$C$1800,MATCH($A$3,Data!$C$7:$C$1800,0)),20,'Code list'!P$1)/1000</f>
        <v>197.42760000000001</v>
      </c>
      <c r="P4" s="20">
        <f ca="1">OFFSET(INDEX(Data!$C$7:$C$1800,MATCH($A$3,Data!$C$7:$C$1800,0)),20,'Code list'!Q$1)/1000</f>
        <v>203.39659099999997</v>
      </c>
      <c r="Q4" s="20">
        <f ca="1">OFFSET(INDEX(Data!$C$7:$C$1800,MATCH($A$3,Data!$C$7:$C$1800,0)),20,'Code list'!R$1)/1000</f>
        <v>213.88708799999998</v>
      </c>
      <c r="R4" s="20">
        <f ca="1">OFFSET(INDEX(Data!$C$7:$C$1800,MATCH($A$3,Data!$C$7:$C$1800,0)),20,'Code list'!S$1)/1000</f>
        <v>225.71046699999999</v>
      </c>
      <c r="S4" s="20">
        <f ca="1">OFFSET(INDEX(Data!$C$7:$C$1800,MATCH($A$3,Data!$C$7:$C$1800,0)),20,'Code list'!T$1)/1000</f>
        <v>222.02453899999998</v>
      </c>
      <c r="T4" s="20">
        <f ca="1">OFFSET(INDEX(Data!$C$7:$C$1800,MATCH($A$3,Data!$C$7:$C$1800,0)),20,'Code list'!U$1)/1000</f>
        <v>233.84382099999999</v>
      </c>
      <c r="U4" s="20">
        <f ca="1">OFFSET(INDEX(Data!$C$7:$C$1800,MATCH($A$3,Data!$C$7:$C$1800,0)),20,'Code list'!V$1)/1000</f>
        <v>208.85093599999999</v>
      </c>
      <c r="V4" s="20">
        <f ca="1">OFFSET(INDEX(Data!$C$7:$C$1800,MATCH($A$3,Data!$C$7:$C$1800,0)),20,'Code list'!W$1)/1000</f>
        <v>219.52388200000001</v>
      </c>
      <c r="W4" s="20">
        <f ca="1">OFFSET(INDEX(Data!$C$7:$C$1800,MATCH($A$3,Data!$C$7:$C$1800,0)),20,'Code list'!X$1)/1000</f>
        <v>223.97390999999999</v>
      </c>
      <c r="X4" s="20">
        <f ca="1">OFFSET(INDEX(Data!$C$7:$C$1800,MATCH($A$3,Data!$C$7:$C$1800,0)),20,'Code list'!Y$1)/1000</f>
        <v>212.56148199999998</v>
      </c>
      <c r="Y4" s="20">
        <f ca="1">OFFSET(INDEX(Data!$C$7:$C$1800,MATCH($A$3,Data!$C$7:$C$1800,0)),20,'Code list'!Z$1)/1000</f>
        <v>211.99049600000001</v>
      </c>
      <c r="Z4" s="20">
        <f ca="1">OFFSET(INDEX(Data!$C$7:$C$1800,MATCH($A$3,Data!$C$7:$C$1800,0)),20,'Code list'!AA$1)/1000</f>
        <v>236.428639</v>
      </c>
      <c r="AA4" s="20">
        <f ca="1">OFFSET(INDEX(Data!$C$7:$C$1800,MATCH($A$3,Data!$C$7:$C$1800,0)),20,'Code list'!AB$1)/1000</f>
        <v>238.661755</v>
      </c>
      <c r="AB4" s="20">
        <f ca="1">OFFSET(INDEX(Data!$C$7:$C$1800,MATCH($A$3,Data!$C$7:$C$1800,0)),20,'Code list'!AC$1)/1000</f>
        <v>234.37095499999998</v>
      </c>
      <c r="AC4" s="20">
        <f ca="1">OFFSET(INDEX(Data!$C$7:$C$1800,MATCH($A$3,Data!$C$7:$C$1800,0)),20,'Code list'!AD$1)/1000</f>
        <v>231.46566799999999</v>
      </c>
      <c r="AD4" s="20">
        <f ca="1">OFFSET(INDEX(Data!$C$7:$C$1800,MATCH($A$3,Data!$C$7:$C$1800,0)),20,'Code list'!AE$1)/1000</f>
        <v>233.55526999999998</v>
      </c>
      <c r="AE4" s="20">
        <f ca="1">OFFSET(INDEX(Data!$C$7:$C$1800,MATCH($A$3,Data!$C$7:$C$1800,0)),20,'Code list'!AF$1)/1000</f>
        <v>214.642098</v>
      </c>
      <c r="AF4" s="20">
        <f ca="1">OFFSET(INDEX(Data!$C$7:$C$1800,MATCH($A$3,Data!$C$7:$C$1800,0)),20,'Code list'!AG$1)/1000</f>
        <v>201.365647</v>
      </c>
      <c r="AG4" s="20">
        <f ca="1">OFFSET(INDEX(Data!$C$7:$C$1800,MATCH($A$3,Data!$C$7:$C$1800,0)),20,'Code list'!AH$1)/1000</f>
        <v>214.09295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0</v>
      </c>
      <c r="C5" s="22">
        <f ca="1">OFFSET(INDEX(Data!$C$7:$C$1800,MATCH($A$3,Data!$C$7:$C$1800,0)),23,'Code list'!D$1)/1000</f>
        <v>0</v>
      </c>
      <c r="D5" s="22">
        <f ca="1">OFFSET(INDEX(Data!$C$7:$C$1800,MATCH($A$3,Data!$C$7:$C$1800,0)),23,'Code list'!E$1)/1000</f>
        <v>0</v>
      </c>
      <c r="E5" s="22">
        <f ca="1">OFFSET(INDEX(Data!$C$7:$C$1800,MATCH($A$3,Data!$C$7:$C$1800,0)),23,'Code list'!F$1)/1000</f>
        <v>0</v>
      </c>
      <c r="F5" s="22">
        <f ca="1">OFFSET(INDEX(Data!$C$7:$C$1800,MATCH($A$3,Data!$C$7:$C$1800,0)),23,'Code list'!G$1)/1000</f>
        <v>0</v>
      </c>
      <c r="G5" s="22">
        <f ca="1">OFFSET(INDEX(Data!$C$7:$C$1800,MATCH($A$3,Data!$C$7:$C$1800,0)),23,'Code list'!H$1)/1000</f>
        <v>0</v>
      </c>
      <c r="H5" s="22">
        <f ca="1">OFFSET(INDEX(Data!$C$7:$C$1800,MATCH($A$3,Data!$C$7:$C$1800,0)),23,'Code list'!I$1)/1000</f>
        <v>0</v>
      </c>
      <c r="I5" s="22">
        <f ca="1">OFFSET(INDEX(Data!$C$7:$C$1800,MATCH($A$3,Data!$C$7:$C$1800,0)),23,'Code list'!J$1)/1000</f>
        <v>0</v>
      </c>
      <c r="J5" s="22">
        <f ca="1">OFFSET(INDEX(Data!$C$7:$C$1800,MATCH($A$3,Data!$C$7:$C$1800,0)),23,'Code list'!K$1)/1000</f>
        <v>0</v>
      </c>
      <c r="K5" s="22">
        <f ca="1">OFFSET(INDEX(Data!$C$7:$C$1800,MATCH($A$3,Data!$C$7:$C$1800,0)),23,'Code list'!L$1)/1000</f>
        <v>0</v>
      </c>
      <c r="L5" s="22">
        <f ca="1">OFFSET(INDEX(Data!$C$7:$C$1800,MATCH($A$3,Data!$C$7:$C$1800,0)),23,'Code list'!M$1)/1000</f>
        <v>0</v>
      </c>
      <c r="M5" s="22">
        <f ca="1">OFFSET(INDEX(Data!$C$7:$C$1800,MATCH($A$3,Data!$C$7:$C$1800,0)),23,'Code list'!N$1)/1000</f>
        <v>0</v>
      </c>
      <c r="N5" s="22">
        <f ca="1">OFFSET(INDEX(Data!$C$7:$C$1800,MATCH($A$3,Data!$C$7:$C$1800,0)),23,'Code list'!O$1)/1000</f>
        <v>0</v>
      </c>
      <c r="O5" s="22">
        <f ca="1">OFFSET(INDEX(Data!$C$7:$C$1800,MATCH($A$3,Data!$C$7:$C$1800,0)),23,'Code list'!P$1)/1000</f>
        <v>0</v>
      </c>
      <c r="P5" s="22">
        <f ca="1">OFFSET(INDEX(Data!$C$7:$C$1800,MATCH($A$3,Data!$C$7:$C$1800,0)),23,'Code list'!Q$1)/1000</f>
        <v>0</v>
      </c>
      <c r="Q5" s="22">
        <f ca="1">OFFSET(INDEX(Data!$C$7:$C$1800,MATCH($A$3,Data!$C$7:$C$1800,0)),23,'Code list'!R$1)/1000</f>
        <v>0</v>
      </c>
      <c r="R5" s="22">
        <f ca="1">OFFSET(INDEX(Data!$C$7:$C$1800,MATCH($A$3,Data!$C$7:$C$1800,0)),23,'Code list'!S$1)/1000</f>
        <v>0</v>
      </c>
      <c r="S5" s="22">
        <f ca="1">OFFSET(INDEX(Data!$C$7:$C$1800,MATCH($A$3,Data!$C$7:$C$1800,0)),23,'Code list'!T$1)/1000</f>
        <v>0</v>
      </c>
      <c r="T5" s="22">
        <f ca="1">OFFSET(INDEX(Data!$C$7:$C$1800,MATCH($A$3,Data!$C$7:$C$1800,0)),23,'Code list'!U$1)/1000</f>
        <v>0</v>
      </c>
      <c r="U5" s="22">
        <f ca="1">OFFSET(INDEX(Data!$C$7:$C$1800,MATCH($A$3,Data!$C$7:$C$1800,0)),23,'Code list'!V$1)/1000</f>
        <v>0.98280000000000001</v>
      </c>
      <c r="V5" s="22">
        <f ca="1">OFFSET(INDEX(Data!$C$7:$C$1800,MATCH($A$3,Data!$C$7:$C$1800,0)),23,'Code list'!W$1)/1000</f>
        <v>1.2963530000000001</v>
      </c>
      <c r="W5" s="22">
        <f ca="1">OFFSET(INDEX(Data!$C$7:$C$1800,MATCH($A$3,Data!$C$7:$C$1800,0)),23,'Code list'!X$1)/1000</f>
        <v>0.78479999999999994</v>
      </c>
      <c r="X5" s="22">
        <f ca="1">OFFSET(INDEX(Data!$C$7:$C$1800,MATCH($A$3,Data!$C$7:$C$1800,0)),23,'Code list'!Y$1)/1000</f>
        <v>0.97560000000000002</v>
      </c>
      <c r="Y5" s="22">
        <f ca="1">OFFSET(INDEX(Data!$C$7:$C$1800,MATCH($A$3,Data!$C$7:$C$1800,0)),23,'Code list'!Z$1)/1000</f>
        <v>1.2635999999999998</v>
      </c>
      <c r="Z5" s="22">
        <f ca="1">OFFSET(INDEX(Data!$C$7:$C$1800,MATCH($A$3,Data!$C$7:$C$1800,0)),23,'Code list'!AA$1)/1000</f>
        <v>1.7081389999999999</v>
      </c>
      <c r="AA5" s="22">
        <f ca="1">OFFSET(INDEX(Data!$C$7:$C$1800,MATCH($A$3,Data!$C$7:$C$1800,0)),23,'Code list'!AB$1)/1000</f>
        <v>1.348114</v>
      </c>
      <c r="AB5" s="22">
        <f ca="1">OFFSET(INDEX(Data!$C$7:$C$1800,MATCH($A$3,Data!$C$7:$C$1800,0)),23,'Code list'!AC$1)/1000</f>
        <v>1.8288</v>
      </c>
      <c r="AC5" s="22">
        <f ca="1">OFFSET(INDEX(Data!$C$7:$C$1800,MATCH($A$3,Data!$C$7:$C$1800,0)),23,'Code list'!AD$1)/1000</f>
        <v>1.2916369999999999</v>
      </c>
      <c r="AD5" s="22">
        <f ca="1">OFFSET(INDEX(Data!$C$7:$C$1800,MATCH($A$3,Data!$C$7:$C$1800,0)),23,'Code list'!AE$1)/1000</f>
        <v>1.5591600000000001</v>
      </c>
      <c r="AE5" s="22">
        <f ca="1">OFFSET(INDEX(Data!$C$7:$C$1800,MATCH($A$3,Data!$C$7:$C$1800,0)),23,'Code list'!AF$1)/1000</f>
        <v>1.5302840000000002</v>
      </c>
      <c r="AF5" s="22">
        <f ca="1">OFFSET(INDEX(Data!$C$7:$C$1800,MATCH($A$3,Data!$C$7:$C$1800,0)),23,'Code list'!AG$1)/1000</f>
        <v>1.1525150000000002</v>
      </c>
      <c r="AG5" s="22">
        <f ca="1">OFFSET(INDEX(Data!$C$7:$C$1800,MATCH($A$3,Data!$C$7:$C$1800,0)),23,'Code list'!AH$1)/1000</f>
        <v>1.199041</v>
      </c>
    </row>
    <row r="6" spans="1:33" ht="15" customHeight="1" x14ac:dyDescent="0.25">
      <c r="A6" s="4" t="s">
        <v>27</v>
      </c>
      <c r="B6" s="6">
        <f t="shared" ref="B6:AC6" ca="1" si="1">B4-B5</f>
        <v>231.51239999999999</v>
      </c>
      <c r="C6" s="6">
        <f t="shared" ca="1" si="1"/>
        <v>204.49079999999998</v>
      </c>
      <c r="D6" s="6">
        <f t="shared" ca="1" si="1"/>
        <v>194.45760000000001</v>
      </c>
      <c r="E6" s="6">
        <f t="shared" ca="1" si="1"/>
        <v>199.29599999999999</v>
      </c>
      <c r="F6" s="6">
        <f t="shared" ca="1" si="1"/>
        <v>198.09720000000002</v>
      </c>
      <c r="G6" s="6">
        <f t="shared" ca="1" si="1"/>
        <v>212.61240000000001</v>
      </c>
      <c r="H6" s="6">
        <f t="shared" ca="1" si="1"/>
        <v>219.70079999999999</v>
      </c>
      <c r="I6" s="6">
        <f t="shared" ca="1" si="1"/>
        <v>204.2244</v>
      </c>
      <c r="J6" s="6">
        <f t="shared" ca="1" si="1"/>
        <v>190.75320000000002</v>
      </c>
      <c r="K6" s="6">
        <f t="shared" ca="1" si="1"/>
        <v>181.6704</v>
      </c>
      <c r="L6" s="6">
        <f t="shared" ca="1" si="1"/>
        <v>185.61600000000001</v>
      </c>
      <c r="M6" s="6">
        <f t="shared" ca="1" si="1"/>
        <v>192.74760000000001</v>
      </c>
      <c r="N6" s="6">
        <f t="shared" ca="1" si="1"/>
        <v>195.90479999999999</v>
      </c>
      <c r="O6" s="6">
        <f t="shared" ca="1" si="1"/>
        <v>197.42760000000001</v>
      </c>
      <c r="P6" s="6">
        <f t="shared" ca="1" si="1"/>
        <v>203.39659099999997</v>
      </c>
      <c r="Q6" s="6">
        <f t="shared" ca="1" si="1"/>
        <v>213.88708799999998</v>
      </c>
      <c r="R6" s="6">
        <f t="shared" ca="1" si="1"/>
        <v>225.71046699999999</v>
      </c>
      <c r="S6" s="6">
        <f t="shared" ca="1" si="1"/>
        <v>222.02453899999998</v>
      </c>
      <c r="T6" s="6">
        <f t="shared" ca="1" si="1"/>
        <v>233.84382099999999</v>
      </c>
      <c r="U6" s="6">
        <f t="shared" ca="1" si="1"/>
        <v>207.86813599999999</v>
      </c>
      <c r="V6" s="6">
        <f t="shared" ca="1" si="1"/>
        <v>218.227529</v>
      </c>
      <c r="W6" s="6">
        <f t="shared" ca="1" si="1"/>
        <v>223.18911</v>
      </c>
      <c r="X6" s="6">
        <f t="shared" ca="1" si="1"/>
        <v>211.58588199999997</v>
      </c>
      <c r="Y6" s="6">
        <f t="shared" ca="1" si="1"/>
        <v>210.72689600000001</v>
      </c>
      <c r="Z6" s="6">
        <f t="shared" ca="1" si="1"/>
        <v>234.72050000000002</v>
      </c>
      <c r="AA6" s="6">
        <f t="shared" ca="1" si="1"/>
        <v>237.31364099999999</v>
      </c>
      <c r="AB6" s="6">
        <f t="shared" ca="1" si="1"/>
        <v>232.54215499999998</v>
      </c>
      <c r="AC6" s="6">
        <f t="shared" ca="1" si="1"/>
        <v>230.17403099999999</v>
      </c>
      <c r="AD6" s="6">
        <f t="shared" ref="AD6:AE6" ca="1" si="2">AD4-AD5</f>
        <v>231.99610999999999</v>
      </c>
      <c r="AE6" s="6">
        <f t="shared" ca="1" si="2"/>
        <v>213.11181400000001</v>
      </c>
      <c r="AF6" s="6">
        <f t="shared" ref="AF6:AG6" ca="1" si="3">AF4-AF5</f>
        <v>200.213132</v>
      </c>
      <c r="AG6" s="6">
        <f t="shared" ca="1" si="3"/>
        <v>212.89390900000001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Romania [RO]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41.079599999999992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150.8493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160.05855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190.19896199999999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218.14854800000001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198.11524900000003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222.47614999999999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214.44356299999998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210.47310800000002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230.71497400000001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244.82665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266.18909400000001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283.25073600000002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320.16231300000004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321.343548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306.866918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366.52820600000001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368.81261800000004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404.56571700000001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371.88050099999998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369.15450900000002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397.88891599999999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371.53071900000003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344.81522900000004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374.967037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402.613741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384.40397899999999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395.31826799999999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401.66798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371.50778000000003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335.22229699999997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355.82009299999999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956.75121600000011</v>
      </c>
      <c r="C12" s="25">
        <f ca="1">OFFSET(INDEX(Data!$C$7:$C$1800,MATCH($A$3,Data!$C$7:$C$1800,0)),5,'Code list'!D$1)/1000+OFFSET(INDEX(Data!$C$7:$C$1800,MATCH($A$3,Data!$C$7:$C$1800,0)),7,'Code list'!D$1)/1000</f>
        <v>731.36094199999991</v>
      </c>
      <c r="D12" s="25">
        <f ca="1">OFFSET(INDEX(Data!$C$7:$C$1800,MATCH($A$3,Data!$C$7:$C$1800,0)),5,'Code list'!E$1)/1000+OFFSET(INDEX(Data!$C$7:$C$1800,MATCH($A$3,Data!$C$7:$C$1800,0)),7,'Code list'!E$1)/1000</f>
        <v>671.96198100000004</v>
      </c>
      <c r="E12" s="25">
        <f ca="1">OFFSET(INDEX(Data!$C$7:$C$1800,MATCH($A$3,Data!$C$7:$C$1800,0)),5,'Code list'!F$1)/1000+OFFSET(INDEX(Data!$C$7:$C$1800,MATCH($A$3,Data!$C$7:$C$1800,0)),7,'Code list'!F$1)/1000</f>
        <v>639.16384900000003</v>
      </c>
      <c r="F12" s="25">
        <f ca="1">OFFSET(INDEX(Data!$C$7:$C$1800,MATCH($A$3,Data!$C$7:$C$1800,0)),5,'Code list'!G$1)/1000+OFFSET(INDEX(Data!$C$7:$C$1800,MATCH($A$3,Data!$C$7:$C$1800,0)),7,'Code list'!G$1)/1000</f>
        <v>518.36886600000003</v>
      </c>
      <c r="G12" s="25">
        <f ca="1">OFFSET(INDEX(Data!$C$7:$C$1800,MATCH($A$3,Data!$C$7:$C$1800,0)),5,'Code list'!H$1)/1000+OFFSET(INDEX(Data!$C$7:$C$1800,MATCH($A$3,Data!$C$7:$C$1800,0)),7,'Code list'!H$1)/1000</f>
        <v>556.50494800000001</v>
      </c>
      <c r="H12" s="25">
        <f ca="1">OFFSET(INDEX(Data!$C$7:$C$1800,MATCH($A$3,Data!$C$7:$C$1800,0)),5,'Code list'!I$1)/1000+OFFSET(INDEX(Data!$C$7:$C$1800,MATCH($A$3,Data!$C$7:$C$1800,0)),7,'Code list'!I$1)/1000</f>
        <v>560.90631799999994</v>
      </c>
      <c r="I12" s="25">
        <f ca="1">OFFSET(INDEX(Data!$C$7:$C$1800,MATCH($A$3,Data!$C$7:$C$1800,0)),5,'Code list'!J$1)/1000+OFFSET(INDEX(Data!$C$7:$C$1800,MATCH($A$3,Data!$C$7:$C$1800,0)),7,'Code list'!J$1)/1000</f>
        <v>484.761775</v>
      </c>
      <c r="J12" s="25">
        <f ca="1">OFFSET(INDEX(Data!$C$7:$C$1800,MATCH($A$3,Data!$C$7:$C$1800,0)),5,'Code list'!K$1)/1000+OFFSET(INDEX(Data!$C$7:$C$1800,MATCH($A$3,Data!$C$7:$C$1800,0)),7,'Code list'!K$1)/1000</f>
        <v>388.346206</v>
      </c>
      <c r="K12" s="25">
        <f ca="1">OFFSET(INDEX(Data!$C$7:$C$1800,MATCH($A$3,Data!$C$7:$C$1800,0)),5,'Code list'!L$1)/1000+OFFSET(INDEX(Data!$C$7:$C$1800,MATCH($A$3,Data!$C$7:$C$1800,0)),7,'Code list'!L$1)/1000</f>
        <v>337.10843299999999</v>
      </c>
      <c r="L12" s="25">
        <f ca="1">OFFSET(INDEX(Data!$C$7:$C$1800,MATCH($A$3,Data!$C$7:$C$1800,0)),5,'Code list'!M$1)/1000+OFFSET(INDEX(Data!$C$7:$C$1800,MATCH($A$3,Data!$C$7:$C$1800,0)),7,'Code list'!M$1)/1000</f>
        <v>314.25965599999995</v>
      </c>
      <c r="M12" s="25">
        <f ca="1">OFFSET(INDEX(Data!$C$7:$C$1800,MATCH($A$3,Data!$C$7:$C$1800,0)),5,'Code list'!N$1)/1000+OFFSET(INDEX(Data!$C$7:$C$1800,MATCH($A$3,Data!$C$7:$C$1800,0)),7,'Code list'!N$1)/1000</f>
        <v>300.00915900000001</v>
      </c>
      <c r="N12" s="25">
        <f ca="1">OFFSET(INDEX(Data!$C$7:$C$1800,MATCH($A$3,Data!$C$7:$C$1800,0)),5,'Code list'!O$1)/1000+OFFSET(INDEX(Data!$C$7:$C$1800,MATCH($A$3,Data!$C$7:$C$1800,0)),7,'Code list'!O$1)/1000</f>
        <v>268.87922300000002</v>
      </c>
      <c r="O12" s="25">
        <f ca="1">OFFSET(INDEX(Data!$C$7:$C$1800,MATCH($A$3,Data!$C$7:$C$1800,0)),5,'Code list'!P$1)/1000+OFFSET(INDEX(Data!$C$7:$C$1800,MATCH($A$3,Data!$C$7:$C$1800,0)),7,'Code list'!P$1)/1000</f>
        <v>282.79589899999996</v>
      </c>
      <c r="P12" s="25">
        <f ca="1">OFFSET(INDEX(Data!$C$7:$C$1800,MATCH($A$3,Data!$C$7:$C$1800,0)),5,'Code list'!Q$1)/1000+OFFSET(INDEX(Data!$C$7:$C$1800,MATCH($A$3,Data!$C$7:$C$1800,0)),7,'Code list'!Q$1)/1000</f>
        <v>251.10115400000001</v>
      </c>
      <c r="Q12" s="25">
        <f ca="1">OFFSET(INDEX(Data!$C$7:$C$1800,MATCH($A$3,Data!$C$7:$C$1800,0)),5,'Code list'!R$1)/1000+OFFSET(INDEX(Data!$C$7:$C$1800,MATCH($A$3,Data!$C$7:$C$1800,0)),7,'Code list'!R$1)/1000</f>
        <v>249.12289799999999</v>
      </c>
      <c r="R12" s="25">
        <f ca="1">OFFSET(INDEX(Data!$C$7:$C$1800,MATCH($A$3,Data!$C$7:$C$1800,0)),5,'Code list'!S$1)/1000+OFFSET(INDEX(Data!$C$7:$C$1800,MATCH($A$3,Data!$C$7:$C$1800,0)),7,'Code list'!S$1)/1000</f>
        <v>235.51690899999997</v>
      </c>
      <c r="S12" s="25">
        <f ca="1">OFFSET(INDEX(Data!$C$7:$C$1800,MATCH($A$3,Data!$C$7:$C$1800,0)),5,'Code list'!T$1)/1000+OFFSET(INDEX(Data!$C$7:$C$1800,MATCH($A$3,Data!$C$7:$C$1800,0)),7,'Code list'!T$1)/1000</f>
        <v>241.91728099999997</v>
      </c>
      <c r="T12" s="25">
        <f ca="1">OFFSET(INDEX(Data!$C$7:$C$1800,MATCH($A$3,Data!$C$7:$C$1800,0)),5,'Code list'!U$1)/1000+OFFSET(INDEX(Data!$C$7:$C$1800,MATCH($A$3,Data!$C$7:$C$1800,0)),7,'Code list'!U$1)/1000</f>
        <v>232.17381</v>
      </c>
      <c r="U12" s="25">
        <f ca="1">OFFSET(INDEX(Data!$C$7:$C$1800,MATCH($A$3,Data!$C$7:$C$1800,0)),5,'Code list'!V$1)/1000+OFFSET(INDEX(Data!$C$7:$C$1800,MATCH($A$3,Data!$C$7:$C$1800,0)),7,'Code list'!V$1)/1000</f>
        <v>187.15815699999999</v>
      </c>
      <c r="V12" s="25">
        <f ca="1">OFFSET(INDEX(Data!$C$7:$C$1800,MATCH($A$3,Data!$C$7:$C$1800,0)),5,'Code list'!W$1)/1000+OFFSET(INDEX(Data!$C$7:$C$1800,MATCH($A$3,Data!$C$7:$C$1800,0)),7,'Code list'!W$1)/1000</f>
        <v>178.60843699999998</v>
      </c>
      <c r="W12" s="25">
        <f ca="1">OFFSET(INDEX(Data!$C$7:$C$1800,MATCH($A$3,Data!$C$7:$C$1800,0)),5,'Code list'!X$1)/1000+OFFSET(INDEX(Data!$C$7:$C$1800,MATCH($A$3,Data!$C$7:$C$1800,0)),7,'Code list'!X$1)/1000</f>
        <v>205.066858</v>
      </c>
      <c r="X12" s="25">
        <f ca="1">OFFSET(INDEX(Data!$C$7:$C$1800,MATCH($A$3,Data!$C$7:$C$1800,0)),5,'Code list'!Y$1)/1000+OFFSET(INDEX(Data!$C$7:$C$1800,MATCH($A$3,Data!$C$7:$C$1800,0)),7,'Code list'!Y$1)/1000</f>
        <v>200.09161999999998</v>
      </c>
      <c r="Y12" s="25">
        <f ca="1">OFFSET(INDEX(Data!$C$7:$C$1800,MATCH($A$3,Data!$C$7:$C$1800,0)),5,'Code list'!Z$1)/1000+OFFSET(INDEX(Data!$C$7:$C$1800,MATCH($A$3,Data!$C$7:$C$1800,0)),7,'Code list'!Z$1)/1000</f>
        <v>157.84733600000001</v>
      </c>
      <c r="Z12" s="25">
        <f ca="1">OFFSET(INDEX(Data!$C$7:$C$1800,MATCH($A$3,Data!$C$7:$C$1800,0)),5,'Code list'!AA$1)/1000+OFFSET(INDEX(Data!$C$7:$C$1800,MATCH($A$3,Data!$C$7:$C$1800,0)),7,'Code list'!AA$1)/1000</f>
        <v>147.27195799999998</v>
      </c>
      <c r="AA12" s="25">
        <f ca="1">OFFSET(INDEX(Data!$C$7:$C$1800,MATCH($A$3,Data!$C$7:$C$1800,0)),5,'Code list'!AB$1)/1000+OFFSET(INDEX(Data!$C$7:$C$1800,MATCH($A$3,Data!$C$7:$C$1800,0)),7,'Code list'!AB$1)/1000</f>
        <v>133.39648700000001</v>
      </c>
      <c r="AB12" s="25">
        <f ca="1">OFFSET(INDEX(Data!$C$7:$C$1800,MATCH($A$3,Data!$C$7:$C$1800,0)),5,'Code list'!AC$1)/1000+OFFSET(INDEX(Data!$C$7:$C$1800,MATCH($A$3,Data!$C$7:$C$1800,0)),7,'Code list'!AC$1)/1000</f>
        <v>131.36815799999999</v>
      </c>
      <c r="AC12" s="25">
        <f ca="1">OFFSET(INDEX(Data!$C$7:$C$1800,MATCH($A$3,Data!$C$7:$C$1800,0)),5,'Code list'!AD$1)/1000+OFFSET(INDEX(Data!$C$7:$C$1800,MATCH($A$3,Data!$C$7:$C$1800,0)),7,'Code list'!AD$1)/1000</f>
        <v>127.826753</v>
      </c>
      <c r="AD12" s="25">
        <f ca="1">OFFSET(INDEX(Data!$C$7:$C$1800,MATCH($A$3,Data!$C$7:$C$1800,0)),5,'Code list'!AE$1)/1000+OFFSET(INDEX(Data!$C$7:$C$1800,MATCH($A$3,Data!$C$7:$C$1800,0)),7,'Code list'!AE$1)/1000</f>
        <v>116.026703</v>
      </c>
      <c r="AE12" s="25">
        <f ca="1">OFFSET(INDEX(Data!$C$7:$C$1800,MATCH($A$3,Data!$C$7:$C$1800,0)),5,'Code list'!AF$1)/1000+OFFSET(INDEX(Data!$C$7:$C$1800,MATCH($A$3,Data!$C$7:$C$1800,0)),7,'Code list'!AF$1)/1000</f>
        <v>113.468828</v>
      </c>
      <c r="AF12" s="25">
        <f ca="1">OFFSET(INDEX(Data!$C$7:$C$1800,MATCH($A$3,Data!$C$7:$C$1800,0)),5,'Code list'!AG$1)/1000+OFFSET(INDEX(Data!$C$7:$C$1800,MATCH($A$3,Data!$C$7:$C$1800,0)),7,'Code list'!AG$1)/1000</f>
        <v>99.579647000000008</v>
      </c>
      <c r="AG12" s="25">
        <f ca="1">OFFSET(INDEX(Data!$C$7:$C$1800,MATCH($A$3,Data!$C$7:$C$1800,0)),5,'Code list'!AH$1)/1000+OFFSET(INDEX(Data!$C$7:$C$1800,MATCH($A$3,Data!$C$7:$C$1800,0)),7,'Code list'!AH$1)/1000</f>
        <v>90.669820000000001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180.81360000000001</v>
      </c>
      <c r="C13" s="25">
        <f ca="1">OFFSET(INDEX(Data!$C$7:$C$1800,MATCH($A$3,Data!$C$7:$C$1800,0)),21,'Code list'!D$1)/1000+OFFSET(INDEX(Data!$C$7:$C$1800,MATCH($A$3,Data!$C$7:$C$1800,0)),22,'Code list'!D$1)/1000</f>
        <v>144.63</v>
      </c>
      <c r="D13" s="25">
        <f ca="1">OFFSET(INDEX(Data!$C$7:$C$1800,MATCH($A$3,Data!$C$7:$C$1800,0)),21,'Code list'!E$1)/1000+OFFSET(INDEX(Data!$C$7:$C$1800,MATCH($A$3,Data!$C$7:$C$1800,0)),22,'Code list'!E$1)/1000</f>
        <v>120.76560000000001</v>
      </c>
      <c r="E13" s="25">
        <f ca="1">OFFSET(INDEX(Data!$C$7:$C$1800,MATCH($A$3,Data!$C$7:$C$1800,0)),21,'Code list'!F$1)/1000+OFFSET(INDEX(Data!$C$7:$C$1800,MATCH($A$3,Data!$C$7:$C$1800,0)),22,'Code list'!F$1)/1000</f>
        <v>114.2748</v>
      </c>
      <c r="F13" s="25">
        <f ca="1">OFFSET(INDEX(Data!$C$7:$C$1800,MATCH($A$3,Data!$C$7:$C$1800,0)),21,'Code list'!G$1)/1000+OFFSET(INDEX(Data!$C$7:$C$1800,MATCH($A$3,Data!$C$7:$C$1800,0)),22,'Code list'!G$1)/1000</f>
        <v>108.60119999999999</v>
      </c>
      <c r="G13" s="25">
        <f ca="1">OFFSET(INDEX(Data!$C$7:$C$1800,MATCH($A$3,Data!$C$7:$C$1800,0)),21,'Code list'!H$1)/1000+OFFSET(INDEX(Data!$C$7:$C$1800,MATCH($A$3,Data!$C$7:$C$1800,0)),22,'Code list'!H$1)/1000</f>
        <v>114.0444</v>
      </c>
      <c r="H13" s="25">
        <f ca="1">OFFSET(INDEX(Data!$C$7:$C$1800,MATCH($A$3,Data!$C$7:$C$1800,0)),21,'Code list'!I$1)/1000+OFFSET(INDEX(Data!$C$7:$C$1800,MATCH($A$3,Data!$C$7:$C$1800,0)),22,'Code list'!I$1)/1000</f>
        <v>115.1784</v>
      </c>
      <c r="I13" s="25">
        <f ca="1">OFFSET(INDEX(Data!$C$7:$C$1800,MATCH($A$3,Data!$C$7:$C$1800,0)),21,'Code list'!J$1)/1000+OFFSET(INDEX(Data!$C$7:$C$1800,MATCH($A$3,Data!$C$7:$C$1800,0)),22,'Code list'!J$1)/1000</f>
        <v>93.124799999999993</v>
      </c>
      <c r="J13" s="25">
        <f ca="1">OFFSET(INDEX(Data!$C$7:$C$1800,MATCH($A$3,Data!$C$7:$C$1800,0)),21,'Code list'!K$1)/1000+OFFSET(INDEX(Data!$C$7:$C$1800,MATCH($A$3,Data!$C$7:$C$1800,0)),22,'Code list'!K$1)/1000</f>
        <v>77.295599999999993</v>
      </c>
      <c r="K13" s="25">
        <f ca="1">OFFSET(INDEX(Data!$C$7:$C$1800,MATCH($A$3,Data!$C$7:$C$1800,0)),21,'Code list'!L$1)/1000+OFFSET(INDEX(Data!$C$7:$C$1800,MATCH($A$3,Data!$C$7:$C$1800,0)),22,'Code list'!L$1)/1000</f>
        <v>66.567599999999999</v>
      </c>
      <c r="L13" s="25">
        <f ca="1">OFFSET(INDEX(Data!$C$7:$C$1800,MATCH($A$3,Data!$C$7:$C$1800,0)),21,'Code list'!M$1)/1000+OFFSET(INDEX(Data!$C$7:$C$1800,MATCH($A$3,Data!$C$7:$C$1800,0)),22,'Code list'!M$1)/1000</f>
        <v>68.147999999999996</v>
      </c>
      <c r="M13" s="25">
        <f ca="1">OFFSET(INDEX(Data!$C$7:$C$1800,MATCH($A$3,Data!$C$7:$C$1800,0)),21,'Code list'!N$1)/1000+OFFSET(INDEX(Data!$C$7:$C$1800,MATCH($A$3,Data!$C$7:$C$1800,0)),22,'Code list'!N$1)/1000</f>
        <v>65.750399999999999</v>
      </c>
      <c r="N13" s="25">
        <f ca="1">OFFSET(INDEX(Data!$C$7:$C$1800,MATCH($A$3,Data!$C$7:$C$1800,0)),21,'Code list'!O$1)/1000+OFFSET(INDEX(Data!$C$7:$C$1800,MATCH($A$3,Data!$C$7:$C$1800,0)),22,'Code list'!O$1)/1000</f>
        <v>60.454800000000006</v>
      </c>
      <c r="O13" s="25">
        <f ca="1">OFFSET(INDEX(Data!$C$7:$C$1800,MATCH($A$3,Data!$C$7:$C$1800,0)),21,'Code list'!P$1)/1000+OFFSET(INDEX(Data!$C$7:$C$1800,MATCH($A$3,Data!$C$7:$C$1800,0)),22,'Code list'!P$1)/1000</f>
        <v>60.847200000000001</v>
      </c>
      <c r="P13" s="25">
        <f ca="1">OFFSET(INDEX(Data!$C$7:$C$1800,MATCH($A$3,Data!$C$7:$C$1800,0)),21,'Code list'!Q$1)/1000+OFFSET(INDEX(Data!$C$7:$C$1800,MATCH($A$3,Data!$C$7:$C$1800,0)),22,'Code list'!Q$1)/1000</f>
        <v>59.7348</v>
      </c>
      <c r="Q13" s="25">
        <f ca="1">OFFSET(INDEX(Data!$C$7:$C$1800,MATCH($A$3,Data!$C$7:$C$1800,0)),21,'Code list'!R$1)/1000+OFFSET(INDEX(Data!$C$7:$C$1800,MATCH($A$3,Data!$C$7:$C$1800,0)),22,'Code list'!R$1)/1000</f>
        <v>63.392400000000002</v>
      </c>
      <c r="R13" s="25">
        <f ca="1">OFFSET(INDEX(Data!$C$7:$C$1800,MATCH($A$3,Data!$C$7:$C$1800,0)),21,'Code list'!S$1)/1000+OFFSET(INDEX(Data!$C$7:$C$1800,MATCH($A$3,Data!$C$7:$C$1800,0)),22,'Code list'!S$1)/1000</f>
        <v>59.781793999999998</v>
      </c>
      <c r="S13" s="25">
        <f ca="1">OFFSET(INDEX(Data!$C$7:$C$1800,MATCH($A$3,Data!$C$7:$C$1800,0)),21,'Code list'!T$1)/1000+OFFSET(INDEX(Data!$C$7:$C$1800,MATCH($A$3,Data!$C$7:$C$1800,0)),22,'Code list'!T$1)/1000</f>
        <v>62.017185999999995</v>
      </c>
      <c r="T13" s="25">
        <f ca="1">OFFSET(INDEX(Data!$C$7:$C$1800,MATCH($A$3,Data!$C$7:$C$1800,0)),21,'Code list'!U$1)/1000+OFFSET(INDEX(Data!$C$7:$C$1800,MATCH($A$3,Data!$C$7:$C$1800,0)),22,'Code list'!U$1)/1000</f>
        <v>60.648771999999994</v>
      </c>
      <c r="U13" s="25">
        <f ca="1">OFFSET(INDEX(Data!$C$7:$C$1800,MATCH($A$3,Data!$C$7:$C$1800,0)),21,'Code list'!V$1)/1000+OFFSET(INDEX(Data!$C$7:$C$1800,MATCH($A$3,Data!$C$7:$C$1800,0)),22,'Code list'!V$1)/1000</f>
        <v>50.143431</v>
      </c>
      <c r="V13" s="25">
        <f ca="1">OFFSET(INDEX(Data!$C$7:$C$1800,MATCH($A$3,Data!$C$7:$C$1800,0)),21,'Code list'!W$1)/1000+OFFSET(INDEX(Data!$C$7:$C$1800,MATCH($A$3,Data!$C$7:$C$1800,0)),22,'Code list'!W$1)/1000</f>
        <v>46.041187999999998</v>
      </c>
      <c r="W13" s="25">
        <f ca="1">OFFSET(INDEX(Data!$C$7:$C$1800,MATCH($A$3,Data!$C$7:$C$1800,0)),21,'Code list'!X$1)/1000+OFFSET(INDEX(Data!$C$7:$C$1800,MATCH($A$3,Data!$C$7:$C$1800,0)),22,'Code list'!X$1)/1000</f>
        <v>53.924043999999995</v>
      </c>
      <c r="X13" s="25">
        <f ca="1">OFFSET(INDEX(Data!$C$7:$C$1800,MATCH($A$3,Data!$C$7:$C$1800,0)),21,'Code list'!Y$1)/1000+OFFSET(INDEX(Data!$C$7:$C$1800,MATCH($A$3,Data!$C$7:$C$1800,0)),22,'Code list'!Y$1)/1000</f>
        <v>52.137504</v>
      </c>
      <c r="Y13" s="25">
        <f ca="1">OFFSET(INDEX(Data!$C$7:$C$1800,MATCH($A$3,Data!$C$7:$C$1800,0)),21,'Code list'!Z$1)/1000+OFFSET(INDEX(Data!$C$7:$C$1800,MATCH($A$3,Data!$C$7:$C$1800,0)),22,'Code list'!Z$1)/1000</f>
        <v>43.115875000000003</v>
      </c>
      <c r="Z13" s="25">
        <f ca="1">OFFSET(INDEX(Data!$C$7:$C$1800,MATCH($A$3,Data!$C$7:$C$1800,0)),21,'Code list'!AA$1)/1000+OFFSET(INDEX(Data!$C$7:$C$1800,MATCH($A$3,Data!$C$7:$C$1800,0)),22,'Code list'!AA$1)/1000</f>
        <v>40.130780000000001</v>
      </c>
      <c r="AA13" s="25">
        <f ca="1">OFFSET(INDEX(Data!$C$7:$C$1800,MATCH($A$3,Data!$C$7:$C$1800,0)),21,'Code list'!AB$1)/1000+OFFSET(INDEX(Data!$C$7:$C$1800,MATCH($A$3,Data!$C$7:$C$1800,0)),22,'Code list'!AB$1)/1000</f>
        <v>35.118738</v>
      </c>
      <c r="AB13" s="25">
        <f ca="1">OFFSET(INDEX(Data!$C$7:$C$1800,MATCH($A$3,Data!$C$7:$C$1800,0)),21,'Code list'!AC$1)/1000+OFFSET(INDEX(Data!$C$7:$C$1800,MATCH($A$3,Data!$C$7:$C$1800,0)),22,'Code list'!AC$1)/1000</f>
        <v>32.595573999999999</v>
      </c>
      <c r="AC13" s="25">
        <f ca="1">OFFSET(INDEX(Data!$C$7:$C$1800,MATCH($A$3,Data!$C$7:$C$1800,0)),21,'Code list'!AD$1)/1000+OFFSET(INDEX(Data!$C$7:$C$1800,MATCH($A$3,Data!$C$7:$C$1800,0)),22,'Code list'!AD$1)/1000</f>
        <v>33.981271</v>
      </c>
      <c r="AD13" s="25">
        <f ca="1">OFFSET(INDEX(Data!$C$7:$C$1800,MATCH($A$3,Data!$C$7:$C$1800,0)),21,'Code list'!AE$1)/1000+OFFSET(INDEX(Data!$C$7:$C$1800,MATCH($A$3,Data!$C$7:$C$1800,0)),22,'Code list'!AE$1)/1000</f>
        <v>30.484590999999998</v>
      </c>
      <c r="AE13" s="25">
        <f ca="1">OFFSET(INDEX(Data!$C$7:$C$1800,MATCH($A$3,Data!$C$7:$C$1800,0)),21,'Code list'!AF$1)/1000+OFFSET(INDEX(Data!$C$7:$C$1800,MATCH($A$3,Data!$C$7:$C$1800,0)),22,'Code list'!AF$1)/1000</f>
        <v>28.568545</v>
      </c>
      <c r="AF13" s="25">
        <f ca="1">OFFSET(INDEX(Data!$C$7:$C$1800,MATCH($A$3,Data!$C$7:$C$1800,0)),21,'Code list'!AG$1)/1000+OFFSET(INDEX(Data!$C$7:$C$1800,MATCH($A$3,Data!$C$7:$C$1800,0)),22,'Code list'!AG$1)/1000</f>
        <v>25.665990999999998</v>
      </c>
      <c r="AG13" s="25">
        <f ca="1">OFFSET(INDEX(Data!$C$7:$C$1800,MATCH($A$3,Data!$C$7:$C$1800,0)),21,'Code list'!AH$1)/1000+OFFSET(INDEX(Data!$C$7:$C$1800,MATCH($A$3,Data!$C$7:$C$1800,0)),22,'Code list'!AH$1)/1000</f>
        <v>25.008941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258.11199999999997</v>
      </c>
      <c r="C14" s="25">
        <f ca="1">OFFSET(INDEX(Data!$C$7:$C$1800,MATCH($A$3,Data!$C$7:$C$1800,0)),31,'Code list'!D$1)/1000+OFFSET(INDEX(Data!$C$7:$C$1800,MATCH($A$3,Data!$C$7:$C$1800,0)),32,'Code list'!D$1)/1000</f>
        <v>187.822</v>
      </c>
      <c r="D14" s="25">
        <f ca="1">OFFSET(INDEX(Data!$C$7:$C$1800,MATCH($A$3,Data!$C$7:$C$1800,0)),31,'Code list'!E$1)/1000+OFFSET(INDEX(Data!$C$7:$C$1800,MATCH($A$3,Data!$C$7:$C$1800,0)),32,'Code list'!E$1)/1000</f>
        <v>285.18299999999999</v>
      </c>
      <c r="E14" s="25">
        <f ca="1">OFFSET(INDEX(Data!$C$7:$C$1800,MATCH($A$3,Data!$C$7:$C$1800,0)),31,'Code list'!F$1)/1000+OFFSET(INDEX(Data!$C$7:$C$1800,MATCH($A$3,Data!$C$7:$C$1800,0)),32,'Code list'!F$1)/1000</f>
        <v>282.05700000000002</v>
      </c>
      <c r="F14" s="25">
        <f ca="1">OFFSET(INDEX(Data!$C$7:$C$1800,MATCH($A$3,Data!$C$7:$C$1800,0)),31,'Code list'!G$1)/1000+OFFSET(INDEX(Data!$C$7:$C$1800,MATCH($A$3,Data!$C$7:$C$1800,0)),32,'Code list'!G$1)/1000</f>
        <v>207.27599999999998</v>
      </c>
      <c r="G14" s="25">
        <f ca="1">OFFSET(INDEX(Data!$C$7:$C$1800,MATCH($A$3,Data!$C$7:$C$1800,0)),31,'Code list'!H$1)/1000+OFFSET(INDEX(Data!$C$7:$C$1800,MATCH($A$3,Data!$C$7:$C$1800,0)),32,'Code list'!H$1)/1000</f>
        <v>220.1</v>
      </c>
      <c r="H14" s="25">
        <f ca="1">OFFSET(INDEX(Data!$C$7:$C$1800,MATCH($A$3,Data!$C$7:$C$1800,0)),31,'Code list'!I$1)/1000+OFFSET(INDEX(Data!$C$7:$C$1800,MATCH($A$3,Data!$C$7:$C$1800,0)),32,'Code list'!I$1)/1000</f>
        <v>209.41300000000001</v>
      </c>
      <c r="I14" s="25">
        <f ca="1">OFFSET(INDEX(Data!$C$7:$C$1800,MATCH($A$3,Data!$C$7:$C$1800,0)),31,'Code list'!J$1)/1000+OFFSET(INDEX(Data!$C$7:$C$1800,MATCH($A$3,Data!$C$7:$C$1800,0)),32,'Code list'!J$1)/1000</f>
        <v>205.15</v>
      </c>
      <c r="J14" s="25">
        <f ca="1">OFFSET(INDEX(Data!$C$7:$C$1800,MATCH($A$3,Data!$C$7:$C$1800,0)),31,'Code list'!K$1)/1000+OFFSET(INDEX(Data!$C$7:$C$1800,MATCH($A$3,Data!$C$7:$C$1800,0)),32,'Code list'!K$1)/1000</f>
        <v>172.78700000000001</v>
      </c>
      <c r="K14" s="25">
        <f ca="1">OFFSET(INDEX(Data!$C$7:$C$1800,MATCH($A$3,Data!$C$7:$C$1800,0)),31,'Code list'!L$1)/1000+OFFSET(INDEX(Data!$C$7:$C$1800,MATCH($A$3,Data!$C$7:$C$1800,0)),32,'Code list'!L$1)/1000</f>
        <v>144.10499999999999</v>
      </c>
      <c r="L14" s="25">
        <f ca="1">OFFSET(INDEX(Data!$C$7:$C$1800,MATCH($A$3,Data!$C$7:$C$1800,0)),31,'Code list'!M$1)/1000+OFFSET(INDEX(Data!$C$7:$C$1800,MATCH($A$3,Data!$C$7:$C$1800,0)),32,'Code list'!M$1)/1000</f>
        <v>127.236</v>
      </c>
      <c r="M14" s="25">
        <f ca="1">OFFSET(INDEX(Data!$C$7:$C$1800,MATCH($A$3,Data!$C$7:$C$1800,0)),31,'Code list'!N$1)/1000+OFFSET(INDEX(Data!$C$7:$C$1800,MATCH($A$3,Data!$C$7:$C$1800,0)),32,'Code list'!N$1)/1000</f>
        <v>136.49099999999999</v>
      </c>
      <c r="N14" s="25">
        <f ca="1">OFFSET(INDEX(Data!$C$7:$C$1800,MATCH($A$3,Data!$C$7:$C$1800,0)),31,'Code list'!O$1)/1000+OFFSET(INDEX(Data!$C$7:$C$1800,MATCH($A$3,Data!$C$7:$C$1800,0)),32,'Code list'!O$1)/1000</f>
        <v>110.422</v>
      </c>
      <c r="O14" s="25">
        <f ca="1">OFFSET(INDEX(Data!$C$7:$C$1800,MATCH($A$3,Data!$C$7:$C$1800,0)),31,'Code list'!P$1)/1000+OFFSET(INDEX(Data!$C$7:$C$1800,MATCH($A$3,Data!$C$7:$C$1800,0)),32,'Code list'!P$1)/1000</f>
        <v>110.658</v>
      </c>
      <c r="P14" s="25">
        <f ca="1">OFFSET(INDEX(Data!$C$7:$C$1800,MATCH($A$3,Data!$C$7:$C$1800,0)),31,'Code list'!Q$1)/1000+OFFSET(INDEX(Data!$C$7:$C$1800,MATCH($A$3,Data!$C$7:$C$1800,0)),32,'Code list'!Q$1)/1000</f>
        <v>99.686000000000007</v>
      </c>
      <c r="Q14" s="25">
        <f ca="1">OFFSET(INDEX(Data!$C$7:$C$1800,MATCH($A$3,Data!$C$7:$C$1800,0)),31,'Code list'!R$1)/1000+OFFSET(INDEX(Data!$C$7:$C$1800,MATCH($A$3,Data!$C$7:$C$1800,0)),32,'Code list'!R$1)/1000</f>
        <v>100.098</v>
      </c>
      <c r="R14" s="25">
        <f ca="1">OFFSET(INDEX(Data!$C$7:$C$1800,MATCH($A$3,Data!$C$7:$C$1800,0)),31,'Code list'!S$1)/1000+OFFSET(INDEX(Data!$C$7:$C$1800,MATCH($A$3,Data!$C$7:$C$1800,0)),32,'Code list'!S$1)/1000</f>
        <v>99.662000000000006</v>
      </c>
      <c r="S14" s="25">
        <f ca="1">OFFSET(INDEX(Data!$C$7:$C$1800,MATCH($A$3,Data!$C$7:$C$1800,0)),31,'Code list'!T$1)/1000+OFFSET(INDEX(Data!$C$7:$C$1800,MATCH($A$3,Data!$C$7:$C$1800,0)),32,'Code list'!T$1)/1000</f>
        <v>89.920999999999992</v>
      </c>
      <c r="T14" s="25">
        <f ca="1">OFFSET(INDEX(Data!$C$7:$C$1800,MATCH($A$3,Data!$C$7:$C$1800,0)),31,'Code list'!U$1)/1000+OFFSET(INDEX(Data!$C$7:$C$1800,MATCH($A$3,Data!$C$7:$C$1800,0)),32,'Code list'!U$1)/1000</f>
        <v>78.64500000000001</v>
      </c>
      <c r="U14" s="25">
        <f ca="1">OFFSET(INDEX(Data!$C$7:$C$1800,MATCH($A$3,Data!$C$7:$C$1800,0)),31,'Code list'!V$1)/1000+OFFSET(INDEX(Data!$C$7:$C$1800,MATCH($A$3,Data!$C$7:$C$1800,0)),32,'Code list'!V$1)/1000</f>
        <v>75.753</v>
      </c>
      <c r="V14" s="25">
        <f ca="1">OFFSET(INDEX(Data!$C$7:$C$1800,MATCH($A$3,Data!$C$7:$C$1800,0)),31,'Code list'!W$1)/1000+OFFSET(INDEX(Data!$C$7:$C$1800,MATCH($A$3,Data!$C$7:$C$1800,0)),32,'Code list'!W$1)/1000</f>
        <v>78.715999999999994</v>
      </c>
      <c r="W14" s="25">
        <f ca="1">OFFSET(INDEX(Data!$C$7:$C$1800,MATCH($A$3,Data!$C$7:$C$1800,0)),31,'Code list'!X$1)/1000+OFFSET(INDEX(Data!$C$7:$C$1800,MATCH($A$3,Data!$C$7:$C$1800,0)),32,'Code list'!X$1)/1000</f>
        <v>80.746000000000009</v>
      </c>
      <c r="X14" s="25">
        <f ca="1">OFFSET(INDEX(Data!$C$7:$C$1800,MATCH($A$3,Data!$C$7:$C$1800,0)),31,'Code list'!Y$1)/1000+OFFSET(INDEX(Data!$C$7:$C$1800,MATCH($A$3,Data!$C$7:$C$1800,0)),32,'Code list'!Y$1)/1000</f>
        <v>72.41</v>
      </c>
      <c r="Y14" s="25">
        <f ca="1">OFFSET(INDEX(Data!$C$7:$C$1800,MATCH($A$3,Data!$C$7:$C$1800,0)),31,'Code list'!Z$1)/1000+OFFSET(INDEX(Data!$C$7:$C$1800,MATCH($A$3,Data!$C$7:$C$1800,0)),32,'Code list'!Z$1)/1000</f>
        <v>69.004999999999995</v>
      </c>
      <c r="Z14" s="25">
        <f ca="1">OFFSET(INDEX(Data!$C$7:$C$1800,MATCH($A$3,Data!$C$7:$C$1800,0)),31,'Code list'!AA$1)/1000+OFFSET(INDEX(Data!$C$7:$C$1800,MATCH($A$3,Data!$C$7:$C$1800,0)),32,'Code list'!AA$1)/1000</f>
        <v>64.353999999999999</v>
      </c>
      <c r="AA14" s="25">
        <f ca="1">OFFSET(INDEX(Data!$C$7:$C$1800,MATCH($A$3,Data!$C$7:$C$1800,0)),31,'Code list'!AB$1)/1000+OFFSET(INDEX(Data!$C$7:$C$1800,MATCH($A$3,Data!$C$7:$C$1800,0)),32,'Code list'!AB$1)/1000</f>
        <v>63.433999999999997</v>
      </c>
      <c r="AB14" s="25">
        <f ca="1">OFFSET(INDEX(Data!$C$7:$C$1800,MATCH($A$3,Data!$C$7:$C$1800,0)),31,'Code list'!AC$1)/1000+OFFSET(INDEX(Data!$C$7:$C$1800,MATCH($A$3,Data!$C$7:$C$1800,0)),32,'Code list'!AC$1)/1000</f>
        <v>62.904999999999994</v>
      </c>
      <c r="AC14" s="25">
        <f ca="1">OFFSET(INDEX(Data!$C$7:$C$1800,MATCH($A$3,Data!$C$7:$C$1800,0)),31,'Code list'!AD$1)/1000+OFFSET(INDEX(Data!$C$7:$C$1800,MATCH($A$3,Data!$C$7:$C$1800,0)),32,'Code list'!AD$1)/1000</f>
        <v>57.494149999999998</v>
      </c>
      <c r="AD14" s="25">
        <f ca="1">OFFSET(INDEX(Data!$C$7:$C$1800,MATCH($A$3,Data!$C$7:$C$1800,0)),31,'Code list'!AE$1)/1000+OFFSET(INDEX(Data!$C$7:$C$1800,MATCH($A$3,Data!$C$7:$C$1800,0)),32,'Code list'!AE$1)/1000</f>
        <v>51.449018000000009</v>
      </c>
      <c r="AE14" s="25">
        <f ca="1">OFFSET(INDEX(Data!$C$7:$C$1800,MATCH($A$3,Data!$C$7:$C$1800,0)),31,'Code list'!AF$1)/1000+OFFSET(INDEX(Data!$C$7:$C$1800,MATCH($A$3,Data!$C$7:$C$1800,0)),32,'Code list'!AF$1)/1000</f>
        <v>44.333250999999997</v>
      </c>
      <c r="AF14" s="25">
        <f ca="1">OFFSET(INDEX(Data!$C$7:$C$1800,MATCH($A$3,Data!$C$7:$C$1800,0)),31,'Code list'!AG$1)/1000+OFFSET(INDEX(Data!$C$7:$C$1800,MATCH($A$3,Data!$C$7:$C$1800,0)),32,'Code list'!AG$1)/1000</f>
        <v>43.797395000000002</v>
      </c>
      <c r="AG14" s="25">
        <f ca="1">OFFSET(INDEX(Data!$C$7:$C$1800,MATCH($A$3,Data!$C$7:$C$1800,0)),31,'Code list'!AH$1)/1000+OFFSET(INDEX(Data!$C$7:$C$1800,MATCH($A$3,Data!$C$7:$C$1800,0)),32,'Code list'!AH$1)/1000</f>
        <v>44.710691000000004</v>
      </c>
    </row>
    <row r="15" spans="1:33" ht="15" customHeight="1" x14ac:dyDescent="0.25">
      <c r="A15" s="26" t="s">
        <v>28</v>
      </c>
      <c r="B15" s="25">
        <f ca="1">IFERROR(B12/(1+(B13/B14)),0)</f>
        <v>562.6214781370511</v>
      </c>
      <c r="C15" s="25">
        <f t="shared" ref="C15:AC15" ca="1" si="5">IFERROR(C12/(1+(C13/C14)),0)</f>
        <v>413.18949757656435</v>
      </c>
      <c r="D15" s="25">
        <f t="shared" ca="1" si="5"/>
        <v>472.06009240461231</v>
      </c>
      <c r="E15" s="25">
        <f t="shared" ca="1" si="5"/>
        <v>454.87300730699133</v>
      </c>
      <c r="F15" s="25">
        <f t="shared" ca="1" si="5"/>
        <v>340.14935256174238</v>
      </c>
      <c r="G15" s="25">
        <f t="shared" ca="1" si="5"/>
        <v>366.56828321767478</v>
      </c>
      <c r="H15" s="25">
        <f t="shared" ca="1" si="5"/>
        <v>361.8736502918253</v>
      </c>
      <c r="I15" s="25">
        <f t="shared" ca="1" si="5"/>
        <v>333.41361100988081</v>
      </c>
      <c r="J15" s="25">
        <f t="shared" ca="1" si="5"/>
        <v>268.31605196092011</v>
      </c>
      <c r="K15" s="25">
        <f t="shared" ca="1" si="5"/>
        <v>230.59007548900522</v>
      </c>
      <c r="L15" s="25">
        <f t="shared" ca="1" si="5"/>
        <v>204.64900703648195</v>
      </c>
      <c r="M15" s="25">
        <f t="shared" ca="1" si="5"/>
        <v>202.47362864907481</v>
      </c>
      <c r="N15" s="25">
        <f t="shared" ca="1" si="5"/>
        <v>173.75197547066659</v>
      </c>
      <c r="O15" s="25">
        <f t="shared" ca="1" si="5"/>
        <v>182.46460510551282</v>
      </c>
      <c r="P15" s="25">
        <f t="shared" ca="1" si="5"/>
        <v>157.01382528279873</v>
      </c>
      <c r="Q15" s="25">
        <f t="shared" ca="1" si="5"/>
        <v>152.52702203923897</v>
      </c>
      <c r="R15" s="25">
        <f t="shared" ca="1" si="5"/>
        <v>147.21229090144453</v>
      </c>
      <c r="S15" s="25">
        <f t="shared" ca="1" si="5"/>
        <v>143.17298631432257</v>
      </c>
      <c r="T15" s="25">
        <f t="shared" ca="1" si="5"/>
        <v>131.08489364082985</v>
      </c>
      <c r="U15" s="25">
        <f t="shared" ca="1" si="5"/>
        <v>112.61472429842748</v>
      </c>
      <c r="V15" s="25">
        <f t="shared" ca="1" si="5"/>
        <v>112.69364076154071</v>
      </c>
      <c r="W15" s="25">
        <f t="shared" ca="1" si="5"/>
        <v>122.95480141127747</v>
      </c>
      <c r="X15" s="25">
        <f t="shared" ca="1" si="5"/>
        <v>116.33018518139069</v>
      </c>
      <c r="Y15" s="25">
        <f t="shared" ca="1" si="5"/>
        <v>97.147435039906711</v>
      </c>
      <c r="Z15" s="25">
        <f t="shared" ca="1" si="5"/>
        <v>90.707369868912949</v>
      </c>
      <c r="AA15" s="25">
        <f t="shared" ca="1" si="5"/>
        <v>85.861366493521473</v>
      </c>
      <c r="AB15" s="25">
        <f t="shared" ca="1" si="5"/>
        <v>86.530516340037906</v>
      </c>
      <c r="AC15" s="25">
        <f t="shared" ca="1" si="5"/>
        <v>80.341696497848858</v>
      </c>
      <c r="AD15" s="25">
        <f t="shared" ref="AD15:AE15" ca="1" si="6">IFERROR(AD12/(1+(AD13/AD14)),0)</f>
        <v>72.857280473604604</v>
      </c>
      <c r="AE15" s="25">
        <f t="shared" ca="1" si="6"/>
        <v>69.00299181106358</v>
      </c>
      <c r="AF15" s="25">
        <f t="shared" ref="AF15:AG15" ca="1" si="7">IFERROR(AF12/(1+(AF13/AF14)),0)</f>
        <v>62.786014111370349</v>
      </c>
      <c r="AG15" s="25">
        <f t="shared" ca="1" si="7"/>
        <v>58.145893613517927</v>
      </c>
    </row>
    <row r="16" spans="1:33" ht="15" customHeight="1" x14ac:dyDescent="0.25">
      <c r="A16" s="10" t="s">
        <v>25</v>
      </c>
      <c r="B16" s="7">
        <f ca="1">B11+B12-B15</f>
        <v>435.20933786294904</v>
      </c>
      <c r="C16" s="7">
        <f t="shared" ref="C16:AC16" ca="1" si="8">C11+C12-C15</f>
        <v>469.02074442343553</v>
      </c>
      <c r="D16" s="7">
        <f t="shared" ca="1" si="8"/>
        <v>359.9604385953877</v>
      </c>
      <c r="E16" s="7">
        <f t="shared" ca="1" si="8"/>
        <v>374.48980369300864</v>
      </c>
      <c r="F16" s="7">
        <f t="shared" ca="1" si="8"/>
        <v>396.36806143825766</v>
      </c>
      <c r="G16" s="7">
        <f t="shared" ca="1" si="8"/>
        <v>388.0519137823253</v>
      </c>
      <c r="H16" s="7">
        <f t="shared" ca="1" si="8"/>
        <v>421.5088177081746</v>
      </c>
      <c r="I16" s="7">
        <f t="shared" ca="1" si="8"/>
        <v>365.79172699011917</v>
      </c>
      <c r="J16" s="7">
        <f t="shared" ca="1" si="8"/>
        <v>330.50326203907997</v>
      </c>
      <c r="K16" s="7">
        <f t="shared" ca="1" si="8"/>
        <v>337.23333151099473</v>
      </c>
      <c r="L16" s="7">
        <f t="shared" ca="1" si="8"/>
        <v>354.43729896351795</v>
      </c>
      <c r="M16" s="7">
        <f t="shared" ca="1" si="8"/>
        <v>363.72462435092518</v>
      </c>
      <c r="N16" s="7">
        <f t="shared" ca="1" si="8"/>
        <v>378.37798352933351</v>
      </c>
      <c r="O16" s="7">
        <f t="shared" ca="1" si="8"/>
        <v>420.49360689448719</v>
      </c>
      <c r="P16" s="7">
        <f t="shared" ca="1" si="8"/>
        <v>415.43087671720127</v>
      </c>
      <c r="Q16" s="7">
        <f t="shared" ca="1" si="8"/>
        <v>403.46279396076102</v>
      </c>
      <c r="R16" s="7">
        <f t="shared" ca="1" si="8"/>
        <v>454.83282409855548</v>
      </c>
      <c r="S16" s="7">
        <f t="shared" ca="1" si="8"/>
        <v>467.5569126856775</v>
      </c>
      <c r="T16" s="7">
        <f t="shared" ca="1" si="8"/>
        <v>505.65463335917013</v>
      </c>
      <c r="U16" s="7">
        <f t="shared" ca="1" si="8"/>
        <v>446.42393370157248</v>
      </c>
      <c r="V16" s="7">
        <f t="shared" ca="1" si="8"/>
        <v>435.06930523845938</v>
      </c>
      <c r="W16" s="7">
        <f t="shared" ca="1" si="8"/>
        <v>480.00097258872256</v>
      </c>
      <c r="X16" s="7">
        <f t="shared" ca="1" si="8"/>
        <v>455.29215381860934</v>
      </c>
      <c r="Y16" s="7">
        <f t="shared" ca="1" si="8"/>
        <v>405.51512996009336</v>
      </c>
      <c r="Z16" s="7">
        <f t="shared" ca="1" si="8"/>
        <v>431.53162513108697</v>
      </c>
      <c r="AA16" s="7">
        <f t="shared" ca="1" si="8"/>
        <v>450.14886150647851</v>
      </c>
      <c r="AB16" s="7">
        <f t="shared" ca="1" si="8"/>
        <v>429.241620659962</v>
      </c>
      <c r="AC16" s="7">
        <f t="shared" ca="1" si="8"/>
        <v>442.80332450215121</v>
      </c>
      <c r="AD16" s="7">
        <f t="shared" ref="AD16:AE16" ca="1" si="9">AD11+AD12-AD15</f>
        <v>444.83740252639535</v>
      </c>
      <c r="AE16" s="7">
        <f t="shared" ca="1" si="9"/>
        <v>415.97361618893649</v>
      </c>
      <c r="AF16" s="7">
        <f t="shared" ref="AF16:AG16" ca="1" si="10">AF11+AF12-AF15</f>
        <v>372.01592988862967</v>
      </c>
      <c r="AG16" s="7">
        <f t="shared" ca="1" si="10"/>
        <v>388.34401938648205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Romania [RO]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0.53195641696664409</v>
      </c>
      <c r="C20" s="15">
        <f t="shared" ca="1" si="12"/>
        <v>0.43599521435108235</v>
      </c>
      <c r="D20" s="15">
        <f t="shared" ca="1" si="12"/>
        <v>0.54021936621368383</v>
      </c>
      <c r="E20" s="15">
        <f t="shared" ca="1" si="12"/>
        <v>0.53218004344752379</v>
      </c>
      <c r="F20" s="15">
        <f t="shared" ca="1" si="12"/>
        <v>0.49978093411761348</v>
      </c>
      <c r="G20" s="15">
        <f t="shared" ca="1" si="12"/>
        <v>0.54789679537378411</v>
      </c>
      <c r="H20" s="15">
        <f t="shared" ca="1" si="12"/>
        <v>0.52122468325705729</v>
      </c>
      <c r="I20" s="15">
        <f t="shared" ca="1" si="12"/>
        <v>0.5583078701107872</v>
      </c>
      <c r="J20" s="15">
        <f t="shared" ca="1" si="12"/>
        <v>0.577159810233415</v>
      </c>
      <c r="K20" s="15">
        <f t="shared" ca="1" si="12"/>
        <v>0.5387083156519985</v>
      </c>
      <c r="L20" s="15">
        <f t="shared" ca="1" si="12"/>
        <v>0.52369206215823627</v>
      </c>
      <c r="M20" s="15">
        <f t="shared" ca="1" si="12"/>
        <v>0.52992727765947234</v>
      </c>
      <c r="N20" s="15">
        <f t="shared" ca="1" si="12"/>
        <v>0.51774894028635421</v>
      </c>
      <c r="O20" s="15">
        <f t="shared" ca="1" si="12"/>
        <v>0.46951391593817915</v>
      </c>
      <c r="P20" s="15">
        <f t="shared" ca="1" si="12"/>
        <v>0.48960393268615743</v>
      </c>
      <c r="Q20" s="15">
        <f t="shared" ca="1" si="12"/>
        <v>0.53012840638981362</v>
      </c>
      <c r="R20" s="15">
        <f t="shared" ca="1" si="12"/>
        <v>0.49624929213792168</v>
      </c>
      <c r="S20" s="15">
        <f t="shared" ca="1" si="12"/>
        <v>0.47486099119928843</v>
      </c>
      <c r="T20" s="15">
        <f t="shared" ca="1" si="12"/>
        <v>0.46245758581608615</v>
      </c>
      <c r="U20" s="15">
        <f t="shared" ca="1" si="12"/>
        <v>0.46562946183561171</v>
      </c>
      <c r="V20" s="15">
        <f t="shared" ca="1" si="12"/>
        <v>0.50159256553479581</v>
      </c>
      <c r="W20" s="15">
        <f t="shared" ca="1" si="12"/>
        <v>0.46497637035255401</v>
      </c>
      <c r="X20" s="15">
        <f t="shared" ca="1" si="12"/>
        <v>0.46472551794577344</v>
      </c>
      <c r="Y20" s="15">
        <f t="shared" ca="1" si="12"/>
        <v>0.51965236419350758</v>
      </c>
      <c r="Z20" s="15">
        <f t="shared" ca="1" si="12"/>
        <v>0.54392421396392132</v>
      </c>
      <c r="AA20" s="15">
        <f t="shared" ca="1" si="12"/>
        <v>0.52718925069764855</v>
      </c>
      <c r="AB20" s="15">
        <f t="shared" ca="1" si="12"/>
        <v>0.54175118117032728</v>
      </c>
      <c r="AC20" s="15">
        <f t="shared" ca="1" si="12"/>
        <v>0.51981098213024313</v>
      </c>
      <c r="AD20" s="15">
        <f t="shared" ref="AD20:AE20" ca="1" si="13">AD6/AD16</f>
        <v>0.52153013366773715</v>
      </c>
      <c r="AE20" s="15">
        <f t="shared" ca="1" si="13"/>
        <v>0.51232050713332733</v>
      </c>
      <c r="AF20" s="15">
        <f t="shared" ref="AF20:AG20" ca="1" si="14">AF6/AF16</f>
        <v>0.53818429780664978</v>
      </c>
      <c r="AG20" s="15">
        <f t="shared" ca="1" si="14"/>
        <v>0.54820957288420824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71">
    <tabColor theme="7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Slovenia [SI]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44.798400000000001</v>
      </c>
      <c r="C4" s="20">
        <f ca="1">OFFSET(INDEX(Data!$C$7:$C$1800,MATCH($A$3,Data!$C$7:$C$1800,0)),20,'Code list'!D$1)/1000</f>
        <v>45.878399999999999</v>
      </c>
      <c r="D4" s="20">
        <f ca="1">OFFSET(INDEX(Data!$C$7:$C$1800,MATCH($A$3,Data!$C$7:$C$1800,0)),20,'Code list'!E$1)/1000</f>
        <v>44.438400000000001</v>
      </c>
      <c r="E4" s="20">
        <f ca="1">OFFSET(INDEX(Data!$C$7:$C$1800,MATCH($A$3,Data!$C$7:$C$1800,0)),20,'Code list'!F$1)/1000</f>
        <v>43.005600000000001</v>
      </c>
      <c r="F4" s="20">
        <f ca="1">OFFSET(INDEX(Data!$C$7:$C$1800,MATCH($A$3,Data!$C$7:$C$1800,0)),20,'Code list'!G$1)/1000</f>
        <v>46.421999999999997</v>
      </c>
      <c r="G4" s="20">
        <f ca="1">OFFSET(INDEX(Data!$C$7:$C$1800,MATCH($A$3,Data!$C$7:$C$1800,0)),20,'Code list'!H$1)/1000</f>
        <v>46.486800000000002</v>
      </c>
      <c r="H4" s="20">
        <f ca="1">OFFSET(INDEX(Data!$C$7:$C$1800,MATCH($A$3,Data!$C$7:$C$1800,0)),20,'Code list'!I$1)/1000</f>
        <v>47.005199999999995</v>
      </c>
      <c r="I4" s="20">
        <f ca="1">OFFSET(INDEX(Data!$C$7:$C$1800,MATCH($A$3,Data!$C$7:$C$1800,0)),20,'Code list'!J$1)/1000</f>
        <v>47.433599999999998</v>
      </c>
      <c r="J4" s="20">
        <f ca="1">OFFSET(INDEX(Data!$C$7:$C$1800,MATCH($A$3,Data!$C$7:$C$1800,0)),20,'Code list'!K$1)/1000</f>
        <v>49.4208</v>
      </c>
      <c r="K4" s="20">
        <f ca="1">OFFSET(INDEX(Data!$C$7:$C$1800,MATCH($A$3,Data!$C$7:$C$1800,0)),20,'Code list'!L$1)/1000</f>
        <v>47.743199999999995</v>
      </c>
      <c r="L4" s="20">
        <f ca="1">OFFSET(INDEX(Data!$C$7:$C$1800,MATCH($A$3,Data!$C$7:$C$1800,0)),20,'Code list'!M$1)/1000</f>
        <v>49.048023999999998</v>
      </c>
      <c r="M4" s="20">
        <f ca="1">OFFSET(INDEX(Data!$C$7:$C$1800,MATCH($A$3,Data!$C$7:$C$1800,0)),20,'Code list'!N$1)/1000</f>
        <v>52.076383</v>
      </c>
      <c r="N4" s="20">
        <f ca="1">OFFSET(INDEX(Data!$C$7:$C$1800,MATCH($A$3,Data!$C$7:$C$1800,0)),20,'Code list'!O$1)/1000</f>
        <v>52.553023000000003</v>
      </c>
      <c r="O4" s="20">
        <f ca="1">OFFSET(INDEX(Data!$C$7:$C$1800,MATCH($A$3,Data!$C$7:$C$1800,0)),20,'Code list'!P$1)/1000</f>
        <v>49.753605999999998</v>
      </c>
      <c r="P4" s="20">
        <f ca="1">OFFSET(INDEX(Data!$C$7:$C$1800,MATCH($A$3,Data!$C$7:$C$1800,0)),20,'Code list'!Q$1)/1000</f>
        <v>54.976468000000004</v>
      </c>
      <c r="Q4" s="20">
        <f ca="1">OFFSET(INDEX(Data!$C$7:$C$1800,MATCH($A$3,Data!$C$7:$C$1800,0)),20,'Code list'!R$1)/1000</f>
        <v>54.418841999999998</v>
      </c>
      <c r="R4" s="20">
        <f ca="1">OFFSET(INDEX(Data!$C$7:$C$1800,MATCH($A$3,Data!$C$7:$C$1800,0)),20,'Code list'!S$1)/1000</f>
        <v>54.407541999999999</v>
      </c>
      <c r="S4" s="20">
        <f ca="1">OFFSET(INDEX(Data!$C$7:$C$1800,MATCH($A$3,Data!$C$7:$C$1800,0)),20,'Code list'!T$1)/1000</f>
        <v>54.156586000000004</v>
      </c>
      <c r="T4" s="20">
        <f ca="1">OFFSET(INDEX(Data!$C$7:$C$1800,MATCH($A$3,Data!$C$7:$C$1800,0)),20,'Code list'!U$1)/1000</f>
        <v>59.032868000000001</v>
      </c>
      <c r="U4" s="20">
        <f ca="1">OFFSET(INDEX(Data!$C$7:$C$1800,MATCH($A$3,Data!$C$7:$C$1800,0)),20,'Code list'!V$1)/1000</f>
        <v>59.051444000000004</v>
      </c>
      <c r="V4" s="20">
        <f ca="1">OFFSET(INDEX(Data!$C$7:$C$1800,MATCH($A$3,Data!$C$7:$C$1800,0)),20,'Code list'!W$1)/1000</f>
        <v>59.177699999999994</v>
      </c>
      <c r="W4" s="20">
        <f ca="1">OFFSET(INDEX(Data!$C$7:$C$1800,MATCH($A$3,Data!$C$7:$C$1800,0)),20,'Code list'!X$1)/1000</f>
        <v>57.808759999999999</v>
      </c>
      <c r="X4" s="20">
        <f ca="1">OFFSET(INDEX(Data!$C$7:$C$1800,MATCH($A$3,Data!$C$7:$C$1800,0)),20,'Code list'!Y$1)/1000</f>
        <v>56.649714999999993</v>
      </c>
      <c r="Y4" s="20">
        <f ca="1">OFFSET(INDEX(Data!$C$7:$C$1800,MATCH($A$3,Data!$C$7:$C$1800,0)),20,'Code list'!Z$1)/1000</f>
        <v>57.970134000000002</v>
      </c>
      <c r="Z4" s="20">
        <f ca="1">OFFSET(INDEX(Data!$C$7:$C$1800,MATCH($A$3,Data!$C$7:$C$1800,0)),20,'Code list'!AA$1)/1000</f>
        <v>62.775868000000003</v>
      </c>
      <c r="AA4" s="20">
        <f ca="1">OFFSET(INDEX(Data!$C$7:$C$1800,MATCH($A$3,Data!$C$7:$C$1800,0)),20,'Code list'!AB$1)/1000</f>
        <v>54.358639000000004</v>
      </c>
      <c r="AB4" s="20">
        <f ca="1">OFFSET(INDEX(Data!$C$7:$C$1800,MATCH($A$3,Data!$C$7:$C$1800,0)),20,'Code list'!AC$1)/1000</f>
        <v>59.406725000000002</v>
      </c>
      <c r="AC4" s="20">
        <f ca="1">OFFSET(INDEX(Data!$C$7:$C$1800,MATCH($A$3,Data!$C$7:$C$1800,0)),20,'Code list'!AD$1)/1000</f>
        <v>58.774410000000003</v>
      </c>
      <c r="AD4" s="20">
        <f ca="1">OFFSET(INDEX(Data!$C$7:$C$1800,MATCH($A$3,Data!$C$7:$C$1800,0)),20,'Code list'!AE$1)/1000</f>
        <v>58.776966000000002</v>
      </c>
      <c r="AE4" s="20">
        <f ca="1">OFFSET(INDEX(Data!$C$7:$C$1800,MATCH($A$3,Data!$C$7:$C$1800,0)),20,'Code list'!AF$1)/1000</f>
        <v>57.95843</v>
      </c>
      <c r="AF4" s="20">
        <f ca="1">OFFSET(INDEX(Data!$C$7:$C$1800,MATCH($A$3,Data!$C$7:$C$1800,0)),20,'Code list'!AG$1)/1000</f>
        <v>61.886513000000001</v>
      </c>
      <c r="AG4" s="20">
        <f ca="1">OFFSET(INDEX(Data!$C$7:$C$1800,MATCH($A$3,Data!$C$7:$C$1800,0)),20,'Code list'!AH$1)/1000</f>
        <v>57.156919000000002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0</v>
      </c>
      <c r="C5" s="22">
        <f ca="1">OFFSET(INDEX(Data!$C$7:$C$1800,MATCH($A$3,Data!$C$7:$C$1800,0)),23,'Code list'!D$1)/1000</f>
        <v>0</v>
      </c>
      <c r="D5" s="22">
        <f ca="1">OFFSET(INDEX(Data!$C$7:$C$1800,MATCH($A$3,Data!$C$7:$C$1800,0)),23,'Code list'!E$1)/1000</f>
        <v>0</v>
      </c>
      <c r="E5" s="22">
        <f ca="1">OFFSET(INDEX(Data!$C$7:$C$1800,MATCH($A$3,Data!$C$7:$C$1800,0)),23,'Code list'!F$1)/1000</f>
        <v>0</v>
      </c>
      <c r="F5" s="22">
        <f ca="1">OFFSET(INDEX(Data!$C$7:$C$1800,MATCH($A$3,Data!$C$7:$C$1800,0)),23,'Code list'!G$1)/1000</f>
        <v>0</v>
      </c>
      <c r="G5" s="22">
        <f ca="1">OFFSET(INDEX(Data!$C$7:$C$1800,MATCH($A$3,Data!$C$7:$C$1800,0)),23,'Code list'!H$1)/1000</f>
        <v>0</v>
      </c>
      <c r="H5" s="22">
        <f ca="1">OFFSET(INDEX(Data!$C$7:$C$1800,MATCH($A$3,Data!$C$7:$C$1800,0)),23,'Code list'!I$1)/1000</f>
        <v>0</v>
      </c>
      <c r="I5" s="22">
        <f ca="1">OFFSET(INDEX(Data!$C$7:$C$1800,MATCH($A$3,Data!$C$7:$C$1800,0)),23,'Code list'!J$1)/1000</f>
        <v>0</v>
      </c>
      <c r="J5" s="22">
        <f ca="1">OFFSET(INDEX(Data!$C$7:$C$1800,MATCH($A$3,Data!$C$7:$C$1800,0)),23,'Code list'!K$1)/1000</f>
        <v>0</v>
      </c>
      <c r="K5" s="22">
        <f ca="1">OFFSET(INDEX(Data!$C$7:$C$1800,MATCH($A$3,Data!$C$7:$C$1800,0)),23,'Code list'!L$1)/1000</f>
        <v>0</v>
      </c>
      <c r="L5" s="22">
        <f ca="1">OFFSET(INDEX(Data!$C$7:$C$1800,MATCH($A$3,Data!$C$7:$C$1800,0)),23,'Code list'!M$1)/1000</f>
        <v>0</v>
      </c>
      <c r="M5" s="22">
        <f ca="1">OFFSET(INDEX(Data!$C$7:$C$1800,MATCH($A$3,Data!$C$7:$C$1800,0)),23,'Code list'!N$1)/1000</f>
        <v>0</v>
      </c>
      <c r="N5" s="22">
        <f ca="1">OFFSET(INDEX(Data!$C$7:$C$1800,MATCH($A$3,Data!$C$7:$C$1800,0)),23,'Code list'!O$1)/1000</f>
        <v>0</v>
      </c>
      <c r="O5" s="22">
        <f ca="1">OFFSET(INDEX(Data!$C$7:$C$1800,MATCH($A$3,Data!$C$7:$C$1800,0)),23,'Code list'!P$1)/1000</f>
        <v>0</v>
      </c>
      <c r="P5" s="22">
        <f ca="1">OFFSET(INDEX(Data!$C$7:$C$1800,MATCH($A$3,Data!$C$7:$C$1800,0)),23,'Code list'!Q$1)/1000</f>
        <v>0</v>
      </c>
      <c r="Q5" s="22">
        <f ca="1">OFFSET(INDEX(Data!$C$7:$C$1800,MATCH($A$3,Data!$C$7:$C$1800,0)),23,'Code list'!R$1)/1000</f>
        <v>0</v>
      </c>
      <c r="R5" s="22">
        <f ca="1">OFFSET(INDEX(Data!$C$7:$C$1800,MATCH($A$3,Data!$C$7:$C$1800,0)),23,'Code list'!S$1)/1000</f>
        <v>0</v>
      </c>
      <c r="S5" s="22">
        <f ca="1">OFFSET(INDEX(Data!$C$7:$C$1800,MATCH($A$3,Data!$C$7:$C$1800,0)),23,'Code list'!T$1)/1000</f>
        <v>0</v>
      </c>
      <c r="T5" s="22">
        <f ca="1">OFFSET(INDEX(Data!$C$7:$C$1800,MATCH($A$3,Data!$C$7:$C$1800,0)),23,'Code list'!U$1)/1000</f>
        <v>0</v>
      </c>
      <c r="U5" s="22">
        <f ca="1">OFFSET(INDEX(Data!$C$7:$C$1800,MATCH($A$3,Data!$C$7:$C$1800,0)),23,'Code list'!V$1)/1000</f>
        <v>0</v>
      </c>
      <c r="V5" s="22">
        <f ca="1">OFFSET(INDEX(Data!$C$7:$C$1800,MATCH($A$3,Data!$C$7:$C$1800,0)),23,'Code list'!W$1)/1000</f>
        <v>0.66600000000000004</v>
      </c>
      <c r="W5" s="22">
        <f ca="1">OFFSET(INDEX(Data!$C$7:$C$1800,MATCH($A$3,Data!$C$7:$C$1800,0)),23,'Code list'!X$1)/1000</f>
        <v>0.51860200000000001</v>
      </c>
      <c r="X5" s="22">
        <f ca="1">OFFSET(INDEX(Data!$C$7:$C$1800,MATCH($A$3,Data!$C$7:$C$1800,0)),23,'Code list'!Y$1)/1000</f>
        <v>0.67679999999999996</v>
      </c>
      <c r="Y5" s="22">
        <f ca="1">OFFSET(INDEX(Data!$C$7:$C$1800,MATCH($A$3,Data!$C$7:$C$1800,0)),23,'Code list'!Z$1)/1000</f>
        <v>1.0584</v>
      </c>
      <c r="Z5" s="22">
        <f ca="1">OFFSET(INDEX(Data!$C$7:$C$1800,MATCH($A$3,Data!$C$7:$C$1800,0)),23,'Code list'!AA$1)/1000</f>
        <v>0.98807400000000001</v>
      </c>
      <c r="AA5" s="22">
        <f ca="1">OFFSET(INDEX(Data!$C$7:$C$1800,MATCH($A$3,Data!$C$7:$C$1800,0)),23,'Code list'!AB$1)/1000</f>
        <v>1.019056</v>
      </c>
      <c r="AB5" s="22">
        <f ca="1">OFFSET(INDEX(Data!$C$7:$C$1800,MATCH($A$3,Data!$C$7:$C$1800,0)),23,'Code list'!AC$1)/1000</f>
        <v>1.0044</v>
      </c>
      <c r="AC5" s="22">
        <f ca="1">OFFSET(INDEX(Data!$C$7:$C$1800,MATCH($A$3,Data!$C$7:$C$1800,0)),23,'Code list'!AD$1)/1000</f>
        <v>0.98126999999999998</v>
      </c>
      <c r="AD5" s="22">
        <f ca="1">OFFSET(INDEX(Data!$C$7:$C$1800,MATCH($A$3,Data!$C$7:$C$1800,0)),23,'Code list'!AE$1)/1000</f>
        <v>0.67922299999999991</v>
      </c>
      <c r="AE5" s="22">
        <f ca="1">OFFSET(INDEX(Data!$C$7:$C$1800,MATCH($A$3,Data!$C$7:$C$1800,0)),23,'Code list'!AF$1)/1000</f>
        <v>0.73131500000000005</v>
      </c>
      <c r="AF5" s="22">
        <f ca="1">OFFSET(INDEX(Data!$C$7:$C$1800,MATCH($A$3,Data!$C$7:$C$1800,0)),23,'Code list'!AG$1)/1000</f>
        <v>1.046459</v>
      </c>
      <c r="AG5" s="22">
        <f ca="1">OFFSET(INDEX(Data!$C$7:$C$1800,MATCH($A$3,Data!$C$7:$C$1800,0)),23,'Code list'!AH$1)/1000</f>
        <v>1.024402</v>
      </c>
    </row>
    <row r="6" spans="1:33" ht="15" customHeight="1" x14ac:dyDescent="0.25">
      <c r="A6" s="4" t="s">
        <v>27</v>
      </c>
      <c r="B6" s="6">
        <f t="shared" ref="B6:AC6" ca="1" si="1">B4-B5</f>
        <v>44.798400000000001</v>
      </c>
      <c r="C6" s="6">
        <f t="shared" ca="1" si="1"/>
        <v>45.878399999999999</v>
      </c>
      <c r="D6" s="6">
        <f t="shared" ca="1" si="1"/>
        <v>44.438400000000001</v>
      </c>
      <c r="E6" s="6">
        <f t="shared" ca="1" si="1"/>
        <v>43.005600000000001</v>
      </c>
      <c r="F6" s="6">
        <f t="shared" ca="1" si="1"/>
        <v>46.421999999999997</v>
      </c>
      <c r="G6" s="6">
        <f t="shared" ca="1" si="1"/>
        <v>46.486800000000002</v>
      </c>
      <c r="H6" s="6">
        <f t="shared" ca="1" si="1"/>
        <v>47.005199999999995</v>
      </c>
      <c r="I6" s="6">
        <f t="shared" ca="1" si="1"/>
        <v>47.433599999999998</v>
      </c>
      <c r="J6" s="6">
        <f t="shared" ca="1" si="1"/>
        <v>49.4208</v>
      </c>
      <c r="K6" s="6">
        <f t="shared" ca="1" si="1"/>
        <v>47.743199999999995</v>
      </c>
      <c r="L6" s="6">
        <f t="shared" ca="1" si="1"/>
        <v>49.048023999999998</v>
      </c>
      <c r="M6" s="6">
        <f t="shared" ca="1" si="1"/>
        <v>52.076383</v>
      </c>
      <c r="N6" s="6">
        <f t="shared" ca="1" si="1"/>
        <v>52.553023000000003</v>
      </c>
      <c r="O6" s="6">
        <f t="shared" ca="1" si="1"/>
        <v>49.753605999999998</v>
      </c>
      <c r="P6" s="6">
        <f t="shared" ca="1" si="1"/>
        <v>54.976468000000004</v>
      </c>
      <c r="Q6" s="6">
        <f t="shared" ca="1" si="1"/>
        <v>54.418841999999998</v>
      </c>
      <c r="R6" s="6">
        <f t="shared" ca="1" si="1"/>
        <v>54.407541999999999</v>
      </c>
      <c r="S6" s="6">
        <f t="shared" ca="1" si="1"/>
        <v>54.156586000000004</v>
      </c>
      <c r="T6" s="6">
        <f t="shared" ca="1" si="1"/>
        <v>59.032868000000001</v>
      </c>
      <c r="U6" s="6">
        <f t="shared" ca="1" si="1"/>
        <v>59.051444000000004</v>
      </c>
      <c r="V6" s="6">
        <f t="shared" ca="1" si="1"/>
        <v>58.511699999999998</v>
      </c>
      <c r="W6" s="6">
        <f t="shared" ca="1" si="1"/>
        <v>57.290157999999998</v>
      </c>
      <c r="X6" s="6">
        <f t="shared" ca="1" si="1"/>
        <v>55.972914999999993</v>
      </c>
      <c r="Y6" s="6">
        <f t="shared" ca="1" si="1"/>
        <v>56.911734000000003</v>
      </c>
      <c r="Z6" s="6">
        <f t="shared" ca="1" si="1"/>
        <v>61.787794000000005</v>
      </c>
      <c r="AA6" s="6">
        <f t="shared" ca="1" si="1"/>
        <v>53.339583000000005</v>
      </c>
      <c r="AB6" s="6">
        <f t="shared" ca="1" si="1"/>
        <v>58.402325000000005</v>
      </c>
      <c r="AC6" s="6">
        <f t="shared" ca="1" si="1"/>
        <v>57.793140000000001</v>
      </c>
      <c r="AD6" s="6">
        <f t="shared" ref="AD6:AE6" ca="1" si="2">AD4-AD5</f>
        <v>58.097743000000001</v>
      </c>
      <c r="AE6" s="6">
        <f t="shared" ca="1" si="2"/>
        <v>57.227114999999998</v>
      </c>
      <c r="AF6" s="6">
        <f t="shared" ref="AF6:AG6" ca="1" si="3">AF4-AF5</f>
        <v>60.840054000000002</v>
      </c>
      <c r="AG6" s="6">
        <f t="shared" ca="1" si="3"/>
        <v>56.132517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Slovenia [SI]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66.840822000000003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72.219329999999999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62.856520000000003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60.219969999999996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69.012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70.623509999999996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68.799468000000005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71.686625000000006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74.179243999999997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70.199780000000004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71.401821000000012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77.97037499999999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79.087493000000009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74.961412999999993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80.651218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82.84356600000001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80.762156000000004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81.187769000000003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89.369061000000002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81.016737000000006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77.438083000000006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81.760406000000017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75.382317999999984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75.299294000000003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86.983871999999991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70.687658999999996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73.800404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77.460858999999999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109.45954499999999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108.548224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114.901884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105.05873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55.922570000000007</v>
      </c>
      <c r="C12" s="25">
        <f ca="1">OFFSET(INDEX(Data!$C$7:$C$1800,MATCH($A$3,Data!$C$7:$C$1800,0)),5,'Code list'!D$1)/1000+OFFSET(INDEX(Data!$C$7:$C$1800,MATCH($A$3,Data!$C$7:$C$1800,0)),7,'Code list'!D$1)/1000</f>
        <v>47.143882000000005</v>
      </c>
      <c r="D12" s="25">
        <f ca="1">OFFSET(INDEX(Data!$C$7:$C$1800,MATCH($A$3,Data!$C$7:$C$1800,0)),5,'Code list'!E$1)/1000+OFFSET(INDEX(Data!$C$7:$C$1800,MATCH($A$3,Data!$C$7:$C$1800,0)),7,'Code list'!E$1)/1000</f>
        <v>50.473410000000001</v>
      </c>
      <c r="E12" s="25">
        <f ca="1">OFFSET(INDEX(Data!$C$7:$C$1800,MATCH($A$3,Data!$C$7:$C$1800,0)),5,'Code list'!F$1)/1000+OFFSET(INDEX(Data!$C$7:$C$1800,MATCH($A$3,Data!$C$7:$C$1800,0)),7,'Code list'!F$1)/1000</f>
        <v>52.607740000000007</v>
      </c>
      <c r="F12" s="25">
        <f ca="1">OFFSET(INDEX(Data!$C$7:$C$1800,MATCH($A$3,Data!$C$7:$C$1800,0)),5,'Code list'!G$1)/1000+OFFSET(INDEX(Data!$C$7:$C$1800,MATCH($A$3,Data!$C$7:$C$1800,0)),7,'Code list'!G$1)/1000</f>
        <v>48.231747999999996</v>
      </c>
      <c r="G12" s="25">
        <f ca="1">OFFSET(INDEX(Data!$C$7:$C$1800,MATCH($A$3,Data!$C$7:$C$1800,0)),5,'Code list'!H$1)/1000+OFFSET(INDEX(Data!$C$7:$C$1800,MATCH($A$3,Data!$C$7:$C$1800,0)),7,'Code list'!H$1)/1000</f>
        <v>50.752499999999998</v>
      </c>
      <c r="H12" s="25">
        <f ca="1">OFFSET(INDEX(Data!$C$7:$C$1800,MATCH($A$3,Data!$C$7:$C$1800,0)),5,'Code list'!I$1)/1000+OFFSET(INDEX(Data!$C$7:$C$1800,MATCH($A$3,Data!$C$7:$C$1800,0)),7,'Code list'!I$1)/1000</f>
        <v>49.613126999999999</v>
      </c>
      <c r="I12" s="25">
        <f ca="1">OFFSET(INDEX(Data!$C$7:$C$1800,MATCH($A$3,Data!$C$7:$C$1800,0)),5,'Code list'!J$1)/1000+OFFSET(INDEX(Data!$C$7:$C$1800,MATCH($A$3,Data!$C$7:$C$1800,0)),7,'Code list'!J$1)/1000</f>
        <v>50.701010999999994</v>
      </c>
      <c r="J12" s="25">
        <f ca="1">OFFSET(INDEX(Data!$C$7:$C$1800,MATCH($A$3,Data!$C$7:$C$1800,0)),5,'Code list'!K$1)/1000+OFFSET(INDEX(Data!$C$7:$C$1800,MATCH($A$3,Data!$C$7:$C$1800,0)),7,'Code list'!K$1)/1000</f>
        <v>55.205772999999994</v>
      </c>
      <c r="K12" s="25">
        <f ca="1">OFFSET(INDEX(Data!$C$7:$C$1800,MATCH($A$3,Data!$C$7:$C$1800,0)),5,'Code list'!L$1)/1000+OFFSET(INDEX(Data!$C$7:$C$1800,MATCH($A$3,Data!$C$7:$C$1800,0)),7,'Code list'!L$1)/1000</f>
        <v>48.191224000000005</v>
      </c>
      <c r="L12" s="25">
        <f ca="1">OFFSET(INDEX(Data!$C$7:$C$1800,MATCH($A$3,Data!$C$7:$C$1800,0)),5,'Code list'!M$1)/1000+OFFSET(INDEX(Data!$C$7:$C$1800,MATCH($A$3,Data!$C$7:$C$1800,0)),7,'Code list'!M$1)/1000</f>
        <v>48.324264999999997</v>
      </c>
      <c r="M12" s="25">
        <f ca="1">OFFSET(INDEX(Data!$C$7:$C$1800,MATCH($A$3,Data!$C$7:$C$1800,0)),5,'Code list'!N$1)/1000+OFFSET(INDEX(Data!$C$7:$C$1800,MATCH($A$3,Data!$C$7:$C$1800,0)),7,'Code list'!N$1)/1000</f>
        <v>51.785139999999998</v>
      </c>
      <c r="N12" s="25">
        <f ca="1">OFFSET(INDEX(Data!$C$7:$C$1800,MATCH($A$3,Data!$C$7:$C$1800,0)),5,'Code list'!O$1)/1000+OFFSET(INDEX(Data!$C$7:$C$1800,MATCH($A$3,Data!$C$7:$C$1800,0)),7,'Code list'!O$1)/1000</f>
        <v>57.870821999999997</v>
      </c>
      <c r="O12" s="25">
        <f ca="1">OFFSET(INDEX(Data!$C$7:$C$1800,MATCH($A$3,Data!$C$7:$C$1800,0)),5,'Code list'!P$1)/1000+OFFSET(INDEX(Data!$C$7:$C$1800,MATCH($A$3,Data!$C$7:$C$1800,0)),7,'Code list'!P$1)/1000</f>
        <v>54.188155000000002</v>
      </c>
      <c r="P12" s="25">
        <f ca="1">OFFSET(INDEX(Data!$C$7:$C$1800,MATCH($A$3,Data!$C$7:$C$1800,0)),5,'Code list'!Q$1)/1000+OFFSET(INDEX(Data!$C$7:$C$1800,MATCH($A$3,Data!$C$7:$C$1800,0)),7,'Code list'!Q$1)/1000</f>
        <v>56.076504000000007</v>
      </c>
      <c r="Q12" s="25">
        <f ca="1">OFFSET(INDEX(Data!$C$7:$C$1800,MATCH($A$3,Data!$C$7:$C$1800,0)),5,'Code list'!R$1)/1000+OFFSET(INDEX(Data!$C$7:$C$1800,MATCH($A$3,Data!$C$7:$C$1800,0)),7,'Code list'!R$1)/1000</f>
        <v>56.29889</v>
      </c>
      <c r="R12" s="25">
        <f ca="1">OFFSET(INDEX(Data!$C$7:$C$1800,MATCH($A$3,Data!$C$7:$C$1800,0)),5,'Code list'!S$1)/1000+OFFSET(INDEX(Data!$C$7:$C$1800,MATCH($A$3,Data!$C$7:$C$1800,0)),7,'Code list'!S$1)/1000</f>
        <v>57.030515999999999</v>
      </c>
      <c r="S12" s="25">
        <f ca="1">OFFSET(INDEX(Data!$C$7:$C$1800,MATCH($A$3,Data!$C$7:$C$1800,0)),5,'Code list'!T$1)/1000+OFFSET(INDEX(Data!$C$7:$C$1800,MATCH($A$3,Data!$C$7:$C$1800,0)),7,'Code list'!T$1)/1000</f>
        <v>59.062351</v>
      </c>
      <c r="T12" s="25">
        <f ca="1">OFFSET(INDEX(Data!$C$7:$C$1800,MATCH($A$3,Data!$C$7:$C$1800,0)),5,'Code list'!U$1)/1000+OFFSET(INDEX(Data!$C$7:$C$1800,MATCH($A$3,Data!$C$7:$C$1800,0)),7,'Code list'!U$1)/1000</f>
        <v>60.084717999999995</v>
      </c>
      <c r="U12" s="25">
        <f ca="1">OFFSET(INDEX(Data!$C$7:$C$1800,MATCH($A$3,Data!$C$7:$C$1800,0)),5,'Code list'!V$1)/1000+OFFSET(INDEX(Data!$C$7:$C$1800,MATCH($A$3,Data!$C$7:$C$1800,0)),7,'Code list'!V$1)/1000</f>
        <v>57.089629000000002</v>
      </c>
      <c r="V12" s="25">
        <f ca="1">OFFSET(INDEX(Data!$C$7:$C$1800,MATCH($A$3,Data!$C$7:$C$1800,0)),5,'Code list'!W$1)/1000+OFFSET(INDEX(Data!$C$7:$C$1800,MATCH($A$3,Data!$C$7:$C$1800,0)),7,'Code list'!W$1)/1000</f>
        <v>60.179866999999994</v>
      </c>
      <c r="W12" s="25">
        <f ca="1">OFFSET(INDEX(Data!$C$7:$C$1800,MATCH($A$3,Data!$C$7:$C$1800,0)),5,'Code list'!X$1)/1000+OFFSET(INDEX(Data!$C$7:$C$1800,MATCH($A$3,Data!$C$7:$C$1800,0)),7,'Code list'!X$1)/1000</f>
        <v>59.058142000000004</v>
      </c>
      <c r="X12" s="25">
        <f ca="1">OFFSET(INDEX(Data!$C$7:$C$1800,MATCH($A$3,Data!$C$7:$C$1800,0)),5,'Code list'!Y$1)/1000+OFFSET(INDEX(Data!$C$7:$C$1800,MATCH($A$3,Data!$C$7:$C$1800,0)),7,'Code list'!Y$1)/1000</f>
        <v>57.510828000000004</v>
      </c>
      <c r="Y12" s="25">
        <f ca="1">OFFSET(INDEX(Data!$C$7:$C$1800,MATCH($A$3,Data!$C$7:$C$1800,0)),5,'Code list'!Z$1)/1000+OFFSET(INDEX(Data!$C$7:$C$1800,MATCH($A$3,Data!$C$7:$C$1800,0)),7,'Code list'!Z$1)/1000</f>
        <v>55.786575999999997</v>
      </c>
      <c r="Z12" s="25">
        <f ca="1">OFFSET(INDEX(Data!$C$7:$C$1800,MATCH($A$3,Data!$C$7:$C$1800,0)),5,'Code list'!AA$1)/1000+OFFSET(INDEX(Data!$C$7:$C$1800,MATCH($A$3,Data!$C$7:$C$1800,0)),7,'Code list'!AA$1)/1000</f>
        <v>46.684601000000001</v>
      </c>
      <c r="AA12" s="25">
        <f ca="1">OFFSET(INDEX(Data!$C$7:$C$1800,MATCH($A$3,Data!$C$7:$C$1800,0)),5,'Code list'!AB$1)/1000+OFFSET(INDEX(Data!$C$7:$C$1800,MATCH($A$3,Data!$C$7:$C$1800,0)),7,'Code list'!AB$1)/1000</f>
        <v>48.822259000000003</v>
      </c>
      <c r="AB12" s="25">
        <f ca="1">OFFSET(INDEX(Data!$C$7:$C$1800,MATCH($A$3,Data!$C$7:$C$1800,0)),5,'Code list'!AC$1)/1000+OFFSET(INDEX(Data!$C$7:$C$1800,MATCH($A$3,Data!$C$7:$C$1800,0)),7,'Code list'!AC$1)/1000</f>
        <v>52.304107999999999</v>
      </c>
      <c r="AC12" s="25">
        <f ca="1">OFFSET(INDEX(Data!$C$7:$C$1800,MATCH($A$3,Data!$C$7:$C$1800,0)),5,'Code list'!AD$1)/1000+OFFSET(INDEX(Data!$C$7:$C$1800,MATCH($A$3,Data!$C$7:$C$1800,0)),7,'Code list'!AD$1)/1000</f>
        <v>52.749094999999997</v>
      </c>
      <c r="AD12" s="25">
        <f ca="1">OFFSET(INDEX(Data!$C$7:$C$1800,MATCH($A$3,Data!$C$7:$C$1800,0)),5,'Code list'!AE$1)/1000+OFFSET(INDEX(Data!$C$7:$C$1800,MATCH($A$3,Data!$C$7:$C$1800,0)),7,'Code list'!AE$1)/1000</f>
        <v>17.266499</v>
      </c>
      <c r="AE12" s="25">
        <f ca="1">OFFSET(INDEX(Data!$C$7:$C$1800,MATCH($A$3,Data!$C$7:$C$1800,0)),5,'Code list'!AF$1)/1000+OFFSET(INDEX(Data!$C$7:$C$1800,MATCH($A$3,Data!$C$7:$C$1800,0)),7,'Code list'!AF$1)/1000</f>
        <v>16.197472000000001</v>
      </c>
      <c r="AF12" s="25">
        <f ca="1">OFFSET(INDEX(Data!$C$7:$C$1800,MATCH($A$3,Data!$C$7:$C$1800,0)),5,'Code list'!AG$1)/1000+OFFSET(INDEX(Data!$C$7:$C$1800,MATCH($A$3,Data!$C$7:$C$1800,0)),7,'Code list'!AG$1)/1000</f>
        <v>16.325787000000002</v>
      </c>
      <c r="AG12" s="25">
        <f ca="1">OFFSET(INDEX(Data!$C$7:$C$1800,MATCH($A$3,Data!$C$7:$C$1800,0)),5,'Code list'!AH$1)/1000+OFFSET(INDEX(Data!$C$7:$C$1800,MATCH($A$3,Data!$C$7:$C$1800,0)),7,'Code list'!AH$1)/1000</f>
        <v>16.544063000000001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16.0884</v>
      </c>
      <c r="C13" s="25">
        <f ca="1">OFFSET(INDEX(Data!$C$7:$C$1800,MATCH($A$3,Data!$C$7:$C$1800,0)),21,'Code list'!D$1)/1000+OFFSET(INDEX(Data!$C$7:$C$1800,MATCH($A$3,Data!$C$7:$C$1800,0)),22,'Code list'!D$1)/1000</f>
        <v>13.687200000000001</v>
      </c>
      <c r="D13" s="25">
        <f ca="1">OFFSET(INDEX(Data!$C$7:$C$1800,MATCH($A$3,Data!$C$7:$C$1800,0)),21,'Code list'!E$1)/1000+OFFSET(INDEX(Data!$C$7:$C$1800,MATCH($A$3,Data!$C$7:$C$1800,0)),22,'Code list'!E$1)/1000</f>
        <v>15.5952</v>
      </c>
      <c r="E13" s="25">
        <f ca="1">OFFSET(INDEX(Data!$C$7:$C$1800,MATCH($A$3,Data!$C$7:$C$1800,0)),21,'Code list'!F$1)/1000+OFFSET(INDEX(Data!$C$7:$C$1800,MATCH($A$3,Data!$C$7:$C$1800,0)),22,'Code list'!F$1)/1000</f>
        <v>15.731999999999999</v>
      </c>
      <c r="F13" s="25">
        <f ca="1">OFFSET(INDEX(Data!$C$7:$C$1800,MATCH($A$3,Data!$C$7:$C$1800,0)),21,'Code list'!G$1)/1000+OFFSET(INDEX(Data!$C$7:$C$1800,MATCH($A$3,Data!$C$7:$C$1800,0)),22,'Code list'!G$1)/1000</f>
        <v>15.3468</v>
      </c>
      <c r="G13" s="25">
        <f ca="1">OFFSET(INDEX(Data!$C$7:$C$1800,MATCH($A$3,Data!$C$7:$C$1800,0)),21,'Code list'!H$1)/1000+OFFSET(INDEX(Data!$C$7:$C$1800,MATCH($A$3,Data!$C$7:$C$1800,0)),22,'Code list'!H$1)/1000</f>
        <v>15.476400000000002</v>
      </c>
      <c r="H13" s="25">
        <f ca="1">OFFSET(INDEX(Data!$C$7:$C$1800,MATCH($A$3,Data!$C$7:$C$1800,0)),21,'Code list'!I$1)/1000+OFFSET(INDEX(Data!$C$7:$C$1800,MATCH($A$3,Data!$C$7:$C$1800,0)),22,'Code list'!I$1)/1000</f>
        <v>15.0372</v>
      </c>
      <c r="I13" s="25">
        <f ca="1">OFFSET(INDEX(Data!$C$7:$C$1800,MATCH($A$3,Data!$C$7:$C$1800,0)),21,'Code list'!J$1)/1000+OFFSET(INDEX(Data!$C$7:$C$1800,MATCH($A$3,Data!$C$7:$C$1800,0)),22,'Code list'!J$1)/1000</f>
        <v>15.757199999999999</v>
      </c>
      <c r="J13" s="25">
        <f ca="1">OFFSET(INDEX(Data!$C$7:$C$1800,MATCH($A$3,Data!$C$7:$C$1800,0)),21,'Code list'!K$1)/1000+OFFSET(INDEX(Data!$C$7:$C$1800,MATCH($A$3,Data!$C$7:$C$1800,0)),22,'Code list'!K$1)/1000</f>
        <v>16.225200000000001</v>
      </c>
      <c r="K13" s="25">
        <f ca="1">OFFSET(INDEX(Data!$C$7:$C$1800,MATCH($A$3,Data!$C$7:$C$1800,0)),21,'Code list'!L$1)/1000+OFFSET(INDEX(Data!$C$7:$C$1800,MATCH($A$3,Data!$C$7:$C$1800,0)),22,'Code list'!L$1)/1000</f>
        <v>15.080400000000001</v>
      </c>
      <c r="L13" s="25">
        <f ca="1">OFFSET(INDEX(Data!$C$7:$C$1800,MATCH($A$3,Data!$C$7:$C$1800,0)),21,'Code list'!M$1)/1000+OFFSET(INDEX(Data!$C$7:$C$1800,MATCH($A$3,Data!$C$7:$C$1800,0)),22,'Code list'!M$1)/1000</f>
        <v>15.756228</v>
      </c>
      <c r="M13" s="25">
        <f ca="1">OFFSET(INDEX(Data!$C$7:$C$1800,MATCH($A$3,Data!$C$7:$C$1800,0)),21,'Code list'!N$1)/1000+OFFSET(INDEX(Data!$C$7:$C$1800,MATCH($A$3,Data!$C$7:$C$1800,0)),22,'Code list'!N$1)/1000</f>
        <v>16.858238</v>
      </c>
      <c r="N13" s="25">
        <f ca="1">OFFSET(INDEX(Data!$C$7:$C$1800,MATCH($A$3,Data!$C$7:$C$1800,0)),21,'Code list'!O$1)/1000+OFFSET(INDEX(Data!$C$7:$C$1800,MATCH($A$3,Data!$C$7:$C$1800,0)),22,'Code list'!O$1)/1000</f>
        <v>18.066967000000002</v>
      </c>
      <c r="O13" s="25">
        <f ca="1">OFFSET(INDEX(Data!$C$7:$C$1800,MATCH($A$3,Data!$C$7:$C$1800,0)),21,'Code list'!P$1)/1000+OFFSET(INDEX(Data!$C$7:$C$1800,MATCH($A$3,Data!$C$7:$C$1800,0)),22,'Code list'!P$1)/1000</f>
        <v>17.457041</v>
      </c>
      <c r="P13" s="25">
        <f ca="1">OFFSET(INDEX(Data!$C$7:$C$1800,MATCH($A$3,Data!$C$7:$C$1800,0)),21,'Code list'!Q$1)/1000+OFFSET(INDEX(Data!$C$7:$C$1800,MATCH($A$3,Data!$C$7:$C$1800,0)),22,'Code list'!Q$1)/1000</f>
        <v>18.060220000000001</v>
      </c>
      <c r="Q13" s="25">
        <f ca="1">OFFSET(INDEX(Data!$C$7:$C$1800,MATCH($A$3,Data!$C$7:$C$1800,0)),21,'Code list'!R$1)/1000+OFFSET(INDEX(Data!$C$7:$C$1800,MATCH($A$3,Data!$C$7:$C$1800,0)),22,'Code list'!R$1)/1000</f>
        <v>18.347350000000002</v>
      </c>
      <c r="R13" s="25">
        <f ca="1">OFFSET(INDEX(Data!$C$7:$C$1800,MATCH($A$3,Data!$C$7:$C$1800,0)),21,'Code list'!S$1)/1000+OFFSET(INDEX(Data!$C$7:$C$1800,MATCH($A$3,Data!$C$7:$C$1800,0)),22,'Code list'!S$1)/1000</f>
        <v>18.909420999999995</v>
      </c>
      <c r="S13" s="25">
        <f ca="1">OFFSET(INDEX(Data!$C$7:$C$1800,MATCH($A$3,Data!$C$7:$C$1800,0)),21,'Code list'!T$1)/1000+OFFSET(INDEX(Data!$C$7:$C$1800,MATCH($A$3,Data!$C$7:$C$1800,0)),22,'Code list'!T$1)/1000</f>
        <v>19.061758999999999</v>
      </c>
      <c r="T13" s="25">
        <f ca="1">OFFSET(INDEX(Data!$C$7:$C$1800,MATCH($A$3,Data!$C$7:$C$1800,0)),21,'Code list'!U$1)/1000+OFFSET(INDEX(Data!$C$7:$C$1800,MATCH($A$3,Data!$C$7:$C$1800,0)),22,'Code list'!U$1)/1000</f>
        <v>19.279678000000001</v>
      </c>
      <c r="U13" s="25">
        <f ca="1">OFFSET(INDEX(Data!$C$7:$C$1800,MATCH($A$3,Data!$C$7:$C$1800,0)),21,'Code list'!V$1)/1000+OFFSET(INDEX(Data!$C$7:$C$1800,MATCH($A$3,Data!$C$7:$C$1800,0)),22,'Code list'!V$1)/1000</f>
        <v>18.738151999999999</v>
      </c>
      <c r="V13" s="25">
        <f ca="1">OFFSET(INDEX(Data!$C$7:$C$1800,MATCH($A$3,Data!$C$7:$C$1800,0)),21,'Code list'!W$1)/1000+OFFSET(INDEX(Data!$C$7:$C$1800,MATCH($A$3,Data!$C$7:$C$1800,0)),22,'Code list'!W$1)/1000</f>
        <v>19.717916999999996</v>
      </c>
      <c r="W13" s="25">
        <f ca="1">OFFSET(INDEX(Data!$C$7:$C$1800,MATCH($A$3,Data!$C$7:$C$1800,0)),21,'Code list'!X$1)/1000+OFFSET(INDEX(Data!$C$7:$C$1800,MATCH($A$3,Data!$C$7:$C$1800,0)),22,'Code list'!X$1)/1000</f>
        <v>19.100062999999999</v>
      </c>
      <c r="X13" s="25">
        <f ca="1">OFFSET(INDEX(Data!$C$7:$C$1800,MATCH($A$3,Data!$C$7:$C$1800,0)),21,'Code list'!Y$1)/1000+OFFSET(INDEX(Data!$C$7:$C$1800,MATCH($A$3,Data!$C$7:$C$1800,0)),22,'Code list'!Y$1)/1000</f>
        <v>19.099616000000001</v>
      </c>
      <c r="Y13" s="25">
        <f ca="1">OFFSET(INDEX(Data!$C$7:$C$1800,MATCH($A$3,Data!$C$7:$C$1800,0)),21,'Code list'!Z$1)/1000+OFFSET(INDEX(Data!$C$7:$C$1800,MATCH($A$3,Data!$C$7:$C$1800,0)),22,'Code list'!Z$1)/1000</f>
        <v>18.402991</v>
      </c>
      <c r="Z13" s="25">
        <f ca="1">OFFSET(INDEX(Data!$C$7:$C$1800,MATCH($A$3,Data!$C$7:$C$1800,0)),21,'Code list'!AA$1)/1000+OFFSET(INDEX(Data!$C$7:$C$1800,MATCH($A$3,Data!$C$7:$C$1800,0)),22,'Code list'!AA$1)/1000</f>
        <v>15.575626999999999</v>
      </c>
      <c r="AA13" s="25">
        <f ca="1">OFFSET(INDEX(Data!$C$7:$C$1800,MATCH($A$3,Data!$C$7:$C$1800,0)),21,'Code list'!AB$1)/1000+OFFSET(INDEX(Data!$C$7:$C$1800,MATCH($A$3,Data!$C$7:$C$1800,0)),22,'Code list'!AB$1)/1000</f>
        <v>18.241264999999999</v>
      </c>
      <c r="AB13" s="25">
        <f ca="1">OFFSET(INDEX(Data!$C$7:$C$1800,MATCH($A$3,Data!$C$7:$C$1800,0)),21,'Code list'!AC$1)/1000+OFFSET(INDEX(Data!$C$7:$C$1800,MATCH($A$3,Data!$C$7:$C$1800,0)),22,'Code list'!AC$1)/1000</f>
        <v>20.595718999999999</v>
      </c>
      <c r="AC13" s="25">
        <f ca="1">OFFSET(INDEX(Data!$C$7:$C$1800,MATCH($A$3,Data!$C$7:$C$1800,0)),21,'Code list'!AD$1)/1000+OFFSET(INDEX(Data!$C$7:$C$1800,MATCH($A$3,Data!$C$7:$C$1800,0)),22,'Code list'!AD$1)/1000</f>
        <v>20.14875</v>
      </c>
      <c r="AD13" s="25">
        <f ca="1">OFFSET(INDEX(Data!$C$7:$C$1800,MATCH($A$3,Data!$C$7:$C$1800,0)),21,'Code list'!AE$1)/1000+OFFSET(INDEX(Data!$C$7:$C$1800,MATCH($A$3,Data!$C$7:$C$1800,0)),22,'Code list'!AE$1)/1000</f>
        <v>4.7342659999999999</v>
      </c>
      <c r="AE13" s="25">
        <f ca="1">OFFSET(INDEX(Data!$C$7:$C$1800,MATCH($A$3,Data!$C$7:$C$1800,0)),21,'Code list'!AF$1)/1000+OFFSET(INDEX(Data!$C$7:$C$1800,MATCH($A$3,Data!$C$7:$C$1800,0)),22,'Code list'!AF$1)/1000</f>
        <v>4.4189789999999993</v>
      </c>
      <c r="AF13" s="25">
        <f ca="1">OFFSET(INDEX(Data!$C$7:$C$1800,MATCH($A$3,Data!$C$7:$C$1800,0)),21,'Code list'!AG$1)/1000+OFFSET(INDEX(Data!$C$7:$C$1800,MATCH($A$3,Data!$C$7:$C$1800,0)),22,'Code list'!AG$1)/1000</f>
        <v>4.4687590000000004</v>
      </c>
      <c r="AG13" s="25">
        <f ca="1">OFFSET(INDEX(Data!$C$7:$C$1800,MATCH($A$3,Data!$C$7:$C$1800,0)),21,'Code list'!AH$1)/1000+OFFSET(INDEX(Data!$C$7:$C$1800,MATCH($A$3,Data!$C$7:$C$1800,0)),22,'Code list'!AH$1)/1000</f>
        <v>4.4049739999999993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5.9959999999999996</v>
      </c>
      <c r="C14" s="25">
        <f ca="1">OFFSET(INDEX(Data!$C$7:$C$1800,MATCH($A$3,Data!$C$7:$C$1800,0)),31,'Code list'!D$1)/1000+OFFSET(INDEX(Data!$C$7:$C$1800,MATCH($A$3,Data!$C$7:$C$1800,0)),32,'Code list'!D$1)/1000</f>
        <v>6.5579999999999998</v>
      </c>
      <c r="D14" s="25">
        <f ca="1">OFFSET(INDEX(Data!$C$7:$C$1800,MATCH($A$3,Data!$C$7:$C$1800,0)),31,'Code list'!E$1)/1000+OFFSET(INDEX(Data!$C$7:$C$1800,MATCH($A$3,Data!$C$7:$C$1800,0)),32,'Code list'!E$1)/1000</f>
        <v>6.048</v>
      </c>
      <c r="E14" s="25">
        <f ca="1">OFFSET(INDEX(Data!$C$7:$C$1800,MATCH($A$3,Data!$C$7:$C$1800,0)),31,'Code list'!F$1)/1000+OFFSET(INDEX(Data!$C$7:$C$1800,MATCH($A$3,Data!$C$7:$C$1800,0)),32,'Code list'!F$1)/1000</f>
        <v>6.1189999999999998</v>
      </c>
      <c r="F14" s="25">
        <f ca="1">OFFSET(INDEX(Data!$C$7:$C$1800,MATCH($A$3,Data!$C$7:$C$1800,0)),31,'Code list'!G$1)/1000+OFFSET(INDEX(Data!$C$7:$C$1800,MATCH($A$3,Data!$C$7:$C$1800,0)),32,'Code list'!G$1)/1000</f>
        <v>5.532</v>
      </c>
      <c r="G14" s="25">
        <f ca="1">OFFSET(INDEX(Data!$C$7:$C$1800,MATCH($A$3,Data!$C$7:$C$1800,0)),31,'Code list'!H$1)/1000+OFFSET(INDEX(Data!$C$7:$C$1800,MATCH($A$3,Data!$C$7:$C$1800,0)),32,'Code list'!H$1)/1000</f>
        <v>6.1920000000000002</v>
      </c>
      <c r="H14" s="25">
        <f ca="1">OFFSET(INDEX(Data!$C$7:$C$1800,MATCH($A$3,Data!$C$7:$C$1800,0)),31,'Code list'!I$1)/1000+OFFSET(INDEX(Data!$C$7:$C$1800,MATCH($A$3,Data!$C$7:$C$1800,0)),32,'Code list'!I$1)/1000</f>
        <v>6.55</v>
      </c>
      <c r="I14" s="25">
        <f ca="1">OFFSET(INDEX(Data!$C$7:$C$1800,MATCH($A$3,Data!$C$7:$C$1800,0)),31,'Code list'!J$1)/1000+OFFSET(INDEX(Data!$C$7:$C$1800,MATCH($A$3,Data!$C$7:$C$1800,0)),32,'Code list'!J$1)/1000</f>
        <v>6.0890000000000004</v>
      </c>
      <c r="J14" s="25">
        <f ca="1">OFFSET(INDEX(Data!$C$7:$C$1800,MATCH($A$3,Data!$C$7:$C$1800,0)),31,'Code list'!K$1)/1000+OFFSET(INDEX(Data!$C$7:$C$1800,MATCH($A$3,Data!$C$7:$C$1800,0)),32,'Code list'!K$1)/1000</f>
        <v>7.0860000000000003</v>
      </c>
      <c r="K14" s="25">
        <f ca="1">OFFSET(INDEX(Data!$C$7:$C$1800,MATCH($A$3,Data!$C$7:$C$1800,0)),31,'Code list'!L$1)/1000+OFFSET(INDEX(Data!$C$7:$C$1800,MATCH($A$3,Data!$C$7:$C$1800,0)),32,'Code list'!L$1)/1000</f>
        <v>6.7640000000000002</v>
      </c>
      <c r="L14" s="25">
        <f ca="1">OFFSET(INDEX(Data!$C$7:$C$1800,MATCH($A$3,Data!$C$7:$C$1800,0)),31,'Code list'!M$1)/1000+OFFSET(INDEX(Data!$C$7:$C$1800,MATCH($A$3,Data!$C$7:$C$1800,0)),32,'Code list'!M$1)/1000</f>
        <v>6.4359999999999999</v>
      </c>
      <c r="M14" s="25">
        <f ca="1">OFFSET(INDEX(Data!$C$7:$C$1800,MATCH($A$3,Data!$C$7:$C$1800,0)),31,'Code list'!N$1)/1000+OFFSET(INDEX(Data!$C$7:$C$1800,MATCH($A$3,Data!$C$7:$C$1800,0)),32,'Code list'!N$1)/1000</f>
        <v>6.3810000000000002</v>
      </c>
      <c r="N14" s="25">
        <f ca="1">OFFSET(INDEX(Data!$C$7:$C$1800,MATCH($A$3,Data!$C$7:$C$1800,0)),31,'Code list'!O$1)/1000+OFFSET(INDEX(Data!$C$7:$C$1800,MATCH($A$3,Data!$C$7:$C$1800,0)),32,'Code list'!O$1)/1000</f>
        <v>6.1829999999999998</v>
      </c>
      <c r="O14" s="25">
        <f ca="1">OFFSET(INDEX(Data!$C$7:$C$1800,MATCH($A$3,Data!$C$7:$C$1800,0)),31,'Code list'!P$1)/1000+OFFSET(INDEX(Data!$C$7:$C$1800,MATCH($A$3,Data!$C$7:$C$1800,0)),32,'Code list'!P$1)/1000</f>
        <v>6.56</v>
      </c>
      <c r="P14" s="25">
        <f ca="1">OFFSET(INDEX(Data!$C$7:$C$1800,MATCH($A$3,Data!$C$7:$C$1800,0)),31,'Code list'!Q$1)/1000+OFFSET(INDEX(Data!$C$7:$C$1800,MATCH($A$3,Data!$C$7:$C$1800,0)),32,'Code list'!Q$1)/1000</f>
        <v>6.7530000000000001</v>
      </c>
      <c r="Q14" s="25">
        <f ca="1">OFFSET(INDEX(Data!$C$7:$C$1800,MATCH($A$3,Data!$C$7:$C$1800,0)),31,'Code list'!R$1)/1000+OFFSET(INDEX(Data!$C$7:$C$1800,MATCH($A$3,Data!$C$7:$C$1800,0)),32,'Code list'!R$1)/1000</f>
        <v>7.1040000000000001</v>
      </c>
      <c r="R14" s="25">
        <f ca="1">OFFSET(INDEX(Data!$C$7:$C$1800,MATCH($A$3,Data!$C$7:$C$1800,0)),31,'Code list'!S$1)/1000+OFFSET(INDEX(Data!$C$7:$C$1800,MATCH($A$3,Data!$C$7:$C$1800,0)),32,'Code list'!S$1)/1000</f>
        <v>7.0190000000000001</v>
      </c>
      <c r="S14" s="25">
        <f ca="1">OFFSET(INDEX(Data!$C$7:$C$1800,MATCH($A$3,Data!$C$7:$C$1800,0)),31,'Code list'!T$1)/1000+OFFSET(INDEX(Data!$C$7:$C$1800,MATCH($A$3,Data!$C$7:$C$1800,0)),32,'Code list'!T$1)/1000</f>
        <v>6.83</v>
      </c>
      <c r="T14" s="25">
        <f ca="1">OFFSET(INDEX(Data!$C$7:$C$1800,MATCH($A$3,Data!$C$7:$C$1800,0)),31,'Code list'!U$1)/1000+OFFSET(INDEX(Data!$C$7:$C$1800,MATCH($A$3,Data!$C$7:$C$1800,0)),32,'Code list'!U$1)/1000</f>
        <v>7.266</v>
      </c>
      <c r="U14" s="25">
        <f ca="1">OFFSET(INDEX(Data!$C$7:$C$1800,MATCH($A$3,Data!$C$7:$C$1800,0)),31,'Code list'!V$1)/1000+OFFSET(INDEX(Data!$C$7:$C$1800,MATCH($A$3,Data!$C$7:$C$1800,0)),32,'Code list'!V$1)/1000</f>
        <v>7.1029999999999998</v>
      </c>
      <c r="V14" s="25">
        <f ca="1">OFFSET(INDEX(Data!$C$7:$C$1800,MATCH($A$3,Data!$C$7:$C$1800,0)),31,'Code list'!W$1)/1000+OFFSET(INDEX(Data!$C$7:$C$1800,MATCH($A$3,Data!$C$7:$C$1800,0)),32,'Code list'!W$1)/1000</f>
        <v>7.6619999999999999</v>
      </c>
      <c r="W14" s="25">
        <f ca="1">OFFSET(INDEX(Data!$C$7:$C$1800,MATCH($A$3,Data!$C$7:$C$1800,0)),31,'Code list'!X$1)/1000+OFFSET(INDEX(Data!$C$7:$C$1800,MATCH($A$3,Data!$C$7:$C$1800,0)),32,'Code list'!X$1)/1000</f>
        <v>7.4110000000000005</v>
      </c>
      <c r="X14" s="25">
        <f ca="1">OFFSET(INDEX(Data!$C$7:$C$1800,MATCH($A$3,Data!$C$7:$C$1800,0)),31,'Code list'!Y$1)/1000+OFFSET(INDEX(Data!$C$7:$C$1800,MATCH($A$3,Data!$C$7:$C$1800,0)),32,'Code list'!Y$1)/1000</f>
        <v>7.1779999999999999</v>
      </c>
      <c r="Y14" s="25">
        <f ca="1">OFFSET(INDEX(Data!$C$7:$C$1800,MATCH($A$3,Data!$C$7:$C$1800,0)),31,'Code list'!Z$1)/1000+OFFSET(INDEX(Data!$C$7:$C$1800,MATCH($A$3,Data!$C$7:$C$1800,0)),32,'Code list'!Z$1)/1000</f>
        <v>7.2489999999999997</v>
      </c>
      <c r="Z14" s="25">
        <f ca="1">OFFSET(INDEX(Data!$C$7:$C$1800,MATCH($A$3,Data!$C$7:$C$1800,0)),31,'Code list'!AA$1)/1000+OFFSET(INDEX(Data!$C$7:$C$1800,MATCH($A$3,Data!$C$7:$C$1800,0)),32,'Code list'!AA$1)/1000</f>
        <v>6.3710000000000004</v>
      </c>
      <c r="AA14" s="25">
        <f ca="1">OFFSET(INDEX(Data!$C$7:$C$1800,MATCH($A$3,Data!$C$7:$C$1800,0)),31,'Code list'!AB$1)/1000+OFFSET(INDEX(Data!$C$7:$C$1800,MATCH($A$3,Data!$C$7:$C$1800,0)),32,'Code list'!AB$1)/1000</f>
        <v>7.0970000000000004</v>
      </c>
      <c r="AB14" s="25">
        <f ca="1">OFFSET(INDEX(Data!$C$7:$C$1800,MATCH($A$3,Data!$C$7:$C$1800,0)),31,'Code list'!AC$1)/1000+OFFSET(INDEX(Data!$C$7:$C$1800,MATCH($A$3,Data!$C$7:$C$1800,0)),32,'Code list'!AC$1)/1000</f>
        <v>7.4470000000000001</v>
      </c>
      <c r="AC14" s="25">
        <f ca="1">OFFSET(INDEX(Data!$C$7:$C$1800,MATCH($A$3,Data!$C$7:$C$1800,0)),31,'Code list'!AD$1)/1000+OFFSET(INDEX(Data!$C$7:$C$1800,MATCH($A$3,Data!$C$7:$C$1800,0)),32,'Code list'!AD$1)/1000</f>
        <v>7.5682540000000005</v>
      </c>
      <c r="AD14" s="25">
        <f ca="1">OFFSET(INDEX(Data!$C$7:$C$1800,MATCH($A$3,Data!$C$7:$C$1800,0)),31,'Code list'!AE$1)/1000+OFFSET(INDEX(Data!$C$7:$C$1800,MATCH($A$3,Data!$C$7:$C$1800,0)),32,'Code list'!AE$1)/1000</f>
        <v>7.7458610000000006</v>
      </c>
      <c r="AE14" s="25">
        <f ca="1">OFFSET(INDEX(Data!$C$7:$C$1800,MATCH($A$3,Data!$C$7:$C$1800,0)),31,'Code list'!AF$1)/1000+OFFSET(INDEX(Data!$C$7:$C$1800,MATCH($A$3,Data!$C$7:$C$1800,0)),32,'Code list'!AF$1)/1000</f>
        <v>7.3600760000000003</v>
      </c>
      <c r="AF14" s="25">
        <f ca="1">OFFSET(INDEX(Data!$C$7:$C$1800,MATCH($A$3,Data!$C$7:$C$1800,0)),31,'Code list'!AG$1)/1000+OFFSET(INDEX(Data!$C$7:$C$1800,MATCH($A$3,Data!$C$7:$C$1800,0)),32,'Code list'!AG$1)/1000</f>
        <v>7.4629859999999999</v>
      </c>
      <c r="AG14" s="25">
        <f ca="1">OFFSET(INDEX(Data!$C$7:$C$1800,MATCH($A$3,Data!$C$7:$C$1800,0)),31,'Code list'!AH$1)/1000+OFFSET(INDEX(Data!$C$7:$C$1800,MATCH($A$3,Data!$C$7:$C$1800,0)),32,'Code list'!AH$1)/1000</f>
        <v>7.7744060000000008</v>
      </c>
    </row>
    <row r="15" spans="1:33" ht="15" customHeight="1" x14ac:dyDescent="0.25">
      <c r="A15" s="26" t="s">
        <v>28</v>
      </c>
      <c r="B15" s="25">
        <f ca="1">IFERROR(B12/(1+(B13/B14)),0)</f>
        <v>15.183194006629114</v>
      </c>
      <c r="C15" s="25">
        <f t="shared" ref="C15:AC15" ca="1" si="5">IFERROR(C12/(1+(C13/C14)),0)</f>
        <v>15.271253341829176</v>
      </c>
      <c r="D15" s="25">
        <f t="shared" ca="1" si="5"/>
        <v>14.104346107784432</v>
      </c>
      <c r="E15" s="25">
        <f t="shared" ca="1" si="5"/>
        <v>14.731900648025265</v>
      </c>
      <c r="F15" s="25">
        <f t="shared" ca="1" si="5"/>
        <v>12.779375727340652</v>
      </c>
      <c r="G15" s="25">
        <f t="shared" ca="1" si="5"/>
        <v>14.503123442432297</v>
      </c>
      <c r="H15" s="25">
        <f t="shared" ca="1" si="5"/>
        <v>15.053642058719982</v>
      </c>
      <c r="I15" s="25">
        <f t="shared" ca="1" si="5"/>
        <v>14.131448763583597</v>
      </c>
      <c r="J15" s="25">
        <f t="shared" ca="1" si="5"/>
        <v>16.781122699732315</v>
      </c>
      <c r="K15" s="25">
        <f t="shared" ca="1" si="5"/>
        <v>14.922151175404224</v>
      </c>
      <c r="L15" s="25">
        <f t="shared" ca="1" si="5"/>
        <v>14.01458968157681</v>
      </c>
      <c r="M15" s="25">
        <f t="shared" ca="1" si="5"/>
        <v>14.219096957481996</v>
      </c>
      <c r="N15" s="25">
        <f t="shared" ca="1" si="5"/>
        <v>14.75528987012642</v>
      </c>
      <c r="O15" s="25">
        <f t="shared" ca="1" si="5"/>
        <v>14.800919763596189</v>
      </c>
      <c r="P15" s="25">
        <f t="shared" ca="1" si="5"/>
        <v>15.261406279072206</v>
      </c>
      <c r="Q15" s="25">
        <f t="shared" ca="1" si="5"/>
        <v>15.714188621035818</v>
      </c>
      <c r="R15" s="25">
        <f t="shared" ca="1" si="5"/>
        <v>15.438548757134114</v>
      </c>
      <c r="S15" s="25">
        <f t="shared" ca="1" si="5"/>
        <v>15.580086981730364</v>
      </c>
      <c r="T15" s="25">
        <f t="shared" ca="1" si="5"/>
        <v>16.446201185292761</v>
      </c>
      <c r="U15" s="25">
        <f t="shared" ca="1" si="5"/>
        <v>15.69232032639257</v>
      </c>
      <c r="V15" s="25">
        <f t="shared" ca="1" si="5"/>
        <v>16.840742831835467</v>
      </c>
      <c r="W15" s="25">
        <f t="shared" ca="1" si="5"/>
        <v>16.509330099739874</v>
      </c>
      <c r="X15" s="25">
        <f t="shared" ca="1" si="5"/>
        <v>15.70967181284634</v>
      </c>
      <c r="Y15" s="25">
        <f t="shared" ca="1" si="5"/>
        <v>15.764736913559652</v>
      </c>
      <c r="Z15" s="25">
        <f t="shared" ca="1" si="5"/>
        <v>13.552314575310367</v>
      </c>
      <c r="AA15" s="25">
        <f t="shared" ca="1" si="5"/>
        <v>13.674636843643402</v>
      </c>
      <c r="AB15" s="25">
        <f t="shared" ca="1" si="5"/>
        <v>13.889833303111585</v>
      </c>
      <c r="AC15" s="25">
        <f t="shared" ca="1" si="5"/>
        <v>14.403380294281806</v>
      </c>
      <c r="AD15" s="25">
        <f t="shared" ref="AD15:AE15" ca="1" si="6">IFERROR(AD12/(1+(AD13/AD14)),0)</f>
        <v>10.716549696220159</v>
      </c>
      <c r="AE15" s="25">
        <f t="shared" ca="1" si="6"/>
        <v>10.120898911489251</v>
      </c>
      <c r="AF15" s="25">
        <f t="shared" ref="AF15:AG15" ca="1" si="7">IFERROR(AF12/(1+(AF13/AF14)),0)</f>
        <v>10.211341243043831</v>
      </c>
      <c r="AG15" s="25">
        <f t="shared" ca="1" si="7"/>
        <v>10.560493444787667</v>
      </c>
    </row>
    <row r="16" spans="1:33" ht="15" customHeight="1" x14ac:dyDescent="0.25">
      <c r="A16" s="10" t="s">
        <v>25</v>
      </c>
      <c r="B16" s="7">
        <f ca="1">B11+B12-B15</f>
        <v>107.5801979933709</v>
      </c>
      <c r="C16" s="7">
        <f t="shared" ref="C16:AC16" ca="1" si="8">C11+C12-C15</f>
        <v>104.09195865817082</v>
      </c>
      <c r="D16" s="7">
        <f t="shared" ca="1" si="8"/>
        <v>99.225583892215568</v>
      </c>
      <c r="E16" s="7">
        <f t="shared" ca="1" si="8"/>
        <v>98.095809351974737</v>
      </c>
      <c r="F16" s="7">
        <f t="shared" ca="1" si="8"/>
        <v>104.46437227265935</v>
      </c>
      <c r="G16" s="7">
        <f t="shared" ca="1" si="8"/>
        <v>106.8728865575677</v>
      </c>
      <c r="H16" s="7">
        <f t="shared" ca="1" si="8"/>
        <v>103.35895294128002</v>
      </c>
      <c r="I16" s="7">
        <f t="shared" ca="1" si="8"/>
        <v>108.25618723641641</v>
      </c>
      <c r="J16" s="7">
        <f t="shared" ca="1" si="8"/>
        <v>112.60389430026768</v>
      </c>
      <c r="K16" s="7">
        <f t="shared" ca="1" si="8"/>
        <v>103.46885282459579</v>
      </c>
      <c r="L16" s="7">
        <f t="shared" ca="1" si="8"/>
        <v>105.7114963184232</v>
      </c>
      <c r="M16" s="7">
        <f t="shared" ca="1" si="8"/>
        <v>115.53641804251801</v>
      </c>
      <c r="N16" s="7">
        <f t="shared" ca="1" si="8"/>
        <v>122.20302512987358</v>
      </c>
      <c r="O16" s="7">
        <f t="shared" ca="1" si="8"/>
        <v>114.3486482364038</v>
      </c>
      <c r="P16" s="7">
        <f t="shared" ca="1" si="8"/>
        <v>121.4663157209278</v>
      </c>
      <c r="Q16" s="7">
        <f t="shared" ca="1" si="8"/>
        <v>123.42826737896419</v>
      </c>
      <c r="R16" s="7">
        <f t="shared" ca="1" si="8"/>
        <v>122.3541232428659</v>
      </c>
      <c r="S16" s="7">
        <f t="shared" ca="1" si="8"/>
        <v>124.67003301826965</v>
      </c>
      <c r="T16" s="7">
        <f t="shared" ca="1" si="8"/>
        <v>133.00757781470725</v>
      </c>
      <c r="U16" s="7">
        <f t="shared" ca="1" si="8"/>
        <v>122.41404567360743</v>
      </c>
      <c r="V16" s="7">
        <f t="shared" ca="1" si="8"/>
        <v>120.77720716816454</v>
      </c>
      <c r="W16" s="7">
        <f t="shared" ca="1" si="8"/>
        <v>124.30921790026015</v>
      </c>
      <c r="X16" s="7">
        <f t="shared" ca="1" si="8"/>
        <v>117.18347418715366</v>
      </c>
      <c r="Y16" s="7">
        <f t="shared" ca="1" si="8"/>
        <v>115.32113308644034</v>
      </c>
      <c r="Z16" s="7">
        <f t="shared" ca="1" si="8"/>
        <v>120.11615842468964</v>
      </c>
      <c r="AA16" s="7">
        <f t="shared" ca="1" si="8"/>
        <v>105.8352811563566</v>
      </c>
      <c r="AB16" s="7">
        <f t="shared" ca="1" si="8"/>
        <v>112.21467869688841</v>
      </c>
      <c r="AC16" s="7">
        <f t="shared" ca="1" si="8"/>
        <v>115.80657370571818</v>
      </c>
      <c r="AD16" s="7">
        <f t="shared" ref="AD16:AE16" ca="1" si="9">AD11+AD12-AD15</f>
        <v>116.00949430377983</v>
      </c>
      <c r="AE16" s="7">
        <f t="shared" ca="1" si="9"/>
        <v>114.62479708851076</v>
      </c>
      <c r="AF16" s="7">
        <f t="shared" ref="AF16:AG16" ca="1" si="10">AF11+AF12-AF15</f>
        <v>121.01632975695615</v>
      </c>
      <c r="AG16" s="7">
        <f t="shared" ca="1" si="10"/>
        <v>111.04229955521232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Slovenia [SI]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0.41641864242302734</v>
      </c>
      <c r="C20" s="15">
        <f t="shared" ca="1" si="12"/>
        <v>0.44074874362447897</v>
      </c>
      <c r="D20" s="15">
        <f t="shared" ca="1" si="12"/>
        <v>0.44785223988474082</v>
      </c>
      <c r="E20" s="15">
        <f t="shared" ca="1" si="12"/>
        <v>0.43840404889971246</v>
      </c>
      <c r="F20" s="15">
        <f t="shared" ca="1" si="12"/>
        <v>0.44438117025042106</v>
      </c>
      <c r="G20" s="15">
        <f t="shared" ca="1" si="12"/>
        <v>0.43497281207015609</v>
      </c>
      <c r="H20" s="15">
        <f t="shared" ca="1" si="12"/>
        <v>0.4547762788067759</v>
      </c>
      <c r="I20" s="15">
        <f t="shared" ca="1" si="12"/>
        <v>0.43816063738150718</v>
      </c>
      <c r="J20" s="15">
        <f t="shared" ca="1" si="12"/>
        <v>0.43889068230815631</v>
      </c>
      <c r="K20" s="15">
        <f t="shared" ca="1" si="12"/>
        <v>0.46142581749636313</v>
      </c>
      <c r="L20" s="15">
        <f t="shared" ca="1" si="12"/>
        <v>0.46398003725401815</v>
      </c>
      <c r="M20" s="15">
        <f t="shared" ca="1" si="12"/>
        <v>0.45073565445689701</v>
      </c>
      <c r="N20" s="15">
        <f t="shared" ca="1" si="12"/>
        <v>0.43004682530688815</v>
      </c>
      <c r="O20" s="15">
        <f t="shared" ca="1" si="12"/>
        <v>0.43510445263104158</v>
      </c>
      <c r="P20" s="15">
        <f t="shared" ca="1" si="12"/>
        <v>0.45260669736875819</v>
      </c>
      <c r="Q20" s="15">
        <f t="shared" ca="1" si="12"/>
        <v>0.44089448191731295</v>
      </c>
      <c r="R20" s="15">
        <f t="shared" ca="1" si="12"/>
        <v>0.44467272992512202</v>
      </c>
      <c r="S20" s="15">
        <f t="shared" ca="1" si="12"/>
        <v>0.43439938763843655</v>
      </c>
      <c r="T20" s="15">
        <f t="shared" ca="1" si="12"/>
        <v>0.44383086264632715</v>
      </c>
      <c r="U20" s="15">
        <f t="shared" ca="1" si="12"/>
        <v>0.48239108245347001</v>
      </c>
      <c r="V20" s="15">
        <f t="shared" ca="1" si="12"/>
        <v>0.48445978651030608</v>
      </c>
      <c r="W20" s="15">
        <f t="shared" ca="1" si="12"/>
        <v>0.46086813968990553</v>
      </c>
      <c r="X20" s="15">
        <f t="shared" ca="1" si="12"/>
        <v>0.47765195039878816</v>
      </c>
      <c r="Y20" s="15">
        <f t="shared" ca="1" si="12"/>
        <v>0.49350654539043703</v>
      </c>
      <c r="Z20" s="15">
        <f t="shared" ca="1" si="12"/>
        <v>0.51440035054683908</v>
      </c>
      <c r="AA20" s="15">
        <f t="shared" ca="1" si="12"/>
        <v>0.50398678415374876</v>
      </c>
      <c r="AB20" s="15">
        <f t="shared" ca="1" si="12"/>
        <v>0.52045174194861765</v>
      </c>
      <c r="AC20" s="15">
        <f t="shared" ca="1" si="12"/>
        <v>0.4990488721897689</v>
      </c>
      <c r="AD20" s="15">
        <f t="shared" ref="AD20:AE20" ca="1" si="13">AD6/AD16</f>
        <v>0.50080162273500273</v>
      </c>
      <c r="AE20" s="15">
        <f t="shared" ca="1" si="13"/>
        <v>0.49925597648657533</v>
      </c>
      <c r="AF20" s="15">
        <f t="shared" ref="AF20:AG20" ca="1" si="14">AF6/AF16</f>
        <v>0.50274251518112045</v>
      </c>
      <c r="AG20" s="15">
        <f t="shared" ca="1" si="14"/>
        <v>0.505505714712706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72">
    <tabColor theme="7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Slovakia [SK]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94.075199999999995</v>
      </c>
      <c r="C4" s="20">
        <f ca="1">OFFSET(INDEX(Data!$C$7:$C$1800,MATCH($A$3,Data!$C$7:$C$1800,0)),20,'Code list'!D$1)/1000</f>
        <v>89.089199999999991</v>
      </c>
      <c r="D4" s="20">
        <f ca="1">OFFSET(INDEX(Data!$C$7:$C$1800,MATCH($A$3,Data!$C$7:$C$1800,0)),20,'Code list'!E$1)/1000</f>
        <v>85.057199999999995</v>
      </c>
      <c r="E4" s="20">
        <f ca="1">OFFSET(INDEX(Data!$C$7:$C$1800,MATCH($A$3,Data!$C$7:$C$1800,0)),20,'Code list'!F$1)/1000</f>
        <v>87.991199999999992</v>
      </c>
      <c r="F4" s="20">
        <f ca="1">OFFSET(INDEX(Data!$C$7:$C$1800,MATCH($A$3,Data!$C$7:$C$1800,0)),20,'Code list'!G$1)/1000</f>
        <v>92.563801000000012</v>
      </c>
      <c r="G4" s="20">
        <f ca="1">OFFSET(INDEX(Data!$C$7:$C$1800,MATCH($A$3,Data!$C$7:$C$1800,0)),20,'Code list'!H$1)/1000</f>
        <v>96.387602000000001</v>
      </c>
      <c r="H4" s="20">
        <f ca="1">OFFSET(INDEX(Data!$C$7:$C$1800,MATCH($A$3,Data!$C$7:$C$1800,0)),20,'Code list'!I$1)/1000</f>
        <v>92.736600999999993</v>
      </c>
      <c r="I4" s="20">
        <f ca="1">OFFSET(INDEX(Data!$C$7:$C$1800,MATCH($A$3,Data!$C$7:$C$1800,0)),20,'Code list'!J$1)/1000</f>
        <v>91.249200000000002</v>
      </c>
      <c r="J4" s="20">
        <f ca="1">OFFSET(INDEX(Data!$C$7:$C$1800,MATCH($A$3,Data!$C$7:$C$1800,0)),20,'Code list'!K$1)/1000</f>
        <v>93.715199999999996</v>
      </c>
      <c r="K4" s="20">
        <f ca="1">OFFSET(INDEX(Data!$C$7:$C$1800,MATCH($A$3,Data!$C$7:$C$1800,0)),20,'Code list'!L$1)/1000</f>
        <v>102.26519999999999</v>
      </c>
      <c r="L4" s="20">
        <f ca="1">OFFSET(INDEX(Data!$C$7:$C$1800,MATCH($A$3,Data!$C$7:$C$1800,0)),20,'Code list'!M$1)/1000</f>
        <v>112.1688</v>
      </c>
      <c r="M4" s="20">
        <f ca="1">OFFSET(INDEX(Data!$C$7:$C$1800,MATCH($A$3,Data!$C$7:$C$1800,0)),20,'Code list'!N$1)/1000</f>
        <v>115.36703999999999</v>
      </c>
      <c r="N4" s="20">
        <f ca="1">OFFSET(INDEX(Data!$C$7:$C$1800,MATCH($A$3,Data!$C$7:$C$1800,0)),20,'Code list'!O$1)/1000</f>
        <v>116.7372</v>
      </c>
      <c r="O4" s="20">
        <f ca="1">OFFSET(INDEX(Data!$C$7:$C$1800,MATCH($A$3,Data!$C$7:$C$1800,0)),20,'Code list'!P$1)/1000</f>
        <v>112.24080000000001</v>
      </c>
      <c r="P4" s="20">
        <f ca="1">OFFSET(INDEX(Data!$C$7:$C$1800,MATCH($A$3,Data!$C$7:$C$1800,0)),20,'Code list'!Q$1)/1000</f>
        <v>110.0412</v>
      </c>
      <c r="Q4" s="20">
        <f ca="1">OFFSET(INDEX(Data!$C$7:$C$1800,MATCH($A$3,Data!$C$7:$C$1800,0)),20,'Code list'!R$1)/1000</f>
        <v>113.238</v>
      </c>
      <c r="R4" s="20">
        <f ca="1">OFFSET(INDEX(Data!$C$7:$C$1800,MATCH($A$3,Data!$C$7:$C$1800,0)),20,'Code list'!S$1)/1000</f>
        <v>113.10592999999999</v>
      </c>
      <c r="S4" s="20">
        <f ca="1">OFFSET(INDEX(Data!$C$7:$C$1800,MATCH($A$3,Data!$C$7:$C$1800,0)),20,'Code list'!T$1)/1000</f>
        <v>100.998</v>
      </c>
      <c r="T4" s="20">
        <f ca="1">OFFSET(INDEX(Data!$C$7:$C$1800,MATCH($A$3,Data!$C$7:$C$1800,0)),20,'Code list'!U$1)/1000</f>
        <v>104.26439500000001</v>
      </c>
      <c r="U4" s="20">
        <f ca="1">OFFSET(INDEX(Data!$C$7:$C$1800,MATCH($A$3,Data!$C$7:$C$1800,0)),20,'Code list'!V$1)/1000</f>
        <v>94.156419999999997</v>
      </c>
      <c r="V4" s="20">
        <f ca="1">OFFSET(INDEX(Data!$C$7:$C$1800,MATCH($A$3,Data!$C$7:$C$1800,0)),20,'Code list'!W$1)/1000</f>
        <v>100.288591</v>
      </c>
      <c r="W4" s="20">
        <f ca="1">OFFSET(INDEX(Data!$C$7:$C$1800,MATCH($A$3,Data!$C$7:$C$1800,0)),20,'Code list'!X$1)/1000</f>
        <v>103.162273</v>
      </c>
      <c r="X4" s="20">
        <f ca="1">OFFSET(INDEX(Data!$C$7:$C$1800,MATCH($A$3,Data!$C$7:$C$1800,0)),20,'Code list'!Y$1)/1000</f>
        <v>103.1904</v>
      </c>
      <c r="Y4" s="20">
        <f ca="1">OFFSET(INDEX(Data!$C$7:$C$1800,MATCH($A$3,Data!$C$7:$C$1800,0)),20,'Code list'!Z$1)/1000</f>
        <v>103.79519999999999</v>
      </c>
      <c r="Z4" s="20">
        <f ca="1">OFFSET(INDEX(Data!$C$7:$C$1800,MATCH($A$3,Data!$C$7:$C$1800,0)),20,'Code list'!AA$1)/1000</f>
        <v>98.643600000000006</v>
      </c>
      <c r="AA4" s="20">
        <f ca="1">OFFSET(INDEX(Data!$C$7:$C$1800,MATCH($A$3,Data!$C$7:$C$1800,0)),20,'Code list'!AB$1)/1000</f>
        <v>96.850800000000007</v>
      </c>
      <c r="AB4" s="20">
        <f ca="1">OFFSET(INDEX(Data!$C$7:$C$1800,MATCH($A$3,Data!$C$7:$C$1800,0)),20,'Code list'!AC$1)/1000</f>
        <v>97.430399999999992</v>
      </c>
      <c r="AC4" s="20">
        <f ca="1">OFFSET(INDEX(Data!$C$7:$C$1800,MATCH($A$3,Data!$C$7:$C$1800,0)),20,'Code list'!AD$1)/1000</f>
        <v>99.856800000000007</v>
      </c>
      <c r="AD4" s="20">
        <f ca="1">OFFSET(INDEX(Data!$C$7:$C$1800,MATCH($A$3,Data!$C$7:$C$1800,0)),20,'Code list'!AE$1)/1000</f>
        <v>97.095600000000005</v>
      </c>
      <c r="AE4" s="20">
        <f ca="1">OFFSET(INDEX(Data!$C$7:$C$1800,MATCH($A$3,Data!$C$7:$C$1800,0)),20,'Code list'!AF$1)/1000</f>
        <v>102.36239999999999</v>
      </c>
      <c r="AF4" s="20">
        <f ca="1">OFFSET(INDEX(Data!$C$7:$C$1800,MATCH($A$3,Data!$C$7:$C$1800,0)),20,'Code list'!AG$1)/1000</f>
        <v>103.8168</v>
      </c>
      <c r="AG4" s="20">
        <f ca="1">OFFSET(INDEX(Data!$C$7:$C$1800,MATCH($A$3,Data!$C$7:$C$1800,0)),20,'Code list'!AH$1)/1000</f>
        <v>108.05760000000001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2.286</v>
      </c>
      <c r="C5" s="22">
        <f ca="1">OFFSET(INDEX(Data!$C$7:$C$1800,MATCH($A$3,Data!$C$7:$C$1800,0)),23,'Code list'!D$1)/1000</f>
        <v>1.7495999999999998</v>
      </c>
      <c r="D5" s="22">
        <f ca="1">OFFSET(INDEX(Data!$C$7:$C$1800,MATCH($A$3,Data!$C$7:$C$1800,0)),23,'Code list'!E$1)/1000</f>
        <v>1.4219999999999999</v>
      </c>
      <c r="E5" s="22">
        <f ca="1">OFFSET(INDEX(Data!$C$7:$C$1800,MATCH($A$3,Data!$C$7:$C$1800,0)),23,'Code list'!F$1)/1000</f>
        <v>1.4327999999999999</v>
      </c>
      <c r="F5" s="22">
        <f ca="1">OFFSET(INDEX(Data!$C$7:$C$1800,MATCH($A$3,Data!$C$7:$C$1800,0)),23,'Code list'!G$1)/1000</f>
        <v>0.91439999999999999</v>
      </c>
      <c r="G5" s="22">
        <f ca="1">OFFSET(INDEX(Data!$C$7:$C$1800,MATCH($A$3,Data!$C$7:$C$1800,0)),23,'Code list'!H$1)/1000</f>
        <v>1.2455999999999998</v>
      </c>
      <c r="H5" s="22">
        <f ca="1">OFFSET(INDEX(Data!$C$7:$C$1800,MATCH($A$3,Data!$C$7:$C$1800,0)),23,'Code list'!I$1)/1000</f>
        <v>1.1015999999999999</v>
      </c>
      <c r="I5" s="22">
        <f ca="1">OFFSET(INDEX(Data!$C$7:$C$1800,MATCH($A$3,Data!$C$7:$C$1800,0)),23,'Code list'!J$1)/1000</f>
        <v>1.0584</v>
      </c>
      <c r="J5" s="22">
        <f ca="1">OFFSET(INDEX(Data!$C$7:$C$1800,MATCH($A$3,Data!$C$7:$C$1800,0)),23,'Code list'!K$1)/1000</f>
        <v>1.08</v>
      </c>
      <c r="K5" s="22">
        <f ca="1">OFFSET(INDEX(Data!$C$7:$C$1800,MATCH($A$3,Data!$C$7:$C$1800,0)),23,'Code list'!L$1)/1000</f>
        <v>1.0871999999999999</v>
      </c>
      <c r="L5" s="22">
        <f ca="1">OFFSET(INDEX(Data!$C$7:$C$1800,MATCH($A$3,Data!$C$7:$C$1800,0)),23,'Code list'!M$1)/1000</f>
        <v>1.296</v>
      </c>
      <c r="M5" s="22">
        <f ca="1">OFFSET(INDEX(Data!$C$7:$C$1800,MATCH($A$3,Data!$C$7:$C$1800,0)),23,'Code list'!N$1)/1000</f>
        <v>0.68400000000000005</v>
      </c>
      <c r="N5" s="22">
        <f ca="1">OFFSET(INDEX(Data!$C$7:$C$1800,MATCH($A$3,Data!$C$7:$C$1800,0)),23,'Code list'!O$1)/1000</f>
        <v>0.77400000000000002</v>
      </c>
      <c r="O5" s="22">
        <f ca="1">OFFSET(INDEX(Data!$C$7:$C$1800,MATCH($A$3,Data!$C$7:$C$1800,0)),23,'Code list'!P$1)/1000</f>
        <v>0.69120000000000004</v>
      </c>
      <c r="P5" s="22">
        <f ca="1">OFFSET(INDEX(Data!$C$7:$C$1800,MATCH($A$3,Data!$C$7:$C$1800,0)),23,'Code list'!Q$1)/1000</f>
        <v>0.38519999999999999</v>
      </c>
      <c r="Q5" s="22">
        <f ca="1">OFFSET(INDEX(Data!$C$7:$C$1800,MATCH($A$3,Data!$C$7:$C$1800,0)),23,'Code list'!R$1)/1000</f>
        <v>0.37080000000000002</v>
      </c>
      <c r="R5" s="22">
        <f ca="1">OFFSET(INDEX(Data!$C$7:$C$1800,MATCH($A$3,Data!$C$7:$C$1800,0)),23,'Code list'!S$1)/1000</f>
        <v>0.60120000000000007</v>
      </c>
      <c r="S5" s="22">
        <f ca="1">OFFSET(INDEX(Data!$C$7:$C$1800,MATCH($A$3,Data!$C$7:$C$1800,0)),23,'Code list'!T$1)/1000</f>
        <v>0.59039999999999992</v>
      </c>
      <c r="T5" s="22">
        <f ca="1">OFFSET(INDEX(Data!$C$7:$C$1800,MATCH($A$3,Data!$C$7:$C$1800,0)),23,'Code list'!U$1)/1000</f>
        <v>0.72720000000000007</v>
      </c>
      <c r="U5" s="22">
        <f ca="1">OFFSET(INDEX(Data!$C$7:$C$1800,MATCH($A$3,Data!$C$7:$C$1800,0)),23,'Code list'!V$1)/1000</f>
        <v>0.84960000000000002</v>
      </c>
      <c r="V5" s="22">
        <f ca="1">OFFSET(INDEX(Data!$C$7:$C$1800,MATCH($A$3,Data!$C$7:$C$1800,0)),23,'Code list'!W$1)/1000</f>
        <v>1.4184000000000001</v>
      </c>
      <c r="W5" s="22">
        <f ca="1">OFFSET(INDEX(Data!$C$7:$C$1800,MATCH($A$3,Data!$C$7:$C$1800,0)),23,'Code list'!X$1)/1000</f>
        <v>1.3248</v>
      </c>
      <c r="X5" s="22">
        <f ca="1">OFFSET(INDEX(Data!$C$7:$C$1800,MATCH($A$3,Data!$C$7:$C$1800,0)),23,'Code list'!Y$1)/1000</f>
        <v>1.2096</v>
      </c>
      <c r="Y5" s="22">
        <f ca="1">OFFSET(INDEX(Data!$C$7:$C$1800,MATCH($A$3,Data!$C$7:$C$1800,0)),23,'Code list'!Z$1)/1000</f>
        <v>1.1448</v>
      </c>
      <c r="Z5" s="22">
        <f ca="1">OFFSET(INDEX(Data!$C$7:$C$1800,MATCH($A$3,Data!$C$7:$C$1800,0)),23,'Code list'!AA$1)/1000</f>
        <v>0.91079999999999994</v>
      </c>
      <c r="AA5" s="22">
        <f ca="1">OFFSET(INDEX(Data!$C$7:$C$1800,MATCH($A$3,Data!$C$7:$C$1800,0)),23,'Code list'!AB$1)/1000</f>
        <v>0.97560000000000002</v>
      </c>
      <c r="AB5" s="22">
        <f ca="1">OFFSET(INDEX(Data!$C$7:$C$1800,MATCH($A$3,Data!$C$7:$C$1800,0)),23,'Code list'!AC$1)/1000</f>
        <v>0.88919999999999999</v>
      </c>
      <c r="AC5" s="22">
        <f ca="1">OFFSET(INDEX(Data!$C$7:$C$1800,MATCH($A$3,Data!$C$7:$C$1800,0)),23,'Code list'!AD$1)/1000</f>
        <v>1.0764</v>
      </c>
      <c r="AD5" s="22">
        <f ca="1">OFFSET(INDEX(Data!$C$7:$C$1800,MATCH($A$3,Data!$C$7:$C$1800,0)),23,'Code list'!AE$1)/1000</f>
        <v>1.0404</v>
      </c>
      <c r="AE5" s="22">
        <f ca="1">OFFSET(INDEX(Data!$C$7:$C$1800,MATCH($A$3,Data!$C$7:$C$1800,0)),23,'Code list'!AF$1)/1000</f>
        <v>0.77400000000000002</v>
      </c>
      <c r="AF5" s="22">
        <f ca="1">OFFSET(INDEX(Data!$C$7:$C$1800,MATCH($A$3,Data!$C$7:$C$1800,0)),23,'Code list'!AG$1)/1000</f>
        <v>1.0152000000000001</v>
      </c>
      <c r="AG5" s="22">
        <f ca="1">OFFSET(INDEX(Data!$C$7:$C$1800,MATCH($A$3,Data!$C$7:$C$1800,0)),23,'Code list'!AH$1)/1000</f>
        <v>1.0584</v>
      </c>
    </row>
    <row r="6" spans="1:33" ht="15" customHeight="1" x14ac:dyDescent="0.25">
      <c r="A6" s="4" t="s">
        <v>27</v>
      </c>
      <c r="B6" s="6">
        <f t="shared" ref="B6:AC6" ca="1" si="1">B4-B5</f>
        <v>91.789199999999994</v>
      </c>
      <c r="C6" s="6">
        <f t="shared" ca="1" si="1"/>
        <v>87.33959999999999</v>
      </c>
      <c r="D6" s="6">
        <f t="shared" ca="1" si="1"/>
        <v>83.635199999999998</v>
      </c>
      <c r="E6" s="6">
        <f t="shared" ca="1" si="1"/>
        <v>86.558399999999992</v>
      </c>
      <c r="F6" s="6">
        <f t="shared" ca="1" si="1"/>
        <v>91.649401000000012</v>
      </c>
      <c r="G6" s="6">
        <f t="shared" ca="1" si="1"/>
        <v>95.142002000000005</v>
      </c>
      <c r="H6" s="6">
        <f t="shared" ca="1" si="1"/>
        <v>91.635000999999988</v>
      </c>
      <c r="I6" s="6">
        <f t="shared" ca="1" si="1"/>
        <v>90.190799999999996</v>
      </c>
      <c r="J6" s="6">
        <f t="shared" ca="1" si="1"/>
        <v>92.635199999999998</v>
      </c>
      <c r="K6" s="6">
        <f t="shared" ca="1" si="1"/>
        <v>101.178</v>
      </c>
      <c r="L6" s="6">
        <f t="shared" ca="1" si="1"/>
        <v>110.8728</v>
      </c>
      <c r="M6" s="6">
        <f t="shared" ca="1" si="1"/>
        <v>114.68303999999999</v>
      </c>
      <c r="N6" s="6">
        <f t="shared" ca="1" si="1"/>
        <v>115.9632</v>
      </c>
      <c r="O6" s="6">
        <f t="shared" ca="1" si="1"/>
        <v>111.54960000000001</v>
      </c>
      <c r="P6" s="6">
        <f t="shared" ca="1" si="1"/>
        <v>109.65600000000001</v>
      </c>
      <c r="Q6" s="6">
        <f t="shared" ca="1" si="1"/>
        <v>112.8672</v>
      </c>
      <c r="R6" s="6">
        <f t="shared" ca="1" si="1"/>
        <v>112.50472999999998</v>
      </c>
      <c r="S6" s="6">
        <f t="shared" ca="1" si="1"/>
        <v>100.4076</v>
      </c>
      <c r="T6" s="6">
        <f t="shared" ca="1" si="1"/>
        <v>103.53719500000001</v>
      </c>
      <c r="U6" s="6">
        <f t="shared" ca="1" si="1"/>
        <v>93.306820000000002</v>
      </c>
      <c r="V6" s="6">
        <f t="shared" ca="1" si="1"/>
        <v>98.870190999999991</v>
      </c>
      <c r="W6" s="6">
        <f t="shared" ca="1" si="1"/>
        <v>101.837473</v>
      </c>
      <c r="X6" s="6">
        <f t="shared" ca="1" si="1"/>
        <v>101.9808</v>
      </c>
      <c r="Y6" s="6">
        <f t="shared" ca="1" si="1"/>
        <v>102.65039999999999</v>
      </c>
      <c r="Z6" s="6">
        <f t="shared" ca="1" si="1"/>
        <v>97.732800000000012</v>
      </c>
      <c r="AA6" s="6">
        <f t="shared" ca="1" si="1"/>
        <v>95.875200000000007</v>
      </c>
      <c r="AB6" s="6">
        <f t="shared" ca="1" si="1"/>
        <v>96.541199999999989</v>
      </c>
      <c r="AC6" s="6">
        <f t="shared" ca="1" si="1"/>
        <v>98.7804</v>
      </c>
      <c r="AD6" s="6">
        <f t="shared" ref="AD6:AE6" ca="1" si="2">AD4-AD5</f>
        <v>96.055199999999999</v>
      </c>
      <c r="AE6" s="6">
        <f t="shared" ca="1" si="2"/>
        <v>101.58839999999999</v>
      </c>
      <c r="AF6" s="6">
        <f t="shared" ref="AF6:AG6" ca="1" si="3">AF4-AF5</f>
        <v>102.80160000000001</v>
      </c>
      <c r="AG6" s="6">
        <f t="shared" ca="1" si="3"/>
        <v>106.9992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Slovakia [SK]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172.165684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166.57410099999998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161.69684100000001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184.06773899999999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195.15532400000001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184.77819200000002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184.05090000000001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179.0686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183.69979600000002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196.53390899999999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224.77622000000002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231.39090000000002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234.75989999999999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218.62264400000001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211.53338300000001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218.10206399999998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219.67310800000001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188.38306600000004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203.65130100000002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180.61409700000002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179.10439500000001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186.63200900000001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187.12887499999999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190.71868800000001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186.81950100000003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182.96624400000002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179.01577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181.225301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171.83104700000001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194.99707900000001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196.90485800000002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197.47007900000003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105.65484599999999</v>
      </c>
      <c r="C12" s="25">
        <f ca="1">OFFSET(INDEX(Data!$C$7:$C$1800,MATCH($A$3,Data!$C$7:$C$1800,0)),5,'Code list'!D$1)/1000+OFFSET(INDEX(Data!$C$7:$C$1800,MATCH($A$3,Data!$C$7:$C$1800,0)),7,'Code list'!D$1)/1000</f>
        <v>105.97901200000001</v>
      </c>
      <c r="D12" s="25">
        <f ca="1">OFFSET(INDEX(Data!$C$7:$C$1800,MATCH($A$3,Data!$C$7:$C$1800,0)),5,'Code list'!E$1)/1000+OFFSET(INDEX(Data!$C$7:$C$1800,MATCH($A$3,Data!$C$7:$C$1800,0)),7,'Code list'!E$1)/1000</f>
        <v>104.466786</v>
      </c>
      <c r="E12" s="25">
        <f ca="1">OFFSET(INDEX(Data!$C$7:$C$1800,MATCH($A$3,Data!$C$7:$C$1800,0)),5,'Code list'!F$1)/1000+OFFSET(INDEX(Data!$C$7:$C$1800,MATCH($A$3,Data!$C$7:$C$1800,0)),7,'Code list'!F$1)/1000</f>
        <v>89.540815000000009</v>
      </c>
      <c r="F12" s="25">
        <f ca="1">OFFSET(INDEX(Data!$C$7:$C$1800,MATCH($A$3,Data!$C$7:$C$1800,0)),5,'Code list'!G$1)/1000+OFFSET(INDEX(Data!$C$7:$C$1800,MATCH($A$3,Data!$C$7:$C$1800,0)),7,'Code list'!G$1)/1000</f>
        <v>80.448177999999999</v>
      </c>
      <c r="G12" s="25">
        <f ca="1">OFFSET(INDEX(Data!$C$7:$C$1800,MATCH($A$3,Data!$C$7:$C$1800,0)),5,'Code list'!H$1)/1000+OFFSET(INDEX(Data!$C$7:$C$1800,MATCH($A$3,Data!$C$7:$C$1800,0)),7,'Code list'!H$1)/1000</f>
        <v>93.076244000000003</v>
      </c>
      <c r="H12" s="25">
        <f ca="1">OFFSET(INDEX(Data!$C$7:$C$1800,MATCH($A$3,Data!$C$7:$C$1800,0)),5,'Code list'!I$1)/1000+OFFSET(INDEX(Data!$C$7:$C$1800,MATCH($A$3,Data!$C$7:$C$1800,0)),7,'Code list'!I$1)/1000</f>
        <v>91.135527999999994</v>
      </c>
      <c r="I12" s="25">
        <f ca="1">OFFSET(INDEX(Data!$C$7:$C$1800,MATCH($A$3,Data!$C$7:$C$1800,0)),5,'Code list'!J$1)/1000+OFFSET(INDEX(Data!$C$7:$C$1800,MATCH($A$3,Data!$C$7:$C$1800,0)),7,'Code list'!J$1)/1000</f>
        <v>93.742252999999991</v>
      </c>
      <c r="J12" s="25">
        <f ca="1">OFFSET(INDEX(Data!$C$7:$C$1800,MATCH($A$3,Data!$C$7:$C$1800,0)),5,'Code list'!K$1)/1000+OFFSET(INDEX(Data!$C$7:$C$1800,MATCH($A$3,Data!$C$7:$C$1800,0)),7,'Code list'!K$1)/1000</f>
        <v>87.859645</v>
      </c>
      <c r="K12" s="25">
        <f ca="1">OFFSET(INDEX(Data!$C$7:$C$1800,MATCH($A$3,Data!$C$7:$C$1800,0)),5,'Code list'!L$1)/1000+OFFSET(INDEX(Data!$C$7:$C$1800,MATCH($A$3,Data!$C$7:$C$1800,0)),7,'Code list'!L$1)/1000</f>
        <v>95.028022000000007</v>
      </c>
      <c r="L12" s="25">
        <f ca="1">OFFSET(INDEX(Data!$C$7:$C$1800,MATCH($A$3,Data!$C$7:$C$1800,0)),5,'Code list'!M$1)/1000+OFFSET(INDEX(Data!$C$7:$C$1800,MATCH($A$3,Data!$C$7:$C$1800,0)),7,'Code list'!M$1)/1000</f>
        <v>76.984154000000004</v>
      </c>
      <c r="M12" s="25">
        <f ca="1">OFFSET(INDEX(Data!$C$7:$C$1800,MATCH($A$3,Data!$C$7:$C$1800,0)),5,'Code list'!N$1)/1000+OFFSET(INDEX(Data!$C$7:$C$1800,MATCH($A$3,Data!$C$7:$C$1800,0)),7,'Code list'!N$1)/1000</f>
        <v>95.719919000000004</v>
      </c>
      <c r="N12" s="25">
        <f ca="1">OFFSET(INDEX(Data!$C$7:$C$1800,MATCH($A$3,Data!$C$7:$C$1800,0)),5,'Code list'!O$1)/1000+OFFSET(INDEX(Data!$C$7:$C$1800,MATCH($A$3,Data!$C$7:$C$1800,0)),7,'Code list'!O$1)/1000</f>
        <v>84.315472</v>
      </c>
      <c r="O12" s="25">
        <f ca="1">OFFSET(INDEX(Data!$C$7:$C$1800,MATCH($A$3,Data!$C$7:$C$1800,0)),5,'Code list'!P$1)/1000+OFFSET(INDEX(Data!$C$7:$C$1800,MATCH($A$3,Data!$C$7:$C$1800,0)),7,'Code list'!P$1)/1000</f>
        <v>107.00007199999999</v>
      </c>
      <c r="P12" s="25">
        <f ca="1">OFFSET(INDEX(Data!$C$7:$C$1800,MATCH($A$3,Data!$C$7:$C$1800,0)),5,'Code list'!Q$1)/1000+OFFSET(INDEX(Data!$C$7:$C$1800,MATCH($A$3,Data!$C$7:$C$1800,0)),7,'Code list'!Q$1)/1000</f>
        <v>98.761719999999997</v>
      </c>
      <c r="Q12" s="25">
        <f ca="1">OFFSET(INDEX(Data!$C$7:$C$1800,MATCH($A$3,Data!$C$7:$C$1800,0)),5,'Code list'!R$1)/1000+OFFSET(INDEX(Data!$C$7:$C$1800,MATCH($A$3,Data!$C$7:$C$1800,0)),7,'Code list'!R$1)/1000</f>
        <v>95.502558999999991</v>
      </c>
      <c r="R12" s="25">
        <f ca="1">OFFSET(INDEX(Data!$C$7:$C$1800,MATCH($A$3,Data!$C$7:$C$1800,0)),5,'Code list'!S$1)/1000+OFFSET(INDEX(Data!$C$7:$C$1800,MATCH($A$3,Data!$C$7:$C$1800,0)),7,'Code list'!S$1)/1000</f>
        <v>90.363960000000006</v>
      </c>
      <c r="S12" s="25">
        <f ca="1">OFFSET(INDEX(Data!$C$7:$C$1800,MATCH($A$3,Data!$C$7:$C$1800,0)),5,'Code list'!T$1)/1000+OFFSET(INDEX(Data!$C$7:$C$1800,MATCH($A$3,Data!$C$7:$C$1800,0)),7,'Code list'!T$1)/1000</f>
        <v>82.341628</v>
      </c>
      <c r="T12" s="25">
        <f ca="1">OFFSET(INDEX(Data!$C$7:$C$1800,MATCH($A$3,Data!$C$7:$C$1800,0)),5,'Code list'!U$1)/1000+OFFSET(INDEX(Data!$C$7:$C$1800,MATCH($A$3,Data!$C$7:$C$1800,0)),7,'Code list'!U$1)/1000</f>
        <v>80.888964000000001</v>
      </c>
      <c r="U12" s="25">
        <f ca="1">OFFSET(INDEX(Data!$C$7:$C$1800,MATCH($A$3,Data!$C$7:$C$1800,0)),5,'Code list'!V$1)/1000+OFFSET(INDEX(Data!$C$7:$C$1800,MATCH($A$3,Data!$C$7:$C$1800,0)),7,'Code list'!V$1)/1000</f>
        <v>78.685629000000006</v>
      </c>
      <c r="V12" s="25">
        <f ca="1">OFFSET(INDEX(Data!$C$7:$C$1800,MATCH($A$3,Data!$C$7:$C$1800,0)),5,'Code list'!W$1)/1000+OFFSET(INDEX(Data!$C$7:$C$1800,MATCH($A$3,Data!$C$7:$C$1800,0)),7,'Code list'!W$1)/1000</f>
        <v>94.044397000000004</v>
      </c>
      <c r="W12" s="25">
        <f ca="1">OFFSET(INDEX(Data!$C$7:$C$1800,MATCH($A$3,Data!$C$7:$C$1800,0)),5,'Code list'!X$1)/1000+OFFSET(INDEX(Data!$C$7:$C$1800,MATCH($A$3,Data!$C$7:$C$1800,0)),7,'Code list'!X$1)/1000</f>
        <v>95.306080000000009</v>
      </c>
      <c r="X12" s="25">
        <f ca="1">OFFSET(INDEX(Data!$C$7:$C$1800,MATCH($A$3,Data!$C$7:$C$1800,0)),5,'Code list'!Y$1)/1000+OFFSET(INDEX(Data!$C$7:$C$1800,MATCH($A$3,Data!$C$7:$C$1800,0)),7,'Code list'!Y$1)/1000</f>
        <v>97.599336000000008</v>
      </c>
      <c r="Y12" s="25">
        <f ca="1">OFFSET(INDEX(Data!$C$7:$C$1800,MATCH($A$3,Data!$C$7:$C$1800,0)),5,'Code list'!Z$1)/1000+OFFSET(INDEX(Data!$C$7:$C$1800,MATCH($A$3,Data!$C$7:$C$1800,0)),7,'Code list'!Z$1)/1000</f>
        <v>93.729708000000002</v>
      </c>
      <c r="Z12" s="25">
        <f ca="1">OFFSET(INDEX(Data!$C$7:$C$1800,MATCH($A$3,Data!$C$7:$C$1800,0)),5,'Code list'!AA$1)/1000+OFFSET(INDEX(Data!$C$7:$C$1800,MATCH($A$3,Data!$C$7:$C$1800,0)),7,'Code list'!AA$1)/1000</f>
        <v>80.402231999999998</v>
      </c>
      <c r="AA12" s="25">
        <f ca="1">OFFSET(INDEX(Data!$C$7:$C$1800,MATCH($A$3,Data!$C$7:$C$1800,0)),5,'Code list'!AB$1)/1000+OFFSET(INDEX(Data!$C$7:$C$1800,MATCH($A$3,Data!$C$7:$C$1800,0)),7,'Code list'!AB$1)/1000</f>
        <v>85.516225000000006</v>
      </c>
      <c r="AB12" s="25">
        <f ca="1">OFFSET(INDEX(Data!$C$7:$C$1800,MATCH($A$3,Data!$C$7:$C$1800,0)),5,'Code list'!AC$1)/1000+OFFSET(INDEX(Data!$C$7:$C$1800,MATCH($A$3,Data!$C$7:$C$1800,0)),7,'Code list'!AC$1)/1000</f>
        <v>84.662548999999984</v>
      </c>
      <c r="AC12" s="25">
        <f ca="1">OFFSET(INDEX(Data!$C$7:$C$1800,MATCH($A$3,Data!$C$7:$C$1800,0)),5,'Code list'!AD$1)/1000+OFFSET(INDEX(Data!$C$7:$C$1800,MATCH($A$3,Data!$C$7:$C$1800,0)),7,'Code list'!AD$1)/1000</f>
        <v>88.813804000000005</v>
      </c>
      <c r="AD12" s="25">
        <f ca="1">OFFSET(INDEX(Data!$C$7:$C$1800,MATCH($A$3,Data!$C$7:$C$1800,0)),5,'Code list'!AE$1)/1000+OFFSET(INDEX(Data!$C$7:$C$1800,MATCH($A$3,Data!$C$7:$C$1800,0)),7,'Code list'!AE$1)/1000</f>
        <v>80.202602999999996</v>
      </c>
      <c r="AE12" s="25">
        <f ca="1">OFFSET(INDEX(Data!$C$7:$C$1800,MATCH($A$3,Data!$C$7:$C$1800,0)),5,'Code list'!AF$1)/1000+OFFSET(INDEX(Data!$C$7:$C$1800,MATCH($A$3,Data!$C$7:$C$1800,0)),7,'Code list'!AF$1)/1000</f>
        <v>69.686428000000006</v>
      </c>
      <c r="AF12" s="25">
        <f ca="1">OFFSET(INDEX(Data!$C$7:$C$1800,MATCH($A$3,Data!$C$7:$C$1800,0)),5,'Code list'!AG$1)/1000+OFFSET(INDEX(Data!$C$7:$C$1800,MATCH($A$3,Data!$C$7:$C$1800,0)),7,'Code list'!AG$1)/1000</f>
        <v>68.682641000000004</v>
      </c>
      <c r="AG12" s="25">
        <f ca="1">OFFSET(INDEX(Data!$C$7:$C$1800,MATCH($A$3,Data!$C$7:$C$1800,0)),5,'Code list'!AH$1)/1000+OFFSET(INDEX(Data!$C$7:$C$1800,MATCH($A$3,Data!$C$7:$C$1800,0)),7,'Code list'!AH$1)/1000</f>
        <v>70.947181999999998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30.9528</v>
      </c>
      <c r="C13" s="25">
        <f ca="1">OFFSET(INDEX(Data!$C$7:$C$1800,MATCH($A$3,Data!$C$7:$C$1800,0)),21,'Code list'!D$1)/1000+OFFSET(INDEX(Data!$C$7:$C$1800,MATCH($A$3,Data!$C$7:$C$1800,0)),22,'Code list'!D$1)/1000</f>
        <v>31.532399999999999</v>
      </c>
      <c r="D13" s="25">
        <f ca="1">OFFSET(INDEX(Data!$C$7:$C$1800,MATCH($A$3,Data!$C$7:$C$1800,0)),21,'Code list'!E$1)/1000+OFFSET(INDEX(Data!$C$7:$C$1800,MATCH($A$3,Data!$C$7:$C$1800,0)),22,'Code list'!E$1)/1000</f>
        <v>27.867600000000003</v>
      </c>
      <c r="E13" s="25">
        <f ca="1">OFFSET(INDEX(Data!$C$7:$C$1800,MATCH($A$3,Data!$C$7:$C$1800,0)),21,'Code list'!F$1)/1000+OFFSET(INDEX(Data!$C$7:$C$1800,MATCH($A$3,Data!$C$7:$C$1800,0)),22,'Code list'!F$1)/1000</f>
        <v>18.356400000000001</v>
      </c>
      <c r="F13" s="25">
        <f ca="1">OFFSET(INDEX(Data!$C$7:$C$1800,MATCH($A$3,Data!$C$7:$C$1800,0)),21,'Code list'!G$1)/1000+OFFSET(INDEX(Data!$C$7:$C$1800,MATCH($A$3,Data!$C$7:$C$1800,0)),22,'Code list'!G$1)/1000</f>
        <v>17.6112</v>
      </c>
      <c r="G13" s="25">
        <f ca="1">OFFSET(INDEX(Data!$C$7:$C$1800,MATCH($A$3,Data!$C$7:$C$1800,0)),21,'Code list'!H$1)/1000+OFFSET(INDEX(Data!$C$7:$C$1800,MATCH($A$3,Data!$C$7:$C$1800,0)),22,'Code list'!H$1)/1000</f>
        <v>22.554000000000002</v>
      </c>
      <c r="H13" s="25">
        <f ca="1">OFFSET(INDEX(Data!$C$7:$C$1800,MATCH($A$3,Data!$C$7:$C$1800,0)),21,'Code list'!I$1)/1000+OFFSET(INDEX(Data!$C$7:$C$1800,MATCH($A$3,Data!$C$7:$C$1800,0)),22,'Code list'!I$1)/1000</f>
        <v>20.736000000000001</v>
      </c>
      <c r="I13" s="25">
        <f ca="1">OFFSET(INDEX(Data!$C$7:$C$1800,MATCH($A$3,Data!$C$7:$C$1800,0)),21,'Code list'!J$1)/1000+OFFSET(INDEX(Data!$C$7:$C$1800,MATCH($A$3,Data!$C$7:$C$1800,0)),22,'Code list'!J$1)/1000</f>
        <v>22.255200000000002</v>
      </c>
      <c r="J13" s="25">
        <f ca="1">OFFSET(INDEX(Data!$C$7:$C$1800,MATCH($A$3,Data!$C$7:$C$1800,0)),21,'Code list'!K$1)/1000+OFFSET(INDEX(Data!$C$7:$C$1800,MATCH($A$3,Data!$C$7:$C$1800,0)),22,'Code list'!K$1)/1000</f>
        <v>21.078000000000003</v>
      </c>
      <c r="K13" s="25">
        <f ca="1">OFFSET(INDEX(Data!$C$7:$C$1800,MATCH($A$3,Data!$C$7:$C$1800,0)),21,'Code list'!L$1)/1000+OFFSET(INDEX(Data!$C$7:$C$1800,MATCH($A$3,Data!$C$7:$C$1800,0)),22,'Code list'!L$1)/1000</f>
        <v>26.729999999999997</v>
      </c>
      <c r="L13" s="25">
        <f ca="1">OFFSET(INDEX(Data!$C$7:$C$1800,MATCH($A$3,Data!$C$7:$C$1800,0)),21,'Code list'!M$1)/1000+OFFSET(INDEX(Data!$C$7:$C$1800,MATCH($A$3,Data!$C$7:$C$1800,0)),22,'Code list'!M$1)/1000</f>
        <v>25.992000000000001</v>
      </c>
      <c r="M13" s="25">
        <f ca="1">OFFSET(INDEX(Data!$C$7:$C$1800,MATCH($A$3,Data!$C$7:$C$1800,0)),21,'Code list'!N$1)/1000+OFFSET(INDEX(Data!$C$7:$C$1800,MATCH($A$3,Data!$C$7:$C$1800,0)),22,'Code list'!N$1)/1000</f>
        <v>27.234000000000002</v>
      </c>
      <c r="N13" s="25">
        <f ca="1">OFFSET(INDEX(Data!$C$7:$C$1800,MATCH($A$3,Data!$C$7:$C$1800,0)),21,'Code list'!O$1)/1000+OFFSET(INDEX(Data!$C$7:$C$1800,MATCH($A$3,Data!$C$7:$C$1800,0)),22,'Code list'!O$1)/1000</f>
        <v>26.391599999999997</v>
      </c>
      <c r="O13" s="25">
        <f ca="1">OFFSET(INDEX(Data!$C$7:$C$1800,MATCH($A$3,Data!$C$7:$C$1800,0)),21,'Code list'!P$1)/1000+OFFSET(INDEX(Data!$C$7:$C$1800,MATCH($A$3,Data!$C$7:$C$1800,0)),22,'Code list'!P$1)/1000</f>
        <v>31.352399999999999</v>
      </c>
      <c r="P13" s="25">
        <f ca="1">OFFSET(INDEX(Data!$C$7:$C$1800,MATCH($A$3,Data!$C$7:$C$1800,0)),21,'Code list'!Q$1)/1000+OFFSET(INDEX(Data!$C$7:$C$1800,MATCH($A$3,Data!$C$7:$C$1800,0)),22,'Code list'!Q$1)/1000</f>
        <v>30.412800000000001</v>
      </c>
      <c r="Q13" s="25">
        <f ca="1">OFFSET(INDEX(Data!$C$7:$C$1800,MATCH($A$3,Data!$C$7:$C$1800,0)),21,'Code list'!R$1)/1000+OFFSET(INDEX(Data!$C$7:$C$1800,MATCH($A$3,Data!$C$7:$C$1800,0)),22,'Code list'!R$1)/1000</f>
        <v>29.660400000000003</v>
      </c>
      <c r="R13" s="25">
        <f ca="1">OFFSET(INDEX(Data!$C$7:$C$1800,MATCH($A$3,Data!$C$7:$C$1800,0)),21,'Code list'!S$1)/1000+OFFSET(INDEX(Data!$C$7:$C$1800,MATCH($A$3,Data!$C$7:$C$1800,0)),22,'Code list'!S$1)/1000</f>
        <v>29.089130000000004</v>
      </c>
      <c r="S13" s="25">
        <f ca="1">OFFSET(INDEX(Data!$C$7:$C$1800,MATCH($A$3,Data!$C$7:$C$1800,0)),21,'Code list'!T$1)/1000+OFFSET(INDEX(Data!$C$7:$C$1800,MATCH($A$3,Data!$C$7:$C$1800,0)),22,'Code list'!T$1)/1000</f>
        <v>26.958600000000001</v>
      </c>
      <c r="T13" s="25">
        <f ca="1">OFFSET(INDEX(Data!$C$7:$C$1800,MATCH($A$3,Data!$C$7:$C$1800,0)),21,'Code list'!U$1)/1000+OFFSET(INDEX(Data!$C$7:$C$1800,MATCH($A$3,Data!$C$7:$C$1800,0)),22,'Code list'!U$1)/1000</f>
        <v>26.316000000000003</v>
      </c>
      <c r="U13" s="25">
        <f ca="1">OFFSET(INDEX(Data!$C$7:$C$1800,MATCH($A$3,Data!$C$7:$C$1800,0)),21,'Code list'!V$1)/1000+OFFSET(INDEX(Data!$C$7:$C$1800,MATCH($A$3,Data!$C$7:$C$1800,0)),22,'Code list'!V$1)/1000</f>
        <v>22.597200000000001</v>
      </c>
      <c r="V13" s="25">
        <f ca="1">OFFSET(INDEX(Data!$C$7:$C$1800,MATCH($A$3,Data!$C$7:$C$1800,0)),21,'Code list'!W$1)/1000+OFFSET(INDEX(Data!$C$7:$C$1800,MATCH($A$3,Data!$C$7:$C$1800,0)),22,'Code list'!W$1)/1000</f>
        <v>25.124400000000001</v>
      </c>
      <c r="W13" s="25">
        <f ca="1">OFFSET(INDEX(Data!$C$7:$C$1800,MATCH($A$3,Data!$C$7:$C$1800,0)),21,'Code list'!X$1)/1000+OFFSET(INDEX(Data!$C$7:$C$1800,MATCH($A$3,Data!$C$7:$C$1800,0)),22,'Code list'!X$1)/1000</f>
        <v>26.287199999999999</v>
      </c>
      <c r="X13" s="25">
        <f ca="1">OFFSET(INDEX(Data!$C$7:$C$1800,MATCH($A$3,Data!$C$7:$C$1800,0)),21,'Code list'!Y$1)/1000+OFFSET(INDEX(Data!$C$7:$C$1800,MATCH($A$3,Data!$C$7:$C$1800,0)),22,'Code list'!Y$1)/1000</f>
        <v>26.197199999999999</v>
      </c>
      <c r="Y13" s="25">
        <f ca="1">OFFSET(INDEX(Data!$C$7:$C$1800,MATCH($A$3,Data!$C$7:$C$1800,0)),21,'Code list'!Z$1)/1000+OFFSET(INDEX(Data!$C$7:$C$1800,MATCH($A$3,Data!$C$7:$C$1800,0)),22,'Code list'!Z$1)/1000</f>
        <v>24.134399999999999</v>
      </c>
      <c r="Z13" s="25">
        <f ca="1">OFFSET(INDEX(Data!$C$7:$C$1800,MATCH($A$3,Data!$C$7:$C$1800,0)),21,'Code list'!AA$1)/1000+OFFSET(INDEX(Data!$C$7:$C$1800,MATCH($A$3,Data!$C$7:$C$1800,0)),22,'Code list'!AA$1)/1000</f>
        <v>22.269600000000001</v>
      </c>
      <c r="AA13" s="25">
        <f ca="1">OFFSET(INDEX(Data!$C$7:$C$1800,MATCH($A$3,Data!$C$7:$C$1800,0)),21,'Code list'!AB$1)/1000+OFFSET(INDEX(Data!$C$7:$C$1800,MATCH($A$3,Data!$C$7:$C$1800,0)),22,'Code list'!AB$1)/1000</f>
        <v>23.544</v>
      </c>
      <c r="AB13" s="25">
        <f ca="1">OFFSET(INDEX(Data!$C$7:$C$1800,MATCH($A$3,Data!$C$7:$C$1800,0)),21,'Code list'!AC$1)/1000+OFFSET(INDEX(Data!$C$7:$C$1800,MATCH($A$3,Data!$C$7:$C$1800,0)),22,'Code list'!AC$1)/1000</f>
        <v>23.641200000000001</v>
      </c>
      <c r="AC13" s="25">
        <f ca="1">OFFSET(INDEX(Data!$C$7:$C$1800,MATCH($A$3,Data!$C$7:$C$1800,0)),21,'Code list'!AD$1)/1000+OFFSET(INDEX(Data!$C$7:$C$1800,MATCH($A$3,Data!$C$7:$C$1800,0)),22,'Code list'!AD$1)/1000</f>
        <v>25.351199999999999</v>
      </c>
      <c r="AD13" s="25">
        <f ca="1">OFFSET(INDEX(Data!$C$7:$C$1800,MATCH($A$3,Data!$C$7:$C$1800,0)),21,'Code list'!AE$1)/1000+OFFSET(INDEX(Data!$C$7:$C$1800,MATCH($A$3,Data!$C$7:$C$1800,0)),22,'Code list'!AE$1)/1000</f>
        <v>25.1388</v>
      </c>
      <c r="AE13" s="25">
        <f ca="1">OFFSET(INDEX(Data!$C$7:$C$1800,MATCH($A$3,Data!$C$7:$C$1800,0)),21,'Code list'!AF$1)/1000+OFFSET(INDEX(Data!$C$7:$C$1800,MATCH($A$3,Data!$C$7:$C$1800,0)),22,'Code list'!AF$1)/1000</f>
        <v>22.248000000000001</v>
      </c>
      <c r="AF13" s="25">
        <f ca="1">OFFSET(INDEX(Data!$C$7:$C$1800,MATCH($A$3,Data!$C$7:$C$1800,0)),21,'Code list'!AG$1)/1000+OFFSET(INDEX(Data!$C$7:$C$1800,MATCH($A$3,Data!$C$7:$C$1800,0)),22,'Code list'!AG$1)/1000</f>
        <v>20.822400000000002</v>
      </c>
      <c r="AG13" s="25">
        <f ca="1">OFFSET(INDEX(Data!$C$7:$C$1800,MATCH($A$3,Data!$C$7:$C$1800,0)),21,'Code list'!AH$1)/1000+OFFSET(INDEX(Data!$C$7:$C$1800,MATCH($A$3,Data!$C$7:$C$1800,0)),22,'Code list'!AH$1)/1000</f>
        <v>23.281199999999998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25.288999999999998</v>
      </c>
      <c r="C14" s="25">
        <f ca="1">OFFSET(INDEX(Data!$C$7:$C$1800,MATCH($A$3,Data!$C$7:$C$1800,0)),31,'Code list'!D$1)/1000+OFFSET(INDEX(Data!$C$7:$C$1800,MATCH($A$3,Data!$C$7:$C$1800,0)),32,'Code list'!D$1)/1000</f>
        <v>26.494999999999997</v>
      </c>
      <c r="D14" s="25">
        <f ca="1">OFFSET(INDEX(Data!$C$7:$C$1800,MATCH($A$3,Data!$C$7:$C$1800,0)),31,'Code list'!E$1)/1000+OFFSET(INDEX(Data!$C$7:$C$1800,MATCH($A$3,Data!$C$7:$C$1800,0)),32,'Code list'!E$1)/1000</f>
        <v>36.173000000000002</v>
      </c>
      <c r="E14" s="25">
        <f ca="1">OFFSET(INDEX(Data!$C$7:$C$1800,MATCH($A$3,Data!$C$7:$C$1800,0)),31,'Code list'!F$1)/1000+OFFSET(INDEX(Data!$C$7:$C$1800,MATCH($A$3,Data!$C$7:$C$1800,0)),32,'Code list'!F$1)/1000</f>
        <v>23.686</v>
      </c>
      <c r="F14" s="25">
        <f ca="1">OFFSET(INDEX(Data!$C$7:$C$1800,MATCH($A$3,Data!$C$7:$C$1800,0)),31,'Code list'!G$1)/1000+OFFSET(INDEX(Data!$C$7:$C$1800,MATCH($A$3,Data!$C$7:$C$1800,0)),32,'Code list'!G$1)/1000</f>
        <v>20.957000000000001</v>
      </c>
      <c r="G14" s="25">
        <f ca="1">OFFSET(INDEX(Data!$C$7:$C$1800,MATCH($A$3,Data!$C$7:$C$1800,0)),31,'Code list'!H$1)/1000+OFFSET(INDEX(Data!$C$7:$C$1800,MATCH($A$3,Data!$C$7:$C$1800,0)),32,'Code list'!H$1)/1000</f>
        <v>22.965</v>
      </c>
      <c r="H14" s="25">
        <f ca="1">OFFSET(INDEX(Data!$C$7:$C$1800,MATCH($A$3,Data!$C$7:$C$1800,0)),31,'Code list'!I$1)/1000+OFFSET(INDEX(Data!$C$7:$C$1800,MATCH($A$3,Data!$C$7:$C$1800,0)),32,'Code list'!I$1)/1000</f>
        <v>25.76</v>
      </c>
      <c r="I14" s="25">
        <f ca="1">OFFSET(INDEX(Data!$C$7:$C$1800,MATCH($A$3,Data!$C$7:$C$1800,0)),31,'Code list'!J$1)/1000+OFFSET(INDEX(Data!$C$7:$C$1800,MATCH($A$3,Data!$C$7:$C$1800,0)),32,'Code list'!J$1)/1000</f>
        <v>23.178999999999998</v>
      </c>
      <c r="J14" s="25">
        <f ca="1">OFFSET(INDEX(Data!$C$7:$C$1800,MATCH($A$3,Data!$C$7:$C$1800,0)),31,'Code list'!K$1)/1000+OFFSET(INDEX(Data!$C$7:$C$1800,MATCH($A$3,Data!$C$7:$C$1800,0)),32,'Code list'!K$1)/1000</f>
        <v>23.884</v>
      </c>
      <c r="K14" s="25">
        <f ca="1">OFFSET(INDEX(Data!$C$7:$C$1800,MATCH($A$3,Data!$C$7:$C$1800,0)),31,'Code list'!L$1)/1000+OFFSET(INDEX(Data!$C$7:$C$1800,MATCH($A$3,Data!$C$7:$C$1800,0)),32,'Code list'!L$1)/1000</f>
        <v>16.363</v>
      </c>
      <c r="L14" s="25">
        <f ca="1">OFFSET(INDEX(Data!$C$7:$C$1800,MATCH($A$3,Data!$C$7:$C$1800,0)),31,'Code list'!M$1)/1000+OFFSET(INDEX(Data!$C$7:$C$1800,MATCH($A$3,Data!$C$7:$C$1800,0)),32,'Code list'!M$1)/1000</f>
        <v>15.994</v>
      </c>
      <c r="M14" s="25">
        <f ca="1">OFFSET(INDEX(Data!$C$7:$C$1800,MATCH($A$3,Data!$C$7:$C$1800,0)),31,'Code list'!N$1)/1000+OFFSET(INDEX(Data!$C$7:$C$1800,MATCH($A$3,Data!$C$7:$C$1800,0)),32,'Code list'!N$1)/1000</f>
        <v>30.911999999999999</v>
      </c>
      <c r="N14" s="25">
        <f ca="1">OFFSET(INDEX(Data!$C$7:$C$1800,MATCH($A$3,Data!$C$7:$C$1800,0)),31,'Code list'!O$1)/1000+OFFSET(INDEX(Data!$C$7:$C$1800,MATCH($A$3,Data!$C$7:$C$1800,0)),32,'Code list'!O$1)/1000</f>
        <v>24.984000000000002</v>
      </c>
      <c r="O14" s="25">
        <f ca="1">OFFSET(INDEX(Data!$C$7:$C$1800,MATCH($A$3,Data!$C$7:$C$1800,0)),31,'Code list'!P$1)/1000+OFFSET(INDEX(Data!$C$7:$C$1800,MATCH($A$3,Data!$C$7:$C$1800,0)),32,'Code list'!P$1)/1000</f>
        <v>28.232000000000003</v>
      </c>
      <c r="P14" s="25">
        <f ca="1">OFFSET(INDEX(Data!$C$7:$C$1800,MATCH($A$3,Data!$C$7:$C$1800,0)),31,'Code list'!Q$1)/1000+OFFSET(INDEX(Data!$C$7:$C$1800,MATCH($A$3,Data!$C$7:$C$1800,0)),32,'Code list'!Q$1)/1000</f>
        <v>25.585999999999999</v>
      </c>
      <c r="Q14" s="25">
        <f ca="1">OFFSET(INDEX(Data!$C$7:$C$1800,MATCH($A$3,Data!$C$7:$C$1800,0)),31,'Code list'!R$1)/1000+OFFSET(INDEX(Data!$C$7:$C$1800,MATCH($A$3,Data!$C$7:$C$1800,0)),32,'Code list'!R$1)/1000</f>
        <v>23.917999999999999</v>
      </c>
      <c r="R14" s="25">
        <f ca="1">OFFSET(INDEX(Data!$C$7:$C$1800,MATCH($A$3,Data!$C$7:$C$1800,0)),31,'Code list'!S$1)/1000+OFFSET(INDEX(Data!$C$7:$C$1800,MATCH($A$3,Data!$C$7:$C$1800,0)),32,'Code list'!S$1)/1000</f>
        <v>21.74</v>
      </c>
      <c r="S14" s="25">
        <f ca="1">OFFSET(INDEX(Data!$C$7:$C$1800,MATCH($A$3,Data!$C$7:$C$1800,0)),31,'Code list'!T$1)/1000+OFFSET(INDEX(Data!$C$7:$C$1800,MATCH($A$3,Data!$C$7:$C$1800,0)),32,'Code list'!T$1)/1000</f>
        <v>20.779</v>
      </c>
      <c r="T14" s="25">
        <f ca="1">OFFSET(INDEX(Data!$C$7:$C$1800,MATCH($A$3,Data!$C$7:$C$1800,0)),31,'Code list'!U$1)/1000+OFFSET(INDEX(Data!$C$7:$C$1800,MATCH($A$3,Data!$C$7:$C$1800,0)),32,'Code list'!U$1)/1000</f>
        <v>19.030999999999999</v>
      </c>
      <c r="U14" s="25">
        <f ca="1">OFFSET(INDEX(Data!$C$7:$C$1800,MATCH($A$3,Data!$C$7:$C$1800,0)),31,'Code list'!V$1)/1000+OFFSET(INDEX(Data!$C$7:$C$1800,MATCH($A$3,Data!$C$7:$C$1800,0)),32,'Code list'!V$1)/1000</f>
        <v>22.920999999999999</v>
      </c>
      <c r="V14" s="25">
        <f ca="1">OFFSET(INDEX(Data!$C$7:$C$1800,MATCH($A$3,Data!$C$7:$C$1800,0)),31,'Code list'!W$1)/1000+OFFSET(INDEX(Data!$C$7:$C$1800,MATCH($A$3,Data!$C$7:$C$1800,0)),32,'Code list'!W$1)/1000</f>
        <v>27.88</v>
      </c>
      <c r="W14" s="25">
        <f ca="1">OFFSET(INDEX(Data!$C$7:$C$1800,MATCH($A$3,Data!$C$7:$C$1800,0)),31,'Code list'!X$1)/1000+OFFSET(INDEX(Data!$C$7:$C$1800,MATCH($A$3,Data!$C$7:$C$1800,0)),32,'Code list'!X$1)/1000</f>
        <v>26.140999999999998</v>
      </c>
      <c r="X14" s="25">
        <f ca="1">OFFSET(INDEX(Data!$C$7:$C$1800,MATCH($A$3,Data!$C$7:$C$1800,0)),31,'Code list'!Y$1)/1000+OFFSET(INDEX(Data!$C$7:$C$1800,MATCH($A$3,Data!$C$7:$C$1800,0)),32,'Code list'!Y$1)/1000</f>
        <v>26.164999999999999</v>
      </c>
      <c r="Y14" s="25">
        <f ca="1">OFFSET(INDEX(Data!$C$7:$C$1800,MATCH($A$3,Data!$C$7:$C$1800,0)),31,'Code list'!Z$1)/1000+OFFSET(INDEX(Data!$C$7:$C$1800,MATCH($A$3,Data!$C$7:$C$1800,0)),32,'Code list'!Z$1)/1000</f>
        <v>27.483000000000001</v>
      </c>
      <c r="Z14" s="25">
        <f ca="1">OFFSET(INDEX(Data!$C$7:$C$1800,MATCH($A$3,Data!$C$7:$C$1800,0)),31,'Code list'!AA$1)/1000+OFFSET(INDEX(Data!$C$7:$C$1800,MATCH($A$3,Data!$C$7:$C$1800,0)),32,'Code list'!AA$1)/1000</f>
        <v>22.117000000000001</v>
      </c>
      <c r="AA14" s="25">
        <f ca="1">OFFSET(INDEX(Data!$C$7:$C$1800,MATCH($A$3,Data!$C$7:$C$1800,0)),31,'Code list'!AB$1)/1000+OFFSET(INDEX(Data!$C$7:$C$1800,MATCH($A$3,Data!$C$7:$C$1800,0)),32,'Code list'!AB$1)/1000</f>
        <v>22.679000000000002</v>
      </c>
      <c r="AB14" s="25">
        <f ca="1">OFFSET(INDEX(Data!$C$7:$C$1800,MATCH($A$3,Data!$C$7:$C$1800,0)),31,'Code list'!AC$1)/1000+OFFSET(INDEX(Data!$C$7:$C$1800,MATCH($A$3,Data!$C$7:$C$1800,0)),32,'Code list'!AC$1)/1000</f>
        <v>23.968</v>
      </c>
      <c r="AC14" s="25">
        <f ca="1">OFFSET(INDEX(Data!$C$7:$C$1800,MATCH($A$3,Data!$C$7:$C$1800,0)),31,'Code list'!AD$1)/1000+OFFSET(INDEX(Data!$C$7:$C$1800,MATCH($A$3,Data!$C$7:$C$1800,0)),32,'Code list'!AD$1)/1000</f>
        <v>25.6</v>
      </c>
      <c r="AD14" s="25">
        <f ca="1">OFFSET(INDEX(Data!$C$7:$C$1800,MATCH($A$3,Data!$C$7:$C$1800,0)),31,'Code list'!AE$1)/1000+OFFSET(INDEX(Data!$C$7:$C$1800,MATCH($A$3,Data!$C$7:$C$1800,0)),32,'Code list'!AE$1)/1000</f>
        <v>20.116</v>
      </c>
      <c r="AE14" s="25">
        <f ca="1">OFFSET(INDEX(Data!$C$7:$C$1800,MATCH($A$3,Data!$C$7:$C$1800,0)),31,'Code list'!AF$1)/1000+OFFSET(INDEX(Data!$C$7:$C$1800,MATCH($A$3,Data!$C$7:$C$1800,0)),32,'Code list'!AF$1)/1000</f>
        <v>19.885999999999999</v>
      </c>
      <c r="AF14" s="25">
        <f ca="1">OFFSET(INDEX(Data!$C$7:$C$1800,MATCH($A$3,Data!$C$7:$C$1800,0)),31,'Code list'!AG$1)/1000+OFFSET(INDEX(Data!$C$7:$C$1800,MATCH($A$3,Data!$C$7:$C$1800,0)),32,'Code list'!AG$1)/1000</f>
        <v>19.100999999999999</v>
      </c>
      <c r="AG14" s="25">
        <f ca="1">OFFSET(INDEX(Data!$C$7:$C$1800,MATCH($A$3,Data!$C$7:$C$1800,0)),31,'Code list'!AH$1)/1000+OFFSET(INDEX(Data!$C$7:$C$1800,MATCH($A$3,Data!$C$7:$C$1800,0)),32,'Code list'!AH$1)/1000</f>
        <v>19.331999999999997</v>
      </c>
    </row>
    <row r="15" spans="1:33" ht="15" customHeight="1" x14ac:dyDescent="0.25">
      <c r="A15" s="26" t="s">
        <v>28</v>
      </c>
      <c r="B15" s="25">
        <f ca="1">IFERROR(B12/(1+(B13/B14)),0)</f>
        <v>47.507465986045958</v>
      </c>
      <c r="C15" s="25">
        <f t="shared" ref="C15:AC15" ca="1" si="5">IFERROR(C12/(1+(C13/C14)),0)</f>
        <v>48.38944917297691</v>
      </c>
      <c r="D15" s="25">
        <f t="shared" ca="1" si="5"/>
        <v>59.007521009765675</v>
      </c>
      <c r="E15" s="25">
        <f t="shared" ca="1" si="5"/>
        <v>50.445829545649161</v>
      </c>
      <c r="F15" s="25">
        <f t="shared" ca="1" si="5"/>
        <v>43.713537742129532</v>
      </c>
      <c r="G15" s="25">
        <f t="shared" ca="1" si="5"/>
        <v>46.958323852896591</v>
      </c>
      <c r="H15" s="25">
        <f t="shared" ca="1" si="5"/>
        <v>50.491465960082586</v>
      </c>
      <c r="I15" s="25">
        <f t="shared" ca="1" si="5"/>
        <v>47.824143096764104</v>
      </c>
      <c r="J15" s="25">
        <f t="shared" ca="1" si="5"/>
        <v>46.671406102486543</v>
      </c>
      <c r="K15" s="25">
        <f t="shared" ca="1" si="5"/>
        <v>36.083436381454071</v>
      </c>
      <c r="L15" s="25">
        <f t="shared" ca="1" si="5"/>
        <v>29.326074383746967</v>
      </c>
      <c r="M15" s="25">
        <f t="shared" ca="1" si="5"/>
        <v>50.887320471365186</v>
      </c>
      <c r="N15" s="25">
        <f t="shared" ca="1" si="5"/>
        <v>41.002689067339368</v>
      </c>
      <c r="O15" s="25">
        <f t="shared" ca="1" si="5"/>
        <v>50.698270565852802</v>
      </c>
      <c r="P15" s="25">
        <f t="shared" ca="1" si="5"/>
        <v>45.124491380529584</v>
      </c>
      <c r="Q15" s="25">
        <f t="shared" ca="1" si="5"/>
        <v>42.633415819845304</v>
      </c>
      <c r="R15" s="25">
        <f t="shared" ca="1" si="5"/>
        <v>38.649343209297498</v>
      </c>
      <c r="S15" s="25">
        <f t="shared" ca="1" si="5"/>
        <v>35.841280001759621</v>
      </c>
      <c r="T15" s="25">
        <f t="shared" ca="1" si="5"/>
        <v>33.947071997794772</v>
      </c>
      <c r="U15" s="25">
        <f t="shared" ca="1" si="5"/>
        <v>39.622685042664259</v>
      </c>
      <c r="V15" s="25">
        <f t="shared" ca="1" si="5"/>
        <v>49.466794989849895</v>
      </c>
      <c r="W15" s="25">
        <f t="shared" ca="1" si="5"/>
        <v>47.520155894728404</v>
      </c>
      <c r="X15" s="25">
        <f t="shared" ca="1" si="5"/>
        <v>48.769658769875981</v>
      </c>
      <c r="Y15" s="25">
        <f t="shared" ca="1" si="5"/>
        <v>49.905139835869306</v>
      </c>
      <c r="Z15" s="25">
        <f t="shared" ca="1" si="5"/>
        <v>40.062905587361946</v>
      </c>
      <c r="AA15" s="25">
        <f t="shared" ca="1" si="5"/>
        <v>41.957953113709628</v>
      </c>
      <c r="AB15" s="25">
        <f t="shared" ca="1" si="5"/>
        <v>42.62184566075463</v>
      </c>
      <c r="AC15" s="25">
        <f t="shared" ca="1" si="5"/>
        <v>44.62374551335396</v>
      </c>
      <c r="AD15" s="25">
        <f t="shared" ref="AD15:AE15" ca="1" si="6">IFERROR(AD12/(1+(AD13/AD14)),0)</f>
        <v>35.650484853496195</v>
      </c>
      <c r="AE15" s="25">
        <f t="shared" ca="1" si="6"/>
        <v>32.889929919020268</v>
      </c>
      <c r="AF15" s="25">
        <f t="shared" ref="AF15:AG15" ca="1" si="7">IFERROR(AF12/(1+(AF13/AF14)),0)</f>
        <v>32.860606204406437</v>
      </c>
      <c r="AG15" s="25">
        <f t="shared" ca="1" si="7"/>
        <v>32.186057898116076</v>
      </c>
    </row>
    <row r="16" spans="1:33" ht="15" customHeight="1" x14ac:dyDescent="0.25">
      <c r="A16" s="10" t="s">
        <v>25</v>
      </c>
      <c r="B16" s="7">
        <f ca="1">B11+B12-B15</f>
        <v>230.313064013954</v>
      </c>
      <c r="C16" s="7">
        <f t="shared" ref="C16:AC16" ca="1" si="8">C11+C12-C15</f>
        <v>224.16366382702307</v>
      </c>
      <c r="D16" s="7">
        <f t="shared" ca="1" si="8"/>
        <v>207.15610599023435</v>
      </c>
      <c r="E16" s="7">
        <f t="shared" ca="1" si="8"/>
        <v>223.16272445435087</v>
      </c>
      <c r="F16" s="7">
        <f t="shared" ca="1" si="8"/>
        <v>231.88996425787047</v>
      </c>
      <c r="G16" s="7">
        <f t="shared" ca="1" si="8"/>
        <v>230.89611214710342</v>
      </c>
      <c r="H16" s="7">
        <f t="shared" ca="1" si="8"/>
        <v>224.69496203991739</v>
      </c>
      <c r="I16" s="7">
        <f t="shared" ca="1" si="8"/>
        <v>224.98670990323592</v>
      </c>
      <c r="J16" s="7">
        <f t="shared" ca="1" si="8"/>
        <v>224.88803489751345</v>
      </c>
      <c r="K16" s="7">
        <f t="shared" ca="1" si="8"/>
        <v>255.47849461854594</v>
      </c>
      <c r="L16" s="7">
        <f t="shared" ca="1" si="8"/>
        <v>272.43429961625304</v>
      </c>
      <c r="M16" s="7">
        <f t="shared" ca="1" si="8"/>
        <v>276.22349852863482</v>
      </c>
      <c r="N16" s="7">
        <f t="shared" ca="1" si="8"/>
        <v>278.07268293266065</v>
      </c>
      <c r="O16" s="7">
        <f t="shared" ca="1" si="8"/>
        <v>274.92444543414717</v>
      </c>
      <c r="P16" s="7">
        <f t="shared" ca="1" si="8"/>
        <v>265.17061161947044</v>
      </c>
      <c r="Q16" s="7">
        <f t="shared" ca="1" si="8"/>
        <v>270.97120718015464</v>
      </c>
      <c r="R16" s="7">
        <f t="shared" ca="1" si="8"/>
        <v>271.38772479070252</v>
      </c>
      <c r="S16" s="7">
        <f t="shared" ca="1" si="8"/>
        <v>234.88341399824043</v>
      </c>
      <c r="T16" s="7">
        <f t="shared" ca="1" si="8"/>
        <v>250.59319300220525</v>
      </c>
      <c r="U16" s="7">
        <f t="shared" ca="1" si="8"/>
        <v>219.67704095733575</v>
      </c>
      <c r="V16" s="7">
        <f t="shared" ca="1" si="8"/>
        <v>223.68199701015013</v>
      </c>
      <c r="W16" s="7">
        <f t="shared" ca="1" si="8"/>
        <v>234.41793310527157</v>
      </c>
      <c r="X16" s="7">
        <f t="shared" ca="1" si="8"/>
        <v>235.95855223012401</v>
      </c>
      <c r="Y16" s="7">
        <f t="shared" ca="1" si="8"/>
        <v>234.5432561641307</v>
      </c>
      <c r="Z16" s="7">
        <f t="shared" ca="1" si="8"/>
        <v>227.15882741263809</v>
      </c>
      <c r="AA16" s="7">
        <f t="shared" ca="1" si="8"/>
        <v>226.5245158862904</v>
      </c>
      <c r="AB16" s="7">
        <f t="shared" ca="1" si="8"/>
        <v>221.05647333924537</v>
      </c>
      <c r="AC16" s="7">
        <f t="shared" ca="1" si="8"/>
        <v>225.41535948664605</v>
      </c>
      <c r="AD16" s="7">
        <f t="shared" ref="AD16:AE16" ca="1" si="9">AD11+AD12-AD15</f>
        <v>216.38316514650381</v>
      </c>
      <c r="AE16" s="7">
        <f t="shared" ca="1" si="9"/>
        <v>231.79357708097976</v>
      </c>
      <c r="AF16" s="7">
        <f t="shared" ref="AF16:AG16" ca="1" si="10">AF11+AF12-AF15</f>
        <v>232.72689279559359</v>
      </c>
      <c r="AG16" s="7">
        <f t="shared" ca="1" si="10"/>
        <v>236.23120310188398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Slovakia [SK]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0.39854100501410877</v>
      </c>
      <c r="C20" s="15">
        <f t="shared" ca="1" si="12"/>
        <v>0.38962425269510226</v>
      </c>
      <c r="D20" s="15">
        <f t="shared" ca="1" si="12"/>
        <v>0.40373031535909776</v>
      </c>
      <c r="E20" s="15">
        <f t="shared" ca="1" si="12"/>
        <v>0.38787122809887536</v>
      </c>
      <c r="F20" s="15">
        <f t="shared" ca="1" si="12"/>
        <v>0.39522797501526363</v>
      </c>
      <c r="G20" s="15">
        <f t="shared" ca="1" si="12"/>
        <v>0.41205545262444798</v>
      </c>
      <c r="H20" s="15">
        <f t="shared" ca="1" si="12"/>
        <v>0.40781956198786912</v>
      </c>
      <c r="I20" s="15">
        <f t="shared" ca="1" si="12"/>
        <v>0.40087167832619969</v>
      </c>
      <c r="J20" s="15">
        <f t="shared" ca="1" si="12"/>
        <v>0.41191697923020204</v>
      </c>
      <c r="K20" s="15">
        <f t="shared" ca="1" si="12"/>
        <v>0.39603333404272839</v>
      </c>
      <c r="L20" s="15">
        <f t="shared" ca="1" si="12"/>
        <v>0.40697078215251825</v>
      </c>
      <c r="M20" s="15">
        <f t="shared" ca="1" si="12"/>
        <v>0.41518205587462476</v>
      </c>
      <c r="N20" s="15">
        <f t="shared" ca="1" si="12"/>
        <v>0.41702478207139165</v>
      </c>
      <c r="O20" s="15">
        <f t="shared" ca="1" si="12"/>
        <v>0.40574638542544433</v>
      </c>
      <c r="P20" s="15">
        <f t="shared" ca="1" si="12"/>
        <v>0.41352998859979395</v>
      </c>
      <c r="Q20" s="15">
        <f t="shared" ca="1" si="12"/>
        <v>0.41652838755285343</v>
      </c>
      <c r="R20" s="15">
        <f t="shared" ca="1" si="12"/>
        <v>0.41455349569242672</v>
      </c>
      <c r="S20" s="15">
        <f t="shared" ca="1" si="12"/>
        <v>0.42747845959337161</v>
      </c>
      <c r="T20" s="15">
        <f t="shared" ca="1" si="12"/>
        <v>0.41316842552498573</v>
      </c>
      <c r="U20" s="15">
        <f t="shared" ca="1" si="12"/>
        <v>0.42474543353905359</v>
      </c>
      <c r="V20" s="15">
        <f t="shared" ca="1" si="12"/>
        <v>0.44201228673541176</v>
      </c>
      <c r="W20" s="15">
        <f t="shared" ca="1" si="12"/>
        <v>0.4344269725911592</v>
      </c>
      <c r="X20" s="15">
        <f t="shared" ca="1" si="12"/>
        <v>0.43219793915560595</v>
      </c>
      <c r="Y20" s="15">
        <f t="shared" ca="1" si="12"/>
        <v>0.43766084635648789</v>
      </c>
      <c r="Z20" s="15">
        <f t="shared" ca="1" si="12"/>
        <v>0.43023993878286149</v>
      </c>
      <c r="AA20" s="15">
        <f t="shared" ca="1" si="12"/>
        <v>0.42324425515217495</v>
      </c>
      <c r="AB20" s="15">
        <f t="shared" ca="1" si="12"/>
        <v>0.43672640996060125</v>
      </c>
      <c r="AC20" s="15">
        <f t="shared" ca="1" si="12"/>
        <v>0.43821503656609478</v>
      </c>
      <c r="AD20" s="15">
        <f t="shared" ref="AD20:AE20" ca="1" si="13">AD6/AD16</f>
        <v>0.44391253790453206</v>
      </c>
      <c r="AE20" s="15">
        <f t="shared" ca="1" si="13"/>
        <v>0.43827098783030088</v>
      </c>
      <c r="AF20" s="15">
        <f t="shared" ref="AF20:AG20" ca="1" si="14">AF6/AF16</f>
        <v>0.44172634612662365</v>
      </c>
      <c r="AG20" s="15">
        <f t="shared" ca="1" si="14"/>
        <v>0.45294270441425299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73">
    <tabColor theme="7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Finland [FI]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195.758838</v>
      </c>
      <c r="C4" s="20">
        <f ca="1">OFFSET(INDEX(Data!$C$7:$C$1800,MATCH($A$3,Data!$C$7:$C$1800,0)),20,'Code list'!D$1)/1000</f>
        <v>208.747872</v>
      </c>
      <c r="D4" s="20">
        <f ca="1">OFFSET(INDEX(Data!$C$7:$C$1800,MATCH($A$3,Data!$C$7:$C$1800,0)),20,'Code list'!E$1)/1000</f>
        <v>207.808538</v>
      </c>
      <c r="E4" s="20">
        <f ca="1">OFFSET(INDEX(Data!$C$7:$C$1800,MATCH($A$3,Data!$C$7:$C$1800,0)),20,'Code list'!F$1)/1000</f>
        <v>219.88321900000003</v>
      </c>
      <c r="F4" s="20">
        <f ca="1">OFFSET(INDEX(Data!$C$7:$C$1800,MATCH($A$3,Data!$C$7:$C$1800,0)),20,'Code list'!G$1)/1000</f>
        <v>236.27070399999999</v>
      </c>
      <c r="G4" s="20">
        <f ca="1">OFFSET(INDEX(Data!$C$7:$C$1800,MATCH($A$3,Data!$C$7:$C$1800,0)),20,'Code list'!H$1)/1000</f>
        <v>230.52541300000001</v>
      </c>
      <c r="H4" s="20">
        <f ca="1">OFFSET(INDEX(Data!$C$7:$C$1800,MATCH($A$3,Data!$C$7:$C$1800,0)),20,'Code list'!I$1)/1000</f>
        <v>249.74273499999998</v>
      </c>
      <c r="I4" s="20">
        <f ca="1">OFFSET(INDEX(Data!$C$7:$C$1800,MATCH($A$3,Data!$C$7:$C$1800,0)),20,'Code list'!J$1)/1000</f>
        <v>249.03434899999999</v>
      </c>
      <c r="J4" s="20">
        <f ca="1">OFFSET(INDEX(Data!$C$7:$C$1800,MATCH($A$3,Data!$C$7:$C$1800,0)),20,'Code list'!K$1)/1000</f>
        <v>252.602251</v>
      </c>
      <c r="K4" s="20">
        <f ca="1">OFFSET(INDEX(Data!$C$7:$C$1800,MATCH($A$3,Data!$C$7:$C$1800,0)),20,'Code list'!L$1)/1000</f>
        <v>250.04670100000001</v>
      </c>
      <c r="L4" s="20">
        <f ca="1">OFFSET(INDEX(Data!$C$7:$C$1800,MATCH($A$3,Data!$C$7:$C$1800,0)),20,'Code list'!M$1)/1000</f>
        <v>251.90965100000003</v>
      </c>
      <c r="M4" s="20">
        <f ca="1">OFFSET(INDEX(Data!$C$7:$C$1800,MATCH($A$3,Data!$C$7:$C$1800,0)),20,'Code list'!N$1)/1000</f>
        <v>268.15459299999998</v>
      </c>
      <c r="N4" s="20">
        <f ca="1">OFFSET(INDEX(Data!$C$7:$C$1800,MATCH($A$3,Data!$C$7:$C$1800,0)),20,'Code list'!O$1)/1000</f>
        <v>269.84583700000002</v>
      </c>
      <c r="O4" s="20">
        <f ca="1">OFFSET(INDEX(Data!$C$7:$C$1800,MATCH($A$3,Data!$C$7:$C$1800,0)),20,'Code list'!P$1)/1000</f>
        <v>303.57846000000001</v>
      </c>
      <c r="P4" s="20">
        <f ca="1">OFFSET(INDEX(Data!$C$7:$C$1800,MATCH($A$3,Data!$C$7:$C$1800,0)),20,'Code list'!Q$1)/1000</f>
        <v>309.043339</v>
      </c>
      <c r="Q4" s="20">
        <f ca="1">OFFSET(INDEX(Data!$C$7:$C$1800,MATCH($A$3,Data!$C$7:$C$1800,0)),20,'Code list'!R$1)/1000</f>
        <v>254.10086999999999</v>
      </c>
      <c r="R4" s="20">
        <f ca="1">OFFSET(INDEX(Data!$C$7:$C$1800,MATCH($A$3,Data!$C$7:$C$1800,0)),20,'Code list'!S$1)/1000</f>
        <v>296.32439500000004</v>
      </c>
      <c r="S4" s="20">
        <f ca="1">OFFSET(INDEX(Data!$C$7:$C$1800,MATCH($A$3,Data!$C$7:$C$1800,0)),20,'Code list'!T$1)/1000</f>
        <v>292.48684600000001</v>
      </c>
      <c r="T4" s="20">
        <f ca="1">OFFSET(INDEX(Data!$C$7:$C$1800,MATCH($A$3,Data!$C$7:$C$1800,0)),20,'Code list'!U$1)/1000</f>
        <v>278.76002399999999</v>
      </c>
      <c r="U4" s="20">
        <f ca="1">OFFSET(INDEX(Data!$C$7:$C$1800,MATCH($A$3,Data!$C$7:$C$1800,0)),20,'Code list'!V$1)/1000</f>
        <v>259.45558900000003</v>
      </c>
      <c r="V4" s="20">
        <f ca="1">OFFSET(INDEX(Data!$C$7:$C$1800,MATCH($A$3,Data!$C$7:$C$1800,0)),20,'Code list'!W$1)/1000</f>
        <v>290.42194000000001</v>
      </c>
      <c r="W4" s="20">
        <f ca="1">OFFSET(INDEX(Data!$C$7:$C$1800,MATCH($A$3,Data!$C$7:$C$1800,0)),20,'Code list'!X$1)/1000</f>
        <v>264.60862199999997</v>
      </c>
      <c r="X4" s="20">
        <f ca="1">OFFSET(INDEX(Data!$C$7:$C$1800,MATCH($A$3,Data!$C$7:$C$1800,0)),20,'Code list'!Y$1)/1000</f>
        <v>253.47515799999999</v>
      </c>
      <c r="Y4" s="20">
        <f ca="1">OFFSET(INDEX(Data!$C$7:$C$1800,MATCH($A$3,Data!$C$7:$C$1800,0)),20,'Code list'!Z$1)/1000</f>
        <v>256.530395</v>
      </c>
      <c r="Z4" s="20">
        <f ca="1">OFFSET(INDEX(Data!$C$7:$C$1800,MATCH($A$3,Data!$C$7:$C$1800,0)),20,'Code list'!AA$1)/1000</f>
        <v>245.136686</v>
      </c>
      <c r="AA4" s="20">
        <f ca="1">OFFSET(INDEX(Data!$C$7:$C$1800,MATCH($A$3,Data!$C$7:$C$1800,0)),20,'Code list'!AB$1)/1000</f>
        <v>246.953113</v>
      </c>
      <c r="AB4" s="20">
        <f ca="1">OFFSET(INDEX(Data!$C$7:$C$1800,MATCH($A$3,Data!$C$7:$C$1800,0)),20,'Code list'!AC$1)/1000</f>
        <v>247.525834</v>
      </c>
      <c r="AC4" s="20">
        <f ca="1">OFFSET(INDEX(Data!$C$7:$C$1800,MATCH($A$3,Data!$C$7:$C$1800,0)),20,'Code list'!AD$1)/1000</f>
        <v>243.088798</v>
      </c>
      <c r="AD4" s="20">
        <f ca="1">OFFSET(INDEX(Data!$C$7:$C$1800,MATCH($A$3,Data!$C$7:$C$1800,0)),20,'Code list'!AE$1)/1000</f>
        <v>252.947261</v>
      </c>
      <c r="AE4" s="20">
        <f ca="1">OFFSET(INDEX(Data!$C$7:$C$1800,MATCH($A$3,Data!$C$7:$C$1800,0)),20,'Code list'!AF$1)/1000</f>
        <v>247.143067</v>
      </c>
      <c r="AF4" s="20">
        <f ca="1">OFFSET(INDEX(Data!$C$7:$C$1800,MATCH($A$3,Data!$C$7:$C$1800,0)),20,'Code list'!AG$1)/1000</f>
        <v>249.361459</v>
      </c>
      <c r="AG4" s="20">
        <f ca="1">OFFSET(INDEX(Data!$C$7:$C$1800,MATCH($A$3,Data!$C$7:$C$1800,0)),20,'Code list'!AH$1)/1000</f>
        <v>259.63283200000001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0</v>
      </c>
      <c r="C5" s="22">
        <f ca="1">OFFSET(INDEX(Data!$C$7:$C$1800,MATCH($A$3,Data!$C$7:$C$1800,0)),23,'Code list'!D$1)/1000</f>
        <v>0</v>
      </c>
      <c r="D5" s="22">
        <f ca="1">OFFSET(INDEX(Data!$C$7:$C$1800,MATCH($A$3,Data!$C$7:$C$1800,0)),23,'Code list'!E$1)/1000</f>
        <v>0</v>
      </c>
      <c r="E5" s="22">
        <f ca="1">OFFSET(INDEX(Data!$C$7:$C$1800,MATCH($A$3,Data!$C$7:$C$1800,0)),23,'Code list'!F$1)/1000</f>
        <v>0</v>
      </c>
      <c r="F5" s="22">
        <f ca="1">OFFSET(INDEX(Data!$C$7:$C$1800,MATCH($A$3,Data!$C$7:$C$1800,0)),23,'Code list'!G$1)/1000</f>
        <v>0</v>
      </c>
      <c r="G5" s="22">
        <f ca="1">OFFSET(INDEX(Data!$C$7:$C$1800,MATCH($A$3,Data!$C$7:$C$1800,0)),23,'Code list'!H$1)/1000</f>
        <v>0</v>
      </c>
      <c r="H5" s="22">
        <f ca="1">OFFSET(INDEX(Data!$C$7:$C$1800,MATCH($A$3,Data!$C$7:$C$1800,0)),23,'Code list'!I$1)/1000</f>
        <v>0</v>
      </c>
      <c r="I5" s="22">
        <f ca="1">OFFSET(INDEX(Data!$C$7:$C$1800,MATCH($A$3,Data!$C$7:$C$1800,0)),23,'Code list'!J$1)/1000</f>
        <v>0</v>
      </c>
      <c r="J5" s="22">
        <f ca="1">OFFSET(INDEX(Data!$C$7:$C$1800,MATCH($A$3,Data!$C$7:$C$1800,0)),23,'Code list'!K$1)/1000</f>
        <v>0</v>
      </c>
      <c r="K5" s="22">
        <f ca="1">OFFSET(INDEX(Data!$C$7:$C$1800,MATCH($A$3,Data!$C$7:$C$1800,0)),23,'Code list'!L$1)/1000</f>
        <v>0</v>
      </c>
      <c r="L5" s="22">
        <f ca="1">OFFSET(INDEX(Data!$C$7:$C$1800,MATCH($A$3,Data!$C$7:$C$1800,0)),23,'Code list'!M$1)/1000</f>
        <v>0</v>
      </c>
      <c r="M5" s="22">
        <f ca="1">OFFSET(INDEX(Data!$C$7:$C$1800,MATCH($A$3,Data!$C$7:$C$1800,0)),23,'Code list'!N$1)/1000</f>
        <v>0</v>
      </c>
      <c r="N5" s="22">
        <f ca="1">OFFSET(INDEX(Data!$C$7:$C$1800,MATCH($A$3,Data!$C$7:$C$1800,0)),23,'Code list'!O$1)/1000</f>
        <v>0</v>
      </c>
      <c r="O5" s="22">
        <f ca="1">OFFSET(INDEX(Data!$C$7:$C$1800,MATCH($A$3,Data!$C$7:$C$1800,0)),23,'Code list'!P$1)/1000</f>
        <v>0</v>
      </c>
      <c r="P5" s="22">
        <f ca="1">OFFSET(INDEX(Data!$C$7:$C$1800,MATCH($A$3,Data!$C$7:$C$1800,0)),23,'Code list'!Q$1)/1000</f>
        <v>0</v>
      </c>
      <c r="Q5" s="22">
        <f ca="1">OFFSET(INDEX(Data!$C$7:$C$1800,MATCH($A$3,Data!$C$7:$C$1800,0)),23,'Code list'!R$1)/1000</f>
        <v>0</v>
      </c>
      <c r="R5" s="22">
        <f ca="1">OFFSET(INDEX(Data!$C$7:$C$1800,MATCH($A$3,Data!$C$7:$C$1800,0)),23,'Code list'!S$1)/1000</f>
        <v>0</v>
      </c>
      <c r="S5" s="22">
        <f ca="1">OFFSET(INDEX(Data!$C$7:$C$1800,MATCH($A$3,Data!$C$7:$C$1800,0)),23,'Code list'!T$1)/1000</f>
        <v>0</v>
      </c>
      <c r="T5" s="22">
        <f ca="1">OFFSET(INDEX(Data!$C$7:$C$1800,MATCH($A$3,Data!$C$7:$C$1800,0)),23,'Code list'!U$1)/1000</f>
        <v>0</v>
      </c>
      <c r="U5" s="22">
        <f ca="1">OFFSET(INDEX(Data!$C$7:$C$1800,MATCH($A$3,Data!$C$7:$C$1800,0)),23,'Code list'!V$1)/1000</f>
        <v>0</v>
      </c>
      <c r="V5" s="22">
        <f ca="1">OFFSET(INDEX(Data!$C$7:$C$1800,MATCH($A$3,Data!$C$7:$C$1800,0)),23,'Code list'!W$1)/1000</f>
        <v>0</v>
      </c>
      <c r="W5" s="22">
        <f ca="1">OFFSET(INDEX(Data!$C$7:$C$1800,MATCH($A$3,Data!$C$7:$C$1800,0)),23,'Code list'!X$1)/1000</f>
        <v>0</v>
      </c>
      <c r="X5" s="22">
        <f ca="1">OFFSET(INDEX(Data!$C$7:$C$1800,MATCH($A$3,Data!$C$7:$C$1800,0)),23,'Code list'!Y$1)/1000</f>
        <v>0</v>
      </c>
      <c r="Y5" s="22">
        <f ca="1">OFFSET(INDEX(Data!$C$7:$C$1800,MATCH($A$3,Data!$C$7:$C$1800,0)),23,'Code list'!Z$1)/1000</f>
        <v>0</v>
      </c>
      <c r="Z5" s="22">
        <f ca="1">OFFSET(INDEX(Data!$C$7:$C$1800,MATCH($A$3,Data!$C$7:$C$1800,0)),23,'Code list'!AA$1)/1000</f>
        <v>0</v>
      </c>
      <c r="AA5" s="22">
        <f ca="1">OFFSET(INDEX(Data!$C$7:$C$1800,MATCH($A$3,Data!$C$7:$C$1800,0)),23,'Code list'!AB$1)/1000</f>
        <v>0</v>
      </c>
      <c r="AB5" s="22">
        <f ca="1">OFFSET(INDEX(Data!$C$7:$C$1800,MATCH($A$3,Data!$C$7:$C$1800,0)),23,'Code list'!AC$1)/1000</f>
        <v>0</v>
      </c>
      <c r="AC5" s="22">
        <f ca="1">OFFSET(INDEX(Data!$C$7:$C$1800,MATCH($A$3,Data!$C$7:$C$1800,0)),23,'Code list'!AD$1)/1000</f>
        <v>0</v>
      </c>
      <c r="AD5" s="22">
        <f ca="1">OFFSET(INDEX(Data!$C$7:$C$1800,MATCH($A$3,Data!$C$7:$C$1800,0)),23,'Code list'!AE$1)/1000</f>
        <v>0</v>
      </c>
      <c r="AE5" s="22">
        <f ca="1">OFFSET(INDEX(Data!$C$7:$C$1800,MATCH($A$3,Data!$C$7:$C$1800,0)),23,'Code list'!AF$1)/1000</f>
        <v>0</v>
      </c>
      <c r="AF5" s="22">
        <f ca="1">OFFSET(INDEX(Data!$C$7:$C$1800,MATCH($A$3,Data!$C$7:$C$1800,0)),23,'Code list'!AG$1)/1000</f>
        <v>0</v>
      </c>
      <c r="AG5" s="22">
        <f ca="1">OFFSET(INDEX(Data!$C$7:$C$1800,MATCH($A$3,Data!$C$7:$C$1800,0)),23,'Code list'!AH$1)/1000</f>
        <v>0</v>
      </c>
    </row>
    <row r="6" spans="1:33" ht="15" customHeight="1" x14ac:dyDescent="0.25">
      <c r="A6" s="4" t="s">
        <v>27</v>
      </c>
      <c r="B6" s="6">
        <f t="shared" ref="B6:AC6" ca="1" si="1">B4-B5</f>
        <v>195.758838</v>
      </c>
      <c r="C6" s="6">
        <f t="shared" ca="1" si="1"/>
        <v>208.747872</v>
      </c>
      <c r="D6" s="6">
        <f t="shared" ca="1" si="1"/>
        <v>207.808538</v>
      </c>
      <c r="E6" s="6">
        <f t="shared" ca="1" si="1"/>
        <v>219.88321900000003</v>
      </c>
      <c r="F6" s="6">
        <f t="shared" ca="1" si="1"/>
        <v>236.27070399999999</v>
      </c>
      <c r="G6" s="6">
        <f t="shared" ca="1" si="1"/>
        <v>230.52541300000001</v>
      </c>
      <c r="H6" s="6">
        <f t="shared" ca="1" si="1"/>
        <v>249.74273499999998</v>
      </c>
      <c r="I6" s="6">
        <f t="shared" ca="1" si="1"/>
        <v>249.03434899999999</v>
      </c>
      <c r="J6" s="6">
        <f t="shared" ca="1" si="1"/>
        <v>252.602251</v>
      </c>
      <c r="K6" s="6">
        <f t="shared" ca="1" si="1"/>
        <v>250.04670100000001</v>
      </c>
      <c r="L6" s="6">
        <f t="shared" ca="1" si="1"/>
        <v>251.90965100000003</v>
      </c>
      <c r="M6" s="6">
        <f t="shared" ca="1" si="1"/>
        <v>268.15459299999998</v>
      </c>
      <c r="N6" s="6">
        <f t="shared" ca="1" si="1"/>
        <v>269.84583700000002</v>
      </c>
      <c r="O6" s="6">
        <f t="shared" ca="1" si="1"/>
        <v>303.57846000000001</v>
      </c>
      <c r="P6" s="6">
        <f t="shared" ca="1" si="1"/>
        <v>309.043339</v>
      </c>
      <c r="Q6" s="6">
        <f t="shared" ca="1" si="1"/>
        <v>254.10086999999999</v>
      </c>
      <c r="R6" s="6">
        <f t="shared" ca="1" si="1"/>
        <v>296.32439500000004</v>
      </c>
      <c r="S6" s="6">
        <f t="shared" ca="1" si="1"/>
        <v>292.48684600000001</v>
      </c>
      <c r="T6" s="6">
        <f t="shared" ca="1" si="1"/>
        <v>278.76002399999999</v>
      </c>
      <c r="U6" s="6">
        <f t="shared" ca="1" si="1"/>
        <v>259.45558900000003</v>
      </c>
      <c r="V6" s="6">
        <f t="shared" ca="1" si="1"/>
        <v>290.42194000000001</v>
      </c>
      <c r="W6" s="6">
        <f t="shared" ca="1" si="1"/>
        <v>264.60862199999997</v>
      </c>
      <c r="X6" s="6">
        <f t="shared" ca="1" si="1"/>
        <v>253.47515799999999</v>
      </c>
      <c r="Y6" s="6">
        <f t="shared" ca="1" si="1"/>
        <v>256.530395</v>
      </c>
      <c r="Z6" s="6">
        <f t="shared" ca="1" si="1"/>
        <v>245.136686</v>
      </c>
      <c r="AA6" s="6">
        <f t="shared" ca="1" si="1"/>
        <v>246.953113</v>
      </c>
      <c r="AB6" s="6">
        <f t="shared" ca="1" si="1"/>
        <v>247.525834</v>
      </c>
      <c r="AC6" s="6">
        <f t="shared" ca="1" si="1"/>
        <v>243.088798</v>
      </c>
      <c r="AD6" s="6">
        <f t="shared" ref="AD6:AE6" ca="1" si="2">AD4-AD5</f>
        <v>252.947261</v>
      </c>
      <c r="AE6" s="6">
        <f t="shared" ca="1" si="2"/>
        <v>247.143067</v>
      </c>
      <c r="AF6" s="6">
        <f t="shared" ref="AF6:AG6" ca="1" si="3">AF4-AF5</f>
        <v>249.361459</v>
      </c>
      <c r="AG6" s="6">
        <f t="shared" ca="1" si="3"/>
        <v>259.63283200000001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Finland [FI]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318.68721799999997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336.83394099999998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307.967827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336.00415000000004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369.94642900000002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344.73199099999999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396.24449200000004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385.33438300000006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354.27915100000001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366.46390100000002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364.303224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399.32010400000001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401.30623299999996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489.79396200000008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471.95223799999997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360.10063700000001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462.69115899999997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442.65037699999999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400.01291099999997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375.68343900000002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418.68270799999999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383.95811400000002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351.29079999999999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377.69912399999998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357.65930799999995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348.415795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349.57034099999998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334.15635800000001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350.599084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342.24623600000007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324.66320000000002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328.437185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148.31148400000001</v>
      </c>
      <c r="C12" s="25">
        <f ca="1">OFFSET(INDEX(Data!$C$7:$C$1800,MATCH($A$3,Data!$C$7:$C$1800,0)),5,'Code list'!D$1)/1000+OFFSET(INDEX(Data!$C$7:$C$1800,MATCH($A$3,Data!$C$7:$C$1800,0)),7,'Code list'!D$1)/1000</f>
        <v>152.007093</v>
      </c>
      <c r="D12" s="25">
        <f ca="1">OFFSET(INDEX(Data!$C$7:$C$1800,MATCH($A$3,Data!$C$7:$C$1800,0)),5,'Code list'!E$1)/1000+OFFSET(INDEX(Data!$C$7:$C$1800,MATCH($A$3,Data!$C$7:$C$1800,0)),7,'Code list'!E$1)/1000</f>
        <v>157.25170600000001</v>
      </c>
      <c r="E12" s="25">
        <f ca="1">OFFSET(INDEX(Data!$C$7:$C$1800,MATCH($A$3,Data!$C$7:$C$1800,0)),5,'Code list'!F$1)/1000+OFFSET(INDEX(Data!$C$7:$C$1800,MATCH($A$3,Data!$C$7:$C$1800,0)),7,'Code list'!F$1)/1000</f>
        <v>168.75012100000001</v>
      </c>
      <c r="F12" s="25">
        <f ca="1">OFFSET(INDEX(Data!$C$7:$C$1800,MATCH($A$3,Data!$C$7:$C$1800,0)),5,'Code list'!G$1)/1000+OFFSET(INDEX(Data!$C$7:$C$1800,MATCH($A$3,Data!$C$7:$C$1800,0)),7,'Code list'!G$1)/1000</f>
        <v>178.92337000000001</v>
      </c>
      <c r="G12" s="25">
        <f ca="1">OFFSET(INDEX(Data!$C$7:$C$1800,MATCH($A$3,Data!$C$7:$C$1800,0)),5,'Code list'!H$1)/1000+OFFSET(INDEX(Data!$C$7:$C$1800,MATCH($A$3,Data!$C$7:$C$1800,0)),7,'Code list'!H$1)/1000</f>
        <v>192.29096899999999</v>
      </c>
      <c r="H12" s="25">
        <f ca="1">OFFSET(INDEX(Data!$C$7:$C$1800,MATCH($A$3,Data!$C$7:$C$1800,0)),5,'Code list'!I$1)/1000+OFFSET(INDEX(Data!$C$7:$C$1800,MATCH($A$3,Data!$C$7:$C$1800,0)),7,'Code list'!I$1)/1000</f>
        <v>217.271095</v>
      </c>
      <c r="I12" s="25">
        <f ca="1">OFFSET(INDEX(Data!$C$7:$C$1800,MATCH($A$3,Data!$C$7:$C$1800,0)),5,'Code list'!J$1)/1000+OFFSET(INDEX(Data!$C$7:$C$1800,MATCH($A$3,Data!$C$7:$C$1800,0)),7,'Code list'!J$1)/1000</f>
        <v>230.98810500000002</v>
      </c>
      <c r="J12" s="25">
        <f ca="1">OFFSET(INDEX(Data!$C$7:$C$1800,MATCH($A$3,Data!$C$7:$C$1800,0)),5,'Code list'!K$1)/1000+OFFSET(INDEX(Data!$C$7:$C$1800,MATCH($A$3,Data!$C$7:$C$1800,0)),7,'Code list'!K$1)/1000</f>
        <v>222.76799999999997</v>
      </c>
      <c r="K12" s="25">
        <f ca="1">OFFSET(INDEX(Data!$C$7:$C$1800,MATCH($A$3,Data!$C$7:$C$1800,0)),5,'Code list'!L$1)/1000+OFFSET(INDEX(Data!$C$7:$C$1800,MATCH($A$3,Data!$C$7:$C$1800,0)),7,'Code list'!L$1)/1000</f>
        <v>220.16450000000003</v>
      </c>
      <c r="L12" s="25">
        <f ca="1">OFFSET(INDEX(Data!$C$7:$C$1800,MATCH($A$3,Data!$C$7:$C$1800,0)),5,'Code list'!M$1)/1000+OFFSET(INDEX(Data!$C$7:$C$1800,MATCH($A$3,Data!$C$7:$C$1800,0)),7,'Code list'!M$1)/1000</f>
        <v>236.005897</v>
      </c>
      <c r="M12" s="25">
        <f ca="1">OFFSET(INDEX(Data!$C$7:$C$1800,MATCH($A$3,Data!$C$7:$C$1800,0)),5,'Code list'!N$1)/1000+OFFSET(INDEX(Data!$C$7:$C$1800,MATCH($A$3,Data!$C$7:$C$1800,0)),7,'Code list'!N$1)/1000</f>
        <v>258.009818</v>
      </c>
      <c r="N12" s="25">
        <f ca="1">OFFSET(INDEX(Data!$C$7:$C$1800,MATCH($A$3,Data!$C$7:$C$1800,0)),5,'Code list'!O$1)/1000+OFFSET(INDEX(Data!$C$7:$C$1800,MATCH($A$3,Data!$C$7:$C$1800,0)),7,'Code list'!O$1)/1000</f>
        <v>279.33427599999999</v>
      </c>
      <c r="O12" s="25">
        <f ca="1">OFFSET(INDEX(Data!$C$7:$C$1800,MATCH($A$3,Data!$C$7:$C$1800,0)),5,'Code list'!P$1)/1000+OFFSET(INDEX(Data!$C$7:$C$1800,MATCH($A$3,Data!$C$7:$C$1800,0)),7,'Code list'!P$1)/1000</f>
        <v>286.39218899999997</v>
      </c>
      <c r="P12" s="25">
        <f ca="1">OFFSET(INDEX(Data!$C$7:$C$1800,MATCH($A$3,Data!$C$7:$C$1800,0)),5,'Code list'!Q$1)/1000+OFFSET(INDEX(Data!$C$7:$C$1800,MATCH($A$3,Data!$C$7:$C$1800,0)),7,'Code list'!Q$1)/1000</f>
        <v>287.93767600000001</v>
      </c>
      <c r="Q12" s="25">
        <f ca="1">OFFSET(INDEX(Data!$C$7:$C$1800,MATCH($A$3,Data!$C$7:$C$1800,0)),5,'Code list'!R$1)/1000+OFFSET(INDEX(Data!$C$7:$C$1800,MATCH($A$3,Data!$C$7:$C$1800,0)),7,'Code list'!R$1)/1000</f>
        <v>272.42429600000003</v>
      </c>
      <c r="R12" s="25">
        <f ca="1">OFFSET(INDEX(Data!$C$7:$C$1800,MATCH($A$3,Data!$C$7:$C$1800,0)),5,'Code list'!S$1)/1000+OFFSET(INDEX(Data!$C$7:$C$1800,MATCH($A$3,Data!$C$7:$C$1800,0)),7,'Code list'!S$1)/1000</f>
        <v>287.88038</v>
      </c>
      <c r="S12" s="25">
        <f ca="1">OFFSET(INDEX(Data!$C$7:$C$1800,MATCH($A$3,Data!$C$7:$C$1800,0)),5,'Code list'!T$1)/1000+OFFSET(INDEX(Data!$C$7:$C$1800,MATCH($A$3,Data!$C$7:$C$1800,0)),7,'Code list'!T$1)/1000</f>
        <v>276.13161500000001</v>
      </c>
      <c r="T12" s="25">
        <f ca="1">OFFSET(INDEX(Data!$C$7:$C$1800,MATCH($A$3,Data!$C$7:$C$1800,0)),5,'Code list'!U$1)/1000+OFFSET(INDEX(Data!$C$7:$C$1800,MATCH($A$3,Data!$C$7:$C$1800,0)),7,'Code list'!U$1)/1000</f>
        <v>271.10758799999996</v>
      </c>
      <c r="U12" s="25">
        <f ca="1">OFFSET(INDEX(Data!$C$7:$C$1800,MATCH($A$3,Data!$C$7:$C$1800,0)),5,'Code list'!V$1)/1000+OFFSET(INDEX(Data!$C$7:$C$1800,MATCH($A$3,Data!$C$7:$C$1800,0)),7,'Code list'!V$1)/1000</f>
        <v>259.71983499999999</v>
      </c>
      <c r="V12" s="25">
        <f ca="1">OFFSET(INDEX(Data!$C$7:$C$1800,MATCH($A$3,Data!$C$7:$C$1800,0)),5,'Code list'!W$1)/1000+OFFSET(INDEX(Data!$C$7:$C$1800,MATCH($A$3,Data!$C$7:$C$1800,0)),7,'Code list'!W$1)/1000</f>
        <v>295.911136</v>
      </c>
      <c r="W12" s="25">
        <f ca="1">OFFSET(INDEX(Data!$C$7:$C$1800,MATCH($A$3,Data!$C$7:$C$1800,0)),5,'Code list'!X$1)/1000+OFFSET(INDEX(Data!$C$7:$C$1800,MATCH($A$3,Data!$C$7:$C$1800,0)),7,'Code list'!X$1)/1000</f>
        <v>268.93526200000002</v>
      </c>
      <c r="X12" s="25">
        <f ca="1">OFFSET(INDEX(Data!$C$7:$C$1800,MATCH($A$3,Data!$C$7:$C$1800,0)),5,'Code list'!Y$1)/1000+OFFSET(INDEX(Data!$C$7:$C$1800,MATCH($A$3,Data!$C$7:$C$1800,0)),7,'Code list'!Y$1)/1000</f>
        <v>262.87006500000001</v>
      </c>
      <c r="Y12" s="25">
        <f ca="1">OFFSET(INDEX(Data!$C$7:$C$1800,MATCH($A$3,Data!$C$7:$C$1800,0)),5,'Code list'!Z$1)/1000+OFFSET(INDEX(Data!$C$7:$C$1800,MATCH($A$3,Data!$C$7:$C$1800,0)),7,'Code list'!Z$1)/1000</f>
        <v>259.50304999999997</v>
      </c>
      <c r="Z12" s="25">
        <f ca="1">OFFSET(INDEX(Data!$C$7:$C$1800,MATCH($A$3,Data!$C$7:$C$1800,0)),5,'Code list'!AA$1)/1000+OFFSET(INDEX(Data!$C$7:$C$1800,MATCH($A$3,Data!$C$7:$C$1800,0)),7,'Code list'!AA$1)/1000</f>
        <v>241.32609299999999</v>
      </c>
      <c r="AA12" s="25">
        <f ca="1">OFFSET(INDEX(Data!$C$7:$C$1800,MATCH($A$3,Data!$C$7:$C$1800,0)),5,'Code list'!AB$1)/1000+OFFSET(INDEX(Data!$C$7:$C$1800,MATCH($A$3,Data!$C$7:$C$1800,0)),7,'Code list'!AB$1)/1000</f>
        <v>226.63791399999999</v>
      </c>
      <c r="AB12" s="25">
        <f ca="1">OFFSET(INDEX(Data!$C$7:$C$1800,MATCH($A$3,Data!$C$7:$C$1800,0)),5,'Code list'!AC$1)/1000+OFFSET(INDEX(Data!$C$7:$C$1800,MATCH($A$3,Data!$C$7:$C$1800,0)),7,'Code list'!AC$1)/1000</f>
        <v>233.30248199999997</v>
      </c>
      <c r="AC12" s="25">
        <f ca="1">OFFSET(INDEX(Data!$C$7:$C$1800,MATCH($A$3,Data!$C$7:$C$1800,0)),5,'Code list'!AD$1)/1000+OFFSET(INDEX(Data!$C$7:$C$1800,MATCH($A$3,Data!$C$7:$C$1800,0)),7,'Code list'!AD$1)/1000</f>
        <v>234.645015</v>
      </c>
      <c r="AD12" s="25">
        <f ca="1">OFFSET(INDEX(Data!$C$7:$C$1800,MATCH($A$3,Data!$C$7:$C$1800,0)),5,'Code list'!AE$1)/1000+OFFSET(INDEX(Data!$C$7:$C$1800,MATCH($A$3,Data!$C$7:$C$1800,0)),7,'Code list'!AE$1)/1000</f>
        <v>233.78890900000002</v>
      </c>
      <c r="AE12" s="25">
        <f ca="1">OFFSET(INDEX(Data!$C$7:$C$1800,MATCH($A$3,Data!$C$7:$C$1800,0)),5,'Code list'!AF$1)/1000+OFFSET(INDEX(Data!$C$7:$C$1800,MATCH($A$3,Data!$C$7:$C$1800,0)),7,'Code list'!AF$1)/1000</f>
        <v>222.641255</v>
      </c>
      <c r="AF12" s="25">
        <f ca="1">OFFSET(INDEX(Data!$C$7:$C$1800,MATCH($A$3,Data!$C$7:$C$1800,0)),5,'Code list'!AG$1)/1000+OFFSET(INDEX(Data!$C$7:$C$1800,MATCH($A$3,Data!$C$7:$C$1800,0)),7,'Code list'!AG$1)/1000</f>
        <v>212.89600300000001</v>
      </c>
      <c r="AG12" s="25">
        <f ca="1">OFFSET(INDEX(Data!$C$7:$C$1800,MATCH($A$3,Data!$C$7:$C$1800,0)),5,'Code list'!AH$1)/1000+OFFSET(INDEX(Data!$C$7:$C$1800,MATCH($A$3,Data!$C$7:$C$1800,0)),7,'Code list'!AH$1)/1000</f>
        <v>239.36264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60.782399999999996</v>
      </c>
      <c r="C13" s="25">
        <f ca="1">OFFSET(INDEX(Data!$C$7:$C$1800,MATCH($A$3,Data!$C$7:$C$1800,0)),21,'Code list'!D$1)/1000+OFFSET(INDEX(Data!$C$7:$C$1800,MATCH($A$3,Data!$C$7:$C$1800,0)),22,'Code list'!D$1)/1000</f>
        <v>62.391599999999997</v>
      </c>
      <c r="D13" s="25">
        <f ca="1">OFFSET(INDEX(Data!$C$7:$C$1800,MATCH($A$3,Data!$C$7:$C$1800,0)),21,'Code list'!E$1)/1000+OFFSET(INDEX(Data!$C$7:$C$1800,MATCH($A$3,Data!$C$7:$C$1800,0)),22,'Code list'!E$1)/1000</f>
        <v>66.384</v>
      </c>
      <c r="E13" s="25">
        <f ca="1">OFFSET(INDEX(Data!$C$7:$C$1800,MATCH($A$3,Data!$C$7:$C$1800,0)),21,'Code list'!F$1)/1000+OFFSET(INDEX(Data!$C$7:$C$1800,MATCH($A$3,Data!$C$7:$C$1800,0)),22,'Code list'!F$1)/1000</f>
        <v>71.110800000000012</v>
      </c>
      <c r="F13" s="25">
        <f ca="1">OFFSET(INDEX(Data!$C$7:$C$1800,MATCH($A$3,Data!$C$7:$C$1800,0)),21,'Code list'!G$1)/1000+OFFSET(INDEX(Data!$C$7:$C$1800,MATCH($A$3,Data!$C$7:$C$1800,0)),22,'Code list'!G$1)/1000</f>
        <v>77.634</v>
      </c>
      <c r="G13" s="25">
        <f ca="1">OFFSET(INDEX(Data!$C$7:$C$1800,MATCH($A$3,Data!$C$7:$C$1800,0)),21,'Code list'!H$1)/1000+OFFSET(INDEX(Data!$C$7:$C$1800,MATCH($A$3,Data!$C$7:$C$1800,0)),22,'Code list'!H$1)/1000</f>
        <v>80.362799999999993</v>
      </c>
      <c r="H13" s="25">
        <f ca="1">OFFSET(INDEX(Data!$C$7:$C$1800,MATCH($A$3,Data!$C$7:$C$1800,0)),21,'Code list'!I$1)/1000+OFFSET(INDEX(Data!$C$7:$C$1800,MATCH($A$3,Data!$C$7:$C$1800,0)),22,'Code list'!I$1)/1000</f>
        <v>84.405599999999993</v>
      </c>
      <c r="I13" s="25">
        <f ca="1">OFFSET(INDEX(Data!$C$7:$C$1800,MATCH($A$3,Data!$C$7:$C$1800,0)),21,'Code list'!J$1)/1000+OFFSET(INDEX(Data!$C$7:$C$1800,MATCH($A$3,Data!$C$7:$C$1800,0)),22,'Code list'!J$1)/1000</f>
        <v>88.304400000000001</v>
      </c>
      <c r="J13" s="25">
        <f ca="1">OFFSET(INDEX(Data!$C$7:$C$1800,MATCH($A$3,Data!$C$7:$C$1800,0)),21,'Code list'!K$1)/1000+OFFSET(INDEX(Data!$C$7:$C$1800,MATCH($A$3,Data!$C$7:$C$1800,0)),22,'Code list'!K$1)/1000</f>
        <v>95.943600000000004</v>
      </c>
      <c r="K13" s="25">
        <f ca="1">OFFSET(INDEX(Data!$C$7:$C$1800,MATCH($A$3,Data!$C$7:$C$1800,0)),21,'Code list'!L$1)/1000+OFFSET(INDEX(Data!$C$7:$C$1800,MATCH($A$3,Data!$C$7:$C$1800,0)),22,'Code list'!L$1)/1000</f>
        <v>91.486799999999988</v>
      </c>
      <c r="L13" s="25">
        <f ca="1">OFFSET(INDEX(Data!$C$7:$C$1800,MATCH($A$3,Data!$C$7:$C$1800,0)),21,'Code list'!M$1)/1000+OFFSET(INDEX(Data!$C$7:$C$1800,MATCH($A$3,Data!$C$7:$C$1800,0)),22,'Code list'!M$1)/1000</f>
        <v>90.493898000000002</v>
      </c>
      <c r="M13" s="25">
        <f ca="1">OFFSET(INDEX(Data!$C$7:$C$1800,MATCH($A$3,Data!$C$7:$C$1800,0)),21,'Code list'!N$1)/1000+OFFSET(INDEX(Data!$C$7:$C$1800,MATCH($A$3,Data!$C$7:$C$1800,0)),22,'Code list'!N$1)/1000</f>
        <v>96.091386999999997</v>
      </c>
      <c r="N13" s="25">
        <f ca="1">OFFSET(INDEX(Data!$C$7:$C$1800,MATCH($A$3,Data!$C$7:$C$1800,0)),21,'Code list'!O$1)/1000+OFFSET(INDEX(Data!$C$7:$C$1800,MATCH($A$3,Data!$C$7:$C$1800,0)),22,'Code list'!O$1)/1000</f>
        <v>101.652225</v>
      </c>
      <c r="O13" s="25">
        <f ca="1">OFFSET(INDEX(Data!$C$7:$C$1800,MATCH($A$3,Data!$C$7:$C$1800,0)),21,'Code list'!P$1)/1000+OFFSET(INDEX(Data!$C$7:$C$1800,MATCH($A$3,Data!$C$7:$C$1800,0)),22,'Code list'!P$1)/1000</f>
        <v>102.64537099999998</v>
      </c>
      <c r="P13" s="25">
        <f ca="1">OFFSET(INDEX(Data!$C$7:$C$1800,MATCH($A$3,Data!$C$7:$C$1800,0)),21,'Code list'!Q$1)/1000+OFFSET(INDEX(Data!$C$7:$C$1800,MATCH($A$3,Data!$C$7:$C$1800,0)),22,'Code list'!Q$1)/1000</f>
        <v>104.429866</v>
      </c>
      <c r="Q13" s="25">
        <f ca="1">OFFSET(INDEX(Data!$C$7:$C$1800,MATCH($A$3,Data!$C$7:$C$1800,0)),21,'Code list'!R$1)/1000+OFFSET(INDEX(Data!$C$7:$C$1800,MATCH($A$3,Data!$C$7:$C$1800,0)),22,'Code list'!R$1)/1000</f>
        <v>98.302852999999999</v>
      </c>
      <c r="R13" s="25">
        <f ca="1">OFFSET(INDEX(Data!$C$7:$C$1800,MATCH($A$3,Data!$C$7:$C$1800,0)),21,'Code list'!S$1)/1000+OFFSET(INDEX(Data!$C$7:$C$1800,MATCH($A$3,Data!$C$7:$C$1800,0)),22,'Code list'!S$1)/1000</f>
        <v>102.88898599999999</v>
      </c>
      <c r="S13" s="25">
        <f ca="1">OFFSET(INDEX(Data!$C$7:$C$1800,MATCH($A$3,Data!$C$7:$C$1800,0)),21,'Code list'!T$1)/1000+OFFSET(INDEX(Data!$C$7:$C$1800,MATCH($A$3,Data!$C$7:$C$1800,0)),22,'Code list'!T$1)/1000</f>
        <v>99.856617</v>
      </c>
      <c r="T13" s="25">
        <f ca="1">OFFSET(INDEX(Data!$C$7:$C$1800,MATCH($A$3,Data!$C$7:$C$1800,0)),21,'Code list'!U$1)/1000+OFFSET(INDEX(Data!$C$7:$C$1800,MATCH($A$3,Data!$C$7:$C$1800,0)),22,'Code list'!U$1)/1000</f>
        <v>98.099478000000005</v>
      </c>
      <c r="U13" s="25">
        <f ca="1">OFFSET(INDEX(Data!$C$7:$C$1800,MATCH($A$3,Data!$C$7:$C$1800,0)),21,'Code list'!V$1)/1000+OFFSET(INDEX(Data!$C$7:$C$1800,MATCH($A$3,Data!$C$7:$C$1800,0)),22,'Code list'!V$1)/1000</f>
        <v>92.080213000000001</v>
      </c>
      <c r="V13" s="25">
        <f ca="1">OFFSET(INDEX(Data!$C$7:$C$1800,MATCH($A$3,Data!$C$7:$C$1800,0)),21,'Code list'!W$1)/1000+OFFSET(INDEX(Data!$C$7:$C$1800,MATCH($A$3,Data!$C$7:$C$1800,0)),22,'Code list'!W$1)/1000</f>
        <v>104.397019</v>
      </c>
      <c r="W13" s="25">
        <f ca="1">OFFSET(INDEX(Data!$C$7:$C$1800,MATCH($A$3,Data!$C$7:$C$1800,0)),21,'Code list'!X$1)/1000+OFFSET(INDEX(Data!$C$7:$C$1800,MATCH($A$3,Data!$C$7:$C$1800,0)),22,'Code list'!X$1)/1000</f>
        <v>94.947012000000001</v>
      </c>
      <c r="X13" s="25">
        <f ca="1">OFFSET(INDEX(Data!$C$7:$C$1800,MATCH($A$3,Data!$C$7:$C$1800,0)),21,'Code list'!Y$1)/1000+OFFSET(INDEX(Data!$C$7:$C$1800,MATCH($A$3,Data!$C$7:$C$1800,0)),22,'Code list'!Y$1)/1000</f>
        <v>86.634917999999999</v>
      </c>
      <c r="Y13" s="25">
        <f ca="1">OFFSET(INDEX(Data!$C$7:$C$1800,MATCH($A$3,Data!$C$7:$C$1800,0)),21,'Code list'!Z$1)/1000+OFFSET(INDEX(Data!$C$7:$C$1800,MATCH($A$3,Data!$C$7:$C$1800,0)),22,'Code list'!Z$1)/1000</f>
        <v>86.788241999999997</v>
      </c>
      <c r="Z13" s="25">
        <f ca="1">OFFSET(INDEX(Data!$C$7:$C$1800,MATCH($A$3,Data!$C$7:$C$1800,0)),21,'Code list'!AA$1)/1000+OFFSET(INDEX(Data!$C$7:$C$1800,MATCH($A$3,Data!$C$7:$C$1800,0)),22,'Code list'!AA$1)/1000</f>
        <v>82.117371000000006</v>
      </c>
      <c r="AA13" s="25">
        <f ca="1">OFFSET(INDEX(Data!$C$7:$C$1800,MATCH($A$3,Data!$C$7:$C$1800,0)),21,'Code list'!AB$1)/1000+OFFSET(INDEX(Data!$C$7:$C$1800,MATCH($A$3,Data!$C$7:$C$1800,0)),22,'Code list'!AB$1)/1000</f>
        <v>77.592106000000001</v>
      </c>
      <c r="AB13" s="25">
        <f ca="1">OFFSET(INDEX(Data!$C$7:$C$1800,MATCH($A$3,Data!$C$7:$C$1800,0)),21,'Code list'!AC$1)/1000+OFFSET(INDEX(Data!$C$7:$C$1800,MATCH($A$3,Data!$C$7:$C$1800,0)),22,'Code list'!AC$1)/1000</f>
        <v>77.824541000000011</v>
      </c>
      <c r="AC13" s="25">
        <f ca="1">OFFSET(INDEX(Data!$C$7:$C$1800,MATCH($A$3,Data!$C$7:$C$1800,0)),21,'Code list'!AD$1)/1000+OFFSET(INDEX(Data!$C$7:$C$1800,MATCH($A$3,Data!$C$7:$C$1800,0)),22,'Code list'!AD$1)/1000</f>
        <v>77.281081</v>
      </c>
      <c r="AD13" s="25">
        <f ca="1">OFFSET(INDEX(Data!$C$7:$C$1800,MATCH($A$3,Data!$C$7:$C$1800,0)),21,'Code list'!AE$1)/1000+OFFSET(INDEX(Data!$C$7:$C$1800,MATCH($A$3,Data!$C$7:$C$1800,0)),22,'Code list'!AE$1)/1000</f>
        <v>81.404968000000011</v>
      </c>
      <c r="AE13" s="25">
        <f ca="1">OFFSET(INDEX(Data!$C$7:$C$1800,MATCH($A$3,Data!$C$7:$C$1800,0)),21,'Code list'!AF$1)/1000+OFFSET(INDEX(Data!$C$7:$C$1800,MATCH($A$3,Data!$C$7:$C$1800,0)),22,'Code list'!AF$1)/1000</f>
        <v>80.458909000000006</v>
      </c>
      <c r="AF13" s="25">
        <f ca="1">OFFSET(INDEX(Data!$C$7:$C$1800,MATCH($A$3,Data!$C$7:$C$1800,0)),21,'Code list'!AG$1)/1000+OFFSET(INDEX(Data!$C$7:$C$1800,MATCH($A$3,Data!$C$7:$C$1800,0)),22,'Code list'!AG$1)/1000</f>
        <v>76.338179999999994</v>
      </c>
      <c r="AG13" s="25">
        <f ca="1">OFFSET(INDEX(Data!$C$7:$C$1800,MATCH($A$3,Data!$C$7:$C$1800,0)),21,'Code list'!AH$1)/1000+OFFSET(INDEX(Data!$C$7:$C$1800,MATCH($A$3,Data!$C$7:$C$1800,0)),22,'Code list'!AH$1)/1000</f>
        <v>84.627875000000003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61.56</v>
      </c>
      <c r="C14" s="25">
        <f ca="1">OFFSET(INDEX(Data!$C$7:$C$1800,MATCH($A$3,Data!$C$7:$C$1800,0)),31,'Code list'!D$1)/1000+OFFSET(INDEX(Data!$C$7:$C$1800,MATCH($A$3,Data!$C$7:$C$1800,0)),32,'Code list'!D$1)/1000</f>
        <v>65.988</v>
      </c>
      <c r="D14" s="25">
        <f ca="1">OFFSET(INDEX(Data!$C$7:$C$1800,MATCH($A$3,Data!$C$7:$C$1800,0)),31,'Code list'!E$1)/1000+OFFSET(INDEX(Data!$C$7:$C$1800,MATCH($A$3,Data!$C$7:$C$1800,0)),32,'Code list'!E$1)/1000</f>
        <v>66.311999999999998</v>
      </c>
      <c r="E14" s="25">
        <f ca="1">OFFSET(INDEX(Data!$C$7:$C$1800,MATCH($A$3,Data!$C$7:$C$1800,0)),31,'Code list'!F$1)/1000+OFFSET(INDEX(Data!$C$7:$C$1800,MATCH($A$3,Data!$C$7:$C$1800,0)),32,'Code list'!F$1)/1000</f>
        <v>69.552000000000007</v>
      </c>
      <c r="F14" s="25">
        <f ca="1">OFFSET(INDEX(Data!$C$7:$C$1800,MATCH($A$3,Data!$C$7:$C$1800,0)),31,'Code list'!G$1)/1000+OFFSET(INDEX(Data!$C$7:$C$1800,MATCH($A$3,Data!$C$7:$C$1800,0)),32,'Code list'!G$1)/1000</f>
        <v>71.676000000000002</v>
      </c>
      <c r="G14" s="25">
        <f ca="1">OFFSET(INDEX(Data!$C$7:$C$1800,MATCH($A$3,Data!$C$7:$C$1800,0)),31,'Code list'!H$1)/1000+OFFSET(INDEX(Data!$C$7:$C$1800,MATCH($A$3,Data!$C$7:$C$1800,0)),32,'Code list'!H$1)/1000</f>
        <v>73.906999999999996</v>
      </c>
      <c r="H14" s="25">
        <f ca="1">OFFSET(INDEX(Data!$C$7:$C$1800,MATCH($A$3,Data!$C$7:$C$1800,0)),31,'Code list'!I$1)/1000+OFFSET(INDEX(Data!$C$7:$C$1800,MATCH($A$3,Data!$C$7:$C$1800,0)),32,'Code list'!I$1)/1000</f>
        <v>95.82</v>
      </c>
      <c r="I14" s="25">
        <f ca="1">OFFSET(INDEX(Data!$C$7:$C$1800,MATCH($A$3,Data!$C$7:$C$1800,0)),31,'Code list'!J$1)/1000+OFFSET(INDEX(Data!$C$7:$C$1800,MATCH($A$3,Data!$C$7:$C$1800,0)),32,'Code list'!J$1)/1000</f>
        <v>98.5</v>
      </c>
      <c r="J14" s="25">
        <f ca="1">OFFSET(INDEX(Data!$C$7:$C$1800,MATCH($A$3,Data!$C$7:$C$1800,0)),31,'Code list'!K$1)/1000+OFFSET(INDEX(Data!$C$7:$C$1800,MATCH($A$3,Data!$C$7:$C$1800,0)),32,'Code list'!K$1)/1000</f>
        <v>89.905000000000001</v>
      </c>
      <c r="K14" s="25">
        <f ca="1">OFFSET(INDEX(Data!$C$7:$C$1800,MATCH($A$3,Data!$C$7:$C$1800,0)),31,'Code list'!L$1)/1000+OFFSET(INDEX(Data!$C$7:$C$1800,MATCH($A$3,Data!$C$7:$C$1800,0)),32,'Code list'!L$1)/1000</f>
        <v>94.528000000000006</v>
      </c>
      <c r="L14" s="25">
        <f ca="1">OFFSET(INDEX(Data!$C$7:$C$1800,MATCH($A$3,Data!$C$7:$C$1800,0)),31,'Code list'!M$1)/1000+OFFSET(INDEX(Data!$C$7:$C$1800,MATCH($A$3,Data!$C$7:$C$1800,0)),32,'Code list'!M$1)/1000</f>
        <v>108.23</v>
      </c>
      <c r="M14" s="25">
        <f ca="1">OFFSET(INDEX(Data!$C$7:$C$1800,MATCH($A$3,Data!$C$7:$C$1800,0)),31,'Code list'!N$1)/1000+OFFSET(INDEX(Data!$C$7:$C$1800,MATCH($A$3,Data!$C$7:$C$1800,0)),32,'Code list'!N$1)/1000</f>
        <v>119.051</v>
      </c>
      <c r="N14" s="25">
        <f ca="1">OFFSET(INDEX(Data!$C$7:$C$1800,MATCH($A$3,Data!$C$7:$C$1800,0)),31,'Code list'!O$1)/1000+OFFSET(INDEX(Data!$C$7:$C$1800,MATCH($A$3,Data!$C$7:$C$1800,0)),32,'Code list'!O$1)/1000</f>
        <v>130.69900000000001</v>
      </c>
      <c r="O14" s="25">
        <f ca="1">OFFSET(INDEX(Data!$C$7:$C$1800,MATCH($A$3,Data!$C$7:$C$1800,0)),31,'Code list'!P$1)/1000+OFFSET(INDEX(Data!$C$7:$C$1800,MATCH($A$3,Data!$C$7:$C$1800,0)),32,'Code list'!P$1)/1000</f>
        <v>137.596</v>
      </c>
      <c r="P14" s="25">
        <f ca="1">OFFSET(INDEX(Data!$C$7:$C$1800,MATCH($A$3,Data!$C$7:$C$1800,0)),31,'Code list'!Q$1)/1000+OFFSET(INDEX(Data!$C$7:$C$1800,MATCH($A$3,Data!$C$7:$C$1800,0)),32,'Code list'!Q$1)/1000</f>
        <v>135.53799999999998</v>
      </c>
      <c r="Q14" s="25">
        <f ca="1">OFFSET(INDEX(Data!$C$7:$C$1800,MATCH($A$3,Data!$C$7:$C$1800,0)),31,'Code list'!R$1)/1000+OFFSET(INDEX(Data!$C$7:$C$1800,MATCH($A$3,Data!$C$7:$C$1800,0)),32,'Code list'!R$1)/1000</f>
        <v>128.38</v>
      </c>
      <c r="R14" s="25">
        <f ca="1">OFFSET(INDEX(Data!$C$7:$C$1800,MATCH($A$3,Data!$C$7:$C$1800,0)),31,'Code list'!S$1)/1000+OFFSET(INDEX(Data!$C$7:$C$1800,MATCH($A$3,Data!$C$7:$C$1800,0)),32,'Code list'!S$1)/1000</f>
        <v>138.90600000000001</v>
      </c>
      <c r="S14" s="25">
        <f ca="1">OFFSET(INDEX(Data!$C$7:$C$1800,MATCH($A$3,Data!$C$7:$C$1800,0)),31,'Code list'!T$1)/1000+OFFSET(INDEX(Data!$C$7:$C$1800,MATCH($A$3,Data!$C$7:$C$1800,0)),32,'Code list'!T$1)/1000</f>
        <v>132.21699999999998</v>
      </c>
      <c r="T14" s="25">
        <f ca="1">OFFSET(INDEX(Data!$C$7:$C$1800,MATCH($A$3,Data!$C$7:$C$1800,0)),31,'Code list'!U$1)/1000+OFFSET(INDEX(Data!$C$7:$C$1800,MATCH($A$3,Data!$C$7:$C$1800,0)),32,'Code list'!U$1)/1000</f>
        <v>129.161</v>
      </c>
      <c r="U14" s="25">
        <f ca="1">OFFSET(INDEX(Data!$C$7:$C$1800,MATCH($A$3,Data!$C$7:$C$1800,0)),31,'Code list'!V$1)/1000+OFFSET(INDEX(Data!$C$7:$C$1800,MATCH($A$3,Data!$C$7:$C$1800,0)),32,'Code list'!V$1)/1000</f>
        <v>128.619</v>
      </c>
      <c r="V14" s="25">
        <f ca="1">OFFSET(INDEX(Data!$C$7:$C$1800,MATCH($A$3,Data!$C$7:$C$1800,0)),31,'Code list'!W$1)/1000+OFFSET(INDEX(Data!$C$7:$C$1800,MATCH($A$3,Data!$C$7:$C$1800,0)),32,'Code list'!W$1)/1000</f>
        <v>146.51599999999999</v>
      </c>
      <c r="W14" s="25">
        <f ca="1">OFFSET(INDEX(Data!$C$7:$C$1800,MATCH($A$3,Data!$C$7:$C$1800,0)),31,'Code list'!X$1)/1000+OFFSET(INDEX(Data!$C$7:$C$1800,MATCH($A$3,Data!$C$7:$C$1800,0)),32,'Code list'!X$1)/1000</f>
        <v>131.578</v>
      </c>
      <c r="X14" s="25">
        <f ca="1">OFFSET(INDEX(Data!$C$7:$C$1800,MATCH($A$3,Data!$C$7:$C$1800,0)),31,'Code list'!Y$1)/1000+OFFSET(INDEX(Data!$C$7:$C$1800,MATCH($A$3,Data!$C$7:$C$1800,0)),32,'Code list'!Y$1)/1000</f>
        <v>132.96899999999999</v>
      </c>
      <c r="Y14" s="25">
        <f ca="1">OFFSET(INDEX(Data!$C$7:$C$1800,MATCH($A$3,Data!$C$7:$C$1800,0)),31,'Code list'!Z$1)/1000+OFFSET(INDEX(Data!$C$7:$C$1800,MATCH($A$3,Data!$C$7:$C$1800,0)),32,'Code list'!Z$1)/1000</f>
        <v>128.547</v>
      </c>
      <c r="Z14" s="25">
        <f ca="1">OFFSET(INDEX(Data!$C$7:$C$1800,MATCH($A$3,Data!$C$7:$C$1800,0)),31,'Code list'!AA$1)/1000+OFFSET(INDEX(Data!$C$7:$C$1800,MATCH($A$3,Data!$C$7:$C$1800,0)),32,'Code list'!AA$1)/1000</f>
        <v>120.02800000000001</v>
      </c>
      <c r="AA14" s="25">
        <f ca="1">OFFSET(INDEX(Data!$C$7:$C$1800,MATCH($A$3,Data!$C$7:$C$1800,0)),31,'Code list'!AB$1)/1000+OFFSET(INDEX(Data!$C$7:$C$1800,MATCH($A$3,Data!$C$7:$C$1800,0)),32,'Code list'!AB$1)/1000</f>
        <v>115.87</v>
      </c>
      <c r="AB14" s="25">
        <f ca="1">OFFSET(INDEX(Data!$C$7:$C$1800,MATCH($A$3,Data!$C$7:$C$1800,0)),31,'Code list'!AC$1)/1000+OFFSET(INDEX(Data!$C$7:$C$1800,MATCH($A$3,Data!$C$7:$C$1800,0)),32,'Code list'!AC$1)/1000</f>
        <v>123.21899999999999</v>
      </c>
      <c r="AC14" s="25">
        <f ca="1">OFFSET(INDEX(Data!$C$7:$C$1800,MATCH($A$3,Data!$C$7:$C$1800,0)),31,'Code list'!AD$1)/1000+OFFSET(INDEX(Data!$C$7:$C$1800,MATCH($A$3,Data!$C$7:$C$1800,0)),32,'Code list'!AD$1)/1000</f>
        <v>119.508</v>
      </c>
      <c r="AD14" s="25">
        <f ca="1">OFFSET(INDEX(Data!$C$7:$C$1800,MATCH($A$3,Data!$C$7:$C$1800,0)),31,'Code list'!AE$1)/1000+OFFSET(INDEX(Data!$C$7:$C$1800,MATCH($A$3,Data!$C$7:$C$1800,0)),32,'Code list'!AE$1)/1000</f>
        <v>112.991</v>
      </c>
      <c r="AE14" s="25">
        <f ca="1">OFFSET(INDEX(Data!$C$7:$C$1800,MATCH($A$3,Data!$C$7:$C$1800,0)),31,'Code list'!AF$1)/1000+OFFSET(INDEX(Data!$C$7:$C$1800,MATCH($A$3,Data!$C$7:$C$1800,0)),32,'Code list'!AF$1)/1000</f>
        <v>106.07599999999999</v>
      </c>
      <c r="AF14" s="25">
        <f ca="1">OFFSET(INDEX(Data!$C$7:$C$1800,MATCH($A$3,Data!$C$7:$C$1800,0)),31,'Code list'!AG$1)/1000+OFFSET(INDEX(Data!$C$7:$C$1800,MATCH($A$3,Data!$C$7:$C$1800,0)),32,'Code list'!AG$1)/1000</f>
        <v>88.931999999999988</v>
      </c>
      <c r="AG14" s="25">
        <f ca="1">OFFSET(INDEX(Data!$C$7:$C$1800,MATCH($A$3,Data!$C$7:$C$1800,0)),31,'Code list'!AH$1)/1000+OFFSET(INDEX(Data!$C$7:$C$1800,MATCH($A$3,Data!$C$7:$C$1800,0)),32,'Code list'!AH$1)/1000</f>
        <v>95.879000000000005</v>
      </c>
    </row>
    <row r="15" spans="1:33" ht="15" customHeight="1" x14ac:dyDescent="0.25">
      <c r="A15" s="26" t="s">
        <v>28</v>
      </c>
      <c r="B15" s="25">
        <f ca="1">IFERROR(B12/(1+(B13/B14)),0)</f>
        <v>74.627070868644083</v>
      </c>
      <c r="C15" s="25">
        <f t="shared" ref="C15:AC15" ca="1" si="5">IFERROR(C12/(1+(C13/C14)),0)</f>
        <v>78.13269439135189</v>
      </c>
      <c r="D15" s="25">
        <f t="shared" ca="1" si="5"/>
        <v>78.583191115572447</v>
      </c>
      <c r="E15" s="25">
        <f t="shared" ca="1" si="5"/>
        <v>83.440031165254766</v>
      </c>
      <c r="F15" s="25">
        <f t="shared" ca="1" si="5"/>
        <v>85.891845610608812</v>
      </c>
      <c r="G15" s="25">
        <f t="shared" ca="1" si="5"/>
        <v>92.122039737414596</v>
      </c>
      <c r="H15" s="25">
        <f t="shared" ca="1" si="5"/>
        <v>115.51586635250486</v>
      </c>
      <c r="I15" s="25">
        <f t="shared" ca="1" si="5"/>
        <v>121.7976040312755</v>
      </c>
      <c r="J15" s="25">
        <f t="shared" ca="1" si="5"/>
        <v>107.76490670362865</v>
      </c>
      <c r="K15" s="25">
        <f t="shared" ca="1" si="5"/>
        <v>111.88201076473489</v>
      </c>
      <c r="L15" s="25">
        <f t="shared" ca="1" si="5"/>
        <v>128.5347081522626</v>
      </c>
      <c r="M15" s="25">
        <f t="shared" ca="1" si="5"/>
        <v>142.77208350727278</v>
      </c>
      <c r="N15" s="25">
        <f t="shared" ca="1" si="5"/>
        <v>157.12725654415638</v>
      </c>
      <c r="O15" s="25">
        <f t="shared" ca="1" si="5"/>
        <v>164.02844969463649</v>
      </c>
      <c r="P15" s="25">
        <f t="shared" ca="1" si="5"/>
        <v>162.63217813375061</v>
      </c>
      <c r="Q15" s="25">
        <f t="shared" ca="1" si="5"/>
        <v>154.28529620844327</v>
      </c>
      <c r="R15" s="25">
        <f t="shared" ca="1" si="5"/>
        <v>165.38106404026095</v>
      </c>
      <c r="S15" s="25">
        <f t="shared" ca="1" si="5"/>
        <v>157.31772621294991</v>
      </c>
      <c r="T15" s="25">
        <f t="shared" ca="1" si="5"/>
        <v>154.08102403827556</v>
      </c>
      <c r="U15" s="25">
        <f t="shared" ca="1" si="5"/>
        <v>151.35942264490541</v>
      </c>
      <c r="V15" s="25">
        <f t="shared" ca="1" si="5"/>
        <v>172.7918151675342</v>
      </c>
      <c r="W15" s="25">
        <f t="shared" ca="1" si="5"/>
        <v>156.21217096960578</v>
      </c>
      <c r="X15" s="25">
        <f t="shared" ca="1" si="5"/>
        <v>159.16642103345808</v>
      </c>
      <c r="Y15" s="25">
        <f t="shared" ca="1" si="5"/>
        <v>154.9135118735</v>
      </c>
      <c r="Z15" s="25">
        <f t="shared" ca="1" si="5"/>
        <v>143.29236503072829</v>
      </c>
      <c r="AA15" s="25">
        <f t="shared" ca="1" si="5"/>
        <v>135.73994224574398</v>
      </c>
      <c r="AB15" s="25">
        <f t="shared" ca="1" si="5"/>
        <v>142.99041086606206</v>
      </c>
      <c r="AC15" s="25">
        <f t="shared" ca="1" si="5"/>
        <v>142.49752227167522</v>
      </c>
      <c r="AD15" s="25">
        <f t="shared" ref="AD15:AE15" ca="1" si="6">IFERROR(AD12/(1+(AD13/AD14)),0)</f>
        <v>135.88781129873539</v>
      </c>
      <c r="AE15" s="25">
        <f t="shared" ca="1" si="6"/>
        <v>126.60843963196186</v>
      </c>
      <c r="AF15" s="25">
        <f t="shared" ref="AF15:AG15" ca="1" si="7">IFERROR(AF12/(1+(AF13/AF14)),0)</f>
        <v>114.55948882488056</v>
      </c>
      <c r="AG15" s="25">
        <f t="shared" ca="1" si="7"/>
        <v>127.1411438515015</v>
      </c>
    </row>
    <row r="16" spans="1:33" ht="15" customHeight="1" x14ac:dyDescent="0.25">
      <c r="A16" s="10" t="s">
        <v>25</v>
      </c>
      <c r="B16" s="7">
        <f ca="1">B11+B12-B15</f>
        <v>392.37163113135591</v>
      </c>
      <c r="C16" s="7">
        <f t="shared" ref="C16:AC16" ca="1" si="8">C11+C12-C15</f>
        <v>410.70833960864809</v>
      </c>
      <c r="D16" s="7">
        <f t="shared" ca="1" si="8"/>
        <v>386.63634188442757</v>
      </c>
      <c r="E16" s="7">
        <f t="shared" ca="1" si="8"/>
        <v>421.31423983474525</v>
      </c>
      <c r="F16" s="7">
        <f t="shared" ca="1" si="8"/>
        <v>462.97795338939125</v>
      </c>
      <c r="G16" s="7">
        <f t="shared" ca="1" si="8"/>
        <v>444.90092026258543</v>
      </c>
      <c r="H16" s="7">
        <f t="shared" ca="1" si="8"/>
        <v>497.99972064749522</v>
      </c>
      <c r="I16" s="7">
        <f t="shared" ca="1" si="8"/>
        <v>494.52488396872451</v>
      </c>
      <c r="J16" s="7">
        <f t="shared" ca="1" si="8"/>
        <v>469.28224429637135</v>
      </c>
      <c r="K16" s="7">
        <f t="shared" ca="1" si="8"/>
        <v>474.74639023526515</v>
      </c>
      <c r="L16" s="7">
        <f t="shared" ca="1" si="8"/>
        <v>471.77441284773738</v>
      </c>
      <c r="M16" s="7">
        <f t="shared" ca="1" si="8"/>
        <v>514.55783849272723</v>
      </c>
      <c r="N16" s="7">
        <f t="shared" ca="1" si="8"/>
        <v>523.5132524558436</v>
      </c>
      <c r="O16" s="7">
        <f t="shared" ca="1" si="8"/>
        <v>612.15770130536362</v>
      </c>
      <c r="P16" s="7">
        <f t="shared" ca="1" si="8"/>
        <v>597.25773586624939</v>
      </c>
      <c r="Q16" s="7">
        <f t="shared" ca="1" si="8"/>
        <v>478.23963679155679</v>
      </c>
      <c r="R16" s="7">
        <f t="shared" ca="1" si="8"/>
        <v>585.19047495973905</v>
      </c>
      <c r="S16" s="7">
        <f t="shared" ca="1" si="8"/>
        <v>561.46426578705007</v>
      </c>
      <c r="T16" s="7">
        <f t="shared" ca="1" si="8"/>
        <v>517.0394749617243</v>
      </c>
      <c r="U16" s="7">
        <f t="shared" ca="1" si="8"/>
        <v>484.0438513550946</v>
      </c>
      <c r="V16" s="7">
        <f t="shared" ca="1" si="8"/>
        <v>541.80202883246579</v>
      </c>
      <c r="W16" s="7">
        <f t="shared" ca="1" si="8"/>
        <v>496.68120503039421</v>
      </c>
      <c r="X16" s="7">
        <f t="shared" ca="1" si="8"/>
        <v>454.99444396654201</v>
      </c>
      <c r="Y16" s="7">
        <f t="shared" ca="1" si="8"/>
        <v>482.28866212650001</v>
      </c>
      <c r="Z16" s="7">
        <f t="shared" ca="1" si="8"/>
        <v>455.69303596927159</v>
      </c>
      <c r="AA16" s="7">
        <f t="shared" ca="1" si="8"/>
        <v>439.31376675425605</v>
      </c>
      <c r="AB16" s="7">
        <f t="shared" ca="1" si="8"/>
        <v>439.88241213393786</v>
      </c>
      <c r="AC16" s="7">
        <f t="shared" ca="1" si="8"/>
        <v>426.30385072832479</v>
      </c>
      <c r="AD16" s="7">
        <f t="shared" ref="AD16:AE16" ca="1" si="9">AD11+AD12-AD15</f>
        <v>448.50018170126464</v>
      </c>
      <c r="AE16" s="7">
        <f t="shared" ca="1" si="9"/>
        <v>438.27905136803821</v>
      </c>
      <c r="AF16" s="7">
        <f t="shared" ref="AF16:AG16" ca="1" si="10">AF11+AF12-AF15</f>
        <v>422.99971417511949</v>
      </c>
      <c r="AG16" s="7">
        <f t="shared" ca="1" si="10"/>
        <v>440.65868114849854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Finland [FI]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0.49891180316872852</v>
      </c>
      <c r="C20" s="15">
        <f t="shared" ca="1" si="12"/>
        <v>0.50826304671317291</v>
      </c>
      <c r="D20" s="15">
        <f t="shared" ca="1" si="12"/>
        <v>0.53747802647614962</v>
      </c>
      <c r="E20" s="15">
        <f t="shared" ca="1" si="12"/>
        <v>0.52189837942872808</v>
      </c>
      <c r="F20" s="15">
        <f t="shared" ca="1" si="12"/>
        <v>0.51032819655946482</v>
      </c>
      <c r="G20" s="15">
        <f t="shared" ca="1" si="12"/>
        <v>0.51815000262067645</v>
      </c>
      <c r="H20" s="15">
        <f t="shared" ca="1" si="12"/>
        <v>0.50149171705415119</v>
      </c>
      <c r="I20" s="15">
        <f t="shared" ca="1" si="12"/>
        <v>0.50358304925207731</v>
      </c>
      <c r="J20" s="15">
        <f t="shared" ca="1" si="12"/>
        <v>0.53827361693333342</v>
      </c>
      <c r="K20" s="15">
        <f t="shared" ca="1" si="12"/>
        <v>0.52669531805410241</v>
      </c>
      <c r="L20" s="15">
        <f t="shared" ca="1" si="12"/>
        <v>0.53396208895564345</v>
      </c>
      <c r="M20" s="15">
        <f t="shared" ca="1" si="12"/>
        <v>0.52113595973096827</v>
      </c>
      <c r="N20" s="15">
        <f t="shared" ca="1" si="12"/>
        <v>0.51545177841082546</v>
      </c>
      <c r="O20" s="15">
        <f t="shared" ca="1" si="12"/>
        <v>0.49591544687365696</v>
      </c>
      <c r="P20" s="15">
        <f t="shared" ca="1" si="12"/>
        <v>0.51743714721713963</v>
      </c>
      <c r="Q20" s="15">
        <f t="shared" ca="1" si="12"/>
        <v>0.53132540770716408</v>
      </c>
      <c r="R20" s="15">
        <f t="shared" ca="1" si="12"/>
        <v>0.5063725533475012</v>
      </c>
      <c r="S20" s="15">
        <f t="shared" ca="1" si="12"/>
        <v>0.52093581697491909</v>
      </c>
      <c r="T20" s="15">
        <f t="shared" ca="1" si="12"/>
        <v>0.53914650137813214</v>
      </c>
      <c r="U20" s="15">
        <f t="shared" ca="1" si="12"/>
        <v>0.53601670235795107</v>
      </c>
      <c r="V20" s="15">
        <f t="shared" ca="1" si="12"/>
        <v>0.53602962806513099</v>
      </c>
      <c r="W20" s="15">
        <f t="shared" ca="1" si="12"/>
        <v>0.53275344289262438</v>
      </c>
      <c r="X20" s="15">
        <f t="shared" ca="1" si="12"/>
        <v>0.55709506206330572</v>
      </c>
      <c r="Y20" s="15">
        <f t="shared" ca="1" si="12"/>
        <v>0.53190218876162254</v>
      </c>
      <c r="Z20" s="15">
        <f t="shared" ca="1" si="12"/>
        <v>0.53794257680192004</v>
      </c>
      <c r="AA20" s="15">
        <f t="shared" ca="1" si="12"/>
        <v>0.56213379067208014</v>
      </c>
      <c r="AB20" s="15">
        <f t="shared" ca="1" si="12"/>
        <v>0.56270909491291943</v>
      </c>
      <c r="AC20" s="15">
        <f t="shared" ca="1" si="12"/>
        <v>0.57022426042995278</v>
      </c>
      <c r="AD20" s="15">
        <f t="shared" ref="AD20:AE20" ca="1" si="13">AD6/AD16</f>
        <v>0.56398474587125624</v>
      </c>
      <c r="AE20" s="15">
        <f t="shared" ca="1" si="13"/>
        <v>0.56389431853649186</v>
      </c>
      <c r="AF20" s="15">
        <f t="shared" ref="AF20:AG20" ca="1" si="14">AF6/AF16</f>
        <v>0.5895073936072821</v>
      </c>
      <c r="AG20" s="15">
        <f t="shared" ca="1" si="14"/>
        <v>0.58919259532868651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8" tint="-0.249977111117893"/>
    <pageSetUpPr fitToPage="1"/>
  </sheetPr>
  <dimension ref="A1:AF20"/>
  <sheetViews>
    <sheetView zoomScaleNormal="100" workbookViewId="0">
      <pane xSplit="1" topLeftCell="K1" activePane="topRight" state="frozen"/>
      <selection activeCell="R39" sqref="R39"/>
      <selection pane="topRight" activeCell="R39" sqref="R39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2" width="7.1796875" style="1" customWidth="1"/>
    <col min="33" max="16384" width="9.1796875" style="1"/>
  </cols>
  <sheetData>
    <row r="1" spans="1:32" ht="15" customHeight="1" x14ac:dyDescent="0.25">
      <c r="A1" s="18" t="s">
        <v>23</v>
      </c>
    </row>
    <row r="2" spans="1:32" ht="15" customHeight="1" x14ac:dyDescent="0.25">
      <c r="A2" s="1" t="s">
        <v>30</v>
      </c>
    </row>
    <row r="3" spans="1:32" s="27" customFormat="1" ht="15" customHeight="1" x14ac:dyDescent="0.25">
      <c r="A3" s="9" t="e">
        <f ca="1">VLOOKUP(MID(CELL("filename",$A$1),FIND("]",CELL("filename",$A$1))+1,256),'Code list'!$A$2:$B$44,2,FALSE)</f>
        <v>#N/A</v>
      </c>
      <c r="B3" s="8">
        <v>1990</v>
      </c>
      <c r="C3" s="8">
        <f>B3+1</f>
        <v>1991</v>
      </c>
      <c r="D3" s="8">
        <f t="shared" ref="D3:AF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</row>
    <row r="4" spans="1:32" ht="15" customHeight="1" x14ac:dyDescent="0.25">
      <c r="A4" s="19" t="s">
        <v>26</v>
      </c>
      <c r="B4" s="20" t="e">
        <f ca="1">OFFSET(INDEX(Data!$B$7:$B$1562,MATCH($A$3,Data!$B$7:$B$1562,0)),20,'Code list'!C$1)/1000</f>
        <v>#N/A</v>
      </c>
      <c r="C4" s="20" t="e">
        <f ca="1">OFFSET(INDEX(Data!$B$7:$B$1562,MATCH($A$3,Data!$B$7:$B$1562,0)),20,'Code list'!D$1)/1000</f>
        <v>#N/A</v>
      </c>
      <c r="D4" s="20" t="e">
        <f ca="1">OFFSET(INDEX(Data!$B$7:$B$1562,MATCH($A$3,Data!$B$7:$B$1562,0)),20,'Code list'!E$1)/1000</f>
        <v>#N/A</v>
      </c>
      <c r="E4" s="20" t="e">
        <f ca="1">OFFSET(INDEX(Data!$B$7:$B$1562,MATCH($A$3,Data!$B$7:$B$1562,0)),20,'Code list'!F$1)/1000</f>
        <v>#N/A</v>
      </c>
      <c r="F4" s="20" t="e">
        <f ca="1">OFFSET(INDEX(Data!$B$7:$B$1562,MATCH($A$3,Data!$B$7:$B$1562,0)),20,'Code list'!G$1)/1000</f>
        <v>#N/A</v>
      </c>
      <c r="G4" s="20" t="e">
        <f ca="1">OFFSET(INDEX(Data!$B$7:$B$1562,MATCH($A$3,Data!$B$7:$B$1562,0)),20,'Code list'!H$1)/1000</f>
        <v>#N/A</v>
      </c>
      <c r="H4" s="20" t="e">
        <f ca="1">OFFSET(INDEX(Data!$B$7:$B$1562,MATCH($A$3,Data!$B$7:$B$1562,0)),20,'Code list'!I$1)/1000</f>
        <v>#N/A</v>
      </c>
      <c r="I4" s="20" t="e">
        <f ca="1">OFFSET(INDEX(Data!$B$7:$B$1562,MATCH($A$3,Data!$B$7:$B$1562,0)),20,'Code list'!J$1)/1000</f>
        <v>#N/A</v>
      </c>
      <c r="J4" s="20" t="e">
        <f ca="1">OFFSET(INDEX(Data!$B$7:$B$1562,MATCH($A$3,Data!$B$7:$B$1562,0)),20,'Code list'!K$1)/1000</f>
        <v>#N/A</v>
      </c>
      <c r="K4" s="20" t="e">
        <f ca="1">OFFSET(INDEX(Data!$B$7:$B$1562,MATCH($A$3,Data!$B$7:$B$1562,0)),20,'Code list'!L$1)/1000</f>
        <v>#N/A</v>
      </c>
      <c r="L4" s="20" t="e">
        <f ca="1">OFFSET(INDEX(Data!$B$7:$B$1562,MATCH($A$3,Data!$B$7:$B$1562,0)),20,'Code list'!M$1)/1000</f>
        <v>#N/A</v>
      </c>
      <c r="M4" s="20" t="e">
        <f ca="1">OFFSET(INDEX(Data!$B$7:$B$1562,MATCH($A$3,Data!$B$7:$B$1562,0)),20,'Code list'!N$1)/1000</f>
        <v>#N/A</v>
      </c>
      <c r="N4" s="20" t="e">
        <f ca="1">OFFSET(INDEX(Data!$B$7:$B$1562,MATCH($A$3,Data!$B$7:$B$1562,0)),20,'Code list'!O$1)/1000</f>
        <v>#N/A</v>
      </c>
      <c r="O4" s="20" t="e">
        <f ca="1">OFFSET(INDEX(Data!$B$7:$B$1562,MATCH($A$3,Data!$B$7:$B$1562,0)),20,'Code list'!P$1)/1000</f>
        <v>#N/A</v>
      </c>
      <c r="P4" s="20" t="e">
        <f ca="1">OFFSET(INDEX(Data!$B$7:$B$1562,MATCH($A$3,Data!$B$7:$B$1562,0)),20,'Code list'!Q$1)/1000</f>
        <v>#N/A</v>
      </c>
      <c r="Q4" s="20" t="e">
        <f ca="1">OFFSET(INDEX(Data!$B$7:$B$1562,MATCH($A$3,Data!$B$7:$B$1562,0)),20,'Code list'!R$1)/1000</f>
        <v>#N/A</v>
      </c>
      <c r="R4" s="20" t="e">
        <f ca="1">OFFSET(INDEX(Data!$B$7:$B$1562,MATCH($A$3,Data!$B$7:$B$1562,0)),20,'Code list'!S$1)/1000</f>
        <v>#N/A</v>
      </c>
      <c r="S4" s="20" t="e">
        <f ca="1">OFFSET(INDEX(Data!$B$7:$B$1562,MATCH($A$3,Data!$B$7:$B$1562,0)),20,'Code list'!T$1)/1000</f>
        <v>#N/A</v>
      </c>
      <c r="T4" s="20" t="e">
        <f ca="1">OFFSET(INDEX(Data!$B$7:$B$1562,MATCH($A$3,Data!$B$7:$B$1562,0)),20,'Code list'!U$1)/1000</f>
        <v>#N/A</v>
      </c>
      <c r="U4" s="20" t="e">
        <f ca="1">OFFSET(INDEX(Data!$B$7:$B$1562,MATCH($A$3,Data!$B$7:$B$1562,0)),20,'Code list'!V$1)/1000</f>
        <v>#N/A</v>
      </c>
      <c r="V4" s="20" t="e">
        <f ca="1">OFFSET(INDEX(Data!$B$7:$B$1562,MATCH($A$3,Data!$B$7:$B$1562,0)),20,'Code list'!W$1)/1000</f>
        <v>#N/A</v>
      </c>
      <c r="W4" s="20" t="e">
        <f ca="1">OFFSET(INDEX(Data!$B$7:$B$1562,MATCH($A$3,Data!$B$7:$B$1562,0)),20,'Code list'!X$1)/1000</f>
        <v>#N/A</v>
      </c>
      <c r="X4" s="20" t="e">
        <f ca="1">OFFSET(INDEX(Data!$B$7:$B$1562,MATCH($A$3,Data!$B$7:$B$1562,0)),20,'Code list'!Y$1)/1000</f>
        <v>#N/A</v>
      </c>
      <c r="Y4" s="20" t="e">
        <f ca="1">OFFSET(INDEX(Data!$B$7:$B$1562,MATCH($A$3,Data!$B$7:$B$1562,0)),20,'Code list'!Z$1)/1000</f>
        <v>#N/A</v>
      </c>
      <c r="Z4" s="20" t="e">
        <f ca="1">OFFSET(INDEX(Data!$B$7:$B$1562,MATCH($A$3,Data!$B$7:$B$1562,0)),20,'Code list'!AA$1)/1000</f>
        <v>#N/A</v>
      </c>
      <c r="AA4" s="20" t="e">
        <f ca="1">OFFSET(INDEX(Data!$B$7:$B$1562,MATCH($A$3,Data!$B$7:$B$1562,0)),20,'Code list'!AB$1)/1000</f>
        <v>#N/A</v>
      </c>
      <c r="AB4" s="20" t="e">
        <f ca="1">OFFSET(INDEX(Data!$B$7:$B$1562,MATCH($A$3,Data!$B$7:$B$1562,0)),20,'Code list'!AC$1)/1000</f>
        <v>#N/A</v>
      </c>
      <c r="AC4" s="20" t="e">
        <f ca="1">OFFSET(INDEX(Data!$B$7:$B$1562,MATCH($A$3,Data!$B$7:$B$1562,0)),20,'Code list'!AD$1)/1000</f>
        <v>#N/A</v>
      </c>
      <c r="AD4" s="20" t="e">
        <f ca="1">OFFSET(INDEX(Data!$B$7:$B$1562,MATCH($A$3,Data!$B$7:$B$1562,0)),20,'Code list'!AE$1)/1000</f>
        <v>#N/A</v>
      </c>
      <c r="AE4" s="20" t="e">
        <f ca="1">OFFSET(INDEX(Data!$B$7:$B$1562,MATCH($A$3,Data!$B$7:$B$1562,0)),20,'Code list'!AF$1)/1000</f>
        <v>#N/A</v>
      </c>
      <c r="AF4" s="20" t="e">
        <f ca="1">OFFSET(INDEX(Data!$B$7:$B$1562,MATCH($A$3,Data!$B$7:$B$1562,0)),20,'Code list'!AG$1)/1000</f>
        <v>#N/A</v>
      </c>
    </row>
    <row r="5" spans="1:32" ht="15" customHeight="1" x14ac:dyDescent="0.25">
      <c r="A5" s="21" t="s">
        <v>22</v>
      </c>
      <c r="B5" s="22" t="e">
        <f ca="1">OFFSET(INDEX(Data!$B$7:$B$1562,MATCH($A$3,Data!$B$7:$B$1562,0)),23,'Code list'!C$1)/1000</f>
        <v>#N/A</v>
      </c>
      <c r="C5" s="22" t="e">
        <f ca="1">OFFSET(INDEX(Data!$B$7:$B$1562,MATCH($A$3,Data!$B$7:$B$1562,0)),23,'Code list'!D$1)/1000</f>
        <v>#N/A</v>
      </c>
      <c r="D5" s="22" t="e">
        <f ca="1">OFFSET(INDEX(Data!$B$7:$B$1562,MATCH($A$3,Data!$B$7:$B$1562,0)),23,'Code list'!E$1)/1000</f>
        <v>#N/A</v>
      </c>
      <c r="E5" s="22" t="e">
        <f ca="1">OFFSET(INDEX(Data!$B$7:$B$1562,MATCH($A$3,Data!$B$7:$B$1562,0)),23,'Code list'!F$1)/1000</f>
        <v>#N/A</v>
      </c>
      <c r="F5" s="22" t="e">
        <f ca="1">OFFSET(INDEX(Data!$B$7:$B$1562,MATCH($A$3,Data!$B$7:$B$1562,0)),23,'Code list'!G$1)/1000</f>
        <v>#N/A</v>
      </c>
      <c r="G5" s="22" t="e">
        <f ca="1">OFFSET(INDEX(Data!$B$7:$B$1562,MATCH($A$3,Data!$B$7:$B$1562,0)),23,'Code list'!H$1)/1000</f>
        <v>#N/A</v>
      </c>
      <c r="H5" s="22" t="e">
        <f ca="1">OFFSET(INDEX(Data!$B$7:$B$1562,MATCH($A$3,Data!$B$7:$B$1562,0)),23,'Code list'!I$1)/1000</f>
        <v>#N/A</v>
      </c>
      <c r="I5" s="22" t="e">
        <f ca="1">OFFSET(INDEX(Data!$B$7:$B$1562,MATCH($A$3,Data!$B$7:$B$1562,0)),23,'Code list'!J$1)/1000</f>
        <v>#N/A</v>
      </c>
      <c r="J5" s="22" t="e">
        <f ca="1">OFFSET(INDEX(Data!$B$7:$B$1562,MATCH($A$3,Data!$B$7:$B$1562,0)),23,'Code list'!K$1)/1000</f>
        <v>#N/A</v>
      </c>
      <c r="K5" s="22" t="e">
        <f ca="1">OFFSET(INDEX(Data!$B$7:$B$1562,MATCH($A$3,Data!$B$7:$B$1562,0)),23,'Code list'!L$1)/1000</f>
        <v>#N/A</v>
      </c>
      <c r="L5" s="22" t="e">
        <f ca="1">OFFSET(INDEX(Data!$B$7:$B$1562,MATCH($A$3,Data!$B$7:$B$1562,0)),23,'Code list'!M$1)/1000</f>
        <v>#N/A</v>
      </c>
      <c r="M5" s="22" t="e">
        <f ca="1">OFFSET(INDEX(Data!$B$7:$B$1562,MATCH($A$3,Data!$B$7:$B$1562,0)),23,'Code list'!N$1)/1000</f>
        <v>#N/A</v>
      </c>
      <c r="N5" s="22" t="e">
        <f ca="1">OFFSET(INDEX(Data!$B$7:$B$1562,MATCH($A$3,Data!$B$7:$B$1562,0)),23,'Code list'!O$1)/1000</f>
        <v>#N/A</v>
      </c>
      <c r="O5" s="22" t="e">
        <f ca="1">OFFSET(INDEX(Data!$B$7:$B$1562,MATCH($A$3,Data!$B$7:$B$1562,0)),23,'Code list'!P$1)/1000</f>
        <v>#N/A</v>
      </c>
      <c r="P5" s="22" t="e">
        <f ca="1">OFFSET(INDEX(Data!$B$7:$B$1562,MATCH($A$3,Data!$B$7:$B$1562,0)),23,'Code list'!Q$1)/1000</f>
        <v>#N/A</v>
      </c>
      <c r="Q5" s="22" t="e">
        <f ca="1">OFFSET(INDEX(Data!$B$7:$B$1562,MATCH($A$3,Data!$B$7:$B$1562,0)),23,'Code list'!R$1)/1000</f>
        <v>#N/A</v>
      </c>
      <c r="R5" s="22" t="e">
        <f ca="1">OFFSET(INDEX(Data!$B$7:$B$1562,MATCH($A$3,Data!$B$7:$B$1562,0)),23,'Code list'!S$1)/1000</f>
        <v>#N/A</v>
      </c>
      <c r="S5" s="22" t="e">
        <f ca="1">OFFSET(INDEX(Data!$B$7:$B$1562,MATCH($A$3,Data!$B$7:$B$1562,0)),23,'Code list'!T$1)/1000</f>
        <v>#N/A</v>
      </c>
      <c r="T5" s="22" t="e">
        <f ca="1">OFFSET(INDEX(Data!$B$7:$B$1562,MATCH($A$3,Data!$B$7:$B$1562,0)),23,'Code list'!U$1)/1000</f>
        <v>#N/A</v>
      </c>
      <c r="U5" s="22" t="e">
        <f ca="1">OFFSET(INDEX(Data!$B$7:$B$1562,MATCH($A$3,Data!$B$7:$B$1562,0)),23,'Code list'!V$1)/1000</f>
        <v>#N/A</v>
      </c>
      <c r="V5" s="22" t="e">
        <f ca="1">OFFSET(INDEX(Data!$B$7:$B$1562,MATCH($A$3,Data!$B$7:$B$1562,0)),23,'Code list'!W$1)/1000</f>
        <v>#N/A</v>
      </c>
      <c r="W5" s="22" t="e">
        <f ca="1">OFFSET(INDEX(Data!$B$7:$B$1562,MATCH($A$3,Data!$B$7:$B$1562,0)),23,'Code list'!X$1)/1000</f>
        <v>#N/A</v>
      </c>
      <c r="X5" s="22" t="e">
        <f ca="1">OFFSET(INDEX(Data!$B$7:$B$1562,MATCH($A$3,Data!$B$7:$B$1562,0)),23,'Code list'!Y$1)/1000</f>
        <v>#N/A</v>
      </c>
      <c r="Y5" s="22" t="e">
        <f ca="1">OFFSET(INDEX(Data!$B$7:$B$1562,MATCH($A$3,Data!$B$7:$B$1562,0)),23,'Code list'!Z$1)/1000</f>
        <v>#N/A</v>
      </c>
      <c r="Z5" s="22" t="e">
        <f ca="1">OFFSET(INDEX(Data!$B$7:$B$1562,MATCH($A$3,Data!$B$7:$B$1562,0)),23,'Code list'!AA$1)/1000</f>
        <v>#N/A</v>
      </c>
      <c r="AA5" s="22" t="e">
        <f ca="1">OFFSET(INDEX(Data!$B$7:$B$1562,MATCH($A$3,Data!$B$7:$B$1562,0)),23,'Code list'!AB$1)/1000</f>
        <v>#N/A</v>
      </c>
      <c r="AB5" s="22" t="e">
        <f ca="1">OFFSET(INDEX(Data!$B$7:$B$1562,MATCH($A$3,Data!$B$7:$B$1562,0)),23,'Code list'!AC$1)/1000</f>
        <v>#N/A</v>
      </c>
      <c r="AC5" s="22" t="e">
        <f ca="1">OFFSET(INDEX(Data!$B$7:$B$1562,MATCH($A$3,Data!$B$7:$B$1562,0)),23,'Code list'!AD$1)/1000</f>
        <v>#N/A</v>
      </c>
      <c r="AD5" s="22" t="e">
        <f ca="1">OFFSET(INDEX(Data!$B$7:$B$1562,MATCH($A$3,Data!$B$7:$B$1562,0)),23,'Code list'!AE$1)/1000</f>
        <v>#N/A</v>
      </c>
      <c r="AE5" s="22" t="e">
        <f ca="1">OFFSET(INDEX(Data!$B$7:$B$1562,MATCH($A$3,Data!$B$7:$B$1562,0)),23,'Code list'!AF$1)/1000</f>
        <v>#N/A</v>
      </c>
      <c r="AF5" s="22" t="e">
        <f ca="1">OFFSET(INDEX(Data!$B$7:$B$1562,MATCH($A$3,Data!$B$7:$B$1562,0)),23,'Code list'!AG$1)/1000</f>
        <v>#N/A</v>
      </c>
    </row>
    <row r="6" spans="1:32" ht="15" customHeight="1" x14ac:dyDescent="0.25">
      <c r="A6" s="4" t="s">
        <v>27</v>
      </c>
      <c r="B6" s="6" t="e">
        <f t="shared" ref="B6:V6" ca="1" si="1">B4-B5</f>
        <v>#N/A</v>
      </c>
      <c r="C6" s="6" t="e">
        <f t="shared" ca="1" si="1"/>
        <v>#N/A</v>
      </c>
      <c r="D6" s="6" t="e">
        <f t="shared" ca="1" si="1"/>
        <v>#N/A</v>
      </c>
      <c r="E6" s="6" t="e">
        <f t="shared" ca="1" si="1"/>
        <v>#N/A</v>
      </c>
      <c r="F6" s="6" t="e">
        <f t="shared" ca="1" si="1"/>
        <v>#N/A</v>
      </c>
      <c r="G6" s="6" t="e">
        <f t="shared" ca="1" si="1"/>
        <v>#N/A</v>
      </c>
      <c r="H6" s="6" t="e">
        <f t="shared" ca="1" si="1"/>
        <v>#N/A</v>
      </c>
      <c r="I6" s="6" t="e">
        <f t="shared" ca="1" si="1"/>
        <v>#N/A</v>
      </c>
      <c r="J6" s="6" t="e">
        <f t="shared" ca="1" si="1"/>
        <v>#N/A</v>
      </c>
      <c r="K6" s="6" t="e">
        <f t="shared" ca="1" si="1"/>
        <v>#N/A</v>
      </c>
      <c r="L6" s="6" t="e">
        <f t="shared" ca="1" si="1"/>
        <v>#N/A</v>
      </c>
      <c r="M6" s="6" t="e">
        <f t="shared" ca="1" si="1"/>
        <v>#N/A</v>
      </c>
      <c r="N6" s="6" t="e">
        <f t="shared" ca="1" si="1"/>
        <v>#N/A</v>
      </c>
      <c r="O6" s="6" t="e">
        <f t="shared" ca="1" si="1"/>
        <v>#N/A</v>
      </c>
      <c r="P6" s="6" t="e">
        <f t="shared" ca="1" si="1"/>
        <v>#N/A</v>
      </c>
      <c r="Q6" s="6" t="e">
        <f t="shared" ca="1" si="1"/>
        <v>#N/A</v>
      </c>
      <c r="R6" s="6" t="e">
        <f t="shared" ca="1" si="1"/>
        <v>#N/A</v>
      </c>
      <c r="S6" s="6" t="e">
        <f t="shared" ca="1" si="1"/>
        <v>#N/A</v>
      </c>
      <c r="T6" s="6" t="e">
        <f t="shared" ca="1" si="1"/>
        <v>#N/A</v>
      </c>
      <c r="U6" s="6" t="e">
        <f t="shared" ca="1" si="1"/>
        <v>#N/A</v>
      </c>
      <c r="V6" s="6" t="e">
        <f t="shared" ca="1" si="1"/>
        <v>#N/A</v>
      </c>
      <c r="W6" s="6" t="e">
        <f t="shared" ref="W6:X6" ca="1" si="2">W4-W5</f>
        <v>#N/A</v>
      </c>
      <c r="X6" s="6" t="e">
        <f t="shared" ca="1" si="2"/>
        <v>#N/A</v>
      </c>
      <c r="Y6" s="6" t="e">
        <f t="shared" ref="Y6:Z6" ca="1" si="3">Y4-Y5</f>
        <v>#N/A</v>
      </c>
      <c r="Z6" s="6" t="e">
        <f t="shared" ca="1" si="3"/>
        <v>#N/A</v>
      </c>
      <c r="AA6" s="6" t="e">
        <f t="shared" ref="AA6:AB6" ca="1" si="4">AA4-AA5</f>
        <v>#N/A</v>
      </c>
      <c r="AB6" s="6" t="e">
        <f t="shared" ca="1" si="4"/>
        <v>#N/A</v>
      </c>
      <c r="AC6" s="6" t="e">
        <f t="shared" ref="AC6:AD6" ca="1" si="5">AC4-AC5</f>
        <v>#N/A</v>
      </c>
      <c r="AD6" s="6" t="e">
        <f t="shared" ca="1" si="5"/>
        <v>#N/A</v>
      </c>
      <c r="AE6" s="6" t="e">
        <f t="shared" ref="AE6:AF6" ca="1" si="6">AE4-AE5</f>
        <v>#N/A</v>
      </c>
      <c r="AF6" s="6" t="e">
        <f t="shared" ca="1" si="6"/>
        <v>#N/A</v>
      </c>
    </row>
    <row r="8" spans="1:32" ht="15" customHeight="1" x14ac:dyDescent="0.25">
      <c r="A8" s="18" t="s">
        <v>24</v>
      </c>
    </row>
    <row r="9" spans="1:32" ht="15" customHeight="1" x14ac:dyDescent="0.25">
      <c r="A9" s="1" t="s">
        <v>30</v>
      </c>
    </row>
    <row r="10" spans="1:32" s="27" customFormat="1" ht="15" customHeight="1" x14ac:dyDescent="0.25">
      <c r="A10" s="9" t="e">
        <f ca="1">VLOOKUP(MID(CELL("filename",$A$1),FIND("]",CELL("filename",$A$1))+1,256),'Code list'!$A$2:$B$44,2,FALSE)</f>
        <v>#N/A</v>
      </c>
      <c r="B10" s="8">
        <v>1990</v>
      </c>
      <c r="C10" s="8">
        <f>B10+1</f>
        <v>1991</v>
      </c>
      <c r="D10" s="8">
        <f t="shared" ref="D10:P10" si="7">C10+1</f>
        <v>1992</v>
      </c>
      <c r="E10" s="8">
        <f t="shared" si="7"/>
        <v>1993</v>
      </c>
      <c r="F10" s="8">
        <f t="shared" si="7"/>
        <v>1994</v>
      </c>
      <c r="G10" s="8">
        <f t="shared" si="7"/>
        <v>1995</v>
      </c>
      <c r="H10" s="8">
        <f t="shared" si="7"/>
        <v>1996</v>
      </c>
      <c r="I10" s="8">
        <f t="shared" si="7"/>
        <v>1997</v>
      </c>
      <c r="J10" s="8">
        <f t="shared" si="7"/>
        <v>1998</v>
      </c>
      <c r="K10" s="8">
        <f t="shared" si="7"/>
        <v>1999</v>
      </c>
      <c r="L10" s="8">
        <f t="shared" si="7"/>
        <v>2000</v>
      </c>
      <c r="M10" s="8">
        <f t="shared" si="7"/>
        <v>2001</v>
      </c>
      <c r="N10" s="8">
        <f t="shared" si="7"/>
        <v>2002</v>
      </c>
      <c r="O10" s="8">
        <f t="shared" si="7"/>
        <v>2003</v>
      </c>
      <c r="P10" s="8">
        <f t="shared" si="7"/>
        <v>2004</v>
      </c>
      <c r="Q10" s="8">
        <f t="shared" ref="Q10:AF10" si="8">P10+1</f>
        <v>2005</v>
      </c>
      <c r="R10" s="8">
        <f t="shared" si="8"/>
        <v>2006</v>
      </c>
      <c r="S10" s="8">
        <f t="shared" si="8"/>
        <v>2007</v>
      </c>
      <c r="T10" s="8">
        <f t="shared" si="8"/>
        <v>2008</v>
      </c>
      <c r="U10" s="8">
        <f t="shared" si="8"/>
        <v>2009</v>
      </c>
      <c r="V10" s="8">
        <f t="shared" si="8"/>
        <v>2010</v>
      </c>
      <c r="W10" s="8">
        <f t="shared" si="8"/>
        <v>2011</v>
      </c>
      <c r="X10" s="8">
        <f t="shared" si="8"/>
        <v>2012</v>
      </c>
      <c r="Y10" s="8">
        <f t="shared" si="8"/>
        <v>2013</v>
      </c>
      <c r="Z10" s="8">
        <f t="shared" si="8"/>
        <v>2014</v>
      </c>
      <c r="AA10" s="8">
        <f t="shared" si="8"/>
        <v>2015</v>
      </c>
      <c r="AB10" s="8">
        <f t="shared" si="8"/>
        <v>2016</v>
      </c>
      <c r="AC10" s="8">
        <f t="shared" si="8"/>
        <v>2017</v>
      </c>
      <c r="AD10" s="8">
        <f t="shared" si="8"/>
        <v>2018</v>
      </c>
      <c r="AE10" s="8">
        <f t="shared" si="8"/>
        <v>2019</v>
      </c>
      <c r="AF10" s="8">
        <f t="shared" si="8"/>
        <v>2020</v>
      </c>
    </row>
    <row r="11" spans="1:32" ht="15" customHeight="1" x14ac:dyDescent="0.25">
      <c r="A11" s="23" t="s">
        <v>102</v>
      </c>
      <c r="B11" s="25" t="e">
        <f ca="1">OFFSET(INDEX(Data!$B$7:$B$1562,MATCH($A$3,Data!$B$7:$B$1562,0)),4,'Code list'!C$1)/1000+OFFSET(INDEX(Data!$B$7:$B$1562,MATCH($A$3,Data!$B$7:$B$1562,0)),6,'Code list'!C$1)/1000+OFFSET(INDEX(Data!$B$7:$B$1562,MATCH($A$3,Data!$B$7:$B$1562,0)),8,'Code list'!C$1)/1000+OFFSET(INDEX(Data!$B$7:$B$1562,MATCH($A$3,Data!$B$7:$B$1562,0)),9,'Code list'!C$1)/1000</f>
        <v>#N/A</v>
      </c>
      <c r="C11" s="25" t="e">
        <f ca="1">OFFSET(INDEX(Data!$B$7:$B$1562,MATCH($A$3,Data!$B$7:$B$1562,0)),4,'Code list'!D$1)/1000+OFFSET(INDEX(Data!$B$7:$B$1562,MATCH($A$3,Data!$B$7:$B$1562,0)),6,'Code list'!D$1)/1000+OFFSET(INDEX(Data!$B$7:$B$1562,MATCH($A$3,Data!$B$7:$B$1562,0)),8,'Code list'!D$1)/1000+OFFSET(INDEX(Data!$B$7:$B$1562,MATCH($A$3,Data!$B$7:$B$1562,0)),9,'Code list'!D$1)/1000</f>
        <v>#N/A</v>
      </c>
      <c r="D11" s="25" t="e">
        <f ca="1">OFFSET(INDEX(Data!$B$7:$B$1562,MATCH($A$3,Data!$B$7:$B$1562,0)),4,'Code list'!E$1)/1000+OFFSET(INDEX(Data!$B$7:$B$1562,MATCH($A$3,Data!$B$7:$B$1562,0)),6,'Code list'!E$1)/1000+OFFSET(INDEX(Data!$B$7:$B$1562,MATCH($A$3,Data!$B$7:$B$1562,0)),8,'Code list'!E$1)/1000+OFFSET(INDEX(Data!$B$7:$B$1562,MATCH($A$3,Data!$B$7:$B$1562,0)),9,'Code list'!E$1)/1000</f>
        <v>#N/A</v>
      </c>
      <c r="E11" s="25" t="e">
        <f ca="1">OFFSET(INDEX(Data!$B$7:$B$1562,MATCH($A$3,Data!$B$7:$B$1562,0)),4,'Code list'!F$1)/1000+OFFSET(INDEX(Data!$B$7:$B$1562,MATCH($A$3,Data!$B$7:$B$1562,0)),6,'Code list'!F$1)/1000+OFFSET(INDEX(Data!$B$7:$B$1562,MATCH($A$3,Data!$B$7:$B$1562,0)),8,'Code list'!F$1)/1000+OFFSET(INDEX(Data!$B$7:$B$1562,MATCH($A$3,Data!$B$7:$B$1562,0)),9,'Code list'!F$1)/1000</f>
        <v>#N/A</v>
      </c>
      <c r="F11" s="25" t="e">
        <f ca="1">OFFSET(INDEX(Data!$B$7:$B$1562,MATCH($A$3,Data!$B$7:$B$1562,0)),4,'Code list'!G$1)/1000+OFFSET(INDEX(Data!$B$7:$B$1562,MATCH($A$3,Data!$B$7:$B$1562,0)),6,'Code list'!G$1)/1000+OFFSET(INDEX(Data!$B$7:$B$1562,MATCH($A$3,Data!$B$7:$B$1562,0)),8,'Code list'!G$1)/1000+OFFSET(INDEX(Data!$B$7:$B$1562,MATCH($A$3,Data!$B$7:$B$1562,0)),9,'Code list'!G$1)/1000</f>
        <v>#N/A</v>
      </c>
      <c r="G11" s="25" t="e">
        <f ca="1">OFFSET(INDEX(Data!$B$7:$B$1562,MATCH($A$3,Data!$B$7:$B$1562,0)),4,'Code list'!H$1)/1000+OFFSET(INDEX(Data!$B$7:$B$1562,MATCH($A$3,Data!$B$7:$B$1562,0)),6,'Code list'!H$1)/1000+OFFSET(INDEX(Data!$B$7:$B$1562,MATCH($A$3,Data!$B$7:$B$1562,0)),8,'Code list'!H$1)/1000+OFFSET(INDEX(Data!$B$7:$B$1562,MATCH($A$3,Data!$B$7:$B$1562,0)),9,'Code list'!H$1)/1000</f>
        <v>#N/A</v>
      </c>
      <c r="H11" s="25" t="e">
        <f ca="1">OFFSET(INDEX(Data!$B$7:$B$1562,MATCH($A$3,Data!$B$7:$B$1562,0)),4,'Code list'!I$1)/1000+OFFSET(INDEX(Data!$B$7:$B$1562,MATCH($A$3,Data!$B$7:$B$1562,0)),6,'Code list'!I$1)/1000+OFFSET(INDEX(Data!$B$7:$B$1562,MATCH($A$3,Data!$B$7:$B$1562,0)),8,'Code list'!I$1)/1000+OFFSET(INDEX(Data!$B$7:$B$1562,MATCH($A$3,Data!$B$7:$B$1562,0)),9,'Code list'!I$1)/1000</f>
        <v>#N/A</v>
      </c>
      <c r="I11" s="25" t="e">
        <f ca="1">OFFSET(INDEX(Data!$B$7:$B$1562,MATCH($A$3,Data!$B$7:$B$1562,0)),4,'Code list'!J$1)/1000+OFFSET(INDEX(Data!$B$7:$B$1562,MATCH($A$3,Data!$B$7:$B$1562,0)),6,'Code list'!J$1)/1000+OFFSET(INDEX(Data!$B$7:$B$1562,MATCH($A$3,Data!$B$7:$B$1562,0)),8,'Code list'!J$1)/1000+OFFSET(INDEX(Data!$B$7:$B$1562,MATCH($A$3,Data!$B$7:$B$1562,0)),9,'Code list'!J$1)/1000</f>
        <v>#N/A</v>
      </c>
      <c r="J11" s="25" t="e">
        <f ca="1">OFFSET(INDEX(Data!$B$7:$B$1562,MATCH($A$3,Data!$B$7:$B$1562,0)),4,'Code list'!K$1)/1000+OFFSET(INDEX(Data!$B$7:$B$1562,MATCH($A$3,Data!$B$7:$B$1562,0)),6,'Code list'!K$1)/1000+OFFSET(INDEX(Data!$B$7:$B$1562,MATCH($A$3,Data!$B$7:$B$1562,0)),8,'Code list'!K$1)/1000+OFFSET(INDEX(Data!$B$7:$B$1562,MATCH($A$3,Data!$B$7:$B$1562,0)),9,'Code list'!K$1)/1000</f>
        <v>#N/A</v>
      </c>
      <c r="K11" s="25" t="e">
        <f ca="1">OFFSET(INDEX(Data!$B$7:$B$1562,MATCH($A$3,Data!$B$7:$B$1562,0)),4,'Code list'!L$1)/1000+OFFSET(INDEX(Data!$B$7:$B$1562,MATCH($A$3,Data!$B$7:$B$1562,0)),6,'Code list'!L$1)/1000+OFFSET(INDEX(Data!$B$7:$B$1562,MATCH($A$3,Data!$B$7:$B$1562,0)),8,'Code list'!L$1)/1000+OFFSET(INDEX(Data!$B$7:$B$1562,MATCH($A$3,Data!$B$7:$B$1562,0)),9,'Code list'!L$1)/1000</f>
        <v>#N/A</v>
      </c>
      <c r="L11" s="25" t="e">
        <f ca="1">OFFSET(INDEX(Data!$B$7:$B$1562,MATCH($A$3,Data!$B$7:$B$1562,0)),4,'Code list'!M$1)/1000+OFFSET(INDEX(Data!$B$7:$B$1562,MATCH($A$3,Data!$B$7:$B$1562,0)),6,'Code list'!M$1)/1000+OFFSET(INDEX(Data!$B$7:$B$1562,MATCH($A$3,Data!$B$7:$B$1562,0)),8,'Code list'!M$1)/1000+OFFSET(INDEX(Data!$B$7:$B$1562,MATCH($A$3,Data!$B$7:$B$1562,0)),9,'Code list'!M$1)/1000</f>
        <v>#N/A</v>
      </c>
      <c r="M11" s="25" t="e">
        <f ca="1">OFFSET(INDEX(Data!$B$7:$B$1562,MATCH($A$3,Data!$B$7:$B$1562,0)),4,'Code list'!N$1)/1000+OFFSET(INDEX(Data!$B$7:$B$1562,MATCH($A$3,Data!$B$7:$B$1562,0)),6,'Code list'!N$1)/1000+OFFSET(INDEX(Data!$B$7:$B$1562,MATCH($A$3,Data!$B$7:$B$1562,0)),8,'Code list'!N$1)/1000+OFFSET(INDEX(Data!$B$7:$B$1562,MATCH($A$3,Data!$B$7:$B$1562,0)),9,'Code list'!N$1)/1000</f>
        <v>#N/A</v>
      </c>
      <c r="N11" s="25" t="e">
        <f ca="1">OFFSET(INDEX(Data!$B$7:$B$1562,MATCH($A$3,Data!$B$7:$B$1562,0)),4,'Code list'!O$1)/1000+OFFSET(INDEX(Data!$B$7:$B$1562,MATCH($A$3,Data!$B$7:$B$1562,0)),6,'Code list'!O$1)/1000+OFFSET(INDEX(Data!$B$7:$B$1562,MATCH($A$3,Data!$B$7:$B$1562,0)),8,'Code list'!O$1)/1000+OFFSET(INDEX(Data!$B$7:$B$1562,MATCH($A$3,Data!$B$7:$B$1562,0)),9,'Code list'!O$1)/1000</f>
        <v>#N/A</v>
      </c>
      <c r="O11" s="25" t="e">
        <f ca="1">OFFSET(INDEX(Data!$B$7:$B$1562,MATCH($A$3,Data!$B$7:$B$1562,0)),4,'Code list'!P$1)/1000+OFFSET(INDEX(Data!$B$7:$B$1562,MATCH($A$3,Data!$B$7:$B$1562,0)),6,'Code list'!P$1)/1000+OFFSET(INDEX(Data!$B$7:$B$1562,MATCH($A$3,Data!$B$7:$B$1562,0)),8,'Code list'!P$1)/1000+OFFSET(INDEX(Data!$B$7:$B$1562,MATCH($A$3,Data!$B$7:$B$1562,0)),9,'Code list'!P$1)/1000</f>
        <v>#N/A</v>
      </c>
      <c r="P11" s="25" t="e">
        <f ca="1">OFFSET(INDEX(Data!$B$7:$B$1562,MATCH($A$3,Data!$B$7:$B$1562,0)),4,'Code list'!Q$1)/1000+OFFSET(INDEX(Data!$B$7:$B$1562,MATCH($A$3,Data!$B$7:$B$1562,0)),6,'Code list'!Q$1)/1000+OFFSET(INDEX(Data!$B$7:$B$1562,MATCH($A$3,Data!$B$7:$B$1562,0)),8,'Code list'!Q$1)/1000+OFFSET(INDEX(Data!$B$7:$B$1562,MATCH($A$3,Data!$B$7:$B$1562,0)),9,'Code list'!Q$1)/1000</f>
        <v>#N/A</v>
      </c>
      <c r="Q11" s="25" t="e">
        <f ca="1">OFFSET(INDEX(Data!$B$7:$B$1562,MATCH($A$3,Data!$B$7:$B$1562,0)),4,'Code list'!R$1)/1000+OFFSET(INDEX(Data!$B$7:$B$1562,MATCH($A$3,Data!$B$7:$B$1562,0)),6,'Code list'!R$1)/1000+OFFSET(INDEX(Data!$B$7:$B$1562,MATCH($A$3,Data!$B$7:$B$1562,0)),8,'Code list'!R$1)/1000+OFFSET(INDEX(Data!$B$7:$B$1562,MATCH($A$3,Data!$B$7:$B$1562,0)),9,'Code list'!R$1)/1000</f>
        <v>#N/A</v>
      </c>
      <c r="R11" s="25" t="e">
        <f ca="1">OFFSET(INDEX(Data!$B$7:$B$1562,MATCH($A$3,Data!$B$7:$B$1562,0)),4,'Code list'!S$1)/1000+OFFSET(INDEX(Data!$B$7:$B$1562,MATCH($A$3,Data!$B$7:$B$1562,0)),6,'Code list'!S$1)/1000+OFFSET(INDEX(Data!$B$7:$B$1562,MATCH($A$3,Data!$B$7:$B$1562,0)),8,'Code list'!S$1)/1000+OFFSET(INDEX(Data!$B$7:$B$1562,MATCH($A$3,Data!$B$7:$B$1562,0)),9,'Code list'!S$1)/1000</f>
        <v>#N/A</v>
      </c>
      <c r="S11" s="25" t="e">
        <f ca="1">OFFSET(INDEX(Data!$B$7:$B$1562,MATCH($A$3,Data!$B$7:$B$1562,0)),4,'Code list'!T$1)/1000+OFFSET(INDEX(Data!$B$7:$B$1562,MATCH($A$3,Data!$B$7:$B$1562,0)),6,'Code list'!T$1)/1000+OFFSET(INDEX(Data!$B$7:$B$1562,MATCH($A$3,Data!$B$7:$B$1562,0)),8,'Code list'!T$1)/1000+OFFSET(INDEX(Data!$B$7:$B$1562,MATCH($A$3,Data!$B$7:$B$1562,0)),9,'Code list'!T$1)/1000</f>
        <v>#N/A</v>
      </c>
      <c r="T11" s="25" t="e">
        <f ca="1">OFFSET(INDEX(Data!$B$7:$B$1562,MATCH($A$3,Data!$B$7:$B$1562,0)),4,'Code list'!U$1)/1000+OFFSET(INDEX(Data!$B$7:$B$1562,MATCH($A$3,Data!$B$7:$B$1562,0)),6,'Code list'!U$1)/1000+OFFSET(INDEX(Data!$B$7:$B$1562,MATCH($A$3,Data!$B$7:$B$1562,0)),8,'Code list'!U$1)/1000+OFFSET(INDEX(Data!$B$7:$B$1562,MATCH($A$3,Data!$B$7:$B$1562,0)),9,'Code list'!U$1)/1000</f>
        <v>#N/A</v>
      </c>
      <c r="U11" s="25" t="e">
        <f ca="1">OFFSET(INDEX(Data!$B$7:$B$1562,MATCH($A$3,Data!$B$7:$B$1562,0)),4,'Code list'!V$1)/1000+OFFSET(INDEX(Data!$B$7:$B$1562,MATCH($A$3,Data!$B$7:$B$1562,0)),6,'Code list'!V$1)/1000+OFFSET(INDEX(Data!$B$7:$B$1562,MATCH($A$3,Data!$B$7:$B$1562,0)),8,'Code list'!V$1)/1000+OFFSET(INDEX(Data!$B$7:$B$1562,MATCH($A$3,Data!$B$7:$B$1562,0)),9,'Code list'!V$1)/1000</f>
        <v>#N/A</v>
      </c>
      <c r="V11" s="25" t="e">
        <f ca="1">OFFSET(INDEX(Data!$B$7:$B$1562,MATCH($A$3,Data!$B$7:$B$1562,0)),4,'Code list'!W$1)/1000+OFFSET(INDEX(Data!$B$7:$B$1562,MATCH($A$3,Data!$B$7:$B$1562,0)),6,'Code list'!W$1)/1000+OFFSET(INDEX(Data!$B$7:$B$1562,MATCH($A$3,Data!$B$7:$B$1562,0)),8,'Code list'!W$1)/1000+OFFSET(INDEX(Data!$B$7:$B$1562,MATCH($A$3,Data!$B$7:$B$1562,0)),9,'Code list'!W$1)/1000</f>
        <v>#N/A</v>
      </c>
      <c r="W11" s="25" t="e">
        <f ca="1">OFFSET(INDEX(Data!$B$7:$B$1562,MATCH($A$3,Data!$B$7:$B$1562,0)),4,'Code list'!X$1)/1000+OFFSET(INDEX(Data!$B$7:$B$1562,MATCH($A$3,Data!$B$7:$B$1562,0)),6,'Code list'!X$1)/1000+OFFSET(INDEX(Data!$B$7:$B$1562,MATCH($A$3,Data!$B$7:$B$1562,0)),8,'Code list'!X$1)/1000+OFFSET(INDEX(Data!$B$7:$B$1562,MATCH($A$3,Data!$B$7:$B$1562,0)),9,'Code list'!X$1)/1000</f>
        <v>#N/A</v>
      </c>
      <c r="X11" s="25" t="e">
        <f ca="1">OFFSET(INDEX(Data!$B$7:$B$1562,MATCH($A$3,Data!$B$7:$B$1562,0)),4,'Code list'!Y$1)/1000+OFFSET(INDEX(Data!$B$7:$B$1562,MATCH($A$3,Data!$B$7:$B$1562,0)),6,'Code list'!Y$1)/1000+OFFSET(INDEX(Data!$B$7:$B$1562,MATCH($A$3,Data!$B$7:$B$1562,0)),8,'Code list'!Y$1)/1000+OFFSET(INDEX(Data!$B$7:$B$1562,MATCH($A$3,Data!$B$7:$B$1562,0)),9,'Code list'!Y$1)/1000</f>
        <v>#N/A</v>
      </c>
      <c r="Y11" s="25" t="e">
        <f ca="1">OFFSET(INDEX(Data!$B$7:$B$1562,MATCH($A$3,Data!$B$7:$B$1562,0)),4,'Code list'!Z$1)/1000+OFFSET(INDEX(Data!$B$7:$B$1562,MATCH($A$3,Data!$B$7:$B$1562,0)),6,'Code list'!Z$1)/1000+OFFSET(INDEX(Data!$B$7:$B$1562,MATCH($A$3,Data!$B$7:$B$1562,0)),8,'Code list'!Z$1)/1000+OFFSET(INDEX(Data!$B$7:$B$1562,MATCH($A$3,Data!$B$7:$B$1562,0)),9,'Code list'!Z$1)/1000</f>
        <v>#N/A</v>
      </c>
      <c r="Z11" s="25" t="e">
        <f ca="1">OFFSET(INDEX(Data!$B$7:$B$1562,MATCH($A$3,Data!$B$7:$B$1562,0)),4,'Code list'!AA$1)/1000+OFFSET(INDEX(Data!$B$7:$B$1562,MATCH($A$3,Data!$B$7:$B$1562,0)),6,'Code list'!AA$1)/1000+OFFSET(INDEX(Data!$B$7:$B$1562,MATCH($A$3,Data!$B$7:$B$1562,0)),8,'Code list'!AA$1)/1000+OFFSET(INDEX(Data!$B$7:$B$1562,MATCH($A$3,Data!$B$7:$B$1562,0)),9,'Code list'!AA$1)/1000</f>
        <v>#N/A</v>
      </c>
      <c r="AA11" s="25" t="e">
        <f ca="1">OFFSET(INDEX(Data!$B$7:$B$1562,MATCH($A$3,Data!$B$7:$B$1562,0)),4,'Code list'!AB$1)/1000+OFFSET(INDEX(Data!$B$7:$B$1562,MATCH($A$3,Data!$B$7:$B$1562,0)),6,'Code list'!AB$1)/1000+OFFSET(INDEX(Data!$B$7:$B$1562,MATCH($A$3,Data!$B$7:$B$1562,0)),8,'Code list'!AB$1)/1000+OFFSET(INDEX(Data!$B$7:$B$1562,MATCH($A$3,Data!$B$7:$B$1562,0)),9,'Code list'!AB$1)/1000</f>
        <v>#N/A</v>
      </c>
      <c r="AB11" s="25" t="e">
        <f ca="1">OFFSET(INDEX(Data!$B$7:$B$1562,MATCH($A$3,Data!$B$7:$B$1562,0)),4,'Code list'!AC$1)/1000+OFFSET(INDEX(Data!$B$7:$B$1562,MATCH($A$3,Data!$B$7:$B$1562,0)),6,'Code list'!AC$1)/1000+OFFSET(INDEX(Data!$B$7:$B$1562,MATCH($A$3,Data!$B$7:$B$1562,0)),8,'Code list'!AC$1)/1000+OFFSET(INDEX(Data!$B$7:$B$1562,MATCH($A$3,Data!$B$7:$B$1562,0)),9,'Code list'!AC$1)/1000</f>
        <v>#N/A</v>
      </c>
      <c r="AC11" s="25" t="e">
        <f ca="1">OFFSET(INDEX(Data!$B$7:$B$1562,MATCH($A$3,Data!$B$7:$B$1562,0)),4,'Code list'!AD$1)/1000+OFFSET(INDEX(Data!$B$7:$B$1562,MATCH($A$3,Data!$B$7:$B$1562,0)),6,'Code list'!AD$1)/1000+OFFSET(INDEX(Data!$B$7:$B$1562,MATCH($A$3,Data!$B$7:$B$1562,0)),8,'Code list'!AD$1)/1000+OFFSET(INDEX(Data!$B$7:$B$1562,MATCH($A$3,Data!$B$7:$B$1562,0)),9,'Code list'!AD$1)/1000</f>
        <v>#N/A</v>
      </c>
      <c r="AD11" s="25" t="e">
        <f ca="1">OFFSET(INDEX(Data!$B$7:$B$1562,MATCH($A$3,Data!$B$7:$B$1562,0)),4,'Code list'!AE$1)/1000+OFFSET(INDEX(Data!$B$7:$B$1562,MATCH($A$3,Data!$B$7:$B$1562,0)),6,'Code list'!AE$1)/1000+OFFSET(INDEX(Data!$B$7:$B$1562,MATCH($A$3,Data!$B$7:$B$1562,0)),8,'Code list'!AE$1)/1000+OFFSET(INDEX(Data!$B$7:$B$1562,MATCH($A$3,Data!$B$7:$B$1562,0)),9,'Code list'!AE$1)/1000</f>
        <v>#N/A</v>
      </c>
      <c r="AE11" s="25" t="e">
        <f ca="1">OFFSET(INDEX(Data!$B$7:$B$1562,MATCH($A$3,Data!$B$7:$B$1562,0)),4,'Code list'!AF$1)/1000+OFFSET(INDEX(Data!$B$7:$B$1562,MATCH($A$3,Data!$B$7:$B$1562,0)),6,'Code list'!AF$1)/1000+OFFSET(INDEX(Data!$B$7:$B$1562,MATCH($A$3,Data!$B$7:$B$1562,0)),8,'Code list'!AF$1)/1000+OFFSET(INDEX(Data!$B$7:$B$1562,MATCH($A$3,Data!$B$7:$B$1562,0)),9,'Code list'!AF$1)/1000</f>
        <v>#N/A</v>
      </c>
      <c r="AF11" s="25" t="e">
        <f ca="1">OFFSET(INDEX(Data!$B$7:$B$1562,MATCH($A$3,Data!$B$7:$B$1562,0)),4,'Code list'!AG$1)/1000+OFFSET(INDEX(Data!$B$7:$B$1562,MATCH($A$3,Data!$B$7:$B$1562,0)),6,'Code list'!AG$1)/1000+OFFSET(INDEX(Data!$B$7:$B$1562,MATCH($A$3,Data!$B$7:$B$1562,0)),8,'Code list'!AG$1)/1000+OFFSET(INDEX(Data!$B$7:$B$1562,MATCH($A$3,Data!$B$7:$B$1562,0)),9,'Code list'!AG$1)/1000</f>
        <v>#N/A</v>
      </c>
    </row>
    <row r="12" spans="1:32" ht="15" customHeight="1" x14ac:dyDescent="0.25">
      <c r="A12" s="24" t="s">
        <v>101</v>
      </c>
      <c r="B12" s="25" t="e">
        <f ca="1">OFFSET(INDEX(Data!$B$7:$B$1562,MATCH($A$3,Data!$B$7:$B$1562,0)),5,'Code list'!C$1)/1000+OFFSET(INDEX(Data!$B$7:$B$1562,MATCH($A$3,Data!$B$7:$B$1562,0)),7,'Code list'!C$1)/1000</f>
        <v>#N/A</v>
      </c>
      <c r="C12" s="25" t="e">
        <f ca="1">OFFSET(INDEX(Data!$B$7:$B$1562,MATCH($A$3,Data!$B$7:$B$1562,0)),5,'Code list'!D$1)/1000+OFFSET(INDEX(Data!$B$7:$B$1562,MATCH($A$3,Data!$B$7:$B$1562,0)),7,'Code list'!D$1)/1000</f>
        <v>#N/A</v>
      </c>
      <c r="D12" s="25" t="e">
        <f ca="1">OFFSET(INDEX(Data!$B$7:$B$1562,MATCH($A$3,Data!$B$7:$B$1562,0)),5,'Code list'!E$1)/1000+OFFSET(INDEX(Data!$B$7:$B$1562,MATCH($A$3,Data!$B$7:$B$1562,0)),7,'Code list'!E$1)/1000</f>
        <v>#N/A</v>
      </c>
      <c r="E12" s="25" t="e">
        <f ca="1">OFFSET(INDEX(Data!$B$7:$B$1562,MATCH($A$3,Data!$B$7:$B$1562,0)),5,'Code list'!F$1)/1000+OFFSET(INDEX(Data!$B$7:$B$1562,MATCH($A$3,Data!$B$7:$B$1562,0)),7,'Code list'!F$1)/1000</f>
        <v>#N/A</v>
      </c>
      <c r="F12" s="25" t="e">
        <f ca="1">OFFSET(INDEX(Data!$B$7:$B$1562,MATCH($A$3,Data!$B$7:$B$1562,0)),5,'Code list'!G$1)/1000+OFFSET(INDEX(Data!$B$7:$B$1562,MATCH($A$3,Data!$B$7:$B$1562,0)),7,'Code list'!G$1)/1000</f>
        <v>#N/A</v>
      </c>
      <c r="G12" s="25" t="e">
        <f ca="1">OFFSET(INDEX(Data!$B$7:$B$1562,MATCH($A$3,Data!$B$7:$B$1562,0)),5,'Code list'!H$1)/1000+OFFSET(INDEX(Data!$B$7:$B$1562,MATCH($A$3,Data!$B$7:$B$1562,0)),7,'Code list'!H$1)/1000</f>
        <v>#N/A</v>
      </c>
      <c r="H12" s="25" t="e">
        <f ca="1">OFFSET(INDEX(Data!$B$7:$B$1562,MATCH($A$3,Data!$B$7:$B$1562,0)),5,'Code list'!I$1)/1000+OFFSET(INDEX(Data!$B$7:$B$1562,MATCH($A$3,Data!$B$7:$B$1562,0)),7,'Code list'!I$1)/1000</f>
        <v>#N/A</v>
      </c>
      <c r="I12" s="25" t="e">
        <f ca="1">OFFSET(INDEX(Data!$B$7:$B$1562,MATCH($A$3,Data!$B$7:$B$1562,0)),5,'Code list'!J$1)/1000+OFFSET(INDEX(Data!$B$7:$B$1562,MATCH($A$3,Data!$B$7:$B$1562,0)),7,'Code list'!J$1)/1000</f>
        <v>#N/A</v>
      </c>
      <c r="J12" s="25" t="e">
        <f ca="1">OFFSET(INDEX(Data!$B$7:$B$1562,MATCH($A$3,Data!$B$7:$B$1562,0)),5,'Code list'!K$1)/1000+OFFSET(INDEX(Data!$B$7:$B$1562,MATCH($A$3,Data!$B$7:$B$1562,0)),7,'Code list'!K$1)/1000</f>
        <v>#N/A</v>
      </c>
      <c r="K12" s="25" t="e">
        <f ca="1">OFFSET(INDEX(Data!$B$7:$B$1562,MATCH($A$3,Data!$B$7:$B$1562,0)),5,'Code list'!L$1)/1000+OFFSET(INDEX(Data!$B$7:$B$1562,MATCH($A$3,Data!$B$7:$B$1562,0)),7,'Code list'!L$1)/1000</f>
        <v>#N/A</v>
      </c>
      <c r="L12" s="25" t="e">
        <f ca="1">OFFSET(INDEX(Data!$B$7:$B$1562,MATCH($A$3,Data!$B$7:$B$1562,0)),5,'Code list'!M$1)/1000+OFFSET(INDEX(Data!$B$7:$B$1562,MATCH($A$3,Data!$B$7:$B$1562,0)),7,'Code list'!M$1)/1000</f>
        <v>#N/A</v>
      </c>
      <c r="M12" s="25" t="e">
        <f ca="1">OFFSET(INDEX(Data!$B$7:$B$1562,MATCH($A$3,Data!$B$7:$B$1562,0)),5,'Code list'!N$1)/1000+OFFSET(INDEX(Data!$B$7:$B$1562,MATCH($A$3,Data!$B$7:$B$1562,0)),7,'Code list'!N$1)/1000</f>
        <v>#N/A</v>
      </c>
      <c r="N12" s="25" t="e">
        <f ca="1">OFFSET(INDEX(Data!$B$7:$B$1562,MATCH($A$3,Data!$B$7:$B$1562,0)),5,'Code list'!O$1)/1000+OFFSET(INDEX(Data!$B$7:$B$1562,MATCH($A$3,Data!$B$7:$B$1562,0)),7,'Code list'!O$1)/1000</f>
        <v>#N/A</v>
      </c>
      <c r="O12" s="25" t="e">
        <f ca="1">OFFSET(INDEX(Data!$B$7:$B$1562,MATCH($A$3,Data!$B$7:$B$1562,0)),5,'Code list'!P$1)/1000+OFFSET(INDEX(Data!$B$7:$B$1562,MATCH($A$3,Data!$B$7:$B$1562,0)),7,'Code list'!P$1)/1000</f>
        <v>#N/A</v>
      </c>
      <c r="P12" s="25" t="e">
        <f ca="1">OFFSET(INDEX(Data!$B$7:$B$1562,MATCH($A$3,Data!$B$7:$B$1562,0)),5,'Code list'!Q$1)/1000+OFFSET(INDEX(Data!$B$7:$B$1562,MATCH($A$3,Data!$B$7:$B$1562,0)),7,'Code list'!Q$1)/1000</f>
        <v>#N/A</v>
      </c>
      <c r="Q12" s="25" t="e">
        <f ca="1">OFFSET(INDEX(Data!$B$7:$B$1562,MATCH($A$3,Data!$B$7:$B$1562,0)),5,'Code list'!R$1)/1000+OFFSET(INDEX(Data!$B$7:$B$1562,MATCH($A$3,Data!$B$7:$B$1562,0)),7,'Code list'!R$1)/1000</f>
        <v>#N/A</v>
      </c>
      <c r="R12" s="25" t="e">
        <f ca="1">OFFSET(INDEX(Data!$B$7:$B$1562,MATCH($A$3,Data!$B$7:$B$1562,0)),5,'Code list'!S$1)/1000+OFFSET(INDEX(Data!$B$7:$B$1562,MATCH($A$3,Data!$B$7:$B$1562,0)),7,'Code list'!S$1)/1000</f>
        <v>#N/A</v>
      </c>
      <c r="S12" s="25" t="e">
        <f ca="1">OFFSET(INDEX(Data!$B$7:$B$1562,MATCH($A$3,Data!$B$7:$B$1562,0)),5,'Code list'!T$1)/1000+OFFSET(INDEX(Data!$B$7:$B$1562,MATCH($A$3,Data!$B$7:$B$1562,0)),7,'Code list'!T$1)/1000</f>
        <v>#N/A</v>
      </c>
      <c r="T12" s="25" t="e">
        <f ca="1">OFFSET(INDEX(Data!$B$7:$B$1562,MATCH($A$3,Data!$B$7:$B$1562,0)),5,'Code list'!U$1)/1000+OFFSET(INDEX(Data!$B$7:$B$1562,MATCH($A$3,Data!$B$7:$B$1562,0)),7,'Code list'!U$1)/1000</f>
        <v>#N/A</v>
      </c>
      <c r="U12" s="25" t="e">
        <f ca="1">OFFSET(INDEX(Data!$B$7:$B$1562,MATCH($A$3,Data!$B$7:$B$1562,0)),5,'Code list'!V$1)/1000+OFFSET(INDEX(Data!$B$7:$B$1562,MATCH($A$3,Data!$B$7:$B$1562,0)),7,'Code list'!V$1)/1000</f>
        <v>#N/A</v>
      </c>
      <c r="V12" s="25" t="e">
        <f ca="1">OFFSET(INDEX(Data!$B$7:$B$1562,MATCH($A$3,Data!$B$7:$B$1562,0)),5,'Code list'!W$1)/1000+OFFSET(INDEX(Data!$B$7:$B$1562,MATCH($A$3,Data!$B$7:$B$1562,0)),7,'Code list'!W$1)/1000</f>
        <v>#N/A</v>
      </c>
      <c r="W12" s="25" t="e">
        <f ca="1">OFFSET(INDEX(Data!$B$7:$B$1562,MATCH($A$3,Data!$B$7:$B$1562,0)),5,'Code list'!X$1)/1000+OFFSET(INDEX(Data!$B$7:$B$1562,MATCH($A$3,Data!$B$7:$B$1562,0)),7,'Code list'!X$1)/1000</f>
        <v>#N/A</v>
      </c>
      <c r="X12" s="25" t="e">
        <f ca="1">OFFSET(INDEX(Data!$B$7:$B$1562,MATCH($A$3,Data!$B$7:$B$1562,0)),5,'Code list'!Y$1)/1000+OFFSET(INDEX(Data!$B$7:$B$1562,MATCH($A$3,Data!$B$7:$B$1562,0)),7,'Code list'!Y$1)/1000</f>
        <v>#N/A</v>
      </c>
      <c r="Y12" s="25" t="e">
        <f ca="1">OFFSET(INDEX(Data!$B$7:$B$1562,MATCH($A$3,Data!$B$7:$B$1562,0)),5,'Code list'!Z$1)/1000+OFFSET(INDEX(Data!$B$7:$B$1562,MATCH($A$3,Data!$B$7:$B$1562,0)),7,'Code list'!Z$1)/1000</f>
        <v>#N/A</v>
      </c>
      <c r="Z12" s="25" t="e">
        <f ca="1">OFFSET(INDEX(Data!$B$7:$B$1562,MATCH($A$3,Data!$B$7:$B$1562,0)),5,'Code list'!AA$1)/1000+OFFSET(INDEX(Data!$B$7:$B$1562,MATCH($A$3,Data!$B$7:$B$1562,0)),7,'Code list'!AA$1)/1000</f>
        <v>#N/A</v>
      </c>
      <c r="AA12" s="25" t="e">
        <f ca="1">OFFSET(INDEX(Data!$B$7:$B$1562,MATCH($A$3,Data!$B$7:$B$1562,0)),5,'Code list'!AB$1)/1000+OFFSET(INDEX(Data!$B$7:$B$1562,MATCH($A$3,Data!$B$7:$B$1562,0)),7,'Code list'!AB$1)/1000</f>
        <v>#N/A</v>
      </c>
      <c r="AB12" s="25" t="e">
        <f ca="1">OFFSET(INDEX(Data!$B$7:$B$1562,MATCH($A$3,Data!$B$7:$B$1562,0)),5,'Code list'!AC$1)/1000+OFFSET(INDEX(Data!$B$7:$B$1562,MATCH($A$3,Data!$B$7:$B$1562,0)),7,'Code list'!AC$1)/1000</f>
        <v>#N/A</v>
      </c>
      <c r="AC12" s="25" t="e">
        <f ca="1">OFFSET(INDEX(Data!$B$7:$B$1562,MATCH($A$3,Data!$B$7:$B$1562,0)),5,'Code list'!AD$1)/1000+OFFSET(INDEX(Data!$B$7:$B$1562,MATCH($A$3,Data!$B$7:$B$1562,0)),7,'Code list'!AD$1)/1000</f>
        <v>#N/A</v>
      </c>
      <c r="AD12" s="25" t="e">
        <f ca="1">OFFSET(INDEX(Data!$B$7:$B$1562,MATCH($A$3,Data!$B$7:$B$1562,0)),5,'Code list'!AE$1)/1000+OFFSET(INDEX(Data!$B$7:$B$1562,MATCH($A$3,Data!$B$7:$B$1562,0)),7,'Code list'!AE$1)/1000</f>
        <v>#N/A</v>
      </c>
      <c r="AE12" s="25" t="e">
        <f ca="1">OFFSET(INDEX(Data!$B$7:$B$1562,MATCH($A$3,Data!$B$7:$B$1562,0)),5,'Code list'!AF$1)/1000+OFFSET(INDEX(Data!$B$7:$B$1562,MATCH($A$3,Data!$B$7:$B$1562,0)),7,'Code list'!AF$1)/1000</f>
        <v>#N/A</v>
      </c>
      <c r="AF12" s="25" t="e">
        <f ca="1">OFFSET(INDEX(Data!$B$7:$B$1562,MATCH($A$3,Data!$B$7:$B$1562,0)),5,'Code list'!AG$1)/1000+OFFSET(INDEX(Data!$B$7:$B$1562,MATCH($A$3,Data!$B$7:$B$1562,0)),7,'Code list'!AG$1)/1000</f>
        <v>#N/A</v>
      </c>
    </row>
    <row r="13" spans="1:32" ht="15" customHeight="1" x14ac:dyDescent="0.25">
      <c r="A13" s="24" t="s">
        <v>99</v>
      </c>
      <c r="B13" s="25" t="e">
        <f ca="1">OFFSET(INDEX(Data!$B$7:$B$1562,MATCH($A$3,Data!$B$7:$B$1562,0)),21,'Code list'!C$1)/1000+OFFSET(INDEX(Data!$B$7:$B$1562,MATCH($A$3,Data!$B$7:$B$1562,0)),22,'Code list'!C$1)/1000</f>
        <v>#N/A</v>
      </c>
      <c r="C13" s="25" t="e">
        <f ca="1">OFFSET(INDEX(Data!$B$7:$B$1562,MATCH($A$3,Data!$B$7:$B$1562,0)),21,'Code list'!D$1)/1000+OFFSET(INDEX(Data!$B$7:$B$1562,MATCH($A$3,Data!$B$7:$B$1562,0)),22,'Code list'!D$1)/1000</f>
        <v>#N/A</v>
      </c>
      <c r="D13" s="25" t="e">
        <f ca="1">OFFSET(INDEX(Data!$B$7:$B$1562,MATCH($A$3,Data!$B$7:$B$1562,0)),21,'Code list'!E$1)/1000+OFFSET(INDEX(Data!$B$7:$B$1562,MATCH($A$3,Data!$B$7:$B$1562,0)),22,'Code list'!E$1)/1000</f>
        <v>#N/A</v>
      </c>
      <c r="E13" s="25" t="e">
        <f ca="1">OFFSET(INDEX(Data!$B$7:$B$1562,MATCH($A$3,Data!$B$7:$B$1562,0)),21,'Code list'!F$1)/1000+OFFSET(INDEX(Data!$B$7:$B$1562,MATCH($A$3,Data!$B$7:$B$1562,0)),22,'Code list'!F$1)/1000</f>
        <v>#N/A</v>
      </c>
      <c r="F13" s="25" t="e">
        <f ca="1">OFFSET(INDEX(Data!$B$7:$B$1562,MATCH($A$3,Data!$B$7:$B$1562,0)),21,'Code list'!G$1)/1000+OFFSET(INDEX(Data!$B$7:$B$1562,MATCH($A$3,Data!$B$7:$B$1562,0)),22,'Code list'!G$1)/1000</f>
        <v>#N/A</v>
      </c>
      <c r="G13" s="25" t="e">
        <f ca="1">OFFSET(INDEX(Data!$B$7:$B$1562,MATCH($A$3,Data!$B$7:$B$1562,0)),21,'Code list'!H$1)/1000+OFFSET(INDEX(Data!$B$7:$B$1562,MATCH($A$3,Data!$B$7:$B$1562,0)),22,'Code list'!H$1)/1000</f>
        <v>#N/A</v>
      </c>
      <c r="H13" s="25" t="e">
        <f ca="1">OFFSET(INDEX(Data!$B$7:$B$1562,MATCH($A$3,Data!$B$7:$B$1562,0)),21,'Code list'!I$1)/1000+OFFSET(INDEX(Data!$B$7:$B$1562,MATCH($A$3,Data!$B$7:$B$1562,0)),22,'Code list'!I$1)/1000</f>
        <v>#N/A</v>
      </c>
      <c r="I13" s="25" t="e">
        <f ca="1">OFFSET(INDEX(Data!$B$7:$B$1562,MATCH($A$3,Data!$B$7:$B$1562,0)),21,'Code list'!J$1)/1000+OFFSET(INDEX(Data!$B$7:$B$1562,MATCH($A$3,Data!$B$7:$B$1562,0)),22,'Code list'!J$1)/1000</f>
        <v>#N/A</v>
      </c>
      <c r="J13" s="25" t="e">
        <f ca="1">OFFSET(INDEX(Data!$B$7:$B$1562,MATCH($A$3,Data!$B$7:$B$1562,0)),21,'Code list'!K$1)/1000+OFFSET(INDEX(Data!$B$7:$B$1562,MATCH($A$3,Data!$B$7:$B$1562,0)),22,'Code list'!K$1)/1000</f>
        <v>#N/A</v>
      </c>
      <c r="K13" s="25" t="e">
        <f ca="1">OFFSET(INDEX(Data!$B$7:$B$1562,MATCH($A$3,Data!$B$7:$B$1562,0)),21,'Code list'!L$1)/1000+OFFSET(INDEX(Data!$B$7:$B$1562,MATCH($A$3,Data!$B$7:$B$1562,0)),22,'Code list'!L$1)/1000</f>
        <v>#N/A</v>
      </c>
      <c r="L13" s="25" t="e">
        <f ca="1">OFFSET(INDEX(Data!$B$7:$B$1562,MATCH($A$3,Data!$B$7:$B$1562,0)),21,'Code list'!M$1)/1000+OFFSET(INDEX(Data!$B$7:$B$1562,MATCH($A$3,Data!$B$7:$B$1562,0)),22,'Code list'!M$1)/1000</f>
        <v>#N/A</v>
      </c>
      <c r="M13" s="25" t="e">
        <f ca="1">OFFSET(INDEX(Data!$B$7:$B$1562,MATCH($A$3,Data!$B$7:$B$1562,0)),21,'Code list'!N$1)/1000+OFFSET(INDEX(Data!$B$7:$B$1562,MATCH($A$3,Data!$B$7:$B$1562,0)),22,'Code list'!N$1)/1000</f>
        <v>#N/A</v>
      </c>
      <c r="N13" s="25" t="e">
        <f ca="1">OFFSET(INDEX(Data!$B$7:$B$1562,MATCH($A$3,Data!$B$7:$B$1562,0)),21,'Code list'!O$1)/1000+OFFSET(INDEX(Data!$B$7:$B$1562,MATCH($A$3,Data!$B$7:$B$1562,0)),22,'Code list'!O$1)/1000</f>
        <v>#N/A</v>
      </c>
      <c r="O13" s="25" t="e">
        <f ca="1">OFFSET(INDEX(Data!$B$7:$B$1562,MATCH($A$3,Data!$B$7:$B$1562,0)),21,'Code list'!P$1)/1000+OFFSET(INDEX(Data!$B$7:$B$1562,MATCH($A$3,Data!$B$7:$B$1562,0)),22,'Code list'!P$1)/1000</f>
        <v>#N/A</v>
      </c>
      <c r="P13" s="25" t="e">
        <f ca="1">OFFSET(INDEX(Data!$B$7:$B$1562,MATCH($A$3,Data!$B$7:$B$1562,0)),21,'Code list'!Q$1)/1000+OFFSET(INDEX(Data!$B$7:$B$1562,MATCH($A$3,Data!$B$7:$B$1562,0)),22,'Code list'!Q$1)/1000</f>
        <v>#N/A</v>
      </c>
      <c r="Q13" s="25" t="e">
        <f ca="1">OFFSET(INDEX(Data!$B$7:$B$1562,MATCH($A$3,Data!$B$7:$B$1562,0)),21,'Code list'!R$1)/1000+OFFSET(INDEX(Data!$B$7:$B$1562,MATCH($A$3,Data!$B$7:$B$1562,0)),22,'Code list'!R$1)/1000</f>
        <v>#N/A</v>
      </c>
      <c r="R13" s="25" t="e">
        <f ca="1">OFFSET(INDEX(Data!$B$7:$B$1562,MATCH($A$3,Data!$B$7:$B$1562,0)),21,'Code list'!S$1)/1000+OFFSET(INDEX(Data!$B$7:$B$1562,MATCH($A$3,Data!$B$7:$B$1562,0)),22,'Code list'!S$1)/1000</f>
        <v>#N/A</v>
      </c>
      <c r="S13" s="25" t="e">
        <f ca="1">OFFSET(INDEX(Data!$B$7:$B$1562,MATCH($A$3,Data!$B$7:$B$1562,0)),21,'Code list'!T$1)/1000+OFFSET(INDEX(Data!$B$7:$B$1562,MATCH($A$3,Data!$B$7:$B$1562,0)),22,'Code list'!T$1)/1000</f>
        <v>#N/A</v>
      </c>
      <c r="T13" s="25" t="e">
        <f ca="1">OFFSET(INDEX(Data!$B$7:$B$1562,MATCH($A$3,Data!$B$7:$B$1562,0)),21,'Code list'!U$1)/1000+OFFSET(INDEX(Data!$B$7:$B$1562,MATCH($A$3,Data!$B$7:$B$1562,0)),22,'Code list'!U$1)/1000</f>
        <v>#N/A</v>
      </c>
      <c r="U13" s="25" t="e">
        <f ca="1">OFFSET(INDEX(Data!$B$7:$B$1562,MATCH($A$3,Data!$B$7:$B$1562,0)),21,'Code list'!V$1)/1000+OFFSET(INDEX(Data!$B$7:$B$1562,MATCH($A$3,Data!$B$7:$B$1562,0)),22,'Code list'!V$1)/1000</f>
        <v>#N/A</v>
      </c>
      <c r="V13" s="25" t="e">
        <f ca="1">OFFSET(INDEX(Data!$B$7:$B$1562,MATCH($A$3,Data!$B$7:$B$1562,0)),21,'Code list'!W$1)/1000+OFFSET(INDEX(Data!$B$7:$B$1562,MATCH($A$3,Data!$B$7:$B$1562,0)),22,'Code list'!W$1)/1000</f>
        <v>#N/A</v>
      </c>
      <c r="W13" s="25" t="e">
        <f ca="1">OFFSET(INDEX(Data!$B$7:$B$1562,MATCH($A$3,Data!$B$7:$B$1562,0)),21,'Code list'!X$1)/1000+OFFSET(INDEX(Data!$B$7:$B$1562,MATCH($A$3,Data!$B$7:$B$1562,0)),22,'Code list'!X$1)/1000</f>
        <v>#N/A</v>
      </c>
      <c r="X13" s="25" t="e">
        <f ca="1">OFFSET(INDEX(Data!$B$7:$B$1562,MATCH($A$3,Data!$B$7:$B$1562,0)),21,'Code list'!Y$1)/1000+OFFSET(INDEX(Data!$B$7:$B$1562,MATCH($A$3,Data!$B$7:$B$1562,0)),22,'Code list'!Y$1)/1000</f>
        <v>#N/A</v>
      </c>
      <c r="Y13" s="25" t="e">
        <f ca="1">OFFSET(INDEX(Data!$B$7:$B$1562,MATCH($A$3,Data!$B$7:$B$1562,0)),21,'Code list'!Z$1)/1000+OFFSET(INDEX(Data!$B$7:$B$1562,MATCH($A$3,Data!$B$7:$B$1562,0)),22,'Code list'!Z$1)/1000</f>
        <v>#N/A</v>
      </c>
      <c r="Z13" s="25" t="e">
        <f ca="1">OFFSET(INDEX(Data!$B$7:$B$1562,MATCH($A$3,Data!$B$7:$B$1562,0)),21,'Code list'!AA$1)/1000+OFFSET(INDEX(Data!$B$7:$B$1562,MATCH($A$3,Data!$B$7:$B$1562,0)),22,'Code list'!AA$1)/1000</f>
        <v>#N/A</v>
      </c>
      <c r="AA13" s="25" t="e">
        <f ca="1">OFFSET(INDEX(Data!$B$7:$B$1562,MATCH($A$3,Data!$B$7:$B$1562,0)),21,'Code list'!AB$1)/1000+OFFSET(INDEX(Data!$B$7:$B$1562,MATCH($A$3,Data!$B$7:$B$1562,0)),22,'Code list'!AB$1)/1000</f>
        <v>#N/A</v>
      </c>
      <c r="AB13" s="25" t="e">
        <f ca="1">OFFSET(INDEX(Data!$B$7:$B$1562,MATCH($A$3,Data!$B$7:$B$1562,0)),21,'Code list'!AC$1)/1000+OFFSET(INDEX(Data!$B$7:$B$1562,MATCH($A$3,Data!$B$7:$B$1562,0)),22,'Code list'!AC$1)/1000</f>
        <v>#N/A</v>
      </c>
      <c r="AC13" s="25" t="e">
        <f ca="1">OFFSET(INDEX(Data!$B$7:$B$1562,MATCH($A$3,Data!$B$7:$B$1562,0)),21,'Code list'!AD$1)/1000+OFFSET(INDEX(Data!$B$7:$B$1562,MATCH($A$3,Data!$B$7:$B$1562,0)),22,'Code list'!AD$1)/1000</f>
        <v>#N/A</v>
      </c>
      <c r="AD13" s="25" t="e">
        <f ca="1">OFFSET(INDEX(Data!$B$7:$B$1562,MATCH($A$3,Data!$B$7:$B$1562,0)),21,'Code list'!AE$1)/1000+OFFSET(INDEX(Data!$B$7:$B$1562,MATCH($A$3,Data!$B$7:$B$1562,0)),22,'Code list'!AE$1)/1000</f>
        <v>#N/A</v>
      </c>
      <c r="AE13" s="25" t="e">
        <f ca="1">OFFSET(INDEX(Data!$B$7:$B$1562,MATCH($A$3,Data!$B$7:$B$1562,0)),21,'Code list'!AF$1)/1000+OFFSET(INDEX(Data!$B$7:$B$1562,MATCH($A$3,Data!$B$7:$B$1562,0)),22,'Code list'!AF$1)/1000</f>
        <v>#N/A</v>
      </c>
      <c r="AF13" s="25" t="e">
        <f ca="1">OFFSET(INDEX(Data!$B$7:$B$1562,MATCH($A$3,Data!$B$7:$B$1562,0)),21,'Code list'!AG$1)/1000+OFFSET(INDEX(Data!$B$7:$B$1562,MATCH($A$3,Data!$B$7:$B$1562,0)),22,'Code list'!AG$1)/1000</f>
        <v>#N/A</v>
      </c>
    </row>
    <row r="14" spans="1:32" ht="15" customHeight="1" x14ac:dyDescent="0.25">
      <c r="A14" s="24" t="s">
        <v>100</v>
      </c>
      <c r="B14" s="25" t="e">
        <f ca="1">OFFSET(INDEX(Data!$B$7:$B$1562,MATCH($A$3,Data!$B$7:$B$1562,0)),31,'Code list'!C$1)/1000+OFFSET(INDEX(Data!$B$7:$B$1562,MATCH($A$3,Data!$B$7:$B$1562,0)),32,'Code list'!C$1)/1000</f>
        <v>#N/A</v>
      </c>
      <c r="C14" s="25" t="e">
        <f ca="1">OFFSET(INDEX(Data!$B$7:$B$1562,MATCH($A$3,Data!$B$7:$B$1562,0)),31,'Code list'!D$1)/1000+OFFSET(INDEX(Data!$B$7:$B$1562,MATCH($A$3,Data!$B$7:$B$1562,0)),32,'Code list'!D$1)/1000</f>
        <v>#N/A</v>
      </c>
      <c r="D14" s="25" t="e">
        <f ca="1">OFFSET(INDEX(Data!$B$7:$B$1562,MATCH($A$3,Data!$B$7:$B$1562,0)),31,'Code list'!E$1)/1000+OFFSET(INDEX(Data!$B$7:$B$1562,MATCH($A$3,Data!$B$7:$B$1562,0)),32,'Code list'!E$1)/1000</f>
        <v>#N/A</v>
      </c>
      <c r="E14" s="25" t="e">
        <f ca="1">OFFSET(INDEX(Data!$B$7:$B$1562,MATCH($A$3,Data!$B$7:$B$1562,0)),31,'Code list'!F$1)/1000+OFFSET(INDEX(Data!$B$7:$B$1562,MATCH($A$3,Data!$B$7:$B$1562,0)),32,'Code list'!F$1)/1000</f>
        <v>#N/A</v>
      </c>
      <c r="F14" s="25" t="e">
        <f ca="1">OFFSET(INDEX(Data!$B$7:$B$1562,MATCH($A$3,Data!$B$7:$B$1562,0)),31,'Code list'!G$1)/1000+OFFSET(INDEX(Data!$B$7:$B$1562,MATCH($A$3,Data!$B$7:$B$1562,0)),32,'Code list'!G$1)/1000</f>
        <v>#N/A</v>
      </c>
      <c r="G14" s="25" t="e">
        <f ca="1">OFFSET(INDEX(Data!$B$7:$B$1562,MATCH($A$3,Data!$B$7:$B$1562,0)),31,'Code list'!H$1)/1000+OFFSET(INDEX(Data!$B$7:$B$1562,MATCH($A$3,Data!$B$7:$B$1562,0)),32,'Code list'!H$1)/1000</f>
        <v>#N/A</v>
      </c>
      <c r="H14" s="25" t="e">
        <f ca="1">OFFSET(INDEX(Data!$B$7:$B$1562,MATCH($A$3,Data!$B$7:$B$1562,0)),31,'Code list'!I$1)/1000+OFFSET(INDEX(Data!$B$7:$B$1562,MATCH($A$3,Data!$B$7:$B$1562,0)),32,'Code list'!I$1)/1000</f>
        <v>#N/A</v>
      </c>
      <c r="I14" s="25" t="e">
        <f ca="1">OFFSET(INDEX(Data!$B$7:$B$1562,MATCH($A$3,Data!$B$7:$B$1562,0)),31,'Code list'!J$1)/1000+OFFSET(INDEX(Data!$B$7:$B$1562,MATCH($A$3,Data!$B$7:$B$1562,0)),32,'Code list'!J$1)/1000</f>
        <v>#N/A</v>
      </c>
      <c r="J14" s="25" t="e">
        <f ca="1">OFFSET(INDEX(Data!$B$7:$B$1562,MATCH($A$3,Data!$B$7:$B$1562,0)),31,'Code list'!K$1)/1000+OFFSET(INDEX(Data!$B$7:$B$1562,MATCH($A$3,Data!$B$7:$B$1562,0)),32,'Code list'!K$1)/1000</f>
        <v>#N/A</v>
      </c>
      <c r="K14" s="25" t="e">
        <f ca="1">OFFSET(INDEX(Data!$B$7:$B$1562,MATCH($A$3,Data!$B$7:$B$1562,0)),31,'Code list'!L$1)/1000+OFFSET(INDEX(Data!$B$7:$B$1562,MATCH($A$3,Data!$B$7:$B$1562,0)),32,'Code list'!L$1)/1000</f>
        <v>#N/A</v>
      </c>
      <c r="L14" s="25" t="e">
        <f ca="1">OFFSET(INDEX(Data!$B$7:$B$1562,MATCH($A$3,Data!$B$7:$B$1562,0)),31,'Code list'!M$1)/1000+OFFSET(INDEX(Data!$B$7:$B$1562,MATCH($A$3,Data!$B$7:$B$1562,0)),32,'Code list'!M$1)/1000</f>
        <v>#N/A</v>
      </c>
      <c r="M14" s="25" t="e">
        <f ca="1">OFFSET(INDEX(Data!$B$7:$B$1562,MATCH($A$3,Data!$B$7:$B$1562,0)),31,'Code list'!N$1)/1000+OFFSET(INDEX(Data!$B$7:$B$1562,MATCH($A$3,Data!$B$7:$B$1562,0)),32,'Code list'!N$1)/1000</f>
        <v>#N/A</v>
      </c>
      <c r="N14" s="25" t="e">
        <f ca="1">OFFSET(INDEX(Data!$B$7:$B$1562,MATCH($A$3,Data!$B$7:$B$1562,0)),31,'Code list'!O$1)/1000+OFFSET(INDEX(Data!$B$7:$B$1562,MATCH($A$3,Data!$B$7:$B$1562,0)),32,'Code list'!O$1)/1000</f>
        <v>#N/A</v>
      </c>
      <c r="O14" s="25" t="e">
        <f ca="1">OFFSET(INDEX(Data!$B$7:$B$1562,MATCH($A$3,Data!$B$7:$B$1562,0)),31,'Code list'!P$1)/1000+OFFSET(INDEX(Data!$B$7:$B$1562,MATCH($A$3,Data!$B$7:$B$1562,0)),32,'Code list'!P$1)/1000</f>
        <v>#N/A</v>
      </c>
      <c r="P14" s="25" t="e">
        <f ca="1">OFFSET(INDEX(Data!$B$7:$B$1562,MATCH($A$3,Data!$B$7:$B$1562,0)),31,'Code list'!Q$1)/1000+OFFSET(INDEX(Data!$B$7:$B$1562,MATCH($A$3,Data!$B$7:$B$1562,0)),32,'Code list'!Q$1)/1000</f>
        <v>#N/A</v>
      </c>
      <c r="Q14" s="25" t="e">
        <f ca="1">OFFSET(INDEX(Data!$B$7:$B$1562,MATCH($A$3,Data!$B$7:$B$1562,0)),31,'Code list'!R$1)/1000+OFFSET(INDEX(Data!$B$7:$B$1562,MATCH($A$3,Data!$B$7:$B$1562,0)),32,'Code list'!R$1)/1000</f>
        <v>#N/A</v>
      </c>
      <c r="R14" s="25" t="e">
        <f ca="1">OFFSET(INDEX(Data!$B$7:$B$1562,MATCH($A$3,Data!$B$7:$B$1562,0)),31,'Code list'!S$1)/1000+OFFSET(INDEX(Data!$B$7:$B$1562,MATCH($A$3,Data!$B$7:$B$1562,0)),32,'Code list'!S$1)/1000</f>
        <v>#N/A</v>
      </c>
      <c r="S14" s="25" t="e">
        <f ca="1">OFFSET(INDEX(Data!$B$7:$B$1562,MATCH($A$3,Data!$B$7:$B$1562,0)),31,'Code list'!T$1)/1000+OFFSET(INDEX(Data!$B$7:$B$1562,MATCH($A$3,Data!$B$7:$B$1562,0)),32,'Code list'!T$1)/1000</f>
        <v>#N/A</v>
      </c>
      <c r="T14" s="25" t="e">
        <f ca="1">OFFSET(INDEX(Data!$B$7:$B$1562,MATCH($A$3,Data!$B$7:$B$1562,0)),31,'Code list'!U$1)/1000+OFFSET(INDEX(Data!$B$7:$B$1562,MATCH($A$3,Data!$B$7:$B$1562,0)),32,'Code list'!U$1)/1000</f>
        <v>#N/A</v>
      </c>
      <c r="U14" s="25" t="e">
        <f ca="1">OFFSET(INDEX(Data!$B$7:$B$1562,MATCH($A$3,Data!$B$7:$B$1562,0)),31,'Code list'!V$1)/1000+OFFSET(INDEX(Data!$B$7:$B$1562,MATCH($A$3,Data!$B$7:$B$1562,0)),32,'Code list'!V$1)/1000</f>
        <v>#N/A</v>
      </c>
      <c r="V14" s="25" t="e">
        <f ca="1">OFFSET(INDEX(Data!$B$7:$B$1562,MATCH($A$3,Data!$B$7:$B$1562,0)),31,'Code list'!W$1)/1000+OFFSET(INDEX(Data!$B$7:$B$1562,MATCH($A$3,Data!$B$7:$B$1562,0)),32,'Code list'!W$1)/1000</f>
        <v>#N/A</v>
      </c>
      <c r="W14" s="25" t="e">
        <f ca="1">OFFSET(INDEX(Data!$B$7:$B$1562,MATCH($A$3,Data!$B$7:$B$1562,0)),31,'Code list'!X$1)/1000+OFFSET(INDEX(Data!$B$7:$B$1562,MATCH($A$3,Data!$B$7:$B$1562,0)),32,'Code list'!X$1)/1000</f>
        <v>#N/A</v>
      </c>
      <c r="X14" s="25" t="e">
        <f ca="1">OFFSET(INDEX(Data!$B$7:$B$1562,MATCH($A$3,Data!$B$7:$B$1562,0)),31,'Code list'!Y$1)/1000+OFFSET(INDEX(Data!$B$7:$B$1562,MATCH($A$3,Data!$B$7:$B$1562,0)),32,'Code list'!Y$1)/1000</f>
        <v>#N/A</v>
      </c>
      <c r="Y14" s="25" t="e">
        <f ca="1">OFFSET(INDEX(Data!$B$7:$B$1562,MATCH($A$3,Data!$B$7:$B$1562,0)),31,'Code list'!Z$1)/1000+OFFSET(INDEX(Data!$B$7:$B$1562,MATCH($A$3,Data!$B$7:$B$1562,0)),32,'Code list'!Z$1)/1000</f>
        <v>#N/A</v>
      </c>
      <c r="Z14" s="25" t="e">
        <f ca="1">OFFSET(INDEX(Data!$B$7:$B$1562,MATCH($A$3,Data!$B$7:$B$1562,0)),31,'Code list'!AA$1)/1000+OFFSET(INDEX(Data!$B$7:$B$1562,MATCH($A$3,Data!$B$7:$B$1562,0)),32,'Code list'!AA$1)/1000</f>
        <v>#N/A</v>
      </c>
      <c r="AA14" s="25" t="e">
        <f ca="1">OFFSET(INDEX(Data!$B$7:$B$1562,MATCH($A$3,Data!$B$7:$B$1562,0)),31,'Code list'!AB$1)/1000+OFFSET(INDEX(Data!$B$7:$B$1562,MATCH($A$3,Data!$B$7:$B$1562,0)),32,'Code list'!AB$1)/1000</f>
        <v>#N/A</v>
      </c>
      <c r="AB14" s="25" t="e">
        <f ca="1">OFFSET(INDEX(Data!$B$7:$B$1562,MATCH($A$3,Data!$B$7:$B$1562,0)),31,'Code list'!AC$1)/1000+OFFSET(INDEX(Data!$B$7:$B$1562,MATCH($A$3,Data!$B$7:$B$1562,0)),32,'Code list'!AC$1)/1000</f>
        <v>#N/A</v>
      </c>
      <c r="AC14" s="25" t="e">
        <f ca="1">OFFSET(INDEX(Data!$B$7:$B$1562,MATCH($A$3,Data!$B$7:$B$1562,0)),31,'Code list'!AD$1)/1000+OFFSET(INDEX(Data!$B$7:$B$1562,MATCH($A$3,Data!$B$7:$B$1562,0)),32,'Code list'!AD$1)/1000</f>
        <v>#N/A</v>
      </c>
      <c r="AD14" s="25" t="e">
        <f ca="1">OFFSET(INDEX(Data!$B$7:$B$1562,MATCH($A$3,Data!$B$7:$B$1562,0)),31,'Code list'!AE$1)/1000+OFFSET(INDEX(Data!$B$7:$B$1562,MATCH($A$3,Data!$B$7:$B$1562,0)),32,'Code list'!AE$1)/1000</f>
        <v>#N/A</v>
      </c>
      <c r="AE14" s="25" t="e">
        <f ca="1">OFFSET(INDEX(Data!$B$7:$B$1562,MATCH($A$3,Data!$B$7:$B$1562,0)),31,'Code list'!AF$1)/1000+OFFSET(INDEX(Data!$B$7:$B$1562,MATCH($A$3,Data!$B$7:$B$1562,0)),32,'Code list'!AF$1)/1000</f>
        <v>#N/A</v>
      </c>
      <c r="AF14" s="25" t="e">
        <f ca="1">OFFSET(INDEX(Data!$B$7:$B$1562,MATCH($A$3,Data!$B$7:$B$1562,0)),31,'Code list'!AG$1)/1000+OFFSET(INDEX(Data!$B$7:$B$1562,MATCH($A$3,Data!$B$7:$B$1562,0)),32,'Code list'!AG$1)/1000</f>
        <v>#N/A</v>
      </c>
    </row>
    <row r="15" spans="1:32" ht="15" customHeight="1" x14ac:dyDescent="0.25">
      <c r="A15" s="26" t="s">
        <v>28</v>
      </c>
      <c r="B15" s="25">
        <f ca="1">IFERROR(B12/(1+(B13/B14)),0)</f>
        <v>0</v>
      </c>
      <c r="C15" s="25">
        <f t="shared" ref="C15:AC15" ca="1" si="9">IFERROR(C12/(1+(C13/C14)),0)</f>
        <v>0</v>
      </c>
      <c r="D15" s="25">
        <f t="shared" ca="1" si="9"/>
        <v>0</v>
      </c>
      <c r="E15" s="25">
        <f t="shared" ca="1" si="9"/>
        <v>0</v>
      </c>
      <c r="F15" s="25">
        <f t="shared" ca="1" si="9"/>
        <v>0</v>
      </c>
      <c r="G15" s="25">
        <f t="shared" ca="1" si="9"/>
        <v>0</v>
      </c>
      <c r="H15" s="25">
        <f t="shared" ca="1" si="9"/>
        <v>0</v>
      </c>
      <c r="I15" s="25">
        <f t="shared" ca="1" si="9"/>
        <v>0</v>
      </c>
      <c r="J15" s="25">
        <f t="shared" ca="1" si="9"/>
        <v>0</v>
      </c>
      <c r="K15" s="25">
        <f t="shared" ca="1" si="9"/>
        <v>0</v>
      </c>
      <c r="L15" s="25">
        <f t="shared" ca="1" si="9"/>
        <v>0</v>
      </c>
      <c r="M15" s="25">
        <f t="shared" ca="1" si="9"/>
        <v>0</v>
      </c>
      <c r="N15" s="25">
        <f t="shared" ca="1" si="9"/>
        <v>0</v>
      </c>
      <c r="O15" s="25">
        <f t="shared" ca="1" si="9"/>
        <v>0</v>
      </c>
      <c r="P15" s="25">
        <f t="shared" ca="1" si="9"/>
        <v>0</v>
      </c>
      <c r="Q15" s="25">
        <f t="shared" ca="1" si="9"/>
        <v>0</v>
      </c>
      <c r="R15" s="25">
        <f t="shared" ca="1" si="9"/>
        <v>0</v>
      </c>
      <c r="S15" s="25">
        <f t="shared" ca="1" si="9"/>
        <v>0</v>
      </c>
      <c r="T15" s="25">
        <f t="shared" ca="1" si="9"/>
        <v>0</v>
      </c>
      <c r="U15" s="25">
        <f t="shared" ca="1" si="9"/>
        <v>0</v>
      </c>
      <c r="V15" s="25">
        <f t="shared" ca="1" si="9"/>
        <v>0</v>
      </c>
      <c r="W15" s="25">
        <f t="shared" ca="1" si="9"/>
        <v>0</v>
      </c>
      <c r="X15" s="25">
        <f t="shared" ca="1" si="9"/>
        <v>0</v>
      </c>
      <c r="Y15" s="25">
        <f t="shared" ca="1" si="9"/>
        <v>0</v>
      </c>
      <c r="Z15" s="25">
        <f t="shared" ca="1" si="9"/>
        <v>0</v>
      </c>
      <c r="AA15" s="25">
        <f t="shared" ca="1" si="9"/>
        <v>0</v>
      </c>
      <c r="AB15" s="25">
        <f t="shared" ca="1" si="9"/>
        <v>0</v>
      </c>
      <c r="AC15" s="25">
        <f t="shared" ca="1" si="9"/>
        <v>0</v>
      </c>
      <c r="AD15" s="25">
        <f t="shared" ref="AD15:AE15" ca="1" si="10">IFERROR(AD12/(1+(AD13/AD14)),0)</f>
        <v>0</v>
      </c>
      <c r="AE15" s="25">
        <f t="shared" ca="1" si="10"/>
        <v>0</v>
      </c>
      <c r="AF15" s="25">
        <f t="shared" ref="AF15" ca="1" si="11">IFERROR(AF12/(1+(AF13/AF14)),0)</f>
        <v>0</v>
      </c>
    </row>
    <row r="16" spans="1:32" ht="15" customHeight="1" x14ac:dyDescent="0.25">
      <c r="A16" s="10" t="s">
        <v>25</v>
      </c>
      <c r="B16" s="7" t="e">
        <f ca="1">B11+B12-B15</f>
        <v>#N/A</v>
      </c>
      <c r="C16" s="7" t="e">
        <f t="shared" ref="C16:AC16" ca="1" si="12">C11+C12-C15</f>
        <v>#N/A</v>
      </c>
      <c r="D16" s="7" t="e">
        <f t="shared" ca="1" si="12"/>
        <v>#N/A</v>
      </c>
      <c r="E16" s="7" t="e">
        <f t="shared" ca="1" si="12"/>
        <v>#N/A</v>
      </c>
      <c r="F16" s="7" t="e">
        <f t="shared" ca="1" si="12"/>
        <v>#N/A</v>
      </c>
      <c r="G16" s="7" t="e">
        <f t="shared" ca="1" si="12"/>
        <v>#N/A</v>
      </c>
      <c r="H16" s="7" t="e">
        <f t="shared" ca="1" si="12"/>
        <v>#N/A</v>
      </c>
      <c r="I16" s="7" t="e">
        <f t="shared" ca="1" si="12"/>
        <v>#N/A</v>
      </c>
      <c r="J16" s="7" t="e">
        <f t="shared" ca="1" si="12"/>
        <v>#N/A</v>
      </c>
      <c r="K16" s="7" t="e">
        <f t="shared" ca="1" si="12"/>
        <v>#N/A</v>
      </c>
      <c r="L16" s="7" t="e">
        <f t="shared" ca="1" si="12"/>
        <v>#N/A</v>
      </c>
      <c r="M16" s="7" t="e">
        <f t="shared" ca="1" si="12"/>
        <v>#N/A</v>
      </c>
      <c r="N16" s="7" t="e">
        <f t="shared" ca="1" si="12"/>
        <v>#N/A</v>
      </c>
      <c r="O16" s="7" t="e">
        <f t="shared" ca="1" si="12"/>
        <v>#N/A</v>
      </c>
      <c r="P16" s="7" t="e">
        <f t="shared" ca="1" si="12"/>
        <v>#N/A</v>
      </c>
      <c r="Q16" s="7" t="e">
        <f t="shared" ca="1" si="12"/>
        <v>#N/A</v>
      </c>
      <c r="R16" s="7" t="e">
        <f t="shared" ca="1" si="12"/>
        <v>#N/A</v>
      </c>
      <c r="S16" s="7" t="e">
        <f t="shared" ca="1" si="12"/>
        <v>#N/A</v>
      </c>
      <c r="T16" s="7" t="e">
        <f t="shared" ca="1" si="12"/>
        <v>#N/A</v>
      </c>
      <c r="U16" s="7" t="e">
        <f t="shared" ca="1" si="12"/>
        <v>#N/A</v>
      </c>
      <c r="V16" s="7" t="e">
        <f t="shared" ca="1" si="12"/>
        <v>#N/A</v>
      </c>
      <c r="W16" s="7" t="e">
        <f t="shared" ca="1" si="12"/>
        <v>#N/A</v>
      </c>
      <c r="X16" s="7" t="e">
        <f t="shared" ca="1" si="12"/>
        <v>#N/A</v>
      </c>
      <c r="Y16" s="7" t="e">
        <f t="shared" ca="1" si="12"/>
        <v>#N/A</v>
      </c>
      <c r="Z16" s="7" t="e">
        <f t="shared" ca="1" si="12"/>
        <v>#N/A</v>
      </c>
      <c r="AA16" s="7" t="e">
        <f t="shared" ca="1" si="12"/>
        <v>#N/A</v>
      </c>
      <c r="AB16" s="7" t="e">
        <f t="shared" ca="1" si="12"/>
        <v>#N/A</v>
      </c>
      <c r="AC16" s="7" t="e">
        <f t="shared" ca="1" si="12"/>
        <v>#N/A</v>
      </c>
      <c r="AD16" s="7" t="e">
        <f t="shared" ref="AD16:AE16" ca="1" si="13">AD11+AD12-AD15</f>
        <v>#N/A</v>
      </c>
      <c r="AE16" s="7" t="e">
        <f t="shared" ca="1" si="13"/>
        <v>#N/A</v>
      </c>
      <c r="AF16" s="7" t="e">
        <f t="shared" ref="AF16" ca="1" si="14">AF11+AF12-AF15</f>
        <v>#N/A</v>
      </c>
    </row>
    <row r="17" spans="1:32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ht="15" customHeight="1" x14ac:dyDescent="0.25">
      <c r="A18" s="18" t="s">
        <v>34</v>
      </c>
    </row>
    <row r="19" spans="1:32" s="27" customFormat="1" ht="15" customHeight="1" x14ac:dyDescent="0.25">
      <c r="A19" s="9" t="e">
        <f ca="1">VLOOKUP(MID(CELL("filename",$A$1),FIND("]",CELL("filename",$A$1))+1,256),'Code list'!$A$2:$B$44,2,FALSE)</f>
        <v>#N/A</v>
      </c>
      <c r="B19" s="5">
        <v>1990</v>
      </c>
      <c r="C19" s="5">
        <f>B19+1</f>
        <v>1991</v>
      </c>
      <c r="D19" s="5">
        <f t="shared" ref="D19:P19" si="15">C19+1</f>
        <v>1992</v>
      </c>
      <c r="E19" s="5">
        <f t="shared" si="15"/>
        <v>1993</v>
      </c>
      <c r="F19" s="5">
        <f t="shared" si="15"/>
        <v>1994</v>
      </c>
      <c r="G19" s="5">
        <f t="shared" si="15"/>
        <v>1995</v>
      </c>
      <c r="H19" s="5">
        <f t="shared" si="15"/>
        <v>1996</v>
      </c>
      <c r="I19" s="5">
        <f t="shared" si="15"/>
        <v>1997</v>
      </c>
      <c r="J19" s="5">
        <f t="shared" si="15"/>
        <v>1998</v>
      </c>
      <c r="K19" s="5">
        <f t="shared" si="15"/>
        <v>1999</v>
      </c>
      <c r="L19" s="5">
        <f t="shared" si="15"/>
        <v>2000</v>
      </c>
      <c r="M19" s="5">
        <f t="shared" si="15"/>
        <v>2001</v>
      </c>
      <c r="N19" s="5">
        <f t="shared" si="15"/>
        <v>2002</v>
      </c>
      <c r="O19" s="5">
        <f t="shared" si="15"/>
        <v>2003</v>
      </c>
      <c r="P19" s="5">
        <f t="shared" si="15"/>
        <v>2004</v>
      </c>
      <c r="Q19" s="5">
        <f t="shared" ref="Q19:AF19" si="16">P19+1</f>
        <v>2005</v>
      </c>
      <c r="R19" s="5">
        <f t="shared" si="16"/>
        <v>2006</v>
      </c>
      <c r="S19" s="5">
        <f t="shared" si="16"/>
        <v>2007</v>
      </c>
      <c r="T19" s="5">
        <f t="shared" si="16"/>
        <v>2008</v>
      </c>
      <c r="U19" s="5">
        <f t="shared" si="16"/>
        <v>2009</v>
      </c>
      <c r="V19" s="5">
        <f t="shared" si="16"/>
        <v>2010</v>
      </c>
      <c r="W19" s="5">
        <f t="shared" si="16"/>
        <v>2011</v>
      </c>
      <c r="X19" s="5">
        <f t="shared" si="16"/>
        <v>2012</v>
      </c>
      <c r="Y19" s="5">
        <f t="shared" si="16"/>
        <v>2013</v>
      </c>
      <c r="Z19" s="5">
        <f t="shared" si="16"/>
        <v>2014</v>
      </c>
      <c r="AA19" s="5">
        <f t="shared" si="16"/>
        <v>2015</v>
      </c>
      <c r="AB19" s="5">
        <f t="shared" si="16"/>
        <v>2016</v>
      </c>
      <c r="AC19" s="5">
        <f t="shared" si="16"/>
        <v>2017</v>
      </c>
      <c r="AD19" s="5">
        <f t="shared" si="16"/>
        <v>2018</v>
      </c>
      <c r="AE19" s="5">
        <f t="shared" si="16"/>
        <v>2019</v>
      </c>
      <c r="AF19" s="5">
        <f t="shared" si="16"/>
        <v>2020</v>
      </c>
    </row>
    <row r="20" spans="1:32" ht="15" customHeight="1" x14ac:dyDescent="0.25">
      <c r="A20" s="11" t="s">
        <v>29</v>
      </c>
      <c r="B20" s="15" t="e">
        <f t="shared" ref="B20:AC20" ca="1" si="17">B6/B16</f>
        <v>#N/A</v>
      </c>
      <c r="C20" s="15" t="e">
        <f t="shared" ca="1" si="17"/>
        <v>#N/A</v>
      </c>
      <c r="D20" s="15" t="e">
        <f t="shared" ca="1" si="17"/>
        <v>#N/A</v>
      </c>
      <c r="E20" s="15" t="e">
        <f t="shared" ca="1" si="17"/>
        <v>#N/A</v>
      </c>
      <c r="F20" s="15" t="e">
        <f t="shared" ca="1" si="17"/>
        <v>#N/A</v>
      </c>
      <c r="G20" s="15" t="e">
        <f t="shared" ca="1" si="17"/>
        <v>#N/A</v>
      </c>
      <c r="H20" s="15" t="e">
        <f t="shared" ca="1" si="17"/>
        <v>#N/A</v>
      </c>
      <c r="I20" s="15" t="e">
        <f t="shared" ca="1" si="17"/>
        <v>#N/A</v>
      </c>
      <c r="J20" s="15" t="e">
        <f t="shared" ca="1" si="17"/>
        <v>#N/A</v>
      </c>
      <c r="K20" s="15" t="e">
        <f t="shared" ca="1" si="17"/>
        <v>#N/A</v>
      </c>
      <c r="L20" s="15" t="e">
        <f t="shared" ca="1" si="17"/>
        <v>#N/A</v>
      </c>
      <c r="M20" s="15" t="e">
        <f t="shared" ca="1" si="17"/>
        <v>#N/A</v>
      </c>
      <c r="N20" s="15" t="e">
        <f t="shared" ca="1" si="17"/>
        <v>#N/A</v>
      </c>
      <c r="O20" s="15" t="e">
        <f t="shared" ca="1" si="17"/>
        <v>#N/A</v>
      </c>
      <c r="P20" s="15" t="e">
        <f t="shared" ca="1" si="17"/>
        <v>#N/A</v>
      </c>
      <c r="Q20" s="15" t="e">
        <f t="shared" ca="1" si="17"/>
        <v>#N/A</v>
      </c>
      <c r="R20" s="15" t="e">
        <f t="shared" ca="1" si="17"/>
        <v>#N/A</v>
      </c>
      <c r="S20" s="15" t="e">
        <f t="shared" ca="1" si="17"/>
        <v>#N/A</v>
      </c>
      <c r="T20" s="15" t="e">
        <f t="shared" ca="1" si="17"/>
        <v>#N/A</v>
      </c>
      <c r="U20" s="15" t="e">
        <f t="shared" ca="1" si="17"/>
        <v>#N/A</v>
      </c>
      <c r="V20" s="15" t="e">
        <f t="shared" ca="1" si="17"/>
        <v>#N/A</v>
      </c>
      <c r="W20" s="15" t="e">
        <f t="shared" ca="1" si="17"/>
        <v>#N/A</v>
      </c>
      <c r="X20" s="15" t="e">
        <f t="shared" ca="1" si="17"/>
        <v>#N/A</v>
      </c>
      <c r="Y20" s="15" t="e">
        <f t="shared" ca="1" si="17"/>
        <v>#N/A</v>
      </c>
      <c r="Z20" s="15" t="e">
        <f t="shared" ca="1" si="17"/>
        <v>#N/A</v>
      </c>
      <c r="AA20" s="15" t="e">
        <f t="shared" ca="1" si="17"/>
        <v>#N/A</v>
      </c>
      <c r="AB20" s="15" t="e">
        <f t="shared" ca="1" si="17"/>
        <v>#N/A</v>
      </c>
      <c r="AC20" s="15" t="e">
        <f t="shared" ca="1" si="17"/>
        <v>#N/A</v>
      </c>
      <c r="AD20" s="15" t="e">
        <f t="shared" ref="AD20:AE20" ca="1" si="18">AD6/AD16</f>
        <v>#N/A</v>
      </c>
      <c r="AE20" s="15" t="e">
        <f t="shared" ca="1" si="18"/>
        <v>#N/A</v>
      </c>
      <c r="AF20" s="15" t="e">
        <f t="shared" ref="AF20" ca="1" si="19">AF6/AF16</f>
        <v>#N/A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74">
    <tabColor theme="7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Sweden [SE]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527.45040000000006</v>
      </c>
      <c r="C4" s="20">
        <f ca="1">OFFSET(INDEX(Data!$C$7:$C$1800,MATCH($A$3,Data!$C$7:$C$1800,0)),20,'Code list'!D$1)/1000</f>
        <v>530.62559999999996</v>
      </c>
      <c r="D4" s="20">
        <f ca="1">OFFSET(INDEX(Data!$C$7:$C$1800,MATCH($A$3,Data!$C$7:$C$1800,0)),20,'Code list'!E$1)/1000</f>
        <v>527.27545799999996</v>
      </c>
      <c r="E4" s="20">
        <f ca="1">OFFSET(INDEX(Data!$C$7:$C$1800,MATCH($A$3,Data!$C$7:$C$1800,0)),20,'Code list'!F$1)/1000</f>
        <v>524.92142200000001</v>
      </c>
      <c r="F4" s="20">
        <f ca="1">OFFSET(INDEX(Data!$C$7:$C$1800,MATCH($A$3,Data!$C$7:$C$1800,0)),20,'Code list'!G$1)/1000</f>
        <v>514.98956900000007</v>
      </c>
      <c r="G4" s="20">
        <f ca="1">OFFSET(INDEX(Data!$C$7:$C$1800,MATCH($A$3,Data!$C$7:$C$1800,0)),20,'Code list'!H$1)/1000</f>
        <v>534.06291599999997</v>
      </c>
      <c r="H4" s="20">
        <f ca="1">OFFSET(INDEX(Data!$C$7:$C$1800,MATCH($A$3,Data!$C$7:$C$1800,0)),20,'Code list'!I$1)/1000</f>
        <v>506.38288</v>
      </c>
      <c r="I4" s="20">
        <f ca="1">OFFSET(INDEX(Data!$C$7:$C$1800,MATCH($A$3,Data!$C$7:$C$1800,0)),20,'Code list'!J$1)/1000</f>
        <v>537.29662699999994</v>
      </c>
      <c r="J4" s="20">
        <f ca="1">OFFSET(INDEX(Data!$C$7:$C$1800,MATCH($A$3,Data!$C$7:$C$1800,0)),20,'Code list'!K$1)/1000</f>
        <v>571.792374</v>
      </c>
      <c r="K4" s="20">
        <f ca="1">OFFSET(INDEX(Data!$C$7:$C$1800,MATCH($A$3,Data!$C$7:$C$1800,0)),20,'Code list'!L$1)/1000</f>
        <v>557.49713800000006</v>
      </c>
      <c r="L4" s="20">
        <f ca="1">OFFSET(INDEX(Data!$C$7:$C$1800,MATCH($A$3,Data!$C$7:$C$1800,0)),20,'Code list'!M$1)/1000</f>
        <v>522.95910500000002</v>
      </c>
      <c r="M4" s="20">
        <f ca="1">OFFSET(INDEX(Data!$C$7:$C$1800,MATCH($A$3,Data!$C$7:$C$1800,0)),20,'Code list'!N$1)/1000</f>
        <v>581.81946800000003</v>
      </c>
      <c r="N4" s="20">
        <f ca="1">OFFSET(INDEX(Data!$C$7:$C$1800,MATCH($A$3,Data!$C$7:$C$1800,0)),20,'Code list'!O$1)/1000</f>
        <v>528.24481600000001</v>
      </c>
      <c r="O4" s="20">
        <f ca="1">OFFSET(INDEX(Data!$C$7:$C$1800,MATCH($A$3,Data!$C$7:$C$1800,0)),20,'Code list'!P$1)/1000</f>
        <v>487.57255599999996</v>
      </c>
      <c r="P4" s="20">
        <f ca="1">OFFSET(INDEX(Data!$C$7:$C$1800,MATCH($A$3,Data!$C$7:$C$1800,0)),20,'Code list'!Q$1)/1000</f>
        <v>546.26090800000009</v>
      </c>
      <c r="Q4" s="20">
        <f ca="1">OFFSET(INDEX(Data!$C$7:$C$1800,MATCH($A$3,Data!$C$7:$C$1800,0)),20,'Code list'!R$1)/1000</f>
        <v>570.36381099999994</v>
      </c>
      <c r="R4" s="20">
        <f ca="1">OFFSET(INDEX(Data!$C$7:$C$1800,MATCH($A$3,Data!$C$7:$C$1800,0)),20,'Code list'!S$1)/1000</f>
        <v>516.29947900000002</v>
      </c>
      <c r="S4" s="20">
        <f ca="1">OFFSET(INDEX(Data!$C$7:$C$1800,MATCH($A$3,Data!$C$7:$C$1800,0)),20,'Code list'!T$1)/1000</f>
        <v>536.11882200000002</v>
      </c>
      <c r="T4" s="20">
        <f ca="1">OFFSET(INDEX(Data!$C$7:$C$1800,MATCH($A$3,Data!$C$7:$C$1800,0)),20,'Code list'!U$1)/1000</f>
        <v>540.13929799999994</v>
      </c>
      <c r="U4" s="20">
        <f ca="1">OFFSET(INDEX(Data!$C$7:$C$1800,MATCH($A$3,Data!$C$7:$C$1800,0)),20,'Code list'!V$1)/1000</f>
        <v>492.24486200000001</v>
      </c>
      <c r="V4" s="20">
        <f ca="1">OFFSET(INDEX(Data!$C$7:$C$1800,MATCH($A$3,Data!$C$7:$C$1800,0)),20,'Code list'!W$1)/1000</f>
        <v>534.76743599999998</v>
      </c>
      <c r="W4" s="20">
        <f ca="1">OFFSET(INDEX(Data!$C$7:$C$1800,MATCH($A$3,Data!$C$7:$C$1800,0)),20,'Code list'!X$1)/1000</f>
        <v>541.45975999999996</v>
      </c>
      <c r="X4" s="20">
        <f ca="1">OFFSET(INDEX(Data!$C$7:$C$1800,MATCH($A$3,Data!$C$7:$C$1800,0)),20,'Code list'!Y$1)/1000</f>
        <v>599.61959999999999</v>
      </c>
      <c r="Y4" s="20">
        <f ca="1">OFFSET(INDEX(Data!$C$7:$C$1800,MATCH($A$3,Data!$C$7:$C$1800,0)),20,'Code list'!Z$1)/1000</f>
        <v>551.39710700000001</v>
      </c>
      <c r="Z4" s="20">
        <f ca="1">OFFSET(INDEX(Data!$C$7:$C$1800,MATCH($A$3,Data!$C$7:$C$1800,0)),20,'Code list'!AA$1)/1000</f>
        <v>553.18473400000005</v>
      </c>
      <c r="AA4" s="20">
        <f ca="1">OFFSET(INDEX(Data!$C$7:$C$1800,MATCH($A$3,Data!$C$7:$C$1800,0)),20,'Code list'!AB$1)/1000</f>
        <v>583.60588899999993</v>
      </c>
      <c r="AB4" s="20">
        <f ca="1">OFFSET(INDEX(Data!$C$7:$C$1800,MATCH($A$3,Data!$C$7:$C$1800,0)),20,'Code list'!AC$1)/1000</f>
        <v>561.63469700000007</v>
      </c>
      <c r="AC4" s="20">
        <f ca="1">OFFSET(INDEX(Data!$C$7:$C$1800,MATCH($A$3,Data!$C$7:$C$1800,0)),20,'Code list'!AD$1)/1000</f>
        <v>591.29999999999995</v>
      </c>
      <c r="AD4" s="20">
        <f ca="1">OFFSET(INDEX(Data!$C$7:$C$1800,MATCH($A$3,Data!$C$7:$C$1800,0)),20,'Code list'!AE$1)/1000</f>
        <v>588.24</v>
      </c>
      <c r="AE4" s="20">
        <f ca="1">OFFSET(INDEX(Data!$C$7:$C$1800,MATCH($A$3,Data!$C$7:$C$1800,0)),20,'Code list'!AF$1)/1000</f>
        <v>606.38040000000001</v>
      </c>
      <c r="AF4" s="20">
        <f ca="1">OFFSET(INDEX(Data!$C$7:$C$1800,MATCH($A$3,Data!$C$7:$C$1800,0)),20,'Code list'!AG$1)/1000</f>
        <v>589.79880000000003</v>
      </c>
      <c r="AG4" s="20">
        <f ca="1">OFFSET(INDEX(Data!$C$7:$C$1800,MATCH($A$3,Data!$C$7:$C$1800,0)),20,'Code list'!AH$1)/1000</f>
        <v>618.47280000000001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1.9079999999999999</v>
      </c>
      <c r="C5" s="22">
        <f ca="1">OFFSET(INDEX(Data!$C$7:$C$1800,MATCH($A$3,Data!$C$7:$C$1800,0)),23,'Code list'!D$1)/1000</f>
        <v>1.5335999999999999</v>
      </c>
      <c r="D5" s="22">
        <f ca="1">OFFSET(INDEX(Data!$C$7:$C$1800,MATCH($A$3,Data!$C$7:$C$1800,0)),23,'Code list'!E$1)/1000</f>
        <v>1.9044000000000001</v>
      </c>
      <c r="E5" s="22">
        <f ca="1">OFFSET(INDEX(Data!$C$7:$C$1800,MATCH($A$3,Data!$C$7:$C$1800,0)),23,'Code list'!F$1)/1000</f>
        <v>2.0339999999999998</v>
      </c>
      <c r="F5" s="22">
        <f ca="1">OFFSET(INDEX(Data!$C$7:$C$1800,MATCH($A$3,Data!$C$7:$C$1800,0)),23,'Code list'!G$1)/1000</f>
        <v>1.2707999999999999</v>
      </c>
      <c r="G5" s="22">
        <f ca="1">OFFSET(INDEX(Data!$C$7:$C$1800,MATCH($A$3,Data!$C$7:$C$1800,0)),23,'Code list'!H$1)/1000</f>
        <v>0.20880000000000001</v>
      </c>
      <c r="H5" s="22">
        <f ca="1">OFFSET(INDEX(Data!$C$7:$C$1800,MATCH($A$3,Data!$C$7:$C$1800,0)),23,'Code list'!I$1)/1000</f>
        <v>0.126</v>
      </c>
      <c r="I5" s="22">
        <f ca="1">OFFSET(INDEX(Data!$C$7:$C$1800,MATCH($A$3,Data!$C$7:$C$1800,0)),23,'Code list'!J$1)/1000</f>
        <v>0.15480000000000002</v>
      </c>
      <c r="J5" s="22">
        <f ca="1">OFFSET(INDEX(Data!$C$7:$C$1800,MATCH($A$3,Data!$C$7:$C$1800,0)),23,'Code list'!K$1)/1000</f>
        <v>0.14399999999999999</v>
      </c>
      <c r="K5" s="22">
        <f ca="1">OFFSET(INDEX(Data!$C$7:$C$1800,MATCH($A$3,Data!$C$7:$C$1800,0)),23,'Code list'!L$1)/1000</f>
        <v>7.9200000000000007E-2</v>
      </c>
      <c r="L5" s="22">
        <f ca="1">OFFSET(INDEX(Data!$C$7:$C$1800,MATCH($A$3,Data!$C$7:$C$1800,0)),23,'Code list'!M$1)/1000</f>
        <v>0.126</v>
      </c>
      <c r="M5" s="22">
        <f ca="1">OFFSET(INDEX(Data!$C$7:$C$1800,MATCH($A$3,Data!$C$7:$C$1800,0)),23,'Code list'!N$1)/1000</f>
        <v>7.9200000000000007E-2</v>
      </c>
      <c r="N5" s="22">
        <f ca="1">OFFSET(INDEX(Data!$C$7:$C$1800,MATCH($A$3,Data!$C$7:$C$1800,0)),23,'Code list'!O$1)/1000</f>
        <v>0.126</v>
      </c>
      <c r="O5" s="22">
        <f ca="1">OFFSET(INDEX(Data!$C$7:$C$1800,MATCH($A$3,Data!$C$7:$C$1800,0)),23,'Code list'!P$1)/1000</f>
        <v>0.20880000000000001</v>
      </c>
      <c r="P5" s="22">
        <f ca="1">OFFSET(INDEX(Data!$C$7:$C$1800,MATCH($A$3,Data!$C$7:$C$1800,0)),23,'Code list'!Q$1)/1000</f>
        <v>0.19800000000000001</v>
      </c>
      <c r="Q5" s="22">
        <f ca="1">OFFSET(INDEX(Data!$C$7:$C$1800,MATCH($A$3,Data!$C$7:$C$1800,0)),23,'Code list'!R$1)/1000</f>
        <v>0.25606400000000001</v>
      </c>
      <c r="R5" s="22">
        <f ca="1">OFFSET(INDEX(Data!$C$7:$C$1800,MATCH($A$3,Data!$C$7:$C$1800,0)),23,'Code list'!S$1)/1000</f>
        <v>0.47943000000000002</v>
      </c>
      <c r="S5" s="22">
        <f ca="1">OFFSET(INDEX(Data!$C$7:$C$1800,MATCH($A$3,Data!$C$7:$C$1800,0)),23,'Code list'!T$1)/1000</f>
        <v>0.37080000000000002</v>
      </c>
      <c r="T5" s="22">
        <f ca="1">OFFSET(INDEX(Data!$C$7:$C$1800,MATCH($A$3,Data!$C$7:$C$1800,0)),23,'Code list'!U$1)/1000</f>
        <v>0.51184399999999997</v>
      </c>
      <c r="U5" s="22">
        <f ca="1">OFFSET(INDEX(Data!$C$7:$C$1800,MATCH($A$3,Data!$C$7:$C$1800,0)),23,'Code list'!V$1)/1000</f>
        <v>0.45</v>
      </c>
      <c r="V5" s="22">
        <f ca="1">OFFSET(INDEX(Data!$C$7:$C$1800,MATCH($A$3,Data!$C$7:$C$1800,0)),23,'Code list'!W$1)/1000</f>
        <v>0.37080000000000002</v>
      </c>
      <c r="W5" s="22">
        <f ca="1">OFFSET(INDEX(Data!$C$7:$C$1800,MATCH($A$3,Data!$C$7:$C$1800,0)),23,'Code list'!X$1)/1000</f>
        <v>0.43919999999999998</v>
      </c>
      <c r="X5" s="22">
        <f ca="1">OFFSET(INDEX(Data!$C$7:$C$1800,MATCH($A$3,Data!$C$7:$C$1800,0)),23,'Code list'!Y$1)/1000</f>
        <v>0.4536</v>
      </c>
      <c r="Y5" s="22">
        <f ca="1">OFFSET(INDEX(Data!$C$7:$C$1800,MATCH($A$3,Data!$C$7:$C$1800,0)),23,'Code list'!Z$1)/1000</f>
        <v>0.48599999999999999</v>
      </c>
      <c r="Z5" s="22">
        <f ca="1">OFFSET(INDEX(Data!$C$7:$C$1800,MATCH($A$3,Data!$C$7:$C$1800,0)),23,'Code list'!AA$1)/1000</f>
        <v>0.39045200000000002</v>
      </c>
      <c r="AA5" s="22">
        <f ca="1">OFFSET(INDEX(Data!$C$7:$C$1800,MATCH($A$3,Data!$C$7:$C$1800,0)),23,'Code list'!AB$1)/1000</f>
        <v>0.45815400000000001</v>
      </c>
      <c r="AB5" s="22">
        <f ca="1">OFFSET(INDEX(Data!$C$7:$C$1800,MATCH($A$3,Data!$C$7:$C$1800,0)),23,'Code list'!AC$1)/1000</f>
        <v>0.4284</v>
      </c>
      <c r="AC5" s="22">
        <f ca="1">OFFSET(INDEX(Data!$C$7:$C$1800,MATCH($A$3,Data!$C$7:$C$1800,0)),23,'Code list'!AD$1)/1000</f>
        <v>0.09</v>
      </c>
      <c r="AD5" s="22">
        <f ca="1">OFFSET(INDEX(Data!$C$7:$C$1800,MATCH($A$3,Data!$C$7:$C$1800,0)),23,'Code list'!AE$1)/1000</f>
        <v>0.14399999999999999</v>
      </c>
      <c r="AE5" s="22">
        <f ca="1">OFFSET(INDEX(Data!$C$7:$C$1800,MATCH($A$3,Data!$C$7:$C$1800,0)),23,'Code list'!AF$1)/1000</f>
        <v>7.9200000000000007E-2</v>
      </c>
      <c r="AF5" s="22">
        <f ca="1">OFFSET(INDEX(Data!$C$7:$C$1800,MATCH($A$3,Data!$C$7:$C$1800,0)),23,'Code list'!AG$1)/1000</f>
        <v>0.18359999999999999</v>
      </c>
      <c r="AG5" s="22">
        <f ca="1">OFFSET(INDEX(Data!$C$7:$C$1800,MATCH($A$3,Data!$C$7:$C$1800,0)),23,'Code list'!AH$1)/1000</f>
        <v>0.14759999999999998</v>
      </c>
    </row>
    <row r="6" spans="1:33" ht="15" customHeight="1" x14ac:dyDescent="0.25">
      <c r="A6" s="4" t="s">
        <v>27</v>
      </c>
      <c r="B6" s="6">
        <f t="shared" ref="B6:AC6" ca="1" si="1">B4-B5</f>
        <v>525.54240000000004</v>
      </c>
      <c r="C6" s="6">
        <f t="shared" ca="1" si="1"/>
        <v>529.09199999999998</v>
      </c>
      <c r="D6" s="6">
        <f t="shared" ca="1" si="1"/>
        <v>525.37105799999995</v>
      </c>
      <c r="E6" s="6">
        <f t="shared" ca="1" si="1"/>
        <v>522.88742200000002</v>
      </c>
      <c r="F6" s="6">
        <f t="shared" ca="1" si="1"/>
        <v>513.71876900000007</v>
      </c>
      <c r="G6" s="6">
        <f t="shared" ca="1" si="1"/>
        <v>533.85411599999998</v>
      </c>
      <c r="H6" s="6">
        <f t="shared" ca="1" si="1"/>
        <v>506.25688000000002</v>
      </c>
      <c r="I6" s="6">
        <f t="shared" ca="1" si="1"/>
        <v>537.14182699999992</v>
      </c>
      <c r="J6" s="6">
        <f t="shared" ca="1" si="1"/>
        <v>571.64837399999999</v>
      </c>
      <c r="K6" s="6">
        <f t="shared" ca="1" si="1"/>
        <v>557.41793800000005</v>
      </c>
      <c r="L6" s="6">
        <f t="shared" ca="1" si="1"/>
        <v>522.83310500000005</v>
      </c>
      <c r="M6" s="6">
        <f t="shared" ca="1" si="1"/>
        <v>581.74026800000001</v>
      </c>
      <c r="N6" s="6">
        <f t="shared" ca="1" si="1"/>
        <v>528.11881600000004</v>
      </c>
      <c r="O6" s="6">
        <f t="shared" ca="1" si="1"/>
        <v>487.36375599999997</v>
      </c>
      <c r="P6" s="6">
        <f t="shared" ca="1" si="1"/>
        <v>546.06290800000011</v>
      </c>
      <c r="Q6" s="6">
        <f t="shared" ca="1" si="1"/>
        <v>570.1077469999999</v>
      </c>
      <c r="R6" s="6">
        <f t="shared" ca="1" si="1"/>
        <v>515.82004900000004</v>
      </c>
      <c r="S6" s="6">
        <f t="shared" ca="1" si="1"/>
        <v>535.74802199999999</v>
      </c>
      <c r="T6" s="6">
        <f t="shared" ca="1" si="1"/>
        <v>539.62745399999994</v>
      </c>
      <c r="U6" s="6">
        <f t="shared" ca="1" si="1"/>
        <v>491.79486200000002</v>
      </c>
      <c r="V6" s="6">
        <f t="shared" ca="1" si="1"/>
        <v>534.39663599999994</v>
      </c>
      <c r="W6" s="6">
        <f t="shared" ca="1" si="1"/>
        <v>541.02055999999993</v>
      </c>
      <c r="X6" s="6">
        <f t="shared" ca="1" si="1"/>
        <v>599.16599999999994</v>
      </c>
      <c r="Y6" s="6">
        <f t="shared" ca="1" si="1"/>
        <v>550.91110700000002</v>
      </c>
      <c r="Z6" s="6">
        <f t="shared" ca="1" si="1"/>
        <v>552.79428200000007</v>
      </c>
      <c r="AA6" s="6">
        <f t="shared" ca="1" si="1"/>
        <v>583.1477349999999</v>
      </c>
      <c r="AB6" s="6">
        <f t="shared" ca="1" si="1"/>
        <v>561.20629700000006</v>
      </c>
      <c r="AC6" s="6">
        <f t="shared" ca="1" si="1"/>
        <v>591.20999999999992</v>
      </c>
      <c r="AD6" s="6">
        <f t="shared" ref="AD6:AE6" ca="1" si="2">AD4-AD5</f>
        <v>588.096</v>
      </c>
      <c r="AE6" s="6">
        <f t="shared" ca="1" si="2"/>
        <v>606.30119999999999</v>
      </c>
      <c r="AF6" s="6">
        <f t="shared" ref="AF6:AG6" ca="1" si="3">AF4-AF5</f>
        <v>589.61520000000007</v>
      </c>
      <c r="AG6" s="6">
        <f t="shared" ca="1" si="3"/>
        <v>618.3252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Sweden [SE]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998.33569999999997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1058.0854000000002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965.48005799999999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943.95262199999991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1014.0040690000001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1010.8174160000001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1016.2339800000001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1016.3093270000001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1076.3095739999999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1060.8586380000002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914.83480500000007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1075.823668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990.19951600000002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939.43475599999999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1066.206402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1058.509957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959.50878999999998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973.94942299999991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952.95375999999987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791.99377000000015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866.75746100000003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904.59053600000004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970.82577600000002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930.76203399999997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960.94829700000003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985.176511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941.15774799999997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988.03063399999996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989.77747599999998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993.01101800000004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871.61166400000002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891.67856400000005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63.700850000000003</v>
      </c>
      <c r="C12" s="25">
        <f ca="1">OFFSET(INDEX(Data!$C$7:$C$1800,MATCH($A$3,Data!$C$7:$C$1800,0)),5,'Code list'!D$1)/1000+OFFSET(INDEX(Data!$C$7:$C$1800,MATCH($A$3,Data!$C$7:$C$1800,0)),7,'Code list'!D$1)/1000</f>
        <v>86.824142000000009</v>
      </c>
      <c r="D12" s="25">
        <f ca="1">OFFSET(INDEX(Data!$C$7:$C$1800,MATCH($A$3,Data!$C$7:$C$1800,0)),5,'Code list'!E$1)/1000+OFFSET(INDEX(Data!$C$7:$C$1800,MATCH($A$3,Data!$C$7:$C$1800,0)),7,'Code list'!E$1)/1000</f>
        <v>105.69672000000001</v>
      </c>
      <c r="E12" s="25">
        <f ca="1">OFFSET(INDEX(Data!$C$7:$C$1800,MATCH($A$3,Data!$C$7:$C$1800,0)),5,'Code list'!F$1)/1000+OFFSET(INDEX(Data!$C$7:$C$1800,MATCH($A$3,Data!$C$7:$C$1800,0)),7,'Code list'!F$1)/1000</f>
        <v>116.46791</v>
      </c>
      <c r="F12" s="25">
        <f ca="1">OFFSET(INDEX(Data!$C$7:$C$1800,MATCH($A$3,Data!$C$7:$C$1800,0)),5,'Code list'!G$1)/1000+OFFSET(INDEX(Data!$C$7:$C$1800,MATCH($A$3,Data!$C$7:$C$1800,0)),7,'Code list'!G$1)/1000</f>
        <v>130.05185</v>
      </c>
      <c r="G12" s="25">
        <f ca="1">OFFSET(INDEX(Data!$C$7:$C$1800,MATCH($A$3,Data!$C$7:$C$1800,0)),5,'Code list'!H$1)/1000+OFFSET(INDEX(Data!$C$7:$C$1800,MATCH($A$3,Data!$C$7:$C$1800,0)),7,'Code list'!H$1)/1000</f>
        <v>134.80912000000001</v>
      </c>
      <c r="H12" s="25">
        <f ca="1">OFFSET(INDEX(Data!$C$7:$C$1800,MATCH($A$3,Data!$C$7:$C$1800,0)),5,'Code list'!I$1)/1000+OFFSET(INDEX(Data!$C$7:$C$1800,MATCH($A$3,Data!$C$7:$C$1800,0)),7,'Code list'!I$1)/1000</f>
        <v>163.49011999999999</v>
      </c>
      <c r="I12" s="25">
        <f ca="1">OFFSET(INDEX(Data!$C$7:$C$1800,MATCH($A$3,Data!$C$7:$C$1800,0)),5,'Code list'!J$1)/1000+OFFSET(INDEX(Data!$C$7:$C$1800,MATCH($A$3,Data!$C$7:$C$1800,0)),7,'Code list'!J$1)/1000</f>
        <v>134.15199000000001</v>
      </c>
      <c r="J12" s="25">
        <f ca="1">OFFSET(INDEX(Data!$C$7:$C$1800,MATCH($A$3,Data!$C$7:$C$1800,0)),5,'Code list'!K$1)/1000+OFFSET(INDEX(Data!$C$7:$C$1800,MATCH($A$3,Data!$C$7:$C$1800,0)),7,'Code list'!K$1)/1000</f>
        <v>147.21346</v>
      </c>
      <c r="K12" s="25">
        <f ca="1">OFFSET(INDEX(Data!$C$7:$C$1800,MATCH($A$3,Data!$C$7:$C$1800,0)),5,'Code list'!L$1)/1000+OFFSET(INDEX(Data!$C$7:$C$1800,MATCH($A$3,Data!$C$7:$C$1800,0)),7,'Code list'!L$1)/1000</f>
        <v>138.002915</v>
      </c>
      <c r="L12" s="25">
        <f ca="1">OFFSET(INDEX(Data!$C$7:$C$1800,MATCH($A$3,Data!$C$7:$C$1800,0)),5,'Code list'!M$1)/1000+OFFSET(INDEX(Data!$C$7:$C$1800,MATCH($A$3,Data!$C$7:$C$1800,0)),7,'Code list'!M$1)/1000</f>
        <v>133.45407499999999</v>
      </c>
      <c r="M12" s="25">
        <f ca="1">OFFSET(INDEX(Data!$C$7:$C$1800,MATCH($A$3,Data!$C$7:$C$1800,0)),5,'Code list'!N$1)/1000+OFFSET(INDEX(Data!$C$7:$C$1800,MATCH($A$3,Data!$C$7:$C$1800,0)),7,'Code list'!N$1)/1000</f>
        <v>146.19992500000001</v>
      </c>
      <c r="N12" s="25">
        <f ca="1">OFFSET(INDEX(Data!$C$7:$C$1800,MATCH($A$3,Data!$C$7:$C$1800,0)),5,'Code list'!O$1)/1000+OFFSET(INDEX(Data!$C$7:$C$1800,MATCH($A$3,Data!$C$7:$C$1800,0)),7,'Code list'!O$1)/1000</f>
        <v>157.76179999999999</v>
      </c>
      <c r="O12" s="25">
        <f ca="1">OFFSET(INDEX(Data!$C$7:$C$1800,MATCH($A$3,Data!$C$7:$C$1800,0)),5,'Code list'!P$1)/1000+OFFSET(INDEX(Data!$C$7:$C$1800,MATCH($A$3,Data!$C$7:$C$1800,0)),7,'Code list'!P$1)/1000</f>
        <v>183.59469999999999</v>
      </c>
      <c r="P12" s="25">
        <f ca="1">OFFSET(INDEX(Data!$C$7:$C$1800,MATCH($A$3,Data!$C$7:$C$1800,0)),5,'Code list'!Q$1)/1000+OFFSET(INDEX(Data!$C$7:$C$1800,MATCH($A$3,Data!$C$7:$C$1800,0)),7,'Code list'!Q$1)/1000</f>
        <v>187.08954999999997</v>
      </c>
      <c r="Q12" s="25">
        <f ca="1">OFFSET(INDEX(Data!$C$7:$C$1800,MATCH($A$3,Data!$C$7:$C$1800,0)),5,'Code list'!R$1)/1000+OFFSET(INDEX(Data!$C$7:$C$1800,MATCH($A$3,Data!$C$7:$C$1800,0)),7,'Code list'!R$1)/1000</f>
        <v>182.74524700000001</v>
      </c>
      <c r="R12" s="25">
        <f ca="1">OFFSET(INDEX(Data!$C$7:$C$1800,MATCH($A$3,Data!$C$7:$C$1800,0)),5,'Code list'!S$1)/1000+OFFSET(INDEX(Data!$C$7:$C$1800,MATCH($A$3,Data!$C$7:$C$1800,0)),7,'Code list'!S$1)/1000</f>
        <v>186.79774599999999</v>
      </c>
      <c r="S12" s="25">
        <f ca="1">OFFSET(INDEX(Data!$C$7:$C$1800,MATCH($A$3,Data!$C$7:$C$1800,0)),5,'Code list'!T$1)/1000+OFFSET(INDEX(Data!$C$7:$C$1800,MATCH($A$3,Data!$C$7:$C$1800,0)),7,'Code list'!T$1)/1000</f>
        <v>188.00155999999998</v>
      </c>
      <c r="T12" s="25">
        <f ca="1">OFFSET(INDEX(Data!$C$7:$C$1800,MATCH($A$3,Data!$C$7:$C$1800,0)),5,'Code list'!U$1)/1000+OFFSET(INDEX(Data!$C$7:$C$1800,MATCH($A$3,Data!$C$7:$C$1800,0)),7,'Code list'!U$1)/1000</f>
        <v>192.435745</v>
      </c>
      <c r="U12" s="25">
        <f ca="1">OFFSET(INDEX(Data!$C$7:$C$1800,MATCH($A$3,Data!$C$7:$C$1800,0)),5,'Code list'!V$1)/1000+OFFSET(INDEX(Data!$C$7:$C$1800,MATCH($A$3,Data!$C$7:$C$1800,0)),7,'Code list'!V$1)/1000</f>
        <v>216.160415</v>
      </c>
      <c r="V12" s="25">
        <f ca="1">OFFSET(INDEX(Data!$C$7:$C$1800,MATCH($A$3,Data!$C$7:$C$1800,0)),5,'Code list'!W$1)/1000+OFFSET(INDEX(Data!$C$7:$C$1800,MATCH($A$3,Data!$C$7:$C$1800,0)),7,'Code list'!W$1)/1000</f>
        <v>264.346812</v>
      </c>
      <c r="W12" s="25">
        <f ca="1">OFFSET(INDEX(Data!$C$7:$C$1800,MATCH($A$3,Data!$C$7:$C$1800,0)),5,'Code list'!X$1)/1000+OFFSET(INDEX(Data!$C$7:$C$1800,MATCH($A$3,Data!$C$7:$C$1800,0)),7,'Code list'!X$1)/1000</f>
        <v>205.69631899999999</v>
      </c>
      <c r="X12" s="25">
        <f ca="1">OFFSET(INDEX(Data!$C$7:$C$1800,MATCH($A$3,Data!$C$7:$C$1800,0)),5,'Code list'!Y$1)/1000+OFFSET(INDEX(Data!$C$7:$C$1800,MATCH($A$3,Data!$C$7:$C$1800,0)),7,'Code list'!Y$1)/1000</f>
        <v>226.13366200000002</v>
      </c>
      <c r="Y12" s="25">
        <f ca="1">OFFSET(INDEX(Data!$C$7:$C$1800,MATCH($A$3,Data!$C$7:$C$1800,0)),5,'Code list'!Z$1)/1000+OFFSET(INDEX(Data!$C$7:$C$1800,MATCH($A$3,Data!$C$7:$C$1800,0)),7,'Code list'!Z$1)/1000</f>
        <v>229.11114000000001</v>
      </c>
      <c r="Z12" s="25">
        <f ca="1">OFFSET(INDEX(Data!$C$7:$C$1800,MATCH($A$3,Data!$C$7:$C$1800,0)),5,'Code list'!AA$1)/1000+OFFSET(INDEX(Data!$C$7:$C$1800,MATCH($A$3,Data!$C$7:$C$1800,0)),7,'Code list'!AA$1)/1000</f>
        <v>210.66663999999997</v>
      </c>
      <c r="AA12" s="25">
        <f ca="1">OFFSET(INDEX(Data!$C$7:$C$1800,MATCH($A$3,Data!$C$7:$C$1800,0)),5,'Code list'!AB$1)/1000+OFFSET(INDEX(Data!$C$7:$C$1800,MATCH($A$3,Data!$C$7:$C$1800,0)),7,'Code list'!AB$1)/1000</f>
        <v>213.89842399999998</v>
      </c>
      <c r="AB12" s="25">
        <f ca="1">OFFSET(INDEX(Data!$C$7:$C$1800,MATCH($A$3,Data!$C$7:$C$1800,0)),5,'Code list'!AC$1)/1000+OFFSET(INDEX(Data!$C$7:$C$1800,MATCH($A$3,Data!$C$7:$C$1800,0)),7,'Code list'!AC$1)/1000</f>
        <v>230.64447999999999</v>
      </c>
      <c r="AC12" s="25">
        <f ca="1">OFFSET(INDEX(Data!$C$7:$C$1800,MATCH($A$3,Data!$C$7:$C$1800,0)),5,'Code list'!AD$1)/1000+OFFSET(INDEX(Data!$C$7:$C$1800,MATCH($A$3,Data!$C$7:$C$1800,0)),7,'Code list'!AD$1)/1000</f>
        <v>235.87948600000001</v>
      </c>
      <c r="AD12" s="25">
        <f ca="1">OFFSET(INDEX(Data!$C$7:$C$1800,MATCH($A$3,Data!$C$7:$C$1800,0)),5,'Code list'!AE$1)/1000+OFFSET(INDEX(Data!$C$7:$C$1800,MATCH($A$3,Data!$C$7:$C$1800,0)),7,'Code list'!AE$1)/1000</f>
        <v>236.96024799999998</v>
      </c>
      <c r="AE12" s="25">
        <f ca="1">OFFSET(INDEX(Data!$C$7:$C$1800,MATCH($A$3,Data!$C$7:$C$1800,0)),5,'Code list'!AF$1)/1000+OFFSET(INDEX(Data!$C$7:$C$1800,MATCH($A$3,Data!$C$7:$C$1800,0)),7,'Code list'!AF$1)/1000</f>
        <v>242.47276199999999</v>
      </c>
      <c r="AF12" s="25">
        <f ca="1">OFFSET(INDEX(Data!$C$7:$C$1800,MATCH($A$3,Data!$C$7:$C$1800,0)),5,'Code list'!AG$1)/1000+OFFSET(INDEX(Data!$C$7:$C$1800,MATCH($A$3,Data!$C$7:$C$1800,0)),7,'Code list'!AG$1)/1000</f>
        <v>219.20630500000001</v>
      </c>
      <c r="AG12" s="25">
        <f ca="1">OFFSET(INDEX(Data!$C$7:$C$1800,MATCH($A$3,Data!$C$7:$C$1800,0)),5,'Code list'!AH$1)/1000+OFFSET(INDEX(Data!$C$7:$C$1800,MATCH($A$3,Data!$C$7:$C$1800,0)),7,'Code list'!AH$1)/1000</f>
        <v>249.55892700000004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18.759599999999999</v>
      </c>
      <c r="C13" s="25">
        <f ca="1">OFFSET(INDEX(Data!$C$7:$C$1800,MATCH($A$3,Data!$C$7:$C$1800,0)),21,'Code list'!D$1)/1000+OFFSET(INDEX(Data!$C$7:$C$1800,MATCH($A$3,Data!$C$7:$C$1800,0)),22,'Code list'!D$1)/1000</f>
        <v>24.566400000000002</v>
      </c>
      <c r="D13" s="25">
        <f ca="1">OFFSET(INDEX(Data!$C$7:$C$1800,MATCH($A$3,Data!$C$7:$C$1800,0)),21,'Code list'!E$1)/1000+OFFSET(INDEX(Data!$C$7:$C$1800,MATCH($A$3,Data!$C$7:$C$1800,0)),22,'Code list'!E$1)/1000</f>
        <v>27.2592</v>
      </c>
      <c r="E13" s="25">
        <f ca="1">OFFSET(INDEX(Data!$C$7:$C$1800,MATCH($A$3,Data!$C$7:$C$1800,0)),21,'Code list'!F$1)/1000+OFFSET(INDEX(Data!$C$7:$C$1800,MATCH($A$3,Data!$C$7:$C$1800,0)),22,'Code list'!F$1)/1000</f>
        <v>31.633199999999995</v>
      </c>
      <c r="F13" s="25">
        <f ca="1">OFFSET(INDEX(Data!$C$7:$C$1800,MATCH($A$3,Data!$C$7:$C$1800,0)),21,'Code list'!G$1)/1000+OFFSET(INDEX(Data!$C$7:$C$1800,MATCH($A$3,Data!$C$7:$C$1800,0)),22,'Code list'!G$1)/1000</f>
        <v>36.277200000000001</v>
      </c>
      <c r="G13" s="25">
        <f ca="1">OFFSET(INDEX(Data!$C$7:$C$1800,MATCH($A$3,Data!$C$7:$C$1800,0)),21,'Code list'!H$1)/1000+OFFSET(INDEX(Data!$C$7:$C$1800,MATCH($A$3,Data!$C$7:$C$1800,0)),22,'Code list'!H$1)/1000</f>
        <v>35.873999999999995</v>
      </c>
      <c r="H13" s="25">
        <f ca="1">OFFSET(INDEX(Data!$C$7:$C$1800,MATCH($A$3,Data!$C$7:$C$1800,0)),21,'Code list'!I$1)/1000+OFFSET(INDEX(Data!$C$7:$C$1800,MATCH($A$3,Data!$C$7:$C$1800,0)),22,'Code list'!I$1)/1000</f>
        <v>44.002800000000001</v>
      </c>
      <c r="I13" s="25">
        <f ca="1">OFFSET(INDEX(Data!$C$7:$C$1800,MATCH($A$3,Data!$C$7:$C$1800,0)),21,'Code list'!J$1)/1000+OFFSET(INDEX(Data!$C$7:$C$1800,MATCH($A$3,Data!$C$7:$C$1800,0)),22,'Code list'!J$1)/1000</f>
        <v>34.934399999999997</v>
      </c>
      <c r="J13" s="25">
        <f ca="1">OFFSET(INDEX(Data!$C$7:$C$1800,MATCH($A$3,Data!$C$7:$C$1800,0)),21,'Code list'!K$1)/1000+OFFSET(INDEX(Data!$C$7:$C$1800,MATCH($A$3,Data!$C$7:$C$1800,0)),22,'Code list'!K$1)/1000</f>
        <v>34.988399999999999</v>
      </c>
      <c r="K13" s="25">
        <f ca="1">OFFSET(INDEX(Data!$C$7:$C$1800,MATCH($A$3,Data!$C$7:$C$1800,0)),21,'Code list'!L$1)/1000+OFFSET(INDEX(Data!$C$7:$C$1800,MATCH($A$3,Data!$C$7:$C$1800,0)),22,'Code list'!L$1)/1000</f>
        <v>33.645600000000002</v>
      </c>
      <c r="L13" s="25">
        <f ca="1">OFFSET(INDEX(Data!$C$7:$C$1800,MATCH($A$3,Data!$C$7:$C$1800,0)),21,'Code list'!M$1)/1000+OFFSET(INDEX(Data!$C$7:$C$1800,MATCH($A$3,Data!$C$7:$C$1800,0)),22,'Code list'!M$1)/1000</f>
        <v>30.956400000000002</v>
      </c>
      <c r="M13" s="25">
        <f ca="1">OFFSET(INDEX(Data!$C$7:$C$1800,MATCH($A$3,Data!$C$7:$C$1800,0)),21,'Code list'!N$1)/1000+OFFSET(INDEX(Data!$C$7:$C$1800,MATCH($A$3,Data!$C$7:$C$1800,0)),22,'Code list'!N$1)/1000</f>
        <v>34.793999999999997</v>
      </c>
      <c r="N13" s="25">
        <f ca="1">OFFSET(INDEX(Data!$C$7:$C$1800,MATCH($A$3,Data!$C$7:$C$1800,0)),21,'Code list'!O$1)/1000+OFFSET(INDEX(Data!$C$7:$C$1800,MATCH($A$3,Data!$C$7:$C$1800,0)),22,'Code list'!O$1)/1000</f>
        <v>39.243600000000001</v>
      </c>
      <c r="O13" s="25">
        <f ca="1">OFFSET(INDEX(Data!$C$7:$C$1800,MATCH($A$3,Data!$C$7:$C$1800,0)),21,'Code list'!P$1)/1000+OFFSET(INDEX(Data!$C$7:$C$1800,MATCH($A$3,Data!$C$7:$C$1800,0)),22,'Code list'!P$1)/1000</f>
        <v>45.741600000000005</v>
      </c>
      <c r="P13" s="25">
        <f ca="1">OFFSET(INDEX(Data!$C$7:$C$1800,MATCH($A$3,Data!$C$7:$C$1800,0)),21,'Code list'!Q$1)/1000+OFFSET(INDEX(Data!$C$7:$C$1800,MATCH($A$3,Data!$C$7:$C$1800,0)),22,'Code list'!Q$1)/1000</f>
        <v>46.583406000000004</v>
      </c>
      <c r="Q13" s="25">
        <f ca="1">OFFSET(INDEX(Data!$C$7:$C$1800,MATCH($A$3,Data!$C$7:$C$1800,0)),21,'Code list'!R$1)/1000+OFFSET(INDEX(Data!$C$7:$C$1800,MATCH($A$3,Data!$C$7:$C$1800,0)),22,'Code list'!R$1)/1000</f>
        <v>42.570489000000002</v>
      </c>
      <c r="R13" s="25">
        <f ca="1">OFFSET(INDEX(Data!$C$7:$C$1800,MATCH($A$3,Data!$C$7:$C$1800,0)),21,'Code list'!S$1)/1000+OFFSET(INDEX(Data!$C$7:$C$1800,MATCH($A$3,Data!$C$7:$C$1800,0)),22,'Code list'!S$1)/1000</f>
        <v>47.248958999999999</v>
      </c>
      <c r="S13" s="25">
        <f ca="1">OFFSET(INDEX(Data!$C$7:$C$1800,MATCH($A$3,Data!$C$7:$C$1800,0)),21,'Code list'!T$1)/1000+OFFSET(INDEX(Data!$C$7:$C$1800,MATCH($A$3,Data!$C$7:$C$1800,0)),22,'Code list'!T$1)/1000</f>
        <v>50.968198999999998</v>
      </c>
      <c r="T13" s="25">
        <f ca="1">OFFSET(INDEX(Data!$C$7:$C$1800,MATCH($A$3,Data!$C$7:$C$1800,0)),21,'Code list'!U$1)/1000+OFFSET(INDEX(Data!$C$7:$C$1800,MATCH($A$3,Data!$C$7:$C$1800,0)),22,'Code list'!U$1)/1000</f>
        <v>53.165495</v>
      </c>
      <c r="U13" s="25">
        <f ca="1">OFFSET(INDEX(Data!$C$7:$C$1800,MATCH($A$3,Data!$C$7:$C$1800,0)),21,'Code list'!V$1)/1000+OFFSET(INDEX(Data!$C$7:$C$1800,MATCH($A$3,Data!$C$7:$C$1800,0)),22,'Code list'!V$1)/1000</f>
        <v>57.333600000000004</v>
      </c>
      <c r="V13" s="25">
        <f ca="1">OFFSET(INDEX(Data!$C$7:$C$1800,MATCH($A$3,Data!$C$7:$C$1800,0)),21,'Code list'!W$1)/1000+OFFSET(INDEX(Data!$C$7:$C$1800,MATCH($A$3,Data!$C$7:$C$1800,0)),22,'Code list'!W$1)/1000</f>
        <v>73.685238999999996</v>
      </c>
      <c r="W13" s="25">
        <f ca="1">OFFSET(INDEX(Data!$C$7:$C$1800,MATCH($A$3,Data!$C$7:$C$1800,0)),21,'Code list'!X$1)/1000+OFFSET(INDEX(Data!$C$7:$C$1800,MATCH($A$3,Data!$C$7:$C$1800,0)),22,'Code list'!X$1)/1000</f>
        <v>61.99736</v>
      </c>
      <c r="X13" s="25">
        <f ca="1">OFFSET(INDEX(Data!$C$7:$C$1800,MATCH($A$3,Data!$C$7:$C$1800,0)),21,'Code list'!Y$1)/1000+OFFSET(INDEX(Data!$C$7:$C$1800,MATCH($A$3,Data!$C$7:$C$1800,0)),22,'Code list'!Y$1)/1000</f>
        <v>58.391999999999996</v>
      </c>
      <c r="Y13" s="25">
        <f ca="1">OFFSET(INDEX(Data!$C$7:$C$1800,MATCH($A$3,Data!$C$7:$C$1800,0)),21,'Code list'!Z$1)/1000+OFFSET(INDEX(Data!$C$7:$C$1800,MATCH($A$3,Data!$C$7:$C$1800,0)),22,'Code list'!Z$1)/1000</f>
        <v>55.108800000000002</v>
      </c>
      <c r="Z13" s="25">
        <f ca="1">OFFSET(INDEX(Data!$C$7:$C$1800,MATCH($A$3,Data!$C$7:$C$1800,0)),21,'Code list'!AA$1)/1000+OFFSET(INDEX(Data!$C$7:$C$1800,MATCH($A$3,Data!$C$7:$C$1800,0)),22,'Code list'!AA$1)/1000</f>
        <v>49.0212</v>
      </c>
      <c r="AA13" s="25">
        <f ca="1">OFFSET(INDEX(Data!$C$7:$C$1800,MATCH($A$3,Data!$C$7:$C$1800,0)),21,'Code list'!AB$1)/1000+OFFSET(INDEX(Data!$C$7:$C$1800,MATCH($A$3,Data!$C$7:$C$1800,0)),22,'Code list'!AB$1)/1000</f>
        <v>49.9788</v>
      </c>
      <c r="AB13" s="25">
        <f ca="1">OFFSET(INDEX(Data!$C$7:$C$1800,MATCH($A$3,Data!$C$7:$C$1800,0)),21,'Code list'!AC$1)/1000+OFFSET(INDEX(Data!$C$7:$C$1800,MATCH($A$3,Data!$C$7:$C$1800,0)),22,'Code list'!AC$1)/1000</f>
        <v>54.4572</v>
      </c>
      <c r="AC13" s="25">
        <f ca="1">OFFSET(INDEX(Data!$C$7:$C$1800,MATCH($A$3,Data!$C$7:$C$1800,0)),21,'Code list'!AD$1)/1000+OFFSET(INDEX(Data!$C$7:$C$1800,MATCH($A$3,Data!$C$7:$C$1800,0)),22,'Code list'!AD$1)/1000</f>
        <v>55.929600000000008</v>
      </c>
      <c r="AD13" s="25">
        <f ca="1">OFFSET(INDEX(Data!$C$7:$C$1800,MATCH($A$3,Data!$C$7:$C$1800,0)),21,'Code list'!AE$1)/1000+OFFSET(INDEX(Data!$C$7:$C$1800,MATCH($A$3,Data!$C$7:$C$1800,0)),22,'Code list'!AE$1)/1000</f>
        <v>55.976399999999998</v>
      </c>
      <c r="AE13" s="25">
        <f ca="1">OFFSET(INDEX(Data!$C$7:$C$1800,MATCH($A$3,Data!$C$7:$C$1800,0)),21,'Code list'!AF$1)/1000+OFFSET(INDEX(Data!$C$7:$C$1800,MATCH($A$3,Data!$C$7:$C$1800,0)),22,'Code list'!AF$1)/1000</f>
        <v>58.968000000000004</v>
      </c>
      <c r="AF13" s="25">
        <f ca="1">OFFSET(INDEX(Data!$C$7:$C$1800,MATCH($A$3,Data!$C$7:$C$1800,0)),21,'Code list'!AG$1)/1000+OFFSET(INDEX(Data!$C$7:$C$1800,MATCH($A$3,Data!$C$7:$C$1800,0)),22,'Code list'!AG$1)/1000</f>
        <v>48.977999999999994</v>
      </c>
      <c r="AG13" s="25">
        <f ca="1">OFFSET(INDEX(Data!$C$7:$C$1800,MATCH($A$3,Data!$C$7:$C$1800,0)),21,'Code list'!AH$1)/1000+OFFSET(INDEX(Data!$C$7:$C$1800,MATCH($A$3,Data!$C$7:$C$1800,0)),22,'Code list'!AH$1)/1000</f>
        <v>57.610799999999998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36.779000000000003</v>
      </c>
      <c r="C14" s="25">
        <f ca="1">OFFSET(INDEX(Data!$C$7:$C$1800,MATCH($A$3,Data!$C$7:$C$1800,0)),31,'Code list'!D$1)/1000+OFFSET(INDEX(Data!$C$7:$C$1800,MATCH($A$3,Data!$C$7:$C$1800,0)),32,'Code list'!D$1)/1000</f>
        <v>47.893999999999998</v>
      </c>
      <c r="D14" s="25">
        <f ca="1">OFFSET(INDEX(Data!$C$7:$C$1800,MATCH($A$3,Data!$C$7:$C$1800,0)),31,'Code list'!E$1)/1000+OFFSET(INDEX(Data!$C$7:$C$1800,MATCH($A$3,Data!$C$7:$C$1800,0)),32,'Code list'!E$1)/1000</f>
        <v>62.644000000000005</v>
      </c>
      <c r="E14" s="25">
        <f ca="1">OFFSET(INDEX(Data!$C$7:$C$1800,MATCH($A$3,Data!$C$7:$C$1800,0)),31,'Code list'!F$1)/1000+OFFSET(INDEX(Data!$C$7:$C$1800,MATCH($A$3,Data!$C$7:$C$1800,0)),32,'Code list'!F$1)/1000</f>
        <v>69.292999999999992</v>
      </c>
      <c r="F14" s="25">
        <f ca="1">OFFSET(INDEX(Data!$C$7:$C$1800,MATCH($A$3,Data!$C$7:$C$1800,0)),31,'Code list'!G$1)/1000+OFFSET(INDEX(Data!$C$7:$C$1800,MATCH($A$3,Data!$C$7:$C$1800,0)),32,'Code list'!G$1)/1000</f>
        <v>73.384999999999991</v>
      </c>
      <c r="G14" s="25">
        <f ca="1">OFFSET(INDEX(Data!$C$7:$C$1800,MATCH($A$3,Data!$C$7:$C$1800,0)),31,'Code list'!H$1)/1000+OFFSET(INDEX(Data!$C$7:$C$1800,MATCH($A$3,Data!$C$7:$C$1800,0)),32,'Code list'!H$1)/1000</f>
        <v>80.445999999999998</v>
      </c>
      <c r="H14" s="25">
        <f ca="1">OFFSET(INDEX(Data!$C$7:$C$1800,MATCH($A$3,Data!$C$7:$C$1800,0)),31,'Code list'!I$1)/1000+OFFSET(INDEX(Data!$C$7:$C$1800,MATCH($A$3,Data!$C$7:$C$1800,0)),32,'Code list'!I$1)/1000</f>
        <v>87.525999999999996</v>
      </c>
      <c r="I14" s="25">
        <f ca="1">OFFSET(INDEX(Data!$C$7:$C$1800,MATCH($A$3,Data!$C$7:$C$1800,0)),31,'Code list'!J$1)/1000+OFFSET(INDEX(Data!$C$7:$C$1800,MATCH($A$3,Data!$C$7:$C$1800,0)),32,'Code list'!J$1)/1000</f>
        <v>78.320999999999998</v>
      </c>
      <c r="J14" s="25">
        <f ca="1">OFFSET(INDEX(Data!$C$7:$C$1800,MATCH($A$3,Data!$C$7:$C$1800,0)),31,'Code list'!K$1)/1000+OFFSET(INDEX(Data!$C$7:$C$1800,MATCH($A$3,Data!$C$7:$C$1800,0)),32,'Code list'!K$1)/1000</f>
        <v>85.366</v>
      </c>
      <c r="K14" s="25">
        <f ca="1">OFFSET(INDEX(Data!$C$7:$C$1800,MATCH($A$3,Data!$C$7:$C$1800,0)),31,'Code list'!L$1)/1000+OFFSET(INDEX(Data!$C$7:$C$1800,MATCH($A$3,Data!$C$7:$C$1800,0)),32,'Code list'!L$1)/1000</f>
        <v>84.316000000000003</v>
      </c>
      <c r="L14" s="25">
        <f ca="1">OFFSET(INDEX(Data!$C$7:$C$1800,MATCH($A$3,Data!$C$7:$C$1800,0)),31,'Code list'!M$1)/1000+OFFSET(INDEX(Data!$C$7:$C$1800,MATCH($A$3,Data!$C$7:$C$1800,0)),32,'Code list'!M$1)/1000</f>
        <v>79.674000000000007</v>
      </c>
      <c r="M14" s="25">
        <f ca="1">OFFSET(INDEX(Data!$C$7:$C$1800,MATCH($A$3,Data!$C$7:$C$1800,0)),31,'Code list'!N$1)/1000+OFFSET(INDEX(Data!$C$7:$C$1800,MATCH($A$3,Data!$C$7:$C$1800,0)),32,'Code list'!N$1)/1000</f>
        <v>86.83</v>
      </c>
      <c r="N14" s="25">
        <f ca="1">OFFSET(INDEX(Data!$C$7:$C$1800,MATCH($A$3,Data!$C$7:$C$1800,0)),31,'Code list'!O$1)/1000+OFFSET(INDEX(Data!$C$7:$C$1800,MATCH($A$3,Data!$C$7:$C$1800,0)),32,'Code list'!O$1)/1000</f>
        <v>90.771000000000001</v>
      </c>
      <c r="O14" s="25">
        <f ca="1">OFFSET(INDEX(Data!$C$7:$C$1800,MATCH($A$3,Data!$C$7:$C$1800,0)),31,'Code list'!P$1)/1000+OFFSET(INDEX(Data!$C$7:$C$1800,MATCH($A$3,Data!$C$7:$C$1800,0)),32,'Code list'!P$1)/1000</f>
        <v>98.646000000000001</v>
      </c>
      <c r="P14" s="25">
        <f ca="1">OFFSET(INDEX(Data!$C$7:$C$1800,MATCH($A$3,Data!$C$7:$C$1800,0)),31,'Code list'!Q$1)/1000+OFFSET(INDEX(Data!$C$7:$C$1800,MATCH($A$3,Data!$C$7:$C$1800,0)),32,'Code list'!Q$1)/1000</f>
        <v>106.548</v>
      </c>
      <c r="Q14" s="25">
        <f ca="1">OFFSET(INDEX(Data!$C$7:$C$1800,MATCH($A$3,Data!$C$7:$C$1800,0)),31,'Code list'!R$1)/1000+OFFSET(INDEX(Data!$C$7:$C$1800,MATCH($A$3,Data!$C$7:$C$1800,0)),32,'Code list'!R$1)/1000</f>
        <v>107.28400000000001</v>
      </c>
      <c r="R14" s="25">
        <f ca="1">OFFSET(INDEX(Data!$C$7:$C$1800,MATCH($A$3,Data!$C$7:$C$1800,0)),31,'Code list'!S$1)/1000+OFFSET(INDEX(Data!$C$7:$C$1800,MATCH($A$3,Data!$C$7:$C$1800,0)),32,'Code list'!S$1)/1000</f>
        <v>105.80200000000001</v>
      </c>
      <c r="S14" s="25">
        <f ca="1">OFFSET(INDEX(Data!$C$7:$C$1800,MATCH($A$3,Data!$C$7:$C$1800,0)),31,'Code list'!T$1)/1000+OFFSET(INDEX(Data!$C$7:$C$1800,MATCH($A$3,Data!$C$7:$C$1800,0)),32,'Code list'!T$1)/1000</f>
        <v>105.46600000000001</v>
      </c>
      <c r="T14" s="25">
        <f ca="1">OFFSET(INDEX(Data!$C$7:$C$1800,MATCH($A$3,Data!$C$7:$C$1800,0)),31,'Code list'!U$1)/1000+OFFSET(INDEX(Data!$C$7:$C$1800,MATCH($A$3,Data!$C$7:$C$1800,0)),32,'Code list'!U$1)/1000</f>
        <v>109.426</v>
      </c>
      <c r="U14" s="25">
        <f ca="1">OFFSET(INDEX(Data!$C$7:$C$1800,MATCH($A$3,Data!$C$7:$C$1800,0)),31,'Code list'!V$1)/1000+OFFSET(INDEX(Data!$C$7:$C$1800,MATCH($A$3,Data!$C$7:$C$1800,0)),32,'Code list'!V$1)/1000</f>
        <v>117.71599999999999</v>
      </c>
      <c r="V14" s="25">
        <f ca="1">OFFSET(INDEX(Data!$C$7:$C$1800,MATCH($A$3,Data!$C$7:$C$1800,0)),31,'Code list'!W$1)/1000+OFFSET(INDEX(Data!$C$7:$C$1800,MATCH($A$3,Data!$C$7:$C$1800,0)),32,'Code list'!W$1)/1000</f>
        <v>147.09100000000001</v>
      </c>
      <c r="W14" s="25">
        <f ca="1">OFFSET(INDEX(Data!$C$7:$C$1800,MATCH($A$3,Data!$C$7:$C$1800,0)),31,'Code list'!X$1)/1000+OFFSET(INDEX(Data!$C$7:$C$1800,MATCH($A$3,Data!$C$7:$C$1800,0)),32,'Code list'!X$1)/1000</f>
        <v>117.01</v>
      </c>
      <c r="X14" s="25">
        <f ca="1">OFFSET(INDEX(Data!$C$7:$C$1800,MATCH($A$3,Data!$C$7:$C$1800,0)),31,'Code list'!Y$1)/1000+OFFSET(INDEX(Data!$C$7:$C$1800,MATCH($A$3,Data!$C$7:$C$1800,0)),32,'Code list'!Y$1)/1000</f>
        <v>128.71199999999999</v>
      </c>
      <c r="Y14" s="25">
        <f ca="1">OFFSET(INDEX(Data!$C$7:$C$1800,MATCH($A$3,Data!$C$7:$C$1800,0)),31,'Code list'!Z$1)/1000+OFFSET(INDEX(Data!$C$7:$C$1800,MATCH($A$3,Data!$C$7:$C$1800,0)),32,'Code list'!Z$1)/1000</f>
        <v>131.565</v>
      </c>
      <c r="Z14" s="25">
        <f ca="1">OFFSET(INDEX(Data!$C$7:$C$1800,MATCH($A$3,Data!$C$7:$C$1800,0)),31,'Code list'!AA$1)/1000+OFFSET(INDEX(Data!$C$7:$C$1800,MATCH($A$3,Data!$C$7:$C$1800,0)),32,'Code list'!AA$1)/1000</f>
        <v>123.181</v>
      </c>
      <c r="AA14" s="25">
        <f ca="1">OFFSET(INDEX(Data!$C$7:$C$1800,MATCH($A$3,Data!$C$7:$C$1800,0)),31,'Code list'!AB$1)/1000+OFFSET(INDEX(Data!$C$7:$C$1800,MATCH($A$3,Data!$C$7:$C$1800,0)),32,'Code list'!AB$1)/1000</f>
        <v>127.123</v>
      </c>
      <c r="AB14" s="25">
        <f ca="1">OFFSET(INDEX(Data!$C$7:$C$1800,MATCH($A$3,Data!$C$7:$C$1800,0)),31,'Code list'!AC$1)/1000+OFFSET(INDEX(Data!$C$7:$C$1800,MATCH($A$3,Data!$C$7:$C$1800,0)),32,'Code list'!AC$1)/1000</f>
        <v>136.74600000000001</v>
      </c>
      <c r="AC14" s="25">
        <f ca="1">OFFSET(INDEX(Data!$C$7:$C$1800,MATCH($A$3,Data!$C$7:$C$1800,0)),31,'Code list'!AD$1)/1000+OFFSET(INDEX(Data!$C$7:$C$1800,MATCH($A$3,Data!$C$7:$C$1800,0)),32,'Code list'!AD$1)/1000</f>
        <v>135.24799999999999</v>
      </c>
      <c r="AD14" s="25">
        <f ca="1">OFFSET(INDEX(Data!$C$7:$C$1800,MATCH($A$3,Data!$C$7:$C$1800,0)),31,'Code list'!AE$1)/1000+OFFSET(INDEX(Data!$C$7:$C$1800,MATCH($A$3,Data!$C$7:$C$1800,0)),32,'Code list'!AE$1)/1000</f>
        <v>136.155</v>
      </c>
      <c r="AE14" s="25">
        <f ca="1">OFFSET(INDEX(Data!$C$7:$C$1800,MATCH($A$3,Data!$C$7:$C$1800,0)),31,'Code list'!AF$1)/1000+OFFSET(INDEX(Data!$C$7:$C$1800,MATCH($A$3,Data!$C$7:$C$1800,0)),32,'Code list'!AF$1)/1000</f>
        <v>133.11699999999999</v>
      </c>
      <c r="AF14" s="25">
        <f ca="1">OFFSET(INDEX(Data!$C$7:$C$1800,MATCH($A$3,Data!$C$7:$C$1800,0)),31,'Code list'!AG$1)/1000+OFFSET(INDEX(Data!$C$7:$C$1800,MATCH($A$3,Data!$C$7:$C$1800,0)),32,'Code list'!AG$1)/1000</f>
        <v>121.03899999999999</v>
      </c>
      <c r="AG14" s="25">
        <f ca="1">OFFSET(INDEX(Data!$C$7:$C$1800,MATCH($A$3,Data!$C$7:$C$1800,0)),31,'Code list'!AH$1)/1000+OFFSET(INDEX(Data!$C$7:$C$1800,MATCH($A$3,Data!$C$7:$C$1800,0)),32,'Code list'!AH$1)/1000</f>
        <v>140.23500000000001</v>
      </c>
    </row>
    <row r="15" spans="1:33" ht="15" customHeight="1" x14ac:dyDescent="0.25">
      <c r="A15" s="26" t="s">
        <v>28</v>
      </c>
      <c r="B15" s="25">
        <f ca="1">IFERROR(B12/(1+(B13/B14)),0)</f>
        <v>42.184238748365999</v>
      </c>
      <c r="C15" s="25">
        <f t="shared" ref="C15:AC15" ca="1" si="5">IFERROR(C12/(1+(C13/C14)),0)</f>
        <v>57.387972698853446</v>
      </c>
      <c r="D15" s="25">
        <f t="shared" ca="1" si="5"/>
        <v>73.648828158285809</v>
      </c>
      <c r="E15" s="25">
        <f t="shared" ca="1" si="5"/>
        <v>79.963487059158084</v>
      </c>
      <c r="F15" s="25">
        <f t="shared" ca="1" si="5"/>
        <v>87.02957821610363</v>
      </c>
      <c r="G15" s="25">
        <f t="shared" ca="1" si="5"/>
        <v>93.232930429160945</v>
      </c>
      <c r="H15" s="25">
        <f t="shared" ca="1" si="5"/>
        <v>108.79469928350291</v>
      </c>
      <c r="I15" s="25">
        <f t="shared" ca="1" si="5"/>
        <v>92.771894397883017</v>
      </c>
      <c r="J15" s="25">
        <f t="shared" ca="1" si="5"/>
        <v>104.41682419886601</v>
      </c>
      <c r="K15" s="25">
        <f t="shared" ca="1" si="5"/>
        <v>98.641030480597067</v>
      </c>
      <c r="L15" s="25">
        <f t="shared" ca="1" si="5"/>
        <v>96.111195218945241</v>
      </c>
      <c r="M15" s="25">
        <f t="shared" ca="1" si="5"/>
        <v>104.37528356039928</v>
      </c>
      <c r="N15" s="25">
        <f t="shared" ca="1" si="5"/>
        <v>110.14298661688763</v>
      </c>
      <c r="O15" s="25">
        <f t="shared" ca="1" si="5"/>
        <v>125.4323970770343</v>
      </c>
      <c r="P15" s="25">
        <f t="shared" ca="1" si="5"/>
        <v>130.17589202700847</v>
      </c>
      <c r="Q15" s="25">
        <f t="shared" ca="1" si="5"/>
        <v>130.83118970929192</v>
      </c>
      <c r="R15" s="25">
        <f t="shared" ca="1" si="5"/>
        <v>129.13068465184853</v>
      </c>
      <c r="S15" s="25">
        <f t="shared" ca="1" si="5"/>
        <v>126.74832391963089</v>
      </c>
      <c r="T15" s="25">
        <f t="shared" ca="1" si="5"/>
        <v>129.51153338229653</v>
      </c>
      <c r="U15" s="25">
        <f t="shared" ca="1" si="5"/>
        <v>145.36188264434765</v>
      </c>
      <c r="V15" s="25">
        <f t="shared" ca="1" si="5"/>
        <v>176.11966351094514</v>
      </c>
      <c r="W15" s="25">
        <f t="shared" ca="1" si="5"/>
        <v>134.45551225485923</v>
      </c>
      <c r="X15" s="25">
        <f t="shared" ca="1" si="5"/>
        <v>155.561163328117</v>
      </c>
      <c r="Y15" s="25">
        <f t="shared" ca="1" si="5"/>
        <v>161.47422473909032</v>
      </c>
      <c r="Z15" s="25">
        <f t="shared" ca="1" si="5"/>
        <v>150.69567857925156</v>
      </c>
      <c r="AA15" s="25">
        <f t="shared" ca="1" si="5"/>
        <v>153.53547707675472</v>
      </c>
      <c r="AB15" s="25">
        <f t="shared" ca="1" si="5"/>
        <v>164.95388184967615</v>
      </c>
      <c r="AC15" s="25">
        <f t="shared" ca="1" si="5"/>
        <v>166.87221056508713</v>
      </c>
      <c r="AD15" s="25">
        <f t="shared" ref="AD15:AE15" ca="1" si="6">IFERROR(AD12/(1+(AD13/AD14)),0)</f>
        <v>167.9232159159825</v>
      </c>
      <c r="AE15" s="25">
        <f t="shared" ca="1" si="6"/>
        <v>168.03626862667045</v>
      </c>
      <c r="AF15" s="25">
        <f t="shared" ref="AF15:AG15" ca="1" si="7">IFERROR(AF12/(1+(AF13/AF14)),0)</f>
        <v>156.05799391175589</v>
      </c>
      <c r="AG15" s="25">
        <f t="shared" ca="1" si="7"/>
        <v>176.88976024684379</v>
      </c>
    </row>
    <row r="16" spans="1:33" ht="15" customHeight="1" x14ac:dyDescent="0.25">
      <c r="A16" s="10" t="s">
        <v>25</v>
      </c>
      <c r="B16" s="7">
        <f ca="1">B11+B12-B15</f>
        <v>1019.8523112516341</v>
      </c>
      <c r="C16" s="7">
        <f t="shared" ref="C16:AC16" ca="1" si="8">C11+C12-C15</f>
        <v>1087.5215693011467</v>
      </c>
      <c r="D16" s="7">
        <f t="shared" ca="1" si="8"/>
        <v>997.52794984171419</v>
      </c>
      <c r="E16" s="7">
        <f t="shared" ca="1" si="8"/>
        <v>980.4570449408418</v>
      </c>
      <c r="F16" s="7">
        <f t="shared" ca="1" si="8"/>
        <v>1057.0263407838966</v>
      </c>
      <c r="G16" s="7">
        <f t="shared" ca="1" si="8"/>
        <v>1052.3936055708393</v>
      </c>
      <c r="H16" s="7">
        <f t="shared" ca="1" si="8"/>
        <v>1070.9294007164972</v>
      </c>
      <c r="I16" s="7">
        <f t="shared" ca="1" si="8"/>
        <v>1057.689422602117</v>
      </c>
      <c r="J16" s="7">
        <f t="shared" ca="1" si="8"/>
        <v>1119.1062098011339</v>
      </c>
      <c r="K16" s="7">
        <f t="shared" ca="1" si="8"/>
        <v>1100.2205225194032</v>
      </c>
      <c r="L16" s="7">
        <f t="shared" ca="1" si="8"/>
        <v>952.17768478105484</v>
      </c>
      <c r="M16" s="7">
        <f t="shared" ca="1" si="8"/>
        <v>1117.6483094396006</v>
      </c>
      <c r="N16" s="7">
        <f t="shared" ca="1" si="8"/>
        <v>1037.8183293831123</v>
      </c>
      <c r="O16" s="7">
        <f t="shared" ca="1" si="8"/>
        <v>997.59705892296574</v>
      </c>
      <c r="P16" s="7">
        <f t="shared" ca="1" si="8"/>
        <v>1123.1200599729914</v>
      </c>
      <c r="Q16" s="7">
        <f t="shared" ca="1" si="8"/>
        <v>1110.4240142907081</v>
      </c>
      <c r="R16" s="7">
        <f t="shared" ca="1" si="8"/>
        <v>1017.1758513481516</v>
      </c>
      <c r="S16" s="7">
        <f t="shared" ca="1" si="8"/>
        <v>1035.2026590803691</v>
      </c>
      <c r="T16" s="7">
        <f t="shared" ca="1" si="8"/>
        <v>1015.8779716177033</v>
      </c>
      <c r="U16" s="7">
        <f t="shared" ca="1" si="8"/>
        <v>862.79230235565251</v>
      </c>
      <c r="V16" s="7">
        <f t="shared" ca="1" si="8"/>
        <v>954.98460948905472</v>
      </c>
      <c r="W16" s="7">
        <f t="shared" ca="1" si="8"/>
        <v>975.83134274514077</v>
      </c>
      <c r="X16" s="7">
        <f t="shared" ca="1" si="8"/>
        <v>1041.398274671883</v>
      </c>
      <c r="Y16" s="7">
        <f t="shared" ca="1" si="8"/>
        <v>998.39894926090972</v>
      </c>
      <c r="Z16" s="7">
        <f t="shared" ca="1" si="8"/>
        <v>1020.9192584207485</v>
      </c>
      <c r="AA16" s="7">
        <f t="shared" ca="1" si="8"/>
        <v>1045.5394579232454</v>
      </c>
      <c r="AB16" s="7">
        <f t="shared" ca="1" si="8"/>
        <v>1006.8483461503239</v>
      </c>
      <c r="AC16" s="7">
        <f t="shared" ca="1" si="8"/>
        <v>1057.0379094349128</v>
      </c>
      <c r="AD16" s="7">
        <f t="shared" ref="AD16:AE16" ca="1" si="9">AD11+AD12-AD15</f>
        <v>1058.8145080840177</v>
      </c>
      <c r="AE16" s="7">
        <f t="shared" ca="1" si="9"/>
        <v>1067.4475113733297</v>
      </c>
      <c r="AF16" s="7">
        <f t="shared" ref="AF16:AG16" ca="1" si="10">AF11+AF12-AF15</f>
        <v>934.75997508824412</v>
      </c>
      <c r="AG16" s="7">
        <f t="shared" ca="1" si="10"/>
        <v>964.34773075315627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Sweden [SE]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0.51531226061057567</v>
      </c>
      <c r="C20" s="15">
        <f t="shared" ca="1" si="12"/>
        <v>0.48651172991446995</v>
      </c>
      <c r="D20" s="15">
        <f t="shared" ca="1" si="12"/>
        <v>0.52667302012275929</v>
      </c>
      <c r="E20" s="15">
        <f t="shared" ca="1" si="12"/>
        <v>0.53330987287826537</v>
      </c>
      <c r="F20" s="15">
        <f t="shared" ca="1" si="12"/>
        <v>0.48600375333979229</v>
      </c>
      <c r="G20" s="15">
        <f t="shared" ca="1" si="12"/>
        <v>0.50727609249433514</v>
      </c>
      <c r="H20" s="15">
        <f t="shared" ca="1" si="12"/>
        <v>0.47272666121715651</v>
      </c>
      <c r="I20" s="15">
        <f t="shared" ca="1" si="12"/>
        <v>0.50784456714952197</v>
      </c>
      <c r="J20" s="15">
        <f t="shared" ca="1" si="12"/>
        <v>0.51080797246365239</v>
      </c>
      <c r="K20" s="15">
        <f t="shared" ca="1" si="12"/>
        <v>0.50664201093392125</v>
      </c>
      <c r="L20" s="15">
        <f t="shared" ca="1" si="12"/>
        <v>0.54909195348368312</v>
      </c>
      <c r="M20" s="15">
        <f t="shared" ca="1" si="12"/>
        <v>0.52050386788639269</v>
      </c>
      <c r="N20" s="15">
        <f t="shared" ca="1" si="12"/>
        <v>0.50887404957852134</v>
      </c>
      <c r="O20" s="15">
        <f t="shared" ca="1" si="12"/>
        <v>0.48853768326680092</v>
      </c>
      <c r="P20" s="15">
        <f t="shared" ca="1" si="12"/>
        <v>0.48620172273757778</v>
      </c>
      <c r="Q20" s="15">
        <f t="shared" ca="1" si="12"/>
        <v>0.51341446119945511</v>
      </c>
      <c r="R20" s="15">
        <f t="shared" ca="1" si="12"/>
        <v>0.50711000297179576</v>
      </c>
      <c r="S20" s="15">
        <f t="shared" ca="1" si="12"/>
        <v>0.51752960379365354</v>
      </c>
      <c r="T20" s="15">
        <f t="shared" ca="1" si="12"/>
        <v>0.53119318370560487</v>
      </c>
      <c r="U20" s="15">
        <f t="shared" ca="1" si="12"/>
        <v>0.57000376644213124</v>
      </c>
      <c r="V20" s="15">
        <f t="shared" ca="1" si="12"/>
        <v>0.55958664746012832</v>
      </c>
      <c r="W20" s="15">
        <f t="shared" ca="1" si="12"/>
        <v>0.55442015059491589</v>
      </c>
      <c r="X20" s="15">
        <f t="shared" ca="1" si="12"/>
        <v>0.5753476019429562</v>
      </c>
      <c r="Y20" s="15">
        <f t="shared" ca="1" si="12"/>
        <v>0.55179455808504807</v>
      </c>
      <c r="Z20" s="15">
        <f t="shared" ca="1" si="12"/>
        <v>0.54146718992754916</v>
      </c>
      <c r="AA20" s="15">
        <f t="shared" ca="1" si="12"/>
        <v>0.55774818499753798</v>
      </c>
      <c r="AB20" s="15">
        <f t="shared" ca="1" si="12"/>
        <v>0.55738910347895743</v>
      </c>
      <c r="AC20" s="15">
        <f t="shared" ca="1" si="12"/>
        <v>0.55930822794809498</v>
      </c>
      <c r="AD20" s="15">
        <f t="shared" ref="AD20:AE20" ca="1" si="13">AD6/AD16</f>
        <v>0.55542873233215484</v>
      </c>
      <c r="AE20" s="15">
        <f t="shared" ca="1" si="13"/>
        <v>0.56799158135650185</v>
      </c>
      <c r="AF20" s="15">
        <f t="shared" ref="AF20:AG20" ca="1" si="14">AF6/AF16</f>
        <v>0.63076641674172951</v>
      </c>
      <c r="AG20" s="15">
        <f t="shared" ca="1" si="14"/>
        <v>0.64118489656950561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76">
    <tabColor theme="5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Iceland [IS]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16.236000000000001</v>
      </c>
      <c r="C4" s="20">
        <f ca="1">OFFSET(INDEX(Data!$C$7:$C$1800,MATCH($A$3,Data!$C$7:$C$1800,0)),20,'Code list'!D$1)/1000</f>
        <v>16.1784</v>
      </c>
      <c r="D4" s="20">
        <f ca="1">OFFSET(INDEX(Data!$C$7:$C$1800,MATCH($A$3,Data!$C$7:$C$1800,0)),20,'Code list'!E$1)/1000</f>
        <v>16.365600000000001</v>
      </c>
      <c r="E4" s="20">
        <f ca="1">OFFSET(INDEX(Data!$C$7:$C$1800,MATCH($A$3,Data!$C$7:$C$1800,0)),20,'Code list'!F$1)/1000</f>
        <v>17.017199999999999</v>
      </c>
      <c r="F4" s="20">
        <f ca="1">OFFSET(INDEX(Data!$C$7:$C$1800,MATCH($A$3,Data!$C$7:$C$1800,0)),20,'Code list'!G$1)/1000</f>
        <v>17.207999999999998</v>
      </c>
      <c r="G4" s="20">
        <f ca="1">OFFSET(INDEX(Data!$C$7:$C$1800,MATCH($A$3,Data!$C$7:$C$1800,0)),20,'Code list'!H$1)/1000</f>
        <v>17.9316</v>
      </c>
      <c r="H4" s="20">
        <f ca="1">OFFSET(INDEX(Data!$C$7:$C$1800,MATCH($A$3,Data!$C$7:$C$1800,0)),20,'Code list'!I$1)/1000</f>
        <v>18.442799999999998</v>
      </c>
      <c r="I4" s="20">
        <f ca="1">OFFSET(INDEX(Data!$C$7:$C$1800,MATCH($A$3,Data!$C$7:$C$1800,0)),20,'Code list'!J$1)/1000</f>
        <v>20.109599999999997</v>
      </c>
      <c r="J4" s="20">
        <f ca="1">OFFSET(INDEX(Data!$C$7:$C$1800,MATCH($A$3,Data!$C$7:$C$1800,0)),20,'Code list'!K$1)/1000</f>
        <v>22.611599999999999</v>
      </c>
      <c r="K4" s="20">
        <f ca="1">OFFSET(INDEX(Data!$C$7:$C$1800,MATCH($A$3,Data!$C$7:$C$1800,0)),20,'Code list'!L$1)/1000</f>
        <v>25.876799999999999</v>
      </c>
      <c r="L4" s="20">
        <f ca="1">OFFSET(INDEX(Data!$C$7:$C$1800,MATCH($A$3,Data!$C$7:$C$1800,0)),20,'Code list'!M$1)/1000</f>
        <v>27.662400000000002</v>
      </c>
      <c r="M4" s="20">
        <f ca="1">OFFSET(INDEX(Data!$C$7:$C$1800,MATCH($A$3,Data!$C$7:$C$1800,0)),20,'Code list'!N$1)/1000</f>
        <v>28.918800000000001</v>
      </c>
      <c r="N4" s="20">
        <f ca="1">OFFSET(INDEX(Data!$C$7:$C$1800,MATCH($A$3,Data!$C$7:$C$1800,0)),20,'Code list'!O$1)/1000</f>
        <v>30.297599999999999</v>
      </c>
      <c r="O4" s="20">
        <f ca="1">OFFSET(INDEX(Data!$C$7:$C$1800,MATCH($A$3,Data!$C$7:$C$1800,0)),20,'Code list'!P$1)/1000</f>
        <v>30.6</v>
      </c>
      <c r="P4" s="20">
        <f ca="1">OFFSET(INDEX(Data!$C$7:$C$1800,MATCH($A$3,Data!$C$7:$C$1800,0)),20,'Code list'!Q$1)/1000</f>
        <v>31.046339</v>
      </c>
      <c r="Q4" s="20">
        <f ca="1">OFFSET(INDEX(Data!$C$7:$C$1800,MATCH($A$3,Data!$C$7:$C$1800,0)),20,'Code list'!R$1)/1000</f>
        <v>31.271393</v>
      </c>
      <c r="R4" s="20">
        <f ca="1">OFFSET(INDEX(Data!$C$7:$C$1800,MATCH($A$3,Data!$C$7:$C$1800,0)),20,'Code list'!S$1)/1000</f>
        <v>35.748949999999994</v>
      </c>
      <c r="S4" s="20">
        <f ca="1">OFFSET(INDEX(Data!$C$7:$C$1800,MATCH($A$3,Data!$C$7:$C$1800,0)),20,'Code list'!T$1)/1000</f>
        <v>43.112113000000001</v>
      </c>
      <c r="T4" s="20">
        <f ca="1">OFFSET(INDEX(Data!$C$7:$C$1800,MATCH($A$3,Data!$C$7:$C$1800,0)),20,'Code list'!U$1)/1000</f>
        <v>59.284303000000001</v>
      </c>
      <c r="U4" s="20">
        <f ca="1">OFFSET(INDEX(Data!$C$7:$C$1800,MATCH($A$3,Data!$C$7:$C$1800,0)),20,'Code list'!V$1)/1000</f>
        <v>60.606031999999999</v>
      </c>
      <c r="V4" s="20">
        <f ca="1">OFFSET(INDEX(Data!$C$7:$C$1800,MATCH($A$3,Data!$C$7:$C$1800,0)),20,'Code list'!W$1)/1000</f>
        <v>61.413851000000001</v>
      </c>
      <c r="W4" s="20">
        <f ca="1">OFFSET(INDEX(Data!$C$7:$C$1800,MATCH($A$3,Data!$C$7:$C$1800,0)),20,'Code list'!X$1)/1000</f>
        <v>61.957090999999998</v>
      </c>
      <c r="X4" s="20">
        <f ca="1">OFFSET(INDEX(Data!$C$7:$C$1800,MATCH($A$3,Data!$C$7:$C$1800,0)),20,'Code list'!Y$1)/1000</f>
        <v>63.176659000000001</v>
      </c>
      <c r="Y4" s="20">
        <f ca="1">OFFSET(INDEX(Data!$C$7:$C$1800,MATCH($A$3,Data!$C$7:$C$1800,0)),20,'Code list'!Z$1)/1000</f>
        <v>65.216210000000004</v>
      </c>
      <c r="Z4" s="20">
        <f ca="1">OFFSET(INDEX(Data!$C$7:$C$1800,MATCH($A$3,Data!$C$7:$C$1800,0)),20,'Code list'!AA$1)/1000</f>
        <v>65.242137999999997</v>
      </c>
      <c r="AA4" s="20">
        <f ca="1">OFFSET(INDEX(Data!$C$7:$C$1800,MATCH($A$3,Data!$C$7:$C$1800,0)),20,'Code list'!AB$1)/1000</f>
        <v>67.675198000000009</v>
      </c>
      <c r="AB4" s="20">
        <f ca="1">OFFSET(INDEX(Data!$C$7:$C$1800,MATCH($A$3,Data!$C$7:$C$1800,0)),20,'Code list'!AC$1)/1000</f>
        <v>66.776710000000008</v>
      </c>
      <c r="AC4" s="20">
        <f ca="1">OFFSET(INDEX(Data!$C$7:$C$1800,MATCH($A$3,Data!$C$7:$C$1800,0)),20,'Code list'!AD$1)/1000</f>
        <v>69.258718999999999</v>
      </c>
      <c r="AD4" s="20">
        <f ca="1">OFFSET(INDEX(Data!$C$7:$C$1800,MATCH($A$3,Data!$C$7:$C$1800,0)),20,'Code list'!AE$1)/1000</f>
        <v>71.387135999999998</v>
      </c>
      <c r="AE4" s="20">
        <f ca="1">OFFSET(INDEX(Data!$C$7:$C$1800,MATCH($A$3,Data!$C$7:$C$1800,0)),20,'Code list'!AF$1)/1000</f>
        <v>70.159806000000003</v>
      </c>
      <c r="AF4" s="20">
        <f ca="1">OFFSET(INDEX(Data!$C$7:$C$1800,MATCH($A$3,Data!$C$7:$C$1800,0)),20,'Code list'!AG$1)/1000</f>
        <v>68.85828699999999</v>
      </c>
      <c r="AG4" s="20">
        <f ca="1">OFFSET(INDEX(Data!$C$7:$C$1800,MATCH($A$3,Data!$C$7:$C$1800,0)),20,'Code list'!AH$1)/1000</f>
        <v>70.611113000000003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0</v>
      </c>
      <c r="C5" s="22">
        <f ca="1">OFFSET(INDEX(Data!$C$7:$C$1800,MATCH($A$3,Data!$C$7:$C$1800,0)),23,'Code list'!D$1)/1000</f>
        <v>0</v>
      </c>
      <c r="D5" s="22">
        <f ca="1">OFFSET(INDEX(Data!$C$7:$C$1800,MATCH($A$3,Data!$C$7:$C$1800,0)),23,'Code list'!E$1)/1000</f>
        <v>0</v>
      </c>
      <c r="E5" s="22">
        <f ca="1">OFFSET(INDEX(Data!$C$7:$C$1800,MATCH($A$3,Data!$C$7:$C$1800,0)),23,'Code list'!F$1)/1000</f>
        <v>0</v>
      </c>
      <c r="F5" s="22">
        <f ca="1">OFFSET(INDEX(Data!$C$7:$C$1800,MATCH($A$3,Data!$C$7:$C$1800,0)),23,'Code list'!G$1)/1000</f>
        <v>0</v>
      </c>
      <c r="G5" s="22">
        <f ca="1">OFFSET(INDEX(Data!$C$7:$C$1800,MATCH($A$3,Data!$C$7:$C$1800,0)),23,'Code list'!H$1)/1000</f>
        <v>0</v>
      </c>
      <c r="H5" s="22">
        <f ca="1">OFFSET(INDEX(Data!$C$7:$C$1800,MATCH($A$3,Data!$C$7:$C$1800,0)),23,'Code list'!I$1)/1000</f>
        <v>0</v>
      </c>
      <c r="I5" s="22">
        <f ca="1">OFFSET(INDEX(Data!$C$7:$C$1800,MATCH($A$3,Data!$C$7:$C$1800,0)),23,'Code list'!J$1)/1000</f>
        <v>0</v>
      </c>
      <c r="J5" s="22">
        <f ca="1">OFFSET(INDEX(Data!$C$7:$C$1800,MATCH($A$3,Data!$C$7:$C$1800,0)),23,'Code list'!K$1)/1000</f>
        <v>0</v>
      </c>
      <c r="K5" s="22">
        <f ca="1">OFFSET(INDEX(Data!$C$7:$C$1800,MATCH($A$3,Data!$C$7:$C$1800,0)),23,'Code list'!L$1)/1000</f>
        <v>0</v>
      </c>
      <c r="L5" s="22">
        <f ca="1">OFFSET(INDEX(Data!$C$7:$C$1800,MATCH($A$3,Data!$C$7:$C$1800,0)),23,'Code list'!M$1)/1000</f>
        <v>0</v>
      </c>
      <c r="M5" s="22">
        <f ca="1">OFFSET(INDEX(Data!$C$7:$C$1800,MATCH($A$3,Data!$C$7:$C$1800,0)),23,'Code list'!N$1)/1000</f>
        <v>0</v>
      </c>
      <c r="N5" s="22">
        <f ca="1">OFFSET(INDEX(Data!$C$7:$C$1800,MATCH($A$3,Data!$C$7:$C$1800,0)),23,'Code list'!O$1)/1000</f>
        <v>0</v>
      </c>
      <c r="O5" s="22">
        <f ca="1">OFFSET(INDEX(Data!$C$7:$C$1800,MATCH($A$3,Data!$C$7:$C$1800,0)),23,'Code list'!P$1)/1000</f>
        <v>0</v>
      </c>
      <c r="P5" s="22">
        <f ca="1">OFFSET(INDEX(Data!$C$7:$C$1800,MATCH($A$3,Data!$C$7:$C$1800,0)),23,'Code list'!Q$1)/1000</f>
        <v>0</v>
      </c>
      <c r="Q5" s="22">
        <f ca="1">OFFSET(INDEX(Data!$C$7:$C$1800,MATCH($A$3,Data!$C$7:$C$1800,0)),23,'Code list'!R$1)/1000</f>
        <v>0</v>
      </c>
      <c r="R5" s="22">
        <f ca="1">OFFSET(INDEX(Data!$C$7:$C$1800,MATCH($A$3,Data!$C$7:$C$1800,0)),23,'Code list'!S$1)/1000</f>
        <v>0</v>
      </c>
      <c r="S5" s="22">
        <f ca="1">OFFSET(INDEX(Data!$C$7:$C$1800,MATCH($A$3,Data!$C$7:$C$1800,0)),23,'Code list'!T$1)/1000</f>
        <v>0</v>
      </c>
      <c r="T5" s="22">
        <f ca="1">OFFSET(INDEX(Data!$C$7:$C$1800,MATCH($A$3,Data!$C$7:$C$1800,0)),23,'Code list'!U$1)/1000</f>
        <v>0</v>
      </c>
      <c r="U5" s="22">
        <f ca="1">OFFSET(INDEX(Data!$C$7:$C$1800,MATCH($A$3,Data!$C$7:$C$1800,0)),23,'Code list'!V$1)/1000</f>
        <v>0</v>
      </c>
      <c r="V5" s="22">
        <f ca="1">OFFSET(INDEX(Data!$C$7:$C$1800,MATCH($A$3,Data!$C$7:$C$1800,0)),23,'Code list'!W$1)/1000</f>
        <v>0</v>
      </c>
      <c r="W5" s="22">
        <f ca="1">OFFSET(INDEX(Data!$C$7:$C$1800,MATCH($A$3,Data!$C$7:$C$1800,0)),23,'Code list'!X$1)/1000</f>
        <v>0</v>
      </c>
      <c r="X5" s="22">
        <f ca="1">OFFSET(INDEX(Data!$C$7:$C$1800,MATCH($A$3,Data!$C$7:$C$1800,0)),23,'Code list'!Y$1)/1000</f>
        <v>0</v>
      </c>
      <c r="Y5" s="22">
        <f ca="1">OFFSET(INDEX(Data!$C$7:$C$1800,MATCH($A$3,Data!$C$7:$C$1800,0)),23,'Code list'!Z$1)/1000</f>
        <v>0</v>
      </c>
      <c r="Z5" s="22">
        <f ca="1">OFFSET(INDEX(Data!$C$7:$C$1800,MATCH($A$3,Data!$C$7:$C$1800,0)),23,'Code list'!AA$1)/1000</f>
        <v>0</v>
      </c>
      <c r="AA5" s="22">
        <f ca="1">OFFSET(INDEX(Data!$C$7:$C$1800,MATCH($A$3,Data!$C$7:$C$1800,0)),23,'Code list'!AB$1)/1000</f>
        <v>0</v>
      </c>
      <c r="AB5" s="22">
        <f ca="1">OFFSET(INDEX(Data!$C$7:$C$1800,MATCH($A$3,Data!$C$7:$C$1800,0)),23,'Code list'!AC$1)/1000</f>
        <v>0</v>
      </c>
      <c r="AC5" s="22">
        <f ca="1">OFFSET(INDEX(Data!$C$7:$C$1800,MATCH($A$3,Data!$C$7:$C$1800,0)),23,'Code list'!AD$1)/1000</f>
        <v>0</v>
      </c>
      <c r="AD5" s="22">
        <f ca="1">OFFSET(INDEX(Data!$C$7:$C$1800,MATCH($A$3,Data!$C$7:$C$1800,0)),23,'Code list'!AE$1)/1000</f>
        <v>0</v>
      </c>
      <c r="AE5" s="22">
        <f ca="1">OFFSET(INDEX(Data!$C$7:$C$1800,MATCH($A$3,Data!$C$7:$C$1800,0)),23,'Code list'!AF$1)/1000</f>
        <v>0</v>
      </c>
      <c r="AF5" s="22">
        <f ca="1">OFFSET(INDEX(Data!$C$7:$C$1800,MATCH($A$3,Data!$C$7:$C$1800,0)),23,'Code list'!AG$1)/1000</f>
        <v>0</v>
      </c>
      <c r="AG5" s="22">
        <f ca="1">OFFSET(INDEX(Data!$C$7:$C$1800,MATCH($A$3,Data!$C$7:$C$1800,0)),23,'Code list'!AH$1)/1000</f>
        <v>0</v>
      </c>
    </row>
    <row r="6" spans="1:33" ht="15" customHeight="1" x14ac:dyDescent="0.25">
      <c r="A6" s="4" t="s">
        <v>27</v>
      </c>
      <c r="B6" s="6">
        <f t="shared" ref="B6:AC6" ca="1" si="1">B4-B5</f>
        <v>16.236000000000001</v>
      </c>
      <c r="C6" s="6">
        <f t="shared" ca="1" si="1"/>
        <v>16.1784</v>
      </c>
      <c r="D6" s="6">
        <f t="shared" ca="1" si="1"/>
        <v>16.365600000000001</v>
      </c>
      <c r="E6" s="6">
        <f t="shared" ca="1" si="1"/>
        <v>17.017199999999999</v>
      </c>
      <c r="F6" s="6">
        <f t="shared" ca="1" si="1"/>
        <v>17.207999999999998</v>
      </c>
      <c r="G6" s="6">
        <f t="shared" ca="1" si="1"/>
        <v>17.9316</v>
      </c>
      <c r="H6" s="6">
        <f t="shared" ca="1" si="1"/>
        <v>18.442799999999998</v>
      </c>
      <c r="I6" s="6">
        <f t="shared" ca="1" si="1"/>
        <v>20.109599999999997</v>
      </c>
      <c r="J6" s="6">
        <f t="shared" ca="1" si="1"/>
        <v>22.611599999999999</v>
      </c>
      <c r="K6" s="6">
        <f t="shared" ca="1" si="1"/>
        <v>25.876799999999999</v>
      </c>
      <c r="L6" s="6">
        <f t="shared" ca="1" si="1"/>
        <v>27.662400000000002</v>
      </c>
      <c r="M6" s="6">
        <f t="shared" ca="1" si="1"/>
        <v>28.918800000000001</v>
      </c>
      <c r="N6" s="6">
        <f t="shared" ca="1" si="1"/>
        <v>30.297599999999999</v>
      </c>
      <c r="O6" s="6">
        <f t="shared" ca="1" si="1"/>
        <v>30.6</v>
      </c>
      <c r="P6" s="6">
        <f t="shared" ca="1" si="1"/>
        <v>31.046339</v>
      </c>
      <c r="Q6" s="6">
        <f t="shared" ca="1" si="1"/>
        <v>31.271393</v>
      </c>
      <c r="R6" s="6">
        <f t="shared" ca="1" si="1"/>
        <v>35.748949999999994</v>
      </c>
      <c r="S6" s="6">
        <f t="shared" ca="1" si="1"/>
        <v>43.112113000000001</v>
      </c>
      <c r="T6" s="6">
        <f t="shared" ca="1" si="1"/>
        <v>59.284303000000001</v>
      </c>
      <c r="U6" s="6">
        <f t="shared" ca="1" si="1"/>
        <v>60.606031999999999</v>
      </c>
      <c r="V6" s="6">
        <f t="shared" ca="1" si="1"/>
        <v>61.413851000000001</v>
      </c>
      <c r="W6" s="6">
        <f t="shared" ca="1" si="1"/>
        <v>61.957090999999998</v>
      </c>
      <c r="X6" s="6">
        <f t="shared" ca="1" si="1"/>
        <v>63.176659000000001</v>
      </c>
      <c r="Y6" s="6">
        <f t="shared" ca="1" si="1"/>
        <v>65.216210000000004</v>
      </c>
      <c r="Z6" s="6">
        <f t="shared" ca="1" si="1"/>
        <v>65.242137999999997</v>
      </c>
      <c r="AA6" s="6">
        <f t="shared" ca="1" si="1"/>
        <v>67.675198000000009</v>
      </c>
      <c r="AB6" s="6">
        <f t="shared" ca="1" si="1"/>
        <v>66.776710000000008</v>
      </c>
      <c r="AC6" s="6">
        <f t="shared" ca="1" si="1"/>
        <v>69.258718999999999</v>
      </c>
      <c r="AD6" s="6">
        <f t="shared" ref="AD6:AE6" ca="1" si="2">AD4-AD5</f>
        <v>71.387135999999998</v>
      </c>
      <c r="AE6" s="6">
        <f t="shared" ca="1" si="2"/>
        <v>70.159806000000003</v>
      </c>
      <c r="AF6" s="6">
        <f t="shared" ref="AF6:AG6" ca="1" si="3">AF4-AF5</f>
        <v>68.85828699999999</v>
      </c>
      <c r="AG6" s="6">
        <f t="shared" ca="1" si="3"/>
        <v>70.611113000000003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Iceland [IS]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28.177399999999999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26.7714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25.130999999999997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27.079599999999999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27.292999999999996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27.069199999999999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28.742199999999997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31.640199999999997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37.422599999999996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41.014200000000002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45.203600000000002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42.141800000000003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42.977200000000003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44.438800000000001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42.685245999999999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41.963430000000002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62.887789000000005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80.355446000000001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89.351762000000008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88.240634999999997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88.477491999999998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90.605623999999992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82.299503999999999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61.225135000000002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61.770046999999998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64.296989999999994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58.730907000000002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65.827522999999999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75.869615999999994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70.439329999999998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68.364070000000012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71.443570999999991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19.167000000000002</v>
      </c>
      <c r="C12" s="25">
        <f ca="1">OFFSET(INDEX(Data!$C$7:$C$1800,MATCH($A$3,Data!$C$7:$C$1800,0)),5,'Code list'!D$1)/1000+OFFSET(INDEX(Data!$C$7:$C$1800,MATCH($A$3,Data!$C$7:$C$1800,0)),7,'Code list'!D$1)/1000</f>
        <v>16.945</v>
      </c>
      <c r="D12" s="25">
        <f ca="1">OFFSET(INDEX(Data!$C$7:$C$1800,MATCH($A$3,Data!$C$7:$C$1800,0)),5,'Code list'!E$1)/1000+OFFSET(INDEX(Data!$C$7:$C$1800,MATCH($A$3,Data!$C$7:$C$1800,0)),7,'Code list'!E$1)/1000</f>
        <v>15.807</v>
      </c>
      <c r="E12" s="25">
        <f ca="1">OFFSET(INDEX(Data!$C$7:$C$1800,MATCH($A$3,Data!$C$7:$C$1800,0)),5,'Code list'!F$1)/1000+OFFSET(INDEX(Data!$C$7:$C$1800,MATCH($A$3,Data!$C$7:$C$1800,0)),7,'Code list'!F$1)/1000</f>
        <v>18.103000000000002</v>
      </c>
      <c r="F12" s="25">
        <f ca="1">OFFSET(INDEX(Data!$C$7:$C$1800,MATCH($A$3,Data!$C$7:$C$1800,0)),5,'Code list'!G$1)/1000+OFFSET(INDEX(Data!$C$7:$C$1800,MATCH($A$3,Data!$C$7:$C$1800,0)),7,'Code list'!G$1)/1000</f>
        <v>17.594999999999999</v>
      </c>
      <c r="G12" s="25">
        <f ca="1">OFFSET(INDEX(Data!$C$7:$C$1800,MATCH($A$3,Data!$C$7:$C$1800,0)),5,'Code list'!H$1)/1000+OFFSET(INDEX(Data!$C$7:$C$1800,MATCH($A$3,Data!$C$7:$C$1800,0)),7,'Code list'!H$1)/1000</f>
        <v>19.222999999999999</v>
      </c>
      <c r="H12" s="25">
        <f ca="1">OFFSET(INDEX(Data!$C$7:$C$1800,MATCH($A$3,Data!$C$7:$C$1800,0)),5,'Code list'!I$1)/1000+OFFSET(INDEX(Data!$C$7:$C$1800,MATCH($A$3,Data!$C$7:$C$1800,0)),7,'Code list'!I$1)/1000</f>
        <v>21.896999999999998</v>
      </c>
      <c r="I12" s="25">
        <f ca="1">OFFSET(INDEX(Data!$C$7:$C$1800,MATCH($A$3,Data!$C$7:$C$1800,0)),5,'Code list'!J$1)/1000+OFFSET(INDEX(Data!$C$7:$C$1800,MATCH($A$3,Data!$C$7:$C$1800,0)),7,'Code list'!J$1)/1000</f>
        <v>18.257999999999999</v>
      </c>
      <c r="J12" s="25">
        <f ca="1">OFFSET(INDEX(Data!$C$7:$C$1800,MATCH($A$3,Data!$C$7:$C$1800,0)),5,'Code list'!K$1)/1000+OFFSET(INDEX(Data!$C$7:$C$1800,MATCH($A$3,Data!$C$7:$C$1800,0)),7,'Code list'!K$1)/1000</f>
        <v>16.849</v>
      </c>
      <c r="K12" s="25">
        <f ca="1">OFFSET(INDEX(Data!$C$7:$C$1800,MATCH($A$3,Data!$C$7:$C$1800,0)),5,'Code list'!L$1)/1000+OFFSET(INDEX(Data!$C$7:$C$1800,MATCH($A$3,Data!$C$7:$C$1800,0)),7,'Code list'!L$1)/1000</f>
        <v>26.988</v>
      </c>
      <c r="L12" s="25">
        <f ca="1">OFFSET(INDEX(Data!$C$7:$C$1800,MATCH($A$3,Data!$C$7:$C$1800,0)),5,'Code list'!M$1)/1000+OFFSET(INDEX(Data!$C$7:$C$1800,MATCH($A$3,Data!$C$7:$C$1800,0)),7,'Code list'!M$1)/1000</f>
        <v>34.218000000000004</v>
      </c>
      <c r="M12" s="25">
        <f ca="1">OFFSET(INDEX(Data!$C$7:$C$1800,MATCH($A$3,Data!$C$7:$C$1800,0)),5,'Code list'!N$1)/1000+OFFSET(INDEX(Data!$C$7:$C$1800,MATCH($A$3,Data!$C$7:$C$1800,0)),7,'Code list'!N$1)/1000</f>
        <v>33.481000000000002</v>
      </c>
      <c r="N12" s="25">
        <f ca="1">OFFSET(INDEX(Data!$C$7:$C$1800,MATCH($A$3,Data!$C$7:$C$1800,0)),5,'Code list'!O$1)/1000+OFFSET(INDEX(Data!$C$7:$C$1800,MATCH($A$3,Data!$C$7:$C$1800,0)),7,'Code list'!O$1)/1000</f>
        <v>36.597999999999999</v>
      </c>
      <c r="O12" s="25">
        <f ca="1">OFFSET(INDEX(Data!$C$7:$C$1800,MATCH($A$3,Data!$C$7:$C$1800,0)),5,'Code list'!P$1)/1000+OFFSET(INDEX(Data!$C$7:$C$1800,MATCH($A$3,Data!$C$7:$C$1800,0)),7,'Code list'!P$1)/1000</f>
        <v>35.383000000000003</v>
      </c>
      <c r="P12" s="25">
        <f ca="1">OFFSET(INDEX(Data!$C$7:$C$1800,MATCH($A$3,Data!$C$7:$C$1800,0)),5,'Code list'!Q$1)/1000+OFFSET(INDEX(Data!$C$7:$C$1800,MATCH($A$3,Data!$C$7:$C$1800,0)),7,'Code list'!Q$1)/1000</f>
        <v>35.357999999999997</v>
      </c>
      <c r="Q12" s="25">
        <f ca="1">OFFSET(INDEX(Data!$C$7:$C$1800,MATCH($A$3,Data!$C$7:$C$1800,0)),5,'Code list'!R$1)/1000+OFFSET(INDEX(Data!$C$7:$C$1800,MATCH($A$3,Data!$C$7:$C$1800,0)),7,'Code list'!R$1)/1000</f>
        <v>36.383000000000003</v>
      </c>
      <c r="R12" s="25">
        <f ca="1">OFFSET(INDEX(Data!$C$7:$C$1800,MATCH($A$3,Data!$C$7:$C$1800,0)),5,'Code list'!S$1)/1000+OFFSET(INDEX(Data!$C$7:$C$1800,MATCH($A$3,Data!$C$7:$C$1800,0)),7,'Code list'!S$1)/1000</f>
        <v>44.670999999999999</v>
      </c>
      <c r="S12" s="25">
        <f ca="1">OFFSET(INDEX(Data!$C$7:$C$1800,MATCH($A$3,Data!$C$7:$C$1800,0)),5,'Code list'!T$1)/1000+OFFSET(INDEX(Data!$C$7:$C$1800,MATCH($A$3,Data!$C$7:$C$1800,0)),7,'Code list'!T$1)/1000</f>
        <v>54.832000000000001</v>
      </c>
      <c r="T12" s="25">
        <f ca="1">OFFSET(INDEX(Data!$C$7:$C$1800,MATCH($A$3,Data!$C$7:$C$1800,0)),5,'Code list'!U$1)/1000+OFFSET(INDEX(Data!$C$7:$C$1800,MATCH($A$3,Data!$C$7:$C$1800,0)),7,'Code list'!U$1)/1000</f>
        <v>69.994</v>
      </c>
      <c r="U12" s="25">
        <f ca="1">OFFSET(INDEX(Data!$C$7:$C$1800,MATCH($A$3,Data!$C$7:$C$1800,0)),5,'Code list'!V$1)/1000+OFFSET(INDEX(Data!$C$7:$C$1800,MATCH($A$3,Data!$C$7:$C$1800,0)),7,'Code list'!V$1)/1000</f>
        <v>80.915000000000006</v>
      </c>
      <c r="V12" s="25">
        <f ca="1">OFFSET(INDEX(Data!$C$7:$C$1800,MATCH($A$3,Data!$C$7:$C$1800,0)),5,'Code list'!W$1)/1000+OFFSET(INDEX(Data!$C$7:$C$1800,MATCH($A$3,Data!$C$7:$C$1800,0)),7,'Code list'!W$1)/1000</f>
        <v>82.61</v>
      </c>
      <c r="W12" s="25">
        <f ca="1">OFFSET(INDEX(Data!$C$7:$C$1800,MATCH($A$3,Data!$C$7:$C$1800,0)),5,'Code list'!X$1)/1000+OFFSET(INDEX(Data!$C$7:$C$1800,MATCH($A$3,Data!$C$7:$C$1800,0)),7,'Code list'!X$1)/1000</f>
        <v>97.024000000000001</v>
      </c>
      <c r="X12" s="25">
        <f ca="1">OFFSET(INDEX(Data!$C$7:$C$1800,MATCH($A$3,Data!$C$7:$C$1800,0)),5,'Code list'!Y$1)/1000+OFFSET(INDEX(Data!$C$7:$C$1800,MATCH($A$3,Data!$C$7:$C$1800,0)),7,'Code list'!Y$1)/1000</f>
        <v>99.367999999999995</v>
      </c>
      <c r="Y12" s="25">
        <f ca="1">OFFSET(INDEX(Data!$C$7:$C$1800,MATCH($A$3,Data!$C$7:$C$1800,0)),5,'Code list'!Z$1)/1000+OFFSET(INDEX(Data!$C$7:$C$1800,MATCH($A$3,Data!$C$7:$C$1800,0)),7,'Code list'!Z$1)/1000</f>
        <v>128.613</v>
      </c>
      <c r="Z12" s="25">
        <f ca="1">OFFSET(INDEX(Data!$C$7:$C$1800,MATCH($A$3,Data!$C$7:$C$1800,0)),5,'Code list'!AA$1)/1000+OFFSET(INDEX(Data!$C$7:$C$1800,MATCH($A$3,Data!$C$7:$C$1800,0)),7,'Code list'!AA$1)/1000</f>
        <v>126.96899999999999</v>
      </c>
      <c r="AA12" s="25">
        <f ca="1">OFFSET(INDEX(Data!$C$7:$C$1800,MATCH($A$3,Data!$C$7:$C$1800,0)),5,'Code list'!AB$1)/1000+OFFSET(INDEX(Data!$C$7:$C$1800,MATCH($A$3,Data!$C$7:$C$1800,0)),7,'Code list'!AB$1)/1000</f>
        <v>110.926</v>
      </c>
      <c r="AB12" s="25">
        <f ca="1">OFFSET(INDEX(Data!$C$7:$C$1800,MATCH($A$3,Data!$C$7:$C$1800,0)),5,'Code list'!AC$1)/1000+OFFSET(INDEX(Data!$C$7:$C$1800,MATCH($A$3,Data!$C$7:$C$1800,0)),7,'Code list'!AC$1)/1000</f>
        <v>97.446100000000001</v>
      </c>
      <c r="AC12" s="25">
        <f ca="1">OFFSET(INDEX(Data!$C$7:$C$1800,MATCH($A$3,Data!$C$7:$C$1800,0)),5,'Code list'!AD$1)/1000+OFFSET(INDEX(Data!$C$7:$C$1800,MATCH($A$3,Data!$C$7:$C$1800,0)),7,'Code list'!AD$1)/1000</f>
        <v>110.04744100000001</v>
      </c>
      <c r="AD12" s="25">
        <f ca="1">OFFSET(INDEX(Data!$C$7:$C$1800,MATCH($A$3,Data!$C$7:$C$1800,0)),5,'Code list'!AE$1)/1000+OFFSET(INDEX(Data!$C$7:$C$1800,MATCH($A$3,Data!$C$7:$C$1800,0)),7,'Code list'!AE$1)/1000</f>
        <v>119.09602099999999</v>
      </c>
      <c r="AE12" s="25">
        <f ca="1">OFFSET(INDEX(Data!$C$7:$C$1800,MATCH($A$3,Data!$C$7:$C$1800,0)),5,'Code list'!AF$1)/1000+OFFSET(INDEX(Data!$C$7:$C$1800,MATCH($A$3,Data!$C$7:$C$1800,0)),7,'Code list'!AF$1)/1000</f>
        <v>120.798379</v>
      </c>
      <c r="AF12" s="25">
        <f ca="1">OFFSET(INDEX(Data!$C$7:$C$1800,MATCH($A$3,Data!$C$7:$C$1800,0)),5,'Code list'!AG$1)/1000+OFFSET(INDEX(Data!$C$7:$C$1800,MATCH($A$3,Data!$C$7:$C$1800,0)),7,'Code list'!AG$1)/1000</f>
        <v>120.25156</v>
      </c>
      <c r="AG12" s="25">
        <f ca="1">OFFSET(INDEX(Data!$C$7:$C$1800,MATCH($A$3,Data!$C$7:$C$1800,0)),5,'Code list'!AH$1)/1000+OFFSET(INDEX(Data!$C$7:$C$1800,MATCH($A$3,Data!$C$7:$C$1800,0)),7,'Code list'!AH$1)/1000</f>
        <v>109.910038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0</v>
      </c>
      <c r="C13" s="25">
        <f ca="1">OFFSET(INDEX(Data!$C$7:$C$1800,MATCH($A$3,Data!$C$7:$C$1800,0)),21,'Code list'!D$1)/1000+OFFSET(INDEX(Data!$C$7:$C$1800,MATCH($A$3,Data!$C$7:$C$1800,0)),22,'Code list'!D$1)/1000</f>
        <v>0</v>
      </c>
      <c r="D13" s="25">
        <f ca="1">OFFSET(INDEX(Data!$C$7:$C$1800,MATCH($A$3,Data!$C$7:$C$1800,0)),21,'Code list'!E$1)/1000+OFFSET(INDEX(Data!$C$7:$C$1800,MATCH($A$3,Data!$C$7:$C$1800,0)),22,'Code list'!E$1)/1000</f>
        <v>0.32039999999999996</v>
      </c>
      <c r="E13" s="25">
        <f ca="1">OFFSET(INDEX(Data!$C$7:$C$1800,MATCH($A$3,Data!$C$7:$C$1800,0)),21,'Code list'!F$1)/1000+OFFSET(INDEX(Data!$C$7:$C$1800,MATCH($A$3,Data!$C$7:$C$1800,0)),22,'Code list'!F$1)/1000</f>
        <v>0.36</v>
      </c>
      <c r="F13" s="25">
        <f ca="1">OFFSET(INDEX(Data!$C$7:$C$1800,MATCH($A$3,Data!$C$7:$C$1800,0)),21,'Code list'!G$1)/1000+OFFSET(INDEX(Data!$C$7:$C$1800,MATCH($A$3,Data!$C$7:$C$1800,0)),22,'Code list'!G$1)/1000</f>
        <v>0.37439999999999996</v>
      </c>
      <c r="G13" s="25">
        <f ca="1">OFFSET(INDEX(Data!$C$7:$C$1800,MATCH($A$3,Data!$C$7:$C$1800,0)),21,'Code list'!H$1)/1000+OFFSET(INDEX(Data!$C$7:$C$1800,MATCH($A$3,Data!$C$7:$C$1800,0)),22,'Code list'!H$1)/1000</f>
        <v>0.38519999999999999</v>
      </c>
      <c r="H13" s="25">
        <f ca="1">OFFSET(INDEX(Data!$C$7:$C$1800,MATCH($A$3,Data!$C$7:$C$1800,0)),21,'Code list'!I$1)/1000+OFFSET(INDEX(Data!$C$7:$C$1800,MATCH($A$3,Data!$C$7:$C$1800,0)),22,'Code list'!I$1)/1000</f>
        <v>0.41039999999999999</v>
      </c>
      <c r="I13" s="25">
        <f ca="1">OFFSET(INDEX(Data!$C$7:$C$1800,MATCH($A$3,Data!$C$7:$C$1800,0)),21,'Code list'!J$1)/1000+OFFSET(INDEX(Data!$C$7:$C$1800,MATCH($A$3,Data!$C$7:$C$1800,0)),22,'Code list'!J$1)/1000</f>
        <v>0.43919999999999998</v>
      </c>
      <c r="J13" s="25">
        <f ca="1">OFFSET(INDEX(Data!$C$7:$C$1800,MATCH($A$3,Data!$C$7:$C$1800,0)),21,'Code list'!K$1)/1000+OFFSET(INDEX(Data!$C$7:$C$1800,MATCH($A$3,Data!$C$7:$C$1800,0)),22,'Code list'!K$1)/1000</f>
        <v>0.80640000000000001</v>
      </c>
      <c r="K13" s="25">
        <f ca="1">OFFSET(INDEX(Data!$C$7:$C$1800,MATCH($A$3,Data!$C$7:$C$1800,0)),21,'Code list'!L$1)/1000+OFFSET(INDEX(Data!$C$7:$C$1800,MATCH($A$3,Data!$C$7:$C$1800,0)),22,'Code list'!L$1)/1000</f>
        <v>2.2824</v>
      </c>
      <c r="L13" s="25">
        <f ca="1">OFFSET(INDEX(Data!$C$7:$C$1800,MATCH($A$3,Data!$C$7:$C$1800,0)),21,'Code list'!M$1)/1000+OFFSET(INDEX(Data!$C$7:$C$1800,MATCH($A$3,Data!$C$7:$C$1800,0)),22,'Code list'!M$1)/1000</f>
        <v>3.0564</v>
      </c>
      <c r="M13" s="25">
        <f ca="1">OFFSET(INDEX(Data!$C$7:$C$1800,MATCH($A$3,Data!$C$7:$C$1800,0)),21,'Code list'!N$1)/1000+OFFSET(INDEX(Data!$C$7:$C$1800,MATCH($A$3,Data!$C$7:$C$1800,0)),22,'Code list'!N$1)/1000</f>
        <v>3.3479999999999999</v>
      </c>
      <c r="N13" s="25">
        <f ca="1">OFFSET(INDEX(Data!$C$7:$C$1800,MATCH($A$3,Data!$C$7:$C$1800,0)),21,'Code list'!O$1)/1000+OFFSET(INDEX(Data!$C$7:$C$1800,MATCH($A$3,Data!$C$7:$C$1800,0)),22,'Code list'!O$1)/1000</f>
        <v>3.492</v>
      </c>
      <c r="O13" s="25">
        <f ca="1">OFFSET(INDEX(Data!$C$7:$C$1800,MATCH($A$3,Data!$C$7:$C$1800,0)),21,'Code list'!P$1)/1000+OFFSET(INDEX(Data!$C$7:$C$1800,MATCH($A$3,Data!$C$7:$C$1800,0)),22,'Code list'!P$1)/1000</f>
        <v>3.5424000000000002</v>
      </c>
      <c r="P13" s="25">
        <f ca="1">OFFSET(INDEX(Data!$C$7:$C$1800,MATCH($A$3,Data!$C$7:$C$1800,0)),21,'Code list'!Q$1)/1000+OFFSET(INDEX(Data!$C$7:$C$1800,MATCH($A$3,Data!$C$7:$C$1800,0)),22,'Code list'!Q$1)/1000</f>
        <v>3.808786</v>
      </c>
      <c r="Q13" s="25">
        <f ca="1">OFFSET(INDEX(Data!$C$7:$C$1800,MATCH($A$3,Data!$C$7:$C$1800,0)),21,'Code list'!R$1)/1000+OFFSET(INDEX(Data!$C$7:$C$1800,MATCH($A$3,Data!$C$7:$C$1800,0)),22,'Code list'!R$1)/1000</f>
        <v>4.1357629999999999</v>
      </c>
      <c r="R13" s="25">
        <f ca="1">OFFSET(INDEX(Data!$C$7:$C$1800,MATCH($A$3,Data!$C$7:$C$1800,0)),21,'Code list'!S$1)/1000+OFFSET(INDEX(Data!$C$7:$C$1800,MATCH($A$3,Data!$C$7:$C$1800,0)),22,'Code list'!S$1)/1000</f>
        <v>5.156809</v>
      </c>
      <c r="S13" s="25">
        <f ca="1">OFFSET(INDEX(Data!$C$7:$C$1800,MATCH($A$3,Data!$C$7:$C$1800,0)),21,'Code list'!T$1)/1000+OFFSET(INDEX(Data!$C$7:$C$1800,MATCH($A$3,Data!$C$7:$C$1800,0)),22,'Code list'!T$1)/1000</f>
        <v>5.1226629999999993</v>
      </c>
      <c r="T13" s="25">
        <f ca="1">OFFSET(INDEX(Data!$C$7:$C$1800,MATCH($A$3,Data!$C$7:$C$1800,0)),21,'Code list'!U$1)/1000+OFFSET(INDEX(Data!$C$7:$C$1800,MATCH($A$3,Data!$C$7:$C$1800,0)),22,'Code list'!U$1)/1000</f>
        <v>5.6109819999999999</v>
      </c>
      <c r="U13" s="25">
        <f ca="1">OFFSET(INDEX(Data!$C$7:$C$1800,MATCH($A$3,Data!$C$7:$C$1800,0)),21,'Code list'!V$1)/1000+OFFSET(INDEX(Data!$C$7:$C$1800,MATCH($A$3,Data!$C$7:$C$1800,0)),22,'Code list'!V$1)/1000</f>
        <v>5.5543999999999993</v>
      </c>
      <c r="V13" s="25">
        <f ca="1">OFFSET(INDEX(Data!$C$7:$C$1800,MATCH($A$3,Data!$C$7:$C$1800,0)),21,'Code list'!W$1)/1000+OFFSET(INDEX(Data!$C$7:$C$1800,MATCH($A$3,Data!$C$7:$C$1800,0)),22,'Code list'!W$1)/1000</f>
        <v>5.2926880000000001</v>
      </c>
      <c r="W13" s="25">
        <f ca="1">OFFSET(INDEX(Data!$C$7:$C$1800,MATCH($A$3,Data!$C$7:$C$1800,0)),21,'Code list'!X$1)/1000+OFFSET(INDEX(Data!$C$7:$C$1800,MATCH($A$3,Data!$C$7:$C$1800,0)),22,'Code list'!X$1)/1000</f>
        <v>4.6970710000000002</v>
      </c>
      <c r="X13" s="25">
        <f ca="1">OFFSET(INDEX(Data!$C$7:$C$1800,MATCH($A$3,Data!$C$7:$C$1800,0)),21,'Code list'!Y$1)/1000+OFFSET(INDEX(Data!$C$7:$C$1800,MATCH($A$3,Data!$C$7:$C$1800,0)),22,'Code list'!Y$1)/1000</f>
        <v>5.4616610000000003</v>
      </c>
      <c r="Y13" s="25">
        <f ca="1">OFFSET(INDEX(Data!$C$7:$C$1800,MATCH($A$3,Data!$C$7:$C$1800,0)),21,'Code list'!Z$1)/1000+OFFSET(INDEX(Data!$C$7:$C$1800,MATCH($A$3,Data!$C$7:$C$1800,0)),22,'Code list'!Z$1)/1000</f>
        <v>17.144928</v>
      </c>
      <c r="Z13" s="25">
        <f ca="1">OFFSET(INDEX(Data!$C$7:$C$1800,MATCH($A$3,Data!$C$7:$C$1800,0)),21,'Code list'!AA$1)/1000+OFFSET(INDEX(Data!$C$7:$C$1800,MATCH($A$3,Data!$C$7:$C$1800,0)),22,'Code list'!AA$1)/1000</f>
        <v>17.163918000000002</v>
      </c>
      <c r="AA13" s="25">
        <f ca="1">OFFSET(INDEX(Data!$C$7:$C$1800,MATCH($A$3,Data!$C$7:$C$1800,0)),21,'Code list'!AB$1)/1000+OFFSET(INDEX(Data!$C$7:$C$1800,MATCH($A$3,Data!$C$7:$C$1800,0)),22,'Code list'!AB$1)/1000</f>
        <v>16.256070000000001</v>
      </c>
      <c r="AB13" s="25">
        <f ca="1">OFFSET(INDEX(Data!$C$7:$C$1800,MATCH($A$3,Data!$C$7:$C$1800,0)),21,'Code list'!AC$1)/1000+OFFSET(INDEX(Data!$C$7:$C$1800,MATCH($A$3,Data!$C$7:$C$1800,0)),22,'Code list'!AC$1)/1000</f>
        <v>16.450225</v>
      </c>
      <c r="AC13" s="25">
        <f ca="1">OFFSET(INDEX(Data!$C$7:$C$1800,MATCH($A$3,Data!$C$7:$C$1800,0)),21,'Code list'!AD$1)/1000+OFFSET(INDEX(Data!$C$7:$C$1800,MATCH($A$3,Data!$C$7:$C$1800,0)),22,'Code list'!AD$1)/1000</f>
        <v>16.599534999999999</v>
      </c>
      <c r="AD13" s="25">
        <f ca="1">OFFSET(INDEX(Data!$C$7:$C$1800,MATCH($A$3,Data!$C$7:$C$1800,0)),21,'Code list'!AE$1)/1000+OFFSET(INDEX(Data!$C$7:$C$1800,MATCH($A$3,Data!$C$7:$C$1800,0)),22,'Code list'!AE$1)/1000</f>
        <v>17.532454000000001</v>
      </c>
      <c r="AE13" s="25">
        <f ca="1">OFFSET(INDEX(Data!$C$7:$C$1800,MATCH($A$3,Data!$C$7:$C$1800,0)),21,'Code list'!AF$1)/1000+OFFSET(INDEX(Data!$C$7:$C$1800,MATCH($A$3,Data!$C$7:$C$1800,0)),22,'Code list'!AF$1)/1000</f>
        <v>17.817353999999998</v>
      </c>
      <c r="AF13" s="25">
        <f ca="1">OFFSET(INDEX(Data!$C$7:$C$1800,MATCH($A$3,Data!$C$7:$C$1800,0)),21,'Code list'!AG$1)/1000+OFFSET(INDEX(Data!$C$7:$C$1800,MATCH($A$3,Data!$C$7:$C$1800,0)),22,'Code list'!AG$1)/1000</f>
        <v>18.064649000000003</v>
      </c>
      <c r="AG13" s="25">
        <f ca="1">OFFSET(INDEX(Data!$C$7:$C$1800,MATCH($A$3,Data!$C$7:$C$1800,0)),21,'Code list'!AH$1)/1000+OFFSET(INDEX(Data!$C$7:$C$1800,MATCH($A$3,Data!$C$7:$C$1800,0)),22,'Code list'!AH$1)/1000</f>
        <v>17.210614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4.4740000000000002</v>
      </c>
      <c r="C14" s="25">
        <f ca="1">OFFSET(INDEX(Data!$C$7:$C$1800,MATCH($A$3,Data!$C$7:$C$1800,0)),31,'Code list'!D$1)/1000+OFFSET(INDEX(Data!$C$7:$C$1800,MATCH($A$3,Data!$C$7:$C$1800,0)),32,'Code list'!D$1)/1000</f>
        <v>4.4009999999999998</v>
      </c>
      <c r="D14" s="25">
        <f ca="1">OFFSET(INDEX(Data!$C$7:$C$1800,MATCH($A$3,Data!$C$7:$C$1800,0)),31,'Code list'!E$1)/1000+OFFSET(INDEX(Data!$C$7:$C$1800,MATCH($A$3,Data!$C$7:$C$1800,0)),32,'Code list'!E$1)/1000</f>
        <v>4.6150000000000002</v>
      </c>
      <c r="E14" s="25">
        <f ca="1">OFFSET(INDEX(Data!$C$7:$C$1800,MATCH($A$3,Data!$C$7:$C$1800,0)),31,'Code list'!F$1)/1000+OFFSET(INDEX(Data!$C$7:$C$1800,MATCH($A$3,Data!$C$7:$C$1800,0)),32,'Code list'!F$1)/1000</f>
        <v>4.5609999999999999</v>
      </c>
      <c r="F14" s="25">
        <f ca="1">OFFSET(INDEX(Data!$C$7:$C$1800,MATCH($A$3,Data!$C$7:$C$1800,0)),31,'Code list'!G$1)/1000+OFFSET(INDEX(Data!$C$7:$C$1800,MATCH($A$3,Data!$C$7:$C$1800,0)),32,'Code list'!G$1)/1000</f>
        <v>4.63</v>
      </c>
      <c r="G14" s="25">
        <f ca="1">OFFSET(INDEX(Data!$C$7:$C$1800,MATCH($A$3,Data!$C$7:$C$1800,0)),31,'Code list'!H$1)/1000+OFFSET(INDEX(Data!$C$7:$C$1800,MATCH($A$3,Data!$C$7:$C$1800,0)),32,'Code list'!H$1)/1000</f>
        <v>4.6870000000000003</v>
      </c>
      <c r="H14" s="25">
        <f ca="1">OFFSET(INDEX(Data!$C$7:$C$1800,MATCH($A$3,Data!$C$7:$C$1800,0)),31,'Code list'!I$1)/1000+OFFSET(INDEX(Data!$C$7:$C$1800,MATCH($A$3,Data!$C$7:$C$1800,0)),32,'Code list'!I$1)/1000</f>
        <v>4.4909999999999997</v>
      </c>
      <c r="I14" s="25">
        <f ca="1">OFFSET(INDEX(Data!$C$7:$C$1800,MATCH($A$3,Data!$C$7:$C$1800,0)),31,'Code list'!J$1)/1000+OFFSET(INDEX(Data!$C$7:$C$1800,MATCH($A$3,Data!$C$7:$C$1800,0)),32,'Code list'!J$1)/1000</f>
        <v>4.5439999999999996</v>
      </c>
      <c r="J14" s="25">
        <f ca="1">OFFSET(INDEX(Data!$C$7:$C$1800,MATCH($A$3,Data!$C$7:$C$1800,0)),31,'Code list'!K$1)/1000+OFFSET(INDEX(Data!$C$7:$C$1800,MATCH($A$3,Data!$C$7:$C$1800,0)),32,'Code list'!K$1)/1000</f>
        <v>4.55</v>
      </c>
      <c r="K14" s="25">
        <f ca="1">OFFSET(INDEX(Data!$C$7:$C$1800,MATCH($A$3,Data!$C$7:$C$1800,0)),31,'Code list'!L$1)/1000+OFFSET(INDEX(Data!$C$7:$C$1800,MATCH($A$3,Data!$C$7:$C$1800,0)),32,'Code list'!L$1)/1000</f>
        <v>4.7309999999999999</v>
      </c>
      <c r="L14" s="25">
        <f ca="1">OFFSET(INDEX(Data!$C$7:$C$1800,MATCH($A$3,Data!$C$7:$C$1800,0)),31,'Code list'!M$1)/1000+OFFSET(INDEX(Data!$C$7:$C$1800,MATCH($A$3,Data!$C$7:$C$1800,0)),32,'Code list'!M$1)/1000</f>
        <v>5.0460000000000003</v>
      </c>
      <c r="M14" s="25">
        <f ca="1">OFFSET(INDEX(Data!$C$7:$C$1800,MATCH($A$3,Data!$C$7:$C$1800,0)),31,'Code list'!N$1)/1000+OFFSET(INDEX(Data!$C$7:$C$1800,MATCH($A$3,Data!$C$7:$C$1800,0)),32,'Code list'!N$1)/1000</f>
        <v>5.0960000000000001</v>
      </c>
      <c r="N14" s="25">
        <f ca="1">OFFSET(INDEX(Data!$C$7:$C$1800,MATCH($A$3,Data!$C$7:$C$1800,0)),31,'Code list'!O$1)/1000+OFFSET(INDEX(Data!$C$7:$C$1800,MATCH($A$3,Data!$C$7:$C$1800,0)),32,'Code list'!O$1)/1000</f>
        <v>5.1879999999999997</v>
      </c>
      <c r="O14" s="25">
        <f ca="1">OFFSET(INDEX(Data!$C$7:$C$1800,MATCH($A$3,Data!$C$7:$C$1800,0)),31,'Code list'!P$1)/1000+OFFSET(INDEX(Data!$C$7:$C$1800,MATCH($A$3,Data!$C$7:$C$1800,0)),32,'Code list'!P$1)/1000</f>
        <v>5.1820000000000004</v>
      </c>
      <c r="P14" s="25">
        <f ca="1">OFFSET(INDEX(Data!$C$7:$C$1800,MATCH($A$3,Data!$C$7:$C$1800,0)),31,'Code list'!Q$1)/1000+OFFSET(INDEX(Data!$C$7:$C$1800,MATCH($A$3,Data!$C$7:$C$1800,0)),32,'Code list'!Q$1)/1000</f>
        <v>5.2919999999999998</v>
      </c>
      <c r="Q14" s="25">
        <f ca="1">OFFSET(INDEX(Data!$C$7:$C$1800,MATCH($A$3,Data!$C$7:$C$1800,0)),31,'Code list'!R$1)/1000+OFFSET(INDEX(Data!$C$7:$C$1800,MATCH($A$3,Data!$C$7:$C$1800,0)),32,'Code list'!R$1)/1000</f>
        <v>5.4180000000000001</v>
      </c>
      <c r="R14" s="25">
        <f ca="1">OFFSET(INDEX(Data!$C$7:$C$1800,MATCH($A$3,Data!$C$7:$C$1800,0)),31,'Code list'!S$1)/1000+OFFSET(INDEX(Data!$C$7:$C$1800,MATCH($A$3,Data!$C$7:$C$1800,0)),32,'Code list'!S$1)/1000</f>
        <v>5.4729999999999999</v>
      </c>
      <c r="S14" s="25">
        <f ca="1">OFFSET(INDEX(Data!$C$7:$C$1800,MATCH($A$3,Data!$C$7:$C$1800,0)),31,'Code list'!T$1)/1000+OFFSET(INDEX(Data!$C$7:$C$1800,MATCH($A$3,Data!$C$7:$C$1800,0)),32,'Code list'!T$1)/1000</f>
        <v>5.7590000000000003</v>
      </c>
      <c r="T14" s="25">
        <f ca="1">OFFSET(INDEX(Data!$C$7:$C$1800,MATCH($A$3,Data!$C$7:$C$1800,0)),31,'Code list'!U$1)/1000+OFFSET(INDEX(Data!$C$7:$C$1800,MATCH($A$3,Data!$C$7:$C$1800,0)),32,'Code list'!U$1)/1000</f>
        <v>5.9139999999999997</v>
      </c>
      <c r="U14" s="25">
        <f ca="1">OFFSET(INDEX(Data!$C$7:$C$1800,MATCH($A$3,Data!$C$7:$C$1800,0)),31,'Code list'!V$1)/1000+OFFSET(INDEX(Data!$C$7:$C$1800,MATCH($A$3,Data!$C$7:$C$1800,0)),32,'Code list'!V$1)/1000</f>
        <v>5.8040000000000003</v>
      </c>
      <c r="V14" s="25">
        <f ca="1">OFFSET(INDEX(Data!$C$7:$C$1800,MATCH($A$3,Data!$C$7:$C$1800,0)),31,'Code list'!W$1)/1000+OFFSET(INDEX(Data!$C$7:$C$1800,MATCH($A$3,Data!$C$7:$C$1800,0)),32,'Code list'!W$1)/1000</f>
        <v>5.75</v>
      </c>
      <c r="W14" s="25">
        <f ca="1">OFFSET(INDEX(Data!$C$7:$C$1800,MATCH($A$3,Data!$C$7:$C$1800,0)),31,'Code list'!X$1)/1000+OFFSET(INDEX(Data!$C$7:$C$1800,MATCH($A$3,Data!$C$7:$C$1800,0)),32,'Code list'!X$1)/1000</f>
        <v>5.7720000000000002</v>
      </c>
      <c r="X14" s="25">
        <f ca="1">OFFSET(INDEX(Data!$C$7:$C$1800,MATCH($A$3,Data!$C$7:$C$1800,0)),31,'Code list'!Y$1)/1000+OFFSET(INDEX(Data!$C$7:$C$1800,MATCH($A$3,Data!$C$7:$C$1800,0)),32,'Code list'!Y$1)/1000</f>
        <v>6.1580000000000004</v>
      </c>
      <c r="Y14" s="25">
        <f ca="1">OFFSET(INDEX(Data!$C$7:$C$1800,MATCH($A$3,Data!$C$7:$C$1800,0)),31,'Code list'!Z$1)/1000+OFFSET(INDEX(Data!$C$7:$C$1800,MATCH($A$3,Data!$C$7:$C$1800,0)),32,'Code list'!Z$1)/1000</f>
        <v>6.0730000000000004</v>
      </c>
      <c r="Z14" s="25">
        <f ca="1">OFFSET(INDEX(Data!$C$7:$C$1800,MATCH($A$3,Data!$C$7:$C$1800,0)),31,'Code list'!AA$1)/1000+OFFSET(INDEX(Data!$C$7:$C$1800,MATCH($A$3,Data!$C$7:$C$1800,0)),32,'Code list'!AA$1)/1000</f>
        <v>5.835</v>
      </c>
      <c r="AA14" s="25">
        <f ca="1">OFFSET(INDEX(Data!$C$7:$C$1800,MATCH($A$3,Data!$C$7:$C$1800,0)),31,'Code list'!AB$1)/1000+OFFSET(INDEX(Data!$C$7:$C$1800,MATCH($A$3,Data!$C$7:$C$1800,0)),32,'Code list'!AB$1)/1000</f>
        <v>6.8689999999999998</v>
      </c>
      <c r="AB14" s="25">
        <f ca="1">OFFSET(INDEX(Data!$C$7:$C$1800,MATCH($A$3,Data!$C$7:$C$1800,0)),31,'Code list'!AC$1)/1000+OFFSET(INDEX(Data!$C$7:$C$1800,MATCH($A$3,Data!$C$7:$C$1800,0)),32,'Code list'!AC$1)/1000</f>
        <v>8.5201000000000011</v>
      </c>
      <c r="AC14" s="25">
        <f ca="1">OFFSET(INDEX(Data!$C$7:$C$1800,MATCH($A$3,Data!$C$7:$C$1800,0)),31,'Code list'!AD$1)/1000+OFFSET(INDEX(Data!$C$7:$C$1800,MATCH($A$3,Data!$C$7:$C$1800,0)),32,'Code list'!AD$1)/1000</f>
        <v>9.8966180000000001</v>
      </c>
      <c r="AD14" s="25">
        <f ca="1">OFFSET(INDEX(Data!$C$7:$C$1800,MATCH($A$3,Data!$C$7:$C$1800,0)),31,'Code list'!AE$1)/1000+OFFSET(INDEX(Data!$C$7:$C$1800,MATCH($A$3,Data!$C$7:$C$1800,0)),32,'Code list'!AE$1)/1000</f>
        <v>10.160067999999999</v>
      </c>
      <c r="AE14" s="25">
        <f ca="1">OFFSET(INDEX(Data!$C$7:$C$1800,MATCH($A$3,Data!$C$7:$C$1800,0)),31,'Code list'!AF$1)/1000+OFFSET(INDEX(Data!$C$7:$C$1800,MATCH($A$3,Data!$C$7:$C$1800,0)),32,'Code list'!AF$1)/1000</f>
        <v>9.6687990000000017</v>
      </c>
      <c r="AF14" s="25">
        <f ca="1">OFFSET(INDEX(Data!$C$7:$C$1800,MATCH($A$3,Data!$C$7:$C$1800,0)),31,'Code list'!AG$1)/1000+OFFSET(INDEX(Data!$C$7:$C$1800,MATCH($A$3,Data!$C$7:$C$1800,0)),32,'Code list'!AG$1)/1000</f>
        <v>11.412850000000001</v>
      </c>
      <c r="AG14" s="25">
        <f ca="1">OFFSET(INDEX(Data!$C$7:$C$1800,MATCH($A$3,Data!$C$7:$C$1800,0)),31,'Code list'!AH$1)/1000+OFFSET(INDEX(Data!$C$7:$C$1800,MATCH($A$3,Data!$C$7:$C$1800,0)),32,'Code list'!AH$1)/1000</f>
        <v>11.27323</v>
      </c>
    </row>
    <row r="15" spans="1:33" ht="15" customHeight="1" x14ac:dyDescent="0.25">
      <c r="A15" s="26" t="s">
        <v>28</v>
      </c>
      <c r="B15" s="25">
        <f ca="1">IFERROR(B12/(1+(B13/B14)),0)</f>
        <v>19.167000000000002</v>
      </c>
      <c r="C15" s="25">
        <f t="shared" ref="C15:AC15" ca="1" si="5">IFERROR(C12/(1+(C13/C14)),0)</f>
        <v>16.945</v>
      </c>
      <c r="D15" s="25">
        <f t="shared" ca="1" si="5"/>
        <v>14.780829314746526</v>
      </c>
      <c r="E15" s="25">
        <f t="shared" ca="1" si="5"/>
        <v>16.778659418817316</v>
      </c>
      <c r="F15" s="25">
        <f t="shared" ca="1" si="5"/>
        <v>16.278644792582526</v>
      </c>
      <c r="G15" s="25">
        <f t="shared" ca="1" si="5"/>
        <v>17.763140451874925</v>
      </c>
      <c r="H15" s="25">
        <f t="shared" ca="1" si="5"/>
        <v>20.063538376790301</v>
      </c>
      <c r="I15" s="25">
        <f t="shared" ca="1" si="5"/>
        <v>16.648810402953924</v>
      </c>
      <c r="J15" s="25">
        <f t="shared" ca="1" si="5"/>
        <v>14.312401986408782</v>
      </c>
      <c r="K15" s="25">
        <f t="shared" ca="1" si="5"/>
        <v>18.205182650355034</v>
      </c>
      <c r="L15" s="25">
        <f t="shared" ca="1" si="5"/>
        <v>21.310232523696687</v>
      </c>
      <c r="M15" s="25">
        <f t="shared" ca="1" si="5"/>
        <v>20.205965892941737</v>
      </c>
      <c r="N15" s="25">
        <f t="shared" ca="1" si="5"/>
        <v>21.874472811059906</v>
      </c>
      <c r="O15" s="25">
        <f t="shared" ca="1" si="5"/>
        <v>21.016311264958052</v>
      </c>
      <c r="P15" s="25">
        <f t="shared" ca="1" si="5"/>
        <v>20.560261058770084</v>
      </c>
      <c r="Q15" s="25">
        <f t="shared" ca="1" si="5"/>
        <v>20.633031612779174</v>
      </c>
      <c r="R15" s="25">
        <f t="shared" ca="1" si="5"/>
        <v>22.999884852117283</v>
      </c>
      <c r="S15" s="25">
        <f t="shared" ca="1" si="5"/>
        <v>29.019230608409764</v>
      </c>
      <c r="T15" s="25">
        <f t="shared" ca="1" si="5"/>
        <v>35.917150759975151</v>
      </c>
      <c r="U15" s="25">
        <f t="shared" ca="1" si="5"/>
        <v>41.346550570502899</v>
      </c>
      <c r="V15" s="25">
        <f t="shared" ca="1" si="5"/>
        <v>43.015568310904015</v>
      </c>
      <c r="W15" s="25">
        <f t="shared" ca="1" si="5"/>
        <v>53.493049001195999</v>
      </c>
      <c r="X15" s="25">
        <f t="shared" ca="1" si="5"/>
        <v>52.661445458692818</v>
      </c>
      <c r="Y15" s="25">
        <f t="shared" ca="1" si="5"/>
        <v>33.640674094604826</v>
      </c>
      <c r="Z15" s="25">
        <f t="shared" ca="1" si="5"/>
        <v>32.212998672372322</v>
      </c>
      <c r="AA15" s="25">
        <f t="shared" ca="1" si="5"/>
        <v>32.94911946212487</v>
      </c>
      <c r="AB15" s="25">
        <f t="shared" ca="1" si="5"/>
        <v>33.249487806426231</v>
      </c>
      <c r="AC15" s="25">
        <f t="shared" ca="1" si="5"/>
        <v>41.103985376840861</v>
      </c>
      <c r="AD15" s="25">
        <f t="shared" ref="AD15:AE15" ca="1" si="6">IFERROR(AD12/(1+(AD13/AD14)),0)</f>
        <v>43.694961112224725</v>
      </c>
      <c r="AE15" s="25">
        <f t="shared" ca="1" si="6"/>
        <v>42.493223627068552</v>
      </c>
      <c r="AF15" s="25">
        <f t="shared" ref="AF15:AG15" ca="1" si="7">IFERROR(AF12/(1+(AF13/AF14)),0)</f>
        <v>46.557987044491121</v>
      </c>
      <c r="AG15" s="25">
        <f t="shared" ca="1" si="7"/>
        <v>43.499786674956518</v>
      </c>
    </row>
    <row r="16" spans="1:33" ht="15" customHeight="1" x14ac:dyDescent="0.25">
      <c r="A16" s="10" t="s">
        <v>25</v>
      </c>
      <c r="B16" s="7">
        <f ca="1">B11+B12-B15</f>
        <v>28.177399999999999</v>
      </c>
      <c r="C16" s="7">
        <f t="shared" ref="C16:AC16" ca="1" si="8">C11+C12-C15</f>
        <v>26.7714</v>
      </c>
      <c r="D16" s="7">
        <f t="shared" ca="1" si="8"/>
        <v>26.157170685253469</v>
      </c>
      <c r="E16" s="7">
        <f t="shared" ca="1" si="8"/>
        <v>28.403940581182685</v>
      </c>
      <c r="F16" s="7">
        <f t="shared" ca="1" si="8"/>
        <v>28.609355207417465</v>
      </c>
      <c r="G16" s="7">
        <f t="shared" ca="1" si="8"/>
        <v>28.529059548125069</v>
      </c>
      <c r="H16" s="7">
        <f t="shared" ca="1" si="8"/>
        <v>30.575661623209694</v>
      </c>
      <c r="I16" s="7">
        <f t="shared" ca="1" si="8"/>
        <v>33.249389597046076</v>
      </c>
      <c r="J16" s="7">
        <f t="shared" ca="1" si="8"/>
        <v>39.959198013591212</v>
      </c>
      <c r="K16" s="7">
        <f t="shared" ca="1" si="8"/>
        <v>49.797017349644968</v>
      </c>
      <c r="L16" s="7">
        <f t="shared" ca="1" si="8"/>
        <v>58.111367476303329</v>
      </c>
      <c r="M16" s="7">
        <f t="shared" ca="1" si="8"/>
        <v>55.416834107058278</v>
      </c>
      <c r="N16" s="7">
        <f t="shared" ca="1" si="8"/>
        <v>57.700727188940093</v>
      </c>
      <c r="O16" s="7">
        <f t="shared" ca="1" si="8"/>
        <v>58.805488735041948</v>
      </c>
      <c r="P16" s="7">
        <f t="shared" ca="1" si="8"/>
        <v>57.482984941229915</v>
      </c>
      <c r="Q16" s="7">
        <f t="shared" ca="1" si="8"/>
        <v>57.71339838722082</v>
      </c>
      <c r="R16" s="7">
        <f t="shared" ca="1" si="8"/>
        <v>84.558904147882714</v>
      </c>
      <c r="S16" s="7">
        <f t="shared" ca="1" si="8"/>
        <v>106.16821539159022</v>
      </c>
      <c r="T16" s="7">
        <f t="shared" ca="1" si="8"/>
        <v>123.42861124002485</v>
      </c>
      <c r="U16" s="7">
        <f t="shared" ca="1" si="8"/>
        <v>127.80908442949712</v>
      </c>
      <c r="V16" s="7">
        <f t="shared" ca="1" si="8"/>
        <v>128.07192368909597</v>
      </c>
      <c r="W16" s="7">
        <f t="shared" ca="1" si="8"/>
        <v>134.13657499880398</v>
      </c>
      <c r="X16" s="7">
        <f t="shared" ca="1" si="8"/>
        <v>129.0060585413072</v>
      </c>
      <c r="Y16" s="7">
        <f t="shared" ca="1" si="8"/>
        <v>156.19746090539516</v>
      </c>
      <c r="Z16" s="7">
        <f t="shared" ca="1" si="8"/>
        <v>156.52604832762768</v>
      </c>
      <c r="AA16" s="7">
        <f t="shared" ca="1" si="8"/>
        <v>142.2738705378751</v>
      </c>
      <c r="AB16" s="7">
        <f t="shared" ca="1" si="8"/>
        <v>122.92751919357377</v>
      </c>
      <c r="AC16" s="7">
        <f t="shared" ca="1" si="8"/>
        <v>134.77097862315915</v>
      </c>
      <c r="AD16" s="7">
        <f t="shared" ref="AD16:AE16" ca="1" si="9">AD11+AD12-AD15</f>
        <v>151.27067588777527</v>
      </c>
      <c r="AE16" s="7">
        <f t="shared" ca="1" si="9"/>
        <v>148.74448537293145</v>
      </c>
      <c r="AF16" s="7">
        <f t="shared" ref="AF16:AG16" ca="1" si="10">AF11+AF12-AF15</f>
        <v>142.0576429555089</v>
      </c>
      <c r="AG16" s="7">
        <f t="shared" ca="1" si="10"/>
        <v>137.8538223250435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Iceland [IS]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0.576206463335865</v>
      </c>
      <c r="C20" s="15">
        <f t="shared" ca="1" si="12"/>
        <v>0.60431654676258995</v>
      </c>
      <c r="D20" s="15">
        <f t="shared" ca="1" si="12"/>
        <v>0.62566399848537035</v>
      </c>
      <c r="E20" s="15">
        <f t="shared" ca="1" si="12"/>
        <v>0.59911405431096121</v>
      </c>
      <c r="F20" s="15">
        <f t="shared" ca="1" si="12"/>
        <v>0.6014815739551701</v>
      </c>
      <c r="G20" s="15">
        <f t="shared" ca="1" si="12"/>
        <v>0.62853806904330523</v>
      </c>
      <c r="H20" s="15">
        <f t="shared" ca="1" si="12"/>
        <v>0.60318563919481127</v>
      </c>
      <c r="I20" s="15">
        <f t="shared" ca="1" si="12"/>
        <v>0.6048111031122978</v>
      </c>
      <c r="J20" s="15">
        <f t="shared" ca="1" si="12"/>
        <v>0.56586721265800122</v>
      </c>
      <c r="K20" s="15">
        <f t="shared" ca="1" si="12"/>
        <v>0.51964558074449596</v>
      </c>
      <c r="L20" s="15">
        <f t="shared" ca="1" si="12"/>
        <v>0.47602390377889803</v>
      </c>
      <c r="M20" s="15">
        <f t="shared" ca="1" si="12"/>
        <v>0.52184143078495893</v>
      </c>
      <c r="N20" s="15">
        <f t="shared" ca="1" si="12"/>
        <v>0.52508177064720518</v>
      </c>
      <c r="O20" s="15">
        <f t="shared" ca="1" si="12"/>
        <v>0.520359589865386</v>
      </c>
      <c r="P20" s="15">
        <f t="shared" ca="1" si="12"/>
        <v>0.54009615248306075</v>
      </c>
      <c r="Q20" s="15">
        <f t="shared" ca="1" si="12"/>
        <v>0.54183939733003594</v>
      </c>
      <c r="R20" s="15">
        <f t="shared" ca="1" si="12"/>
        <v>0.42276978823518868</v>
      </c>
      <c r="S20" s="15">
        <f t="shared" ca="1" si="12"/>
        <v>0.40607363362928856</v>
      </c>
      <c r="T20" s="15">
        <f t="shared" ca="1" si="12"/>
        <v>0.48031248512318647</v>
      </c>
      <c r="U20" s="15">
        <f t="shared" ca="1" si="12"/>
        <v>0.4741918954394192</v>
      </c>
      <c r="V20" s="15">
        <f t="shared" ca="1" si="12"/>
        <v>0.47952626329785325</v>
      </c>
      <c r="W20" s="15">
        <f t="shared" ca="1" si="12"/>
        <v>0.46189557919271784</v>
      </c>
      <c r="X20" s="15">
        <f t="shared" ca="1" si="12"/>
        <v>0.48971854279053956</v>
      </c>
      <c r="Y20" s="15">
        <f t="shared" ca="1" si="12"/>
        <v>0.41752413657671306</v>
      </c>
      <c r="Z20" s="15">
        <f t="shared" ca="1" si="12"/>
        <v>0.41681329527619854</v>
      </c>
      <c r="AA20" s="15">
        <f t="shared" ca="1" si="12"/>
        <v>0.47566849586751081</v>
      </c>
      <c r="AB20" s="15">
        <f t="shared" ca="1" si="12"/>
        <v>0.54322018729465149</v>
      </c>
      <c r="AC20" s="15">
        <f t="shared" ca="1" si="12"/>
        <v>0.51389935509527063</v>
      </c>
      <c r="AD20" s="15">
        <f t="shared" ref="AD20:AE20" ca="1" si="13">AD6/AD16</f>
        <v>0.47191655343009575</v>
      </c>
      <c r="AE20" s="15">
        <f t="shared" ca="1" si="13"/>
        <v>0.4716800479970446</v>
      </c>
      <c r="AF20" s="15">
        <f t="shared" ref="AF20:AG20" ca="1" si="14">AF6/AF16</f>
        <v>0.48472074833429235</v>
      </c>
      <c r="AG20" s="15">
        <f t="shared" ca="1" si="14"/>
        <v>0.51221730242275831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77">
    <tabColor theme="5"/>
    <pageSetUpPr fitToPage="1"/>
  </sheetPr>
  <dimension ref="A1:AG20"/>
  <sheetViews>
    <sheetView zoomScaleNormal="100" workbookViewId="0">
      <pane xSplit="1" topLeftCell="J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Norway [NO]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438.65280000000001</v>
      </c>
      <c r="C4" s="20">
        <f ca="1">OFFSET(INDEX(Data!$C$7:$C$1800,MATCH($A$3,Data!$C$7:$C$1800,0)),20,'Code list'!D$1)/1000</f>
        <v>399.63240000000002</v>
      </c>
      <c r="D4" s="20">
        <f ca="1">OFFSET(INDEX(Data!$C$7:$C$1800,MATCH($A$3,Data!$C$7:$C$1800,0)),20,'Code list'!E$1)/1000</f>
        <v>423.01079999999996</v>
      </c>
      <c r="E4" s="20">
        <f ca="1">OFFSET(INDEX(Data!$C$7:$C$1800,MATCH($A$3,Data!$C$7:$C$1800,0)),20,'Code list'!F$1)/1000</f>
        <v>432.3852</v>
      </c>
      <c r="F4" s="20">
        <f ca="1">OFFSET(INDEX(Data!$C$7:$C$1800,MATCH($A$3,Data!$C$7:$C$1800,0)),20,'Code list'!G$1)/1000</f>
        <v>408.08159999999998</v>
      </c>
      <c r="G4" s="20">
        <f ca="1">OFFSET(INDEX(Data!$C$7:$C$1800,MATCH($A$3,Data!$C$7:$C$1800,0)),20,'Code list'!H$1)/1000</f>
        <v>443.51640000000003</v>
      </c>
      <c r="H4" s="20">
        <f ca="1">OFFSET(INDEX(Data!$C$7:$C$1800,MATCH($A$3,Data!$C$7:$C$1800,0)),20,'Code list'!I$1)/1000</f>
        <v>377.94240000000002</v>
      </c>
      <c r="I4" s="20">
        <f ca="1">OFFSET(INDEX(Data!$C$7:$C$1800,MATCH($A$3,Data!$C$7:$C$1800,0)),20,'Code list'!J$1)/1000</f>
        <v>401.96520000000004</v>
      </c>
      <c r="J4" s="20">
        <f ca="1">OFFSET(INDEX(Data!$C$7:$C$1800,MATCH($A$3,Data!$C$7:$C$1800,0)),20,'Code list'!K$1)/1000</f>
        <v>421.22879999999998</v>
      </c>
      <c r="K4" s="20">
        <f ca="1">OFFSET(INDEX(Data!$C$7:$C$1800,MATCH($A$3,Data!$C$7:$C$1800,0)),20,'Code list'!L$1)/1000</f>
        <v>441.78120000000001</v>
      </c>
      <c r="L4" s="20">
        <f ca="1">OFFSET(INDEX(Data!$C$7:$C$1800,MATCH($A$3,Data!$C$7:$C$1800,0)),20,'Code list'!M$1)/1000</f>
        <v>514.73519999999996</v>
      </c>
      <c r="M4" s="20">
        <f ca="1">OFFSET(INDEX(Data!$C$7:$C$1800,MATCH($A$3,Data!$C$7:$C$1800,0)),20,'Code list'!N$1)/1000</f>
        <v>438.80399999999997</v>
      </c>
      <c r="N4" s="20">
        <f ca="1">OFFSET(INDEX(Data!$C$7:$C$1800,MATCH($A$3,Data!$C$7:$C$1800,0)),20,'Code list'!O$1)/1000</f>
        <v>470.53800000000001</v>
      </c>
      <c r="O4" s="20">
        <f ca="1">OFFSET(INDEX(Data!$C$7:$C$1800,MATCH($A$3,Data!$C$7:$C$1800,0)),20,'Code list'!P$1)/1000</f>
        <v>386.18279999999999</v>
      </c>
      <c r="P4" s="20">
        <f ca="1">OFFSET(INDEX(Data!$C$7:$C$1800,MATCH($A$3,Data!$C$7:$C$1800,0)),20,'Code list'!Q$1)/1000</f>
        <v>398.22120000000001</v>
      </c>
      <c r="Q4" s="20">
        <f ca="1">OFFSET(INDEX(Data!$C$7:$C$1800,MATCH($A$3,Data!$C$7:$C$1800,0)),20,'Code list'!R$1)/1000</f>
        <v>496.83240000000001</v>
      </c>
      <c r="R4" s="20">
        <f ca="1">OFFSET(INDEX(Data!$C$7:$C$1800,MATCH($A$3,Data!$C$7:$C$1800,0)),20,'Code list'!S$1)/1000</f>
        <v>437.6952</v>
      </c>
      <c r="S4" s="20">
        <f ca="1">OFFSET(INDEX(Data!$C$7:$C$1800,MATCH($A$3,Data!$C$7:$C$1800,0)),20,'Code list'!T$1)/1000</f>
        <v>493.89120000000003</v>
      </c>
      <c r="T4" s="20">
        <f ca="1">OFFSET(INDEX(Data!$C$7:$C$1800,MATCH($A$3,Data!$C$7:$C$1800,0)),20,'Code list'!U$1)/1000</f>
        <v>511.68240000000003</v>
      </c>
      <c r="U4" s="20">
        <f ca="1">OFFSET(INDEX(Data!$C$7:$C$1800,MATCH($A$3,Data!$C$7:$C$1800,0)),20,'Code list'!V$1)/1000</f>
        <v>474.38279999999997</v>
      </c>
      <c r="V4" s="20">
        <f ca="1">OFFSET(INDEX(Data!$C$7:$C$1800,MATCH($A$3,Data!$C$7:$C$1800,0)),20,'Code list'!W$1)/1000</f>
        <v>445.07159999999999</v>
      </c>
      <c r="W4" s="20">
        <f ca="1">OFFSET(INDEX(Data!$C$7:$C$1800,MATCH($A$3,Data!$C$7:$C$1800,0)),20,'Code list'!X$1)/1000</f>
        <v>459.1404</v>
      </c>
      <c r="X4" s="20">
        <f ca="1">OFFSET(INDEX(Data!$C$7:$C$1800,MATCH($A$3,Data!$C$7:$C$1800,0)),20,'Code list'!Y$1)/1000</f>
        <v>531.58680000000004</v>
      </c>
      <c r="Y4" s="20">
        <f ca="1">OFFSET(INDEX(Data!$C$7:$C$1800,MATCH($A$3,Data!$C$7:$C$1800,0)),20,'Code list'!Z$1)/1000</f>
        <v>482.6592</v>
      </c>
      <c r="Z4" s="20">
        <f ca="1">OFFSET(INDEX(Data!$C$7:$C$1800,MATCH($A$3,Data!$C$7:$C$1800,0)),20,'Code list'!AA$1)/1000</f>
        <v>511.09199999999998</v>
      </c>
      <c r="AA4" s="20">
        <f ca="1">OFFSET(INDEX(Data!$C$7:$C$1800,MATCH($A$3,Data!$C$7:$C$1800,0)),20,'Code list'!AB$1)/1000</f>
        <v>520.36559999999997</v>
      </c>
      <c r="AB4" s="20">
        <f ca="1">OFFSET(INDEX(Data!$C$7:$C$1800,MATCH($A$3,Data!$C$7:$C$1800,0)),20,'Code list'!AC$1)/1000</f>
        <v>536.55119999999999</v>
      </c>
      <c r="AC4" s="20">
        <f ca="1">OFFSET(INDEX(Data!$C$7:$C$1800,MATCH($A$3,Data!$C$7:$C$1800,0)),20,'Code list'!AD$1)/1000</f>
        <v>538.12800000000004</v>
      </c>
      <c r="AD4" s="20">
        <f ca="1">OFFSET(INDEX(Data!$C$7:$C$1800,MATCH($A$3,Data!$C$7:$C$1800,0)),20,'Code list'!AE$1)/1000</f>
        <v>529.54986999999994</v>
      </c>
      <c r="AE4" s="20">
        <f ca="1">OFFSET(INDEX(Data!$C$7:$C$1800,MATCH($A$3,Data!$C$7:$C$1800,0)),20,'Code list'!AF$1)/1000</f>
        <v>485.663814</v>
      </c>
      <c r="AF4" s="20">
        <f ca="1">OFFSET(INDEX(Data!$C$7:$C$1800,MATCH($A$3,Data!$C$7:$C$1800,0)),20,'Code list'!AG$1)/1000</f>
        <v>558.89673800000003</v>
      </c>
      <c r="AG4" s="20">
        <f ca="1">OFFSET(INDEX(Data!$C$7:$C$1800,MATCH($A$3,Data!$C$7:$C$1800,0)),20,'Code list'!AH$1)/1000</f>
        <v>568.67869099999996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0.85320000000000007</v>
      </c>
      <c r="C5" s="22">
        <f ca="1">OFFSET(INDEX(Data!$C$7:$C$1800,MATCH($A$3,Data!$C$7:$C$1800,0)),23,'Code list'!D$1)/1000</f>
        <v>1.6055999999999999</v>
      </c>
      <c r="D5" s="22">
        <f ca="1">OFFSET(INDEX(Data!$C$7:$C$1800,MATCH($A$3,Data!$C$7:$C$1800,0)),23,'Code list'!E$1)/1000</f>
        <v>1.4076</v>
      </c>
      <c r="E5" s="22">
        <f ca="1">OFFSET(INDEX(Data!$C$7:$C$1800,MATCH($A$3,Data!$C$7:$C$1800,0)),23,'Code list'!F$1)/1000</f>
        <v>1.4004000000000001</v>
      </c>
      <c r="F5" s="22">
        <f ca="1">OFFSET(INDEX(Data!$C$7:$C$1800,MATCH($A$3,Data!$C$7:$C$1800,0)),23,'Code list'!G$1)/1000</f>
        <v>3.7188000000000003</v>
      </c>
      <c r="G5" s="22">
        <f ca="1">OFFSET(INDEX(Data!$C$7:$C$1800,MATCH($A$3,Data!$C$7:$C$1800,0)),23,'Code list'!H$1)/1000</f>
        <v>3.4451999999999998</v>
      </c>
      <c r="H5" s="22">
        <f ca="1">OFFSET(INDEX(Data!$C$7:$C$1800,MATCH($A$3,Data!$C$7:$C$1800,0)),23,'Code list'!I$1)/1000</f>
        <v>1.0295999999999998</v>
      </c>
      <c r="I5" s="22">
        <f ca="1">OFFSET(INDEX(Data!$C$7:$C$1800,MATCH($A$3,Data!$C$7:$C$1800,0)),23,'Code list'!J$1)/1000</f>
        <v>4.1867999999999999</v>
      </c>
      <c r="J5" s="22">
        <f ca="1">OFFSET(INDEX(Data!$C$7:$C$1800,MATCH($A$3,Data!$C$7:$C$1800,0)),23,'Code list'!K$1)/1000</f>
        <v>2.0771999999999999</v>
      </c>
      <c r="K5" s="22">
        <f ca="1">OFFSET(INDEX(Data!$C$7:$C$1800,MATCH($A$3,Data!$C$7:$C$1800,0)),23,'Code list'!L$1)/1000</f>
        <v>1.548</v>
      </c>
      <c r="L5" s="22">
        <f ca="1">OFFSET(INDEX(Data!$C$7:$C$1800,MATCH($A$3,Data!$C$7:$C$1800,0)),23,'Code list'!M$1)/1000</f>
        <v>1.6956</v>
      </c>
      <c r="M5" s="22">
        <f ca="1">OFFSET(INDEX(Data!$C$7:$C$1800,MATCH($A$3,Data!$C$7:$C$1800,0)),23,'Code list'!N$1)/1000</f>
        <v>2.0268000000000002</v>
      </c>
      <c r="N5" s="22">
        <f ca="1">OFFSET(INDEX(Data!$C$7:$C$1800,MATCH($A$3,Data!$C$7:$C$1800,0)),23,'Code list'!O$1)/1000</f>
        <v>1.6739999999999999</v>
      </c>
      <c r="O5" s="22">
        <f ca="1">OFFSET(INDEX(Data!$C$7:$C$1800,MATCH($A$3,Data!$C$7:$C$1800,0)),23,'Code list'!P$1)/1000</f>
        <v>2.1743999999999999</v>
      </c>
      <c r="P5" s="22">
        <f ca="1">OFFSET(INDEX(Data!$C$7:$C$1800,MATCH($A$3,Data!$C$7:$C$1800,0)),23,'Code list'!Q$1)/1000</f>
        <v>1.8360000000000001</v>
      </c>
      <c r="Q5" s="22">
        <f ca="1">OFFSET(INDEX(Data!$C$7:$C$1800,MATCH($A$3,Data!$C$7:$C$1800,0)),23,'Code list'!R$1)/1000</f>
        <v>2.7504</v>
      </c>
      <c r="R5" s="22">
        <f ca="1">OFFSET(INDEX(Data!$C$7:$C$1800,MATCH($A$3,Data!$C$7:$C$1800,0)),23,'Code list'!S$1)/1000</f>
        <v>1.296</v>
      </c>
      <c r="S5" s="22">
        <f ca="1">OFFSET(INDEX(Data!$C$7:$C$1800,MATCH($A$3,Data!$C$7:$C$1800,0)),23,'Code list'!T$1)/1000</f>
        <v>3.8879999999999999</v>
      </c>
      <c r="T5" s="22">
        <f ca="1">OFFSET(INDEX(Data!$C$7:$C$1800,MATCH($A$3,Data!$C$7:$C$1800,0)),23,'Code list'!U$1)/1000</f>
        <v>3.3731999999999998</v>
      </c>
      <c r="U5" s="22">
        <f ca="1">OFFSET(INDEX(Data!$C$7:$C$1800,MATCH($A$3,Data!$C$7:$C$1800,0)),23,'Code list'!V$1)/1000</f>
        <v>2.8584000000000001</v>
      </c>
      <c r="V5" s="22">
        <f ca="1">OFFSET(INDEX(Data!$C$7:$C$1800,MATCH($A$3,Data!$C$7:$C$1800,0)),23,'Code list'!W$1)/1000</f>
        <v>1.4867999999999999</v>
      </c>
      <c r="W5" s="22">
        <f ca="1">OFFSET(INDEX(Data!$C$7:$C$1800,MATCH($A$3,Data!$C$7:$C$1800,0)),23,'Code list'!X$1)/1000</f>
        <v>4.5863999999999994</v>
      </c>
      <c r="X5" s="22">
        <f ca="1">OFFSET(INDEX(Data!$C$7:$C$1800,MATCH($A$3,Data!$C$7:$C$1800,0)),23,'Code list'!Y$1)/1000</f>
        <v>3.9095999999999997</v>
      </c>
      <c r="Y5" s="22">
        <f ca="1">OFFSET(INDEX(Data!$C$7:$C$1800,MATCH($A$3,Data!$C$7:$C$1800,0)),23,'Code list'!Z$1)/1000</f>
        <v>2.0196000000000001</v>
      </c>
      <c r="Z5" s="22">
        <f ca="1">OFFSET(INDEX(Data!$C$7:$C$1800,MATCH($A$3,Data!$C$7:$C$1800,0)),23,'Code list'!AA$1)/1000</f>
        <v>2.5739999999999998</v>
      </c>
      <c r="AA5" s="22">
        <f ca="1">OFFSET(INDEX(Data!$C$7:$C$1800,MATCH($A$3,Data!$C$7:$C$1800,0)),23,'Code list'!AB$1)/1000</f>
        <v>4.1328000000000005</v>
      </c>
      <c r="AB5" s="22">
        <f ca="1">OFFSET(INDEX(Data!$C$7:$C$1800,MATCH($A$3,Data!$C$7:$C$1800,0)),23,'Code list'!AC$1)/1000</f>
        <v>2.1960000000000002</v>
      </c>
      <c r="AC5" s="22">
        <f ca="1">OFFSET(INDEX(Data!$C$7:$C$1800,MATCH($A$3,Data!$C$7:$C$1800,0)),23,'Code list'!AD$1)/1000</f>
        <v>2.6856</v>
      </c>
      <c r="AD5" s="22">
        <f ca="1">OFFSET(INDEX(Data!$C$7:$C$1800,MATCH($A$3,Data!$C$7:$C$1800,0)),23,'Code list'!AE$1)/1000</f>
        <v>2.6382600000000003</v>
      </c>
      <c r="AE5" s="22">
        <f ca="1">OFFSET(INDEX(Data!$C$7:$C$1800,MATCH($A$3,Data!$C$7:$C$1800,0)),23,'Code list'!AF$1)/1000</f>
        <v>2.665584</v>
      </c>
      <c r="AF5" s="22">
        <f ca="1">OFFSET(INDEX(Data!$C$7:$C$1800,MATCH($A$3,Data!$C$7:$C$1800,0)),23,'Code list'!AG$1)/1000</f>
        <v>2.3983209999999997</v>
      </c>
      <c r="AG5" s="22">
        <f ca="1">OFFSET(INDEX(Data!$C$7:$C$1800,MATCH($A$3,Data!$C$7:$C$1800,0)),23,'Code list'!AH$1)/1000</f>
        <v>1.4593750000000001</v>
      </c>
    </row>
    <row r="6" spans="1:33" ht="15" customHeight="1" x14ac:dyDescent="0.25">
      <c r="A6" s="4" t="s">
        <v>27</v>
      </c>
      <c r="B6" s="6">
        <f t="shared" ref="B6:AC6" ca="1" si="1">B4-B5</f>
        <v>437.7996</v>
      </c>
      <c r="C6" s="6">
        <f t="shared" ca="1" si="1"/>
        <v>398.02680000000004</v>
      </c>
      <c r="D6" s="6">
        <f t="shared" ca="1" si="1"/>
        <v>421.60319999999996</v>
      </c>
      <c r="E6" s="6">
        <f t="shared" ca="1" si="1"/>
        <v>430.98480000000001</v>
      </c>
      <c r="F6" s="6">
        <f t="shared" ca="1" si="1"/>
        <v>404.36279999999999</v>
      </c>
      <c r="G6" s="6">
        <f t="shared" ca="1" si="1"/>
        <v>440.07120000000003</v>
      </c>
      <c r="H6" s="6">
        <f t="shared" ca="1" si="1"/>
        <v>376.9128</v>
      </c>
      <c r="I6" s="6">
        <f t="shared" ca="1" si="1"/>
        <v>397.77840000000003</v>
      </c>
      <c r="J6" s="6">
        <f t="shared" ca="1" si="1"/>
        <v>419.15159999999997</v>
      </c>
      <c r="K6" s="6">
        <f t="shared" ca="1" si="1"/>
        <v>440.23320000000001</v>
      </c>
      <c r="L6" s="6">
        <f t="shared" ca="1" si="1"/>
        <v>513.03959999999995</v>
      </c>
      <c r="M6" s="6">
        <f t="shared" ca="1" si="1"/>
        <v>436.77719999999999</v>
      </c>
      <c r="N6" s="6">
        <f t="shared" ca="1" si="1"/>
        <v>468.86400000000003</v>
      </c>
      <c r="O6" s="6">
        <f t="shared" ca="1" si="1"/>
        <v>384.00839999999999</v>
      </c>
      <c r="P6" s="6">
        <f t="shared" ca="1" si="1"/>
        <v>396.3852</v>
      </c>
      <c r="Q6" s="6">
        <f t="shared" ca="1" si="1"/>
        <v>494.08199999999999</v>
      </c>
      <c r="R6" s="6">
        <f t="shared" ca="1" si="1"/>
        <v>436.39920000000001</v>
      </c>
      <c r="S6" s="6">
        <f t="shared" ca="1" si="1"/>
        <v>490.00320000000005</v>
      </c>
      <c r="T6" s="6">
        <f t="shared" ca="1" si="1"/>
        <v>508.30920000000003</v>
      </c>
      <c r="U6" s="6">
        <f t="shared" ca="1" si="1"/>
        <v>471.52439999999996</v>
      </c>
      <c r="V6" s="6">
        <f t="shared" ca="1" si="1"/>
        <v>443.58479999999997</v>
      </c>
      <c r="W6" s="6">
        <f t="shared" ca="1" si="1"/>
        <v>454.55399999999997</v>
      </c>
      <c r="X6" s="6">
        <f t="shared" ca="1" si="1"/>
        <v>527.67720000000008</v>
      </c>
      <c r="Y6" s="6">
        <f t="shared" ca="1" si="1"/>
        <v>480.63959999999997</v>
      </c>
      <c r="Z6" s="6">
        <f t="shared" ca="1" si="1"/>
        <v>508.51799999999997</v>
      </c>
      <c r="AA6" s="6">
        <f t="shared" ca="1" si="1"/>
        <v>516.2328</v>
      </c>
      <c r="AB6" s="6">
        <f t="shared" ca="1" si="1"/>
        <v>534.35519999999997</v>
      </c>
      <c r="AC6" s="6">
        <f t="shared" ca="1" si="1"/>
        <v>535.44240000000002</v>
      </c>
      <c r="AD6" s="6">
        <f t="shared" ref="AD6:AE6" ca="1" si="2">AD4-AD5</f>
        <v>526.91161</v>
      </c>
      <c r="AE6" s="6">
        <f t="shared" ca="1" si="2"/>
        <v>482.99822999999998</v>
      </c>
      <c r="AF6" s="6">
        <f t="shared" ref="AF6:AG6" ca="1" si="3">AF4-AF5</f>
        <v>556.49841700000002</v>
      </c>
      <c r="AG6" s="6">
        <f t="shared" ca="1" si="3"/>
        <v>567.21931599999994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Norway [NO]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440.18340000000001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399.82520000000005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423.47329999999994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432.89689999999996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406.89859799999999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442.65949999999998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379.65849999999995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400.23230000000001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421.50471400000004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443.35337299999998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515.24648500000001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441.25756299999995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472.114463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386.55535799999996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399.66861100000006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497.59219300000001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440.13793099999998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495.46205300000003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512.94091200000003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481.43845299999998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445.78274600000003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451.13143399999996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519.644678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475.91262499999999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503.77638400000001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511.73617000000002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529.59385799999995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531.14451500000007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522.88817100000006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479.47452499999997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553.98784999999998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570.25566099999992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2.5781000000000001</v>
      </c>
      <c r="C12" s="25">
        <f ca="1">OFFSET(INDEX(Data!$C$7:$C$1800,MATCH($A$3,Data!$C$7:$C$1800,0)),5,'Code list'!D$1)/1000+OFFSET(INDEX(Data!$C$7:$C$1800,MATCH($A$3,Data!$C$7:$C$1800,0)),7,'Code list'!D$1)/1000</f>
        <v>2.7866999999999997</v>
      </c>
      <c r="D12" s="25">
        <f ca="1">OFFSET(INDEX(Data!$C$7:$C$1800,MATCH($A$3,Data!$C$7:$C$1800,0)),5,'Code list'!E$1)/1000+OFFSET(INDEX(Data!$C$7:$C$1800,MATCH($A$3,Data!$C$7:$C$1800,0)),7,'Code list'!E$1)/1000</f>
        <v>2.6797</v>
      </c>
      <c r="E12" s="25">
        <f ca="1">OFFSET(INDEX(Data!$C$7:$C$1800,MATCH($A$3,Data!$C$7:$C$1800,0)),5,'Code list'!F$1)/1000+OFFSET(INDEX(Data!$C$7:$C$1800,MATCH($A$3,Data!$C$7:$C$1800,0)),7,'Code list'!F$1)/1000</f>
        <v>3.2164999999999999</v>
      </c>
      <c r="F12" s="25">
        <f ca="1">OFFSET(INDEX(Data!$C$7:$C$1800,MATCH($A$3,Data!$C$7:$C$1800,0)),5,'Code list'!G$1)/1000+OFFSET(INDEX(Data!$C$7:$C$1800,MATCH($A$3,Data!$C$7:$C$1800,0)),7,'Code list'!G$1)/1000</f>
        <v>3.0099</v>
      </c>
      <c r="G12" s="25">
        <f ca="1">OFFSET(INDEX(Data!$C$7:$C$1800,MATCH($A$3,Data!$C$7:$C$1800,0)),5,'Code list'!H$1)/1000+OFFSET(INDEX(Data!$C$7:$C$1800,MATCH($A$3,Data!$C$7:$C$1800,0)),7,'Code list'!H$1)/1000</f>
        <v>3.218</v>
      </c>
      <c r="H12" s="25">
        <f ca="1">OFFSET(INDEX(Data!$C$7:$C$1800,MATCH($A$3,Data!$C$7:$C$1800,0)),5,'Code list'!I$1)/1000+OFFSET(INDEX(Data!$C$7:$C$1800,MATCH($A$3,Data!$C$7:$C$1800,0)),7,'Code list'!I$1)/1000</f>
        <v>2.9758</v>
      </c>
      <c r="I12" s="25">
        <f ca="1">OFFSET(INDEX(Data!$C$7:$C$1800,MATCH($A$3,Data!$C$7:$C$1800,0)),5,'Code list'!J$1)/1000+OFFSET(INDEX(Data!$C$7:$C$1800,MATCH($A$3,Data!$C$7:$C$1800,0)),7,'Code list'!J$1)/1000</f>
        <v>2.8124000000000002</v>
      </c>
      <c r="J12" s="25">
        <f ca="1">OFFSET(INDEX(Data!$C$7:$C$1800,MATCH($A$3,Data!$C$7:$C$1800,0)),5,'Code list'!K$1)/1000+OFFSET(INDEX(Data!$C$7:$C$1800,MATCH($A$3,Data!$C$7:$C$1800,0)),7,'Code list'!K$1)/1000</f>
        <v>2.9574000000000003</v>
      </c>
      <c r="K12" s="25">
        <f ca="1">OFFSET(INDEX(Data!$C$7:$C$1800,MATCH($A$3,Data!$C$7:$C$1800,0)),5,'Code list'!L$1)/1000+OFFSET(INDEX(Data!$C$7:$C$1800,MATCH($A$3,Data!$C$7:$C$1800,0)),7,'Code list'!L$1)/1000</f>
        <v>3.0724999999999998</v>
      </c>
      <c r="L12" s="25">
        <f ca="1">OFFSET(INDEX(Data!$C$7:$C$1800,MATCH($A$3,Data!$C$7:$C$1800,0)),5,'Code list'!M$1)/1000+OFFSET(INDEX(Data!$C$7:$C$1800,MATCH($A$3,Data!$C$7:$C$1800,0)),7,'Code list'!M$1)/1000</f>
        <v>3.0363000000000002</v>
      </c>
      <c r="M12" s="25">
        <f ca="1">OFFSET(INDEX(Data!$C$7:$C$1800,MATCH($A$3,Data!$C$7:$C$1800,0)),5,'Code list'!N$1)/1000+OFFSET(INDEX(Data!$C$7:$C$1800,MATCH($A$3,Data!$C$7:$C$1800,0)),7,'Code list'!N$1)/1000</f>
        <v>2.8946000000000001</v>
      </c>
      <c r="N12" s="25">
        <f ca="1">OFFSET(INDEX(Data!$C$7:$C$1800,MATCH($A$3,Data!$C$7:$C$1800,0)),5,'Code list'!O$1)/1000+OFFSET(INDEX(Data!$C$7:$C$1800,MATCH($A$3,Data!$C$7:$C$1800,0)),7,'Code list'!O$1)/1000</f>
        <v>3.0779000000000001</v>
      </c>
      <c r="O12" s="25">
        <f ca="1">OFFSET(INDEX(Data!$C$7:$C$1800,MATCH($A$3,Data!$C$7:$C$1800,0)),5,'Code list'!P$1)/1000+OFFSET(INDEX(Data!$C$7:$C$1800,MATCH($A$3,Data!$C$7:$C$1800,0)),7,'Code list'!P$1)/1000</f>
        <v>4.5762</v>
      </c>
      <c r="P12" s="25">
        <f ca="1">OFFSET(INDEX(Data!$C$7:$C$1800,MATCH($A$3,Data!$C$7:$C$1800,0)),5,'Code list'!Q$1)/1000+OFFSET(INDEX(Data!$C$7:$C$1800,MATCH($A$3,Data!$C$7:$C$1800,0)),7,'Code list'!Q$1)/1000</f>
        <v>4.8973999999999993</v>
      </c>
      <c r="Q12" s="25">
        <f ca="1">OFFSET(INDEX(Data!$C$7:$C$1800,MATCH($A$3,Data!$C$7:$C$1800,0)),5,'Code list'!R$1)/1000+OFFSET(INDEX(Data!$C$7:$C$1800,MATCH($A$3,Data!$C$7:$C$1800,0)),7,'Code list'!R$1)/1000</f>
        <v>4.5362</v>
      </c>
      <c r="R12" s="25">
        <f ca="1">OFFSET(INDEX(Data!$C$7:$C$1800,MATCH($A$3,Data!$C$7:$C$1800,0)),5,'Code list'!S$1)/1000+OFFSET(INDEX(Data!$C$7:$C$1800,MATCH($A$3,Data!$C$7:$C$1800,0)),7,'Code list'!S$1)/1000</f>
        <v>4.6228999999999996</v>
      </c>
      <c r="S12" s="25">
        <f ca="1">OFFSET(INDEX(Data!$C$7:$C$1800,MATCH($A$3,Data!$C$7:$C$1800,0)),5,'Code list'!T$1)/1000+OFFSET(INDEX(Data!$C$7:$C$1800,MATCH($A$3,Data!$C$7:$C$1800,0)),7,'Code list'!T$1)/1000</f>
        <v>4.5386999999999995</v>
      </c>
      <c r="T12" s="25">
        <f ca="1">OFFSET(INDEX(Data!$C$7:$C$1800,MATCH($A$3,Data!$C$7:$C$1800,0)),5,'Code list'!U$1)/1000+OFFSET(INDEX(Data!$C$7:$C$1800,MATCH($A$3,Data!$C$7:$C$1800,0)),7,'Code list'!U$1)/1000</f>
        <v>4.7581999999999995</v>
      </c>
      <c r="U12" s="25">
        <f ca="1">OFFSET(INDEX(Data!$C$7:$C$1800,MATCH($A$3,Data!$C$7:$C$1800,0)),5,'Code list'!V$1)/1000+OFFSET(INDEX(Data!$C$7:$C$1800,MATCH($A$3,Data!$C$7:$C$1800,0)),7,'Code list'!V$1)/1000</f>
        <v>3.8765999999999998</v>
      </c>
      <c r="V12" s="25">
        <f ca="1">OFFSET(INDEX(Data!$C$7:$C$1800,MATCH($A$3,Data!$C$7:$C$1800,0)),5,'Code list'!W$1)/1000+OFFSET(INDEX(Data!$C$7:$C$1800,MATCH($A$3,Data!$C$7:$C$1800,0)),7,'Code list'!W$1)/1000</f>
        <v>17.929355000000001</v>
      </c>
      <c r="W12" s="25">
        <f ca="1">OFFSET(INDEX(Data!$C$7:$C$1800,MATCH($A$3,Data!$C$7:$C$1800,0)),5,'Code list'!X$1)/1000+OFFSET(INDEX(Data!$C$7:$C$1800,MATCH($A$3,Data!$C$7:$C$1800,0)),7,'Code list'!X$1)/1000</f>
        <v>22.170390000000001</v>
      </c>
      <c r="X12" s="25">
        <f ca="1">OFFSET(INDEX(Data!$C$7:$C$1800,MATCH($A$3,Data!$C$7:$C$1800,0)),5,'Code list'!Y$1)/1000+OFFSET(INDEX(Data!$C$7:$C$1800,MATCH($A$3,Data!$C$7:$C$1800,0)),7,'Code list'!Y$1)/1000</f>
        <v>24.353296</v>
      </c>
      <c r="Y12" s="25">
        <f ca="1">OFFSET(INDEX(Data!$C$7:$C$1800,MATCH($A$3,Data!$C$7:$C$1800,0)),5,'Code list'!Z$1)/1000+OFFSET(INDEX(Data!$C$7:$C$1800,MATCH($A$3,Data!$C$7:$C$1800,0)),7,'Code list'!Z$1)/1000</f>
        <v>25.711186999999999</v>
      </c>
      <c r="Z12" s="25">
        <f ca="1">OFFSET(INDEX(Data!$C$7:$C$1800,MATCH($A$3,Data!$C$7:$C$1800,0)),5,'Code list'!AA$1)/1000+OFFSET(INDEX(Data!$C$7:$C$1800,MATCH($A$3,Data!$C$7:$C$1800,0)),7,'Code list'!AA$1)/1000</f>
        <v>27.27515</v>
      </c>
      <c r="AA12" s="25">
        <f ca="1">OFFSET(INDEX(Data!$C$7:$C$1800,MATCH($A$3,Data!$C$7:$C$1800,0)),5,'Code list'!AB$1)/1000+OFFSET(INDEX(Data!$C$7:$C$1800,MATCH($A$3,Data!$C$7:$C$1800,0)),7,'Code list'!AB$1)/1000</f>
        <v>27.748260999999999</v>
      </c>
      <c r="AB12" s="25">
        <f ca="1">OFFSET(INDEX(Data!$C$7:$C$1800,MATCH($A$3,Data!$C$7:$C$1800,0)),5,'Code list'!AC$1)/1000+OFFSET(INDEX(Data!$C$7:$C$1800,MATCH($A$3,Data!$C$7:$C$1800,0)),7,'Code list'!AC$1)/1000</f>
        <v>28.145973000000001</v>
      </c>
      <c r="AC12" s="25">
        <f ca="1">OFFSET(INDEX(Data!$C$7:$C$1800,MATCH($A$3,Data!$C$7:$C$1800,0)),5,'Code list'!AD$1)/1000+OFFSET(INDEX(Data!$C$7:$C$1800,MATCH($A$3,Data!$C$7:$C$1800,0)),7,'Code list'!AD$1)/1000</f>
        <v>29.662686000000001</v>
      </c>
      <c r="AD12" s="25">
        <f ca="1">OFFSET(INDEX(Data!$C$7:$C$1800,MATCH($A$3,Data!$C$7:$C$1800,0)),5,'Code list'!AE$1)/1000+OFFSET(INDEX(Data!$C$7:$C$1800,MATCH($A$3,Data!$C$7:$C$1800,0)),7,'Code list'!AE$1)/1000</f>
        <v>29.35351</v>
      </c>
      <c r="AE12" s="25">
        <f ca="1">OFFSET(INDEX(Data!$C$7:$C$1800,MATCH($A$3,Data!$C$7:$C$1800,0)),5,'Code list'!AF$1)/1000+OFFSET(INDEX(Data!$C$7:$C$1800,MATCH($A$3,Data!$C$7:$C$1800,0)),7,'Code list'!AF$1)/1000</f>
        <v>28.096829</v>
      </c>
      <c r="AF12" s="25">
        <f ca="1">OFFSET(INDEX(Data!$C$7:$C$1800,MATCH($A$3,Data!$C$7:$C$1800,0)),5,'Code list'!AG$1)/1000+OFFSET(INDEX(Data!$C$7:$C$1800,MATCH($A$3,Data!$C$7:$C$1800,0)),7,'Code list'!AG$1)/1000</f>
        <v>22.575940000000003</v>
      </c>
      <c r="AG12" s="25">
        <f ca="1">OFFSET(INDEX(Data!$C$7:$C$1800,MATCH($A$3,Data!$C$7:$C$1800,0)),5,'Code list'!AH$1)/1000+OFFSET(INDEX(Data!$C$7:$C$1800,MATCH($A$3,Data!$C$7:$C$1800,0)),7,'Code list'!AH$1)/1000</f>
        <v>19.990973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0.36360000000000003</v>
      </c>
      <c r="C13" s="25">
        <f ca="1">OFFSET(INDEX(Data!$C$7:$C$1800,MATCH($A$3,Data!$C$7:$C$1800,0)),21,'Code list'!D$1)/1000+OFFSET(INDEX(Data!$C$7:$C$1800,MATCH($A$3,Data!$C$7:$C$1800,0)),22,'Code list'!D$1)/1000</f>
        <v>0.37439999999999996</v>
      </c>
      <c r="D13" s="25">
        <f ca="1">OFFSET(INDEX(Data!$C$7:$C$1800,MATCH($A$3,Data!$C$7:$C$1800,0)),21,'Code list'!E$1)/1000+OFFSET(INDEX(Data!$C$7:$C$1800,MATCH($A$3,Data!$C$7:$C$1800,0)),22,'Code list'!E$1)/1000</f>
        <v>0.33119999999999999</v>
      </c>
      <c r="E13" s="25">
        <f ca="1">OFFSET(INDEX(Data!$C$7:$C$1800,MATCH($A$3,Data!$C$7:$C$1800,0)),21,'Code list'!F$1)/1000+OFFSET(INDEX(Data!$C$7:$C$1800,MATCH($A$3,Data!$C$7:$C$1800,0)),22,'Code list'!F$1)/1000</f>
        <v>0.378</v>
      </c>
      <c r="F13" s="25">
        <f ca="1">OFFSET(INDEX(Data!$C$7:$C$1800,MATCH($A$3,Data!$C$7:$C$1800,0)),21,'Code list'!G$1)/1000+OFFSET(INDEX(Data!$C$7:$C$1800,MATCH($A$3,Data!$C$7:$C$1800,0)),22,'Code list'!G$1)/1000</f>
        <v>0.38519999999999999</v>
      </c>
      <c r="G13" s="25">
        <f ca="1">OFFSET(INDEX(Data!$C$7:$C$1800,MATCH($A$3,Data!$C$7:$C$1800,0)),21,'Code list'!H$1)/1000+OFFSET(INDEX(Data!$C$7:$C$1800,MATCH($A$3,Data!$C$7:$C$1800,0)),22,'Code list'!H$1)/1000</f>
        <v>0.36</v>
      </c>
      <c r="H13" s="25">
        <f ca="1">OFFSET(INDEX(Data!$C$7:$C$1800,MATCH($A$3,Data!$C$7:$C$1800,0)),21,'Code list'!I$1)/1000+OFFSET(INDEX(Data!$C$7:$C$1800,MATCH($A$3,Data!$C$7:$C$1800,0)),22,'Code list'!I$1)/1000</f>
        <v>0.36</v>
      </c>
      <c r="I13" s="25">
        <f ca="1">OFFSET(INDEX(Data!$C$7:$C$1800,MATCH($A$3,Data!$C$7:$C$1800,0)),21,'Code list'!J$1)/1000+OFFSET(INDEX(Data!$C$7:$C$1800,MATCH($A$3,Data!$C$7:$C$1800,0)),22,'Code list'!J$1)/1000</f>
        <v>0.33839999999999998</v>
      </c>
      <c r="J13" s="25">
        <f ca="1">OFFSET(INDEX(Data!$C$7:$C$1800,MATCH($A$3,Data!$C$7:$C$1800,0)),21,'Code list'!K$1)/1000+OFFSET(INDEX(Data!$C$7:$C$1800,MATCH($A$3,Data!$C$7:$C$1800,0)),22,'Code list'!K$1)/1000</f>
        <v>0.33839999999999998</v>
      </c>
      <c r="K13" s="25">
        <f ca="1">OFFSET(INDEX(Data!$C$7:$C$1800,MATCH($A$3,Data!$C$7:$C$1800,0)),21,'Code list'!L$1)/1000+OFFSET(INDEX(Data!$C$7:$C$1800,MATCH($A$3,Data!$C$7:$C$1800,0)),22,'Code list'!L$1)/1000</f>
        <v>0.36</v>
      </c>
      <c r="L13" s="25">
        <f ca="1">OFFSET(INDEX(Data!$C$7:$C$1800,MATCH($A$3,Data!$C$7:$C$1800,0)),21,'Code list'!M$1)/1000+OFFSET(INDEX(Data!$C$7:$C$1800,MATCH($A$3,Data!$C$7:$C$1800,0)),22,'Code list'!M$1)/1000</f>
        <v>0.36</v>
      </c>
      <c r="M13" s="25">
        <f ca="1">OFFSET(INDEX(Data!$C$7:$C$1800,MATCH($A$3,Data!$C$7:$C$1800,0)),21,'Code list'!N$1)/1000+OFFSET(INDEX(Data!$C$7:$C$1800,MATCH($A$3,Data!$C$7:$C$1800,0)),22,'Code list'!N$1)/1000</f>
        <v>0.35639999999999999</v>
      </c>
      <c r="N13" s="25">
        <f ca="1">OFFSET(INDEX(Data!$C$7:$C$1800,MATCH($A$3,Data!$C$7:$C$1800,0)),21,'Code list'!O$1)/1000+OFFSET(INDEX(Data!$C$7:$C$1800,MATCH($A$3,Data!$C$7:$C$1800,0)),22,'Code list'!O$1)/1000</f>
        <v>0.38519999999999999</v>
      </c>
      <c r="O13" s="25">
        <f ca="1">OFFSET(INDEX(Data!$C$7:$C$1800,MATCH($A$3,Data!$C$7:$C$1800,0)),21,'Code list'!P$1)/1000+OFFSET(INDEX(Data!$C$7:$C$1800,MATCH($A$3,Data!$C$7:$C$1800,0)),22,'Code list'!P$1)/1000</f>
        <v>0.59399999999999997</v>
      </c>
      <c r="P13" s="25">
        <f ca="1">OFFSET(INDEX(Data!$C$7:$C$1800,MATCH($A$3,Data!$C$7:$C$1800,0)),21,'Code list'!Q$1)/1000+OFFSET(INDEX(Data!$C$7:$C$1800,MATCH($A$3,Data!$C$7:$C$1800,0)),22,'Code list'!Q$1)/1000</f>
        <v>0.55800000000000005</v>
      </c>
      <c r="Q13" s="25">
        <f ca="1">OFFSET(INDEX(Data!$C$7:$C$1800,MATCH($A$3,Data!$C$7:$C$1800,0)),21,'Code list'!R$1)/1000+OFFSET(INDEX(Data!$C$7:$C$1800,MATCH($A$3,Data!$C$7:$C$1800,0)),22,'Code list'!R$1)/1000</f>
        <v>0.42480000000000001</v>
      </c>
      <c r="R13" s="25">
        <f ca="1">OFFSET(INDEX(Data!$C$7:$C$1800,MATCH($A$3,Data!$C$7:$C$1800,0)),21,'Code list'!S$1)/1000+OFFSET(INDEX(Data!$C$7:$C$1800,MATCH($A$3,Data!$C$7:$C$1800,0)),22,'Code list'!S$1)/1000</f>
        <v>0.51479999999999992</v>
      </c>
      <c r="S13" s="25">
        <f ca="1">OFFSET(INDEX(Data!$C$7:$C$1800,MATCH($A$3,Data!$C$7:$C$1800,0)),21,'Code list'!T$1)/1000+OFFSET(INDEX(Data!$C$7:$C$1800,MATCH($A$3,Data!$C$7:$C$1800,0)),22,'Code list'!T$1)/1000</f>
        <v>0.56879999999999997</v>
      </c>
      <c r="T13" s="25">
        <f ca="1">OFFSET(INDEX(Data!$C$7:$C$1800,MATCH($A$3,Data!$C$7:$C$1800,0)),21,'Code list'!U$1)/1000+OFFSET(INDEX(Data!$C$7:$C$1800,MATCH($A$3,Data!$C$7:$C$1800,0)),22,'Code list'!U$1)/1000</f>
        <v>0.5544</v>
      </c>
      <c r="U13" s="25">
        <f ca="1">OFFSET(INDEX(Data!$C$7:$C$1800,MATCH($A$3,Data!$C$7:$C$1800,0)),21,'Code list'!V$1)/1000+OFFSET(INDEX(Data!$C$7:$C$1800,MATCH($A$3,Data!$C$7:$C$1800,0)),22,'Code list'!V$1)/1000</f>
        <v>0.504</v>
      </c>
      <c r="V13" s="25">
        <f ca="1">OFFSET(INDEX(Data!$C$7:$C$1800,MATCH($A$3,Data!$C$7:$C$1800,0)),21,'Code list'!W$1)/1000+OFFSET(INDEX(Data!$C$7:$C$1800,MATCH($A$3,Data!$C$7:$C$1800,0)),22,'Code list'!W$1)/1000</f>
        <v>8.5608000000000004</v>
      </c>
      <c r="W13" s="25">
        <f ca="1">OFFSET(INDEX(Data!$C$7:$C$1800,MATCH($A$3,Data!$C$7:$C$1800,0)),21,'Code list'!X$1)/1000+OFFSET(INDEX(Data!$C$7:$C$1800,MATCH($A$3,Data!$C$7:$C$1800,0)),22,'Code list'!X$1)/1000</f>
        <v>9.7416</v>
      </c>
      <c r="X13" s="25">
        <f ca="1">OFFSET(INDEX(Data!$C$7:$C$1800,MATCH($A$3,Data!$C$7:$C$1800,0)),21,'Code list'!Y$1)/1000+OFFSET(INDEX(Data!$C$7:$C$1800,MATCH($A$3,Data!$C$7:$C$1800,0)),22,'Code list'!Y$1)/1000</f>
        <v>10.191599999999999</v>
      </c>
      <c r="Y13" s="25">
        <f ca="1">OFFSET(INDEX(Data!$C$7:$C$1800,MATCH($A$3,Data!$C$7:$C$1800,0)),21,'Code list'!Z$1)/1000+OFFSET(INDEX(Data!$C$7:$C$1800,MATCH($A$3,Data!$C$7:$C$1800,0)),22,'Code list'!Z$1)/1000</f>
        <v>10.400400000000001</v>
      </c>
      <c r="Z13" s="25">
        <f ca="1">OFFSET(INDEX(Data!$C$7:$C$1800,MATCH($A$3,Data!$C$7:$C$1800,0)),21,'Code list'!AA$1)/1000+OFFSET(INDEX(Data!$C$7:$C$1800,MATCH($A$3,Data!$C$7:$C$1800,0)),22,'Code list'!AA$1)/1000</f>
        <v>11.0124</v>
      </c>
      <c r="AA13" s="25">
        <f ca="1">OFFSET(INDEX(Data!$C$7:$C$1800,MATCH($A$3,Data!$C$7:$C$1800,0)),21,'Code list'!AB$1)/1000+OFFSET(INDEX(Data!$C$7:$C$1800,MATCH($A$3,Data!$C$7:$C$1800,0)),22,'Code list'!AB$1)/1000</f>
        <v>11.088000000000001</v>
      </c>
      <c r="AB13" s="25">
        <f ca="1">OFFSET(INDEX(Data!$C$7:$C$1800,MATCH($A$3,Data!$C$7:$C$1800,0)),21,'Code list'!AC$1)/1000+OFFSET(INDEX(Data!$C$7:$C$1800,MATCH($A$3,Data!$C$7:$C$1800,0)),22,'Code list'!AC$1)/1000</f>
        <v>10.918799999999999</v>
      </c>
      <c r="AC13" s="25">
        <f ca="1">OFFSET(INDEX(Data!$C$7:$C$1800,MATCH($A$3,Data!$C$7:$C$1800,0)),21,'Code list'!AD$1)/1000+OFFSET(INDEX(Data!$C$7:$C$1800,MATCH($A$3,Data!$C$7:$C$1800,0)),22,'Code list'!AD$1)/1000</f>
        <v>10.7712</v>
      </c>
      <c r="AD13" s="25">
        <f ca="1">OFFSET(INDEX(Data!$C$7:$C$1800,MATCH($A$3,Data!$C$7:$C$1800,0)),21,'Code list'!AE$1)/1000+OFFSET(INDEX(Data!$C$7:$C$1800,MATCH($A$3,Data!$C$7:$C$1800,0)),22,'Code list'!AE$1)/1000</f>
        <v>10.762373</v>
      </c>
      <c r="AE13" s="25">
        <f ca="1">OFFSET(INDEX(Data!$C$7:$C$1800,MATCH($A$3,Data!$C$7:$C$1800,0)),21,'Code list'!AF$1)/1000+OFFSET(INDEX(Data!$C$7:$C$1800,MATCH($A$3,Data!$C$7:$C$1800,0)),22,'Code list'!AF$1)/1000</f>
        <v>10.297706</v>
      </c>
      <c r="AF13" s="25">
        <f ca="1">OFFSET(INDEX(Data!$C$7:$C$1800,MATCH($A$3,Data!$C$7:$C$1800,0)),21,'Code list'!AG$1)/1000+OFFSET(INDEX(Data!$C$7:$C$1800,MATCH($A$3,Data!$C$7:$C$1800,0)),22,'Code list'!AG$1)/1000</f>
        <v>8.2061639999999993</v>
      </c>
      <c r="AG13" s="25">
        <f ca="1">OFFSET(INDEX(Data!$C$7:$C$1800,MATCH($A$3,Data!$C$7:$C$1800,0)),21,'Code list'!AH$1)/1000+OFFSET(INDEX(Data!$C$7:$C$1800,MATCH($A$3,Data!$C$7:$C$1800,0)),22,'Code list'!AH$1)/1000</f>
        <v>4.1034130000000006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1.5289999999999999</v>
      </c>
      <c r="C14" s="25">
        <f ca="1">OFFSET(INDEX(Data!$C$7:$C$1800,MATCH($A$3,Data!$C$7:$C$1800,0)),31,'Code list'!D$1)/1000+OFFSET(INDEX(Data!$C$7:$C$1800,MATCH($A$3,Data!$C$7:$C$1800,0)),32,'Code list'!D$1)/1000</f>
        <v>1.667</v>
      </c>
      <c r="D14" s="25">
        <f ca="1">OFFSET(INDEX(Data!$C$7:$C$1800,MATCH($A$3,Data!$C$7:$C$1800,0)),31,'Code list'!E$1)/1000+OFFSET(INDEX(Data!$C$7:$C$1800,MATCH($A$3,Data!$C$7:$C$1800,0)),32,'Code list'!E$1)/1000</f>
        <v>2.089</v>
      </c>
      <c r="E14" s="25">
        <f ca="1">OFFSET(INDEX(Data!$C$7:$C$1800,MATCH($A$3,Data!$C$7:$C$1800,0)),31,'Code list'!F$1)/1000+OFFSET(INDEX(Data!$C$7:$C$1800,MATCH($A$3,Data!$C$7:$C$1800,0)),32,'Code list'!F$1)/1000</f>
        <v>2.423</v>
      </c>
      <c r="F14" s="25">
        <f ca="1">OFFSET(INDEX(Data!$C$7:$C$1800,MATCH($A$3,Data!$C$7:$C$1800,0)),31,'Code list'!G$1)/1000+OFFSET(INDEX(Data!$C$7:$C$1800,MATCH($A$3,Data!$C$7:$C$1800,0)),32,'Code list'!G$1)/1000</f>
        <v>2.2799999999999998</v>
      </c>
      <c r="G14" s="25">
        <f ca="1">OFFSET(INDEX(Data!$C$7:$C$1800,MATCH($A$3,Data!$C$7:$C$1800,0)),31,'Code list'!H$1)/1000+OFFSET(INDEX(Data!$C$7:$C$1800,MATCH($A$3,Data!$C$7:$C$1800,0)),32,'Code list'!H$1)/1000</f>
        <v>2.46</v>
      </c>
      <c r="H14" s="25">
        <f ca="1">OFFSET(INDEX(Data!$C$7:$C$1800,MATCH($A$3,Data!$C$7:$C$1800,0)),31,'Code list'!I$1)/1000+OFFSET(INDEX(Data!$C$7:$C$1800,MATCH($A$3,Data!$C$7:$C$1800,0)),32,'Code list'!I$1)/1000</f>
        <v>2.3210000000000002</v>
      </c>
      <c r="I14" s="25">
        <f ca="1">OFFSET(INDEX(Data!$C$7:$C$1800,MATCH($A$3,Data!$C$7:$C$1800,0)),31,'Code list'!J$1)/1000+OFFSET(INDEX(Data!$C$7:$C$1800,MATCH($A$3,Data!$C$7:$C$1800,0)),32,'Code list'!J$1)/1000</f>
        <v>2.3860000000000001</v>
      </c>
      <c r="J14" s="25">
        <f ca="1">OFFSET(INDEX(Data!$C$7:$C$1800,MATCH($A$3,Data!$C$7:$C$1800,0)),31,'Code list'!K$1)/1000+OFFSET(INDEX(Data!$C$7:$C$1800,MATCH($A$3,Data!$C$7:$C$1800,0)),32,'Code list'!K$1)/1000</f>
        <v>2.2450000000000001</v>
      </c>
      <c r="K14" s="25">
        <f ca="1">OFFSET(INDEX(Data!$C$7:$C$1800,MATCH($A$3,Data!$C$7:$C$1800,0)),31,'Code list'!L$1)/1000+OFFSET(INDEX(Data!$C$7:$C$1800,MATCH($A$3,Data!$C$7:$C$1800,0)),32,'Code list'!L$1)/1000</f>
        <v>2.33</v>
      </c>
      <c r="L14" s="25">
        <f ca="1">OFFSET(INDEX(Data!$C$7:$C$1800,MATCH($A$3,Data!$C$7:$C$1800,0)),31,'Code list'!M$1)/1000+OFFSET(INDEX(Data!$C$7:$C$1800,MATCH($A$3,Data!$C$7:$C$1800,0)),32,'Code list'!M$1)/1000</f>
        <v>2.2330000000000001</v>
      </c>
      <c r="M14" s="25">
        <f ca="1">OFFSET(INDEX(Data!$C$7:$C$1800,MATCH($A$3,Data!$C$7:$C$1800,0)),31,'Code list'!N$1)/1000+OFFSET(INDEX(Data!$C$7:$C$1800,MATCH($A$3,Data!$C$7:$C$1800,0)),32,'Code list'!N$1)/1000</f>
        <v>2.2109999999999999</v>
      </c>
      <c r="N14" s="25">
        <f ca="1">OFFSET(INDEX(Data!$C$7:$C$1800,MATCH($A$3,Data!$C$7:$C$1800,0)),31,'Code list'!O$1)/1000+OFFSET(INDEX(Data!$C$7:$C$1800,MATCH($A$3,Data!$C$7:$C$1800,0)),32,'Code list'!O$1)/1000</f>
        <v>2.532</v>
      </c>
      <c r="O14" s="25">
        <f ca="1">OFFSET(INDEX(Data!$C$7:$C$1800,MATCH($A$3,Data!$C$7:$C$1800,0)),31,'Code list'!P$1)/1000+OFFSET(INDEX(Data!$C$7:$C$1800,MATCH($A$3,Data!$C$7:$C$1800,0)),32,'Code list'!P$1)/1000</f>
        <v>3.5289999999999999</v>
      </c>
      <c r="P14" s="25">
        <f ca="1">OFFSET(INDEX(Data!$C$7:$C$1800,MATCH($A$3,Data!$C$7:$C$1800,0)),31,'Code list'!Q$1)/1000+OFFSET(INDEX(Data!$C$7:$C$1800,MATCH($A$3,Data!$C$7:$C$1800,0)),32,'Code list'!Q$1)/1000</f>
        <v>3.6640000000000001</v>
      </c>
      <c r="Q14" s="25">
        <f ca="1">OFFSET(INDEX(Data!$C$7:$C$1800,MATCH($A$3,Data!$C$7:$C$1800,0)),31,'Code list'!R$1)/1000+OFFSET(INDEX(Data!$C$7:$C$1800,MATCH($A$3,Data!$C$7:$C$1800,0)),32,'Code list'!R$1)/1000</f>
        <v>3.484</v>
      </c>
      <c r="R14" s="25">
        <f ca="1">OFFSET(INDEX(Data!$C$7:$C$1800,MATCH($A$3,Data!$C$7:$C$1800,0)),31,'Code list'!S$1)/1000+OFFSET(INDEX(Data!$C$7:$C$1800,MATCH($A$3,Data!$C$7:$C$1800,0)),32,'Code list'!S$1)/1000</f>
        <v>3.46</v>
      </c>
      <c r="S14" s="25">
        <f ca="1">OFFSET(INDEX(Data!$C$7:$C$1800,MATCH($A$3,Data!$C$7:$C$1800,0)),31,'Code list'!T$1)/1000+OFFSET(INDEX(Data!$C$7:$C$1800,MATCH($A$3,Data!$C$7:$C$1800,0)),32,'Code list'!T$1)/1000</f>
        <v>3.3570000000000002</v>
      </c>
      <c r="T14" s="25">
        <f ca="1">OFFSET(INDEX(Data!$C$7:$C$1800,MATCH($A$3,Data!$C$7:$C$1800,0)),31,'Code list'!U$1)/1000+OFFSET(INDEX(Data!$C$7:$C$1800,MATCH($A$3,Data!$C$7:$C$1800,0)),32,'Code list'!U$1)/1000</f>
        <v>3.536</v>
      </c>
      <c r="U14" s="25">
        <f ca="1">OFFSET(INDEX(Data!$C$7:$C$1800,MATCH($A$3,Data!$C$7:$C$1800,0)),31,'Code list'!V$1)/1000+OFFSET(INDEX(Data!$C$7:$C$1800,MATCH($A$3,Data!$C$7:$C$1800,0)),32,'Code list'!V$1)/1000</f>
        <v>2.754</v>
      </c>
      <c r="V14" s="25">
        <f ca="1">OFFSET(INDEX(Data!$C$7:$C$1800,MATCH($A$3,Data!$C$7:$C$1800,0)),31,'Code list'!W$1)/1000+OFFSET(INDEX(Data!$C$7:$C$1800,MATCH($A$3,Data!$C$7:$C$1800,0)),32,'Code list'!W$1)/1000</f>
        <v>3.84</v>
      </c>
      <c r="W14" s="25">
        <f ca="1">OFFSET(INDEX(Data!$C$7:$C$1800,MATCH($A$3,Data!$C$7:$C$1800,0)),31,'Code list'!X$1)/1000+OFFSET(INDEX(Data!$C$7:$C$1800,MATCH($A$3,Data!$C$7:$C$1800,0)),32,'Code list'!X$1)/1000</f>
        <v>3.7850000000000001</v>
      </c>
      <c r="X14" s="25">
        <f ca="1">OFFSET(INDEX(Data!$C$7:$C$1800,MATCH($A$3,Data!$C$7:$C$1800,0)),31,'Code list'!Y$1)/1000+OFFSET(INDEX(Data!$C$7:$C$1800,MATCH($A$3,Data!$C$7:$C$1800,0)),32,'Code list'!Y$1)/1000</f>
        <v>4.3689999999999998</v>
      </c>
      <c r="Y14" s="25">
        <f ca="1">OFFSET(INDEX(Data!$C$7:$C$1800,MATCH($A$3,Data!$C$7:$C$1800,0)),31,'Code list'!Z$1)/1000+OFFSET(INDEX(Data!$C$7:$C$1800,MATCH($A$3,Data!$C$7:$C$1800,0)),32,'Code list'!Z$1)/1000</f>
        <v>5.2590000000000003</v>
      </c>
      <c r="Z14" s="25">
        <f ca="1">OFFSET(INDEX(Data!$C$7:$C$1800,MATCH($A$3,Data!$C$7:$C$1800,0)),31,'Code list'!AA$1)/1000+OFFSET(INDEX(Data!$C$7:$C$1800,MATCH($A$3,Data!$C$7:$C$1800,0)),32,'Code list'!AA$1)/1000</f>
        <v>6.28</v>
      </c>
      <c r="AA14" s="25">
        <f ca="1">OFFSET(INDEX(Data!$C$7:$C$1800,MATCH($A$3,Data!$C$7:$C$1800,0)),31,'Code list'!AB$1)/1000+OFFSET(INDEX(Data!$C$7:$C$1800,MATCH($A$3,Data!$C$7:$C$1800,0)),32,'Code list'!AB$1)/1000</f>
        <v>5.8879999999999999</v>
      </c>
      <c r="AB14" s="25">
        <f ca="1">OFFSET(INDEX(Data!$C$7:$C$1800,MATCH($A$3,Data!$C$7:$C$1800,0)),31,'Code list'!AC$1)/1000+OFFSET(INDEX(Data!$C$7:$C$1800,MATCH($A$3,Data!$C$7:$C$1800,0)),32,'Code list'!AC$1)/1000</f>
        <v>6.282</v>
      </c>
      <c r="AC14" s="25">
        <f ca="1">OFFSET(INDEX(Data!$C$7:$C$1800,MATCH($A$3,Data!$C$7:$C$1800,0)),31,'Code list'!AD$1)/1000+OFFSET(INDEX(Data!$C$7:$C$1800,MATCH($A$3,Data!$C$7:$C$1800,0)),32,'Code list'!AD$1)/1000</f>
        <v>7.0640000000000001</v>
      </c>
      <c r="AD14" s="25">
        <f ca="1">OFFSET(INDEX(Data!$C$7:$C$1800,MATCH($A$3,Data!$C$7:$C$1800,0)),31,'Code list'!AE$1)/1000+OFFSET(INDEX(Data!$C$7:$C$1800,MATCH($A$3,Data!$C$7:$C$1800,0)),32,'Code list'!AE$1)/1000</f>
        <v>7.2861339999999997</v>
      </c>
      <c r="AE14" s="25">
        <f ca="1">OFFSET(INDEX(Data!$C$7:$C$1800,MATCH($A$3,Data!$C$7:$C$1800,0)),31,'Code list'!AF$1)/1000+OFFSET(INDEX(Data!$C$7:$C$1800,MATCH($A$3,Data!$C$7:$C$1800,0)),32,'Code list'!AF$1)/1000</f>
        <v>7.9578680000000004</v>
      </c>
      <c r="AF14" s="25">
        <f ca="1">OFFSET(INDEX(Data!$C$7:$C$1800,MATCH($A$3,Data!$C$7:$C$1800,0)),31,'Code list'!AG$1)/1000+OFFSET(INDEX(Data!$C$7:$C$1800,MATCH($A$3,Data!$C$7:$C$1800,0)),32,'Code list'!AG$1)/1000</f>
        <v>7.5141790000000004</v>
      </c>
      <c r="AG14" s="25">
        <f ca="1">OFFSET(INDEX(Data!$C$7:$C$1800,MATCH($A$3,Data!$C$7:$C$1800,0)),31,'Code list'!AH$1)/1000+OFFSET(INDEX(Data!$C$7:$C$1800,MATCH($A$3,Data!$C$7:$C$1800,0)),32,'Code list'!AH$1)/1000</f>
        <v>7.50671</v>
      </c>
    </row>
    <row r="15" spans="1:33" ht="15" customHeight="1" x14ac:dyDescent="0.25">
      <c r="A15" s="26" t="s">
        <v>28</v>
      </c>
      <c r="B15" s="25">
        <f ca="1">IFERROR(B12/(1+(B13/B14)),0)</f>
        <v>2.0828040262073335</v>
      </c>
      <c r="C15" s="25">
        <f t="shared" ref="C15:AC15" ca="1" si="5">IFERROR(C12/(1+(C13/C14)),0)</f>
        <v>2.2756093367296955</v>
      </c>
      <c r="D15" s="25">
        <f t="shared" ca="1" si="5"/>
        <v>2.3129878935625157</v>
      </c>
      <c r="E15" s="25">
        <f t="shared" ca="1" si="5"/>
        <v>2.7824275258836133</v>
      </c>
      <c r="F15" s="25">
        <f t="shared" ca="1" si="5"/>
        <v>2.5748806843764069</v>
      </c>
      <c r="G15" s="25">
        <f t="shared" ca="1" si="5"/>
        <v>2.8071914893617023</v>
      </c>
      <c r="H15" s="25">
        <f t="shared" ca="1" si="5"/>
        <v>2.5762147706079821</v>
      </c>
      <c r="I15" s="25">
        <f t="shared" ca="1" si="5"/>
        <v>2.4630694464836296</v>
      </c>
      <c r="J15" s="25">
        <f t="shared" ca="1" si="5"/>
        <v>2.5700096771696219</v>
      </c>
      <c r="K15" s="25">
        <f t="shared" ca="1" si="5"/>
        <v>2.661310408921933</v>
      </c>
      <c r="L15" s="25">
        <f t="shared" ca="1" si="5"/>
        <v>2.6147543000385656</v>
      </c>
      <c r="M15" s="25">
        <f t="shared" ca="1" si="5"/>
        <v>2.4927789203084831</v>
      </c>
      <c r="N15" s="25">
        <f t="shared" ca="1" si="5"/>
        <v>2.6714804607157547</v>
      </c>
      <c r="O15" s="25">
        <f t="shared" ca="1" si="5"/>
        <v>3.9169075430511766</v>
      </c>
      <c r="P15" s="25">
        <f t="shared" ca="1" si="5"/>
        <v>4.2501358597820929</v>
      </c>
      <c r="Q15" s="25">
        <f t="shared" ca="1" si="5"/>
        <v>4.0432155137126484</v>
      </c>
      <c r="R15" s="25">
        <f t="shared" ca="1" si="5"/>
        <v>4.024160712488678</v>
      </c>
      <c r="S15" s="25">
        <f t="shared" ca="1" si="5"/>
        <v>3.8810983493810176</v>
      </c>
      <c r="T15" s="25">
        <f t="shared" ca="1" si="5"/>
        <v>4.1132884803442202</v>
      </c>
      <c r="U15" s="25">
        <f t="shared" ca="1" si="5"/>
        <v>3.2769049723756902</v>
      </c>
      <c r="V15" s="25">
        <f t="shared" ca="1" si="5"/>
        <v>5.5519581962454039</v>
      </c>
      <c r="W15" s="25">
        <f t="shared" ca="1" si="5"/>
        <v>6.203696875046206</v>
      </c>
      <c r="X15" s="25">
        <f t="shared" ca="1" si="5"/>
        <v>7.3073602889990799</v>
      </c>
      <c r="Y15" s="25">
        <f t="shared" ca="1" si="5"/>
        <v>8.6347581920763243</v>
      </c>
      <c r="Z15" s="25">
        <f t="shared" ca="1" si="5"/>
        <v>9.9053886100252129</v>
      </c>
      <c r="AA15" s="25">
        <f t="shared" ca="1" si="5"/>
        <v>9.6242790273327028</v>
      </c>
      <c r="AB15" s="25">
        <f t="shared" ca="1" si="5"/>
        <v>10.279347610925074</v>
      </c>
      <c r="AC15" s="25">
        <f t="shared" ca="1" si="5"/>
        <v>11.748520560688974</v>
      </c>
      <c r="AD15" s="25">
        <f t="shared" ref="AD15:AE15" ca="1" si="6">IFERROR(AD12/(1+(AD13/AD14)),0)</f>
        <v>11.84993347263239</v>
      </c>
      <c r="AE15" s="25">
        <f t="shared" ca="1" si="6"/>
        <v>12.247812991285402</v>
      </c>
      <c r="AF15" s="25">
        <f t="shared" ref="AF15:AG15" ca="1" si="7">IFERROR(AF12/(1+(AF13/AF14)),0)</f>
        <v>10.791091151971687</v>
      </c>
      <c r="AG15" s="25">
        <f t="shared" ca="1" si="7"/>
        <v>12.925482092552334</v>
      </c>
    </row>
    <row r="16" spans="1:33" ht="15" customHeight="1" x14ac:dyDescent="0.25">
      <c r="A16" s="10" t="s">
        <v>25</v>
      </c>
      <c r="B16" s="7">
        <f ca="1">B11+B12-B15</f>
        <v>440.67869597379268</v>
      </c>
      <c r="C16" s="7">
        <f t="shared" ref="C16:AC16" ca="1" si="8">C11+C12-C15</f>
        <v>400.33629066327035</v>
      </c>
      <c r="D16" s="7">
        <f t="shared" ca="1" si="8"/>
        <v>423.84001210643743</v>
      </c>
      <c r="E16" s="7">
        <f t="shared" ca="1" si="8"/>
        <v>433.33097247411632</v>
      </c>
      <c r="F16" s="7">
        <f t="shared" ca="1" si="8"/>
        <v>407.3336173156236</v>
      </c>
      <c r="G16" s="7">
        <f t="shared" ca="1" si="8"/>
        <v>443.07030851063831</v>
      </c>
      <c r="H16" s="7">
        <f t="shared" ca="1" si="8"/>
        <v>380.05808522939196</v>
      </c>
      <c r="I16" s="7">
        <f t="shared" ca="1" si="8"/>
        <v>400.58163055351639</v>
      </c>
      <c r="J16" s="7">
        <f t="shared" ca="1" si="8"/>
        <v>421.89210432283045</v>
      </c>
      <c r="K16" s="7">
        <f t="shared" ca="1" si="8"/>
        <v>443.76456259107806</v>
      </c>
      <c r="L16" s="7">
        <f t="shared" ca="1" si="8"/>
        <v>515.66803069996138</v>
      </c>
      <c r="M16" s="7">
        <f t="shared" ca="1" si="8"/>
        <v>441.65938407969151</v>
      </c>
      <c r="N16" s="7">
        <f t="shared" ca="1" si="8"/>
        <v>472.52088253928423</v>
      </c>
      <c r="O16" s="7">
        <f t="shared" ca="1" si="8"/>
        <v>387.21465045694873</v>
      </c>
      <c r="P16" s="7">
        <f t="shared" ca="1" si="8"/>
        <v>400.31587514021794</v>
      </c>
      <c r="Q16" s="7">
        <f t="shared" ca="1" si="8"/>
        <v>498.08517748628736</v>
      </c>
      <c r="R16" s="7">
        <f t="shared" ca="1" si="8"/>
        <v>440.73667028751134</v>
      </c>
      <c r="S16" s="7">
        <f t="shared" ca="1" si="8"/>
        <v>496.119654650619</v>
      </c>
      <c r="T16" s="7">
        <f t="shared" ca="1" si="8"/>
        <v>513.58582351965583</v>
      </c>
      <c r="U16" s="7">
        <f t="shared" ca="1" si="8"/>
        <v>482.03814802762429</v>
      </c>
      <c r="V16" s="7">
        <f t="shared" ca="1" si="8"/>
        <v>458.16014280375464</v>
      </c>
      <c r="W16" s="7">
        <f t="shared" ca="1" si="8"/>
        <v>467.09812712495375</v>
      </c>
      <c r="X16" s="7">
        <f t="shared" ca="1" si="8"/>
        <v>536.69061371100088</v>
      </c>
      <c r="Y16" s="7">
        <f t="shared" ca="1" si="8"/>
        <v>492.98905380792365</v>
      </c>
      <c r="Z16" s="7">
        <f t="shared" ca="1" si="8"/>
        <v>521.14614538997489</v>
      </c>
      <c r="AA16" s="7">
        <f t="shared" ca="1" si="8"/>
        <v>529.86015197266727</v>
      </c>
      <c r="AB16" s="7">
        <f t="shared" ca="1" si="8"/>
        <v>547.46048338907485</v>
      </c>
      <c r="AC16" s="7">
        <f t="shared" ca="1" si="8"/>
        <v>549.05868043931105</v>
      </c>
      <c r="AD16" s="7">
        <f t="shared" ref="AD16:AE16" ca="1" si="9">AD11+AD12-AD15</f>
        <v>540.39174752736767</v>
      </c>
      <c r="AE16" s="7">
        <f t="shared" ca="1" si="9"/>
        <v>495.32354100871459</v>
      </c>
      <c r="AF16" s="7">
        <f t="shared" ref="AF16:AG16" ca="1" si="10">AF11+AF12-AF15</f>
        <v>565.7726988480282</v>
      </c>
      <c r="AG16" s="7">
        <f t="shared" ca="1" si="10"/>
        <v>577.32115190744764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Norway [NO]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0.99346667764950469</v>
      </c>
      <c r="C20" s="15">
        <f t="shared" ca="1" si="12"/>
        <v>0.99423112339017783</v>
      </c>
      <c r="D20" s="15">
        <f t="shared" ca="1" si="12"/>
        <v>0.99472250839338938</v>
      </c>
      <c r="E20" s="15">
        <f t="shared" ca="1" si="12"/>
        <v>0.99458572633125952</v>
      </c>
      <c r="F20" s="15">
        <f t="shared" ca="1" si="12"/>
        <v>0.99270667288597081</v>
      </c>
      <c r="G20" s="15">
        <f t="shared" ca="1" si="12"/>
        <v>0.99323107765735952</v>
      </c>
      <c r="H20" s="15">
        <f t="shared" ca="1" si="12"/>
        <v>0.99172419861165817</v>
      </c>
      <c r="I20" s="15">
        <f t="shared" ca="1" si="12"/>
        <v>0.9930020990986459</v>
      </c>
      <c r="J20" s="15">
        <f t="shared" ca="1" si="12"/>
        <v>0.99350425311412449</v>
      </c>
      <c r="K20" s="15">
        <f t="shared" ca="1" si="12"/>
        <v>0.99204226094472503</v>
      </c>
      <c r="L20" s="15">
        <f t="shared" ca="1" si="12"/>
        <v>0.99490286280420825</v>
      </c>
      <c r="M20" s="15">
        <f t="shared" ca="1" si="12"/>
        <v>0.98894581603906195</v>
      </c>
      <c r="N20" s="15">
        <f t="shared" ca="1" si="12"/>
        <v>0.99226090809017276</v>
      </c>
      <c r="O20" s="15">
        <f t="shared" ca="1" si="12"/>
        <v>0.99171970778180762</v>
      </c>
      <c r="P20" s="15">
        <f t="shared" ca="1" si="12"/>
        <v>0.99018106604230682</v>
      </c>
      <c r="Q20" s="15">
        <f t="shared" ca="1" si="12"/>
        <v>0.99196286565584946</v>
      </c>
      <c r="R20" s="15">
        <f t="shared" ca="1" si="12"/>
        <v>0.99015858997010209</v>
      </c>
      <c r="S20" s="15">
        <f t="shared" ca="1" si="12"/>
        <v>0.9876714123432051</v>
      </c>
      <c r="T20" s="15">
        <f t="shared" ca="1" si="12"/>
        <v>0.98972591672508681</v>
      </c>
      <c r="U20" s="15">
        <f t="shared" ca="1" si="12"/>
        <v>0.97818897099608426</v>
      </c>
      <c r="V20" s="15">
        <f t="shared" ca="1" si="12"/>
        <v>0.96818723096566306</v>
      </c>
      <c r="W20" s="15">
        <f t="shared" ca="1" si="12"/>
        <v>0.97314455700740143</v>
      </c>
      <c r="X20" s="15">
        <f t="shared" ca="1" si="12"/>
        <v>0.98320556857017372</v>
      </c>
      <c r="Y20" s="15">
        <f t="shared" ca="1" si="12"/>
        <v>0.97494984176112109</v>
      </c>
      <c r="Z20" s="15">
        <f t="shared" ca="1" si="12"/>
        <v>0.97576851426095601</v>
      </c>
      <c r="AA20" s="15">
        <f t="shared" ca="1" si="12"/>
        <v>0.97428122888288038</v>
      </c>
      <c r="AB20" s="15">
        <f t="shared" ca="1" si="12"/>
        <v>0.97606168155197959</v>
      </c>
      <c r="AC20" s="15">
        <f t="shared" ca="1" si="12"/>
        <v>0.97520068268765658</v>
      </c>
      <c r="AD20" s="15">
        <f t="shared" ref="AD20:AE20" ca="1" si="13">AD6/AD16</f>
        <v>0.97505487900389343</v>
      </c>
      <c r="AE20" s="15">
        <f t="shared" ca="1" si="13"/>
        <v>0.9751166460136047</v>
      </c>
      <c r="AF20" s="15">
        <f t="shared" ref="AF20:AG20" ca="1" si="14">AF6/AF16</f>
        <v>0.983607760029935</v>
      </c>
      <c r="AG20" s="15">
        <f t="shared" ca="1" si="14"/>
        <v>0.98250222450005231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78">
    <tabColor theme="4" tint="0.59999389629810485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7.1796875" style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Montenegro [ME]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 t="s">
        <v>37</v>
      </c>
      <c r="C4" s="20" t="s">
        <v>37</v>
      </c>
      <c r="D4" s="20" t="s">
        <v>37</v>
      </c>
      <c r="E4" s="20" t="s">
        <v>37</v>
      </c>
      <c r="F4" s="20" t="s">
        <v>37</v>
      </c>
      <c r="G4" s="20" t="s">
        <v>37</v>
      </c>
      <c r="H4" s="20" t="s">
        <v>37</v>
      </c>
      <c r="I4" s="20" t="s">
        <v>37</v>
      </c>
      <c r="J4" s="20" t="s">
        <v>37</v>
      </c>
      <c r="K4" s="20" t="s">
        <v>37</v>
      </c>
      <c r="L4" s="20" t="s">
        <v>37</v>
      </c>
      <c r="M4" s="20" t="s">
        <v>37</v>
      </c>
      <c r="N4" s="20" t="s">
        <v>37</v>
      </c>
      <c r="O4" s="20" t="s">
        <v>37</v>
      </c>
      <c r="P4" s="20" t="s">
        <v>37</v>
      </c>
      <c r="Q4" s="20">
        <f ca="1">OFFSET(INDEX(Data!$C$7:$C$1800,MATCH($A$3,Data!$C$7:$C$1800,0)),20,'Code list'!R$1)/1000</f>
        <v>10.3104</v>
      </c>
      <c r="R4" s="20">
        <f ca="1">OFFSET(INDEX(Data!$C$7:$C$1800,MATCH($A$3,Data!$C$7:$C$1800,0)),20,'Code list'!S$1)/1000</f>
        <v>10.6272</v>
      </c>
      <c r="S4" s="20">
        <f ca="1">OFFSET(INDEX(Data!$C$7:$C$1800,MATCH($A$3,Data!$C$7:$C$1800,0)),20,'Code list'!T$1)/1000</f>
        <v>7.7183999999999999</v>
      </c>
      <c r="T4" s="20">
        <f ca="1">OFFSET(INDEX(Data!$C$7:$C$1800,MATCH($A$3,Data!$C$7:$C$1800,0)),20,'Code list'!U$1)/1000</f>
        <v>10.1808</v>
      </c>
      <c r="U4" s="20">
        <f ca="1">OFFSET(INDEX(Data!$C$7:$C$1800,MATCH($A$3,Data!$C$7:$C$1800,0)),20,'Code list'!V$1)/1000</f>
        <v>9.9359999999999999</v>
      </c>
      <c r="V4" s="20">
        <f ca="1">OFFSET(INDEX(Data!$C$7:$C$1800,MATCH($A$3,Data!$C$7:$C$1800,0)),20,'Code list'!W$1)/1000</f>
        <v>14.479200000000001</v>
      </c>
      <c r="W4" s="20">
        <f ca="1">OFFSET(INDEX(Data!$C$7:$C$1800,MATCH($A$3,Data!$C$7:$C$1800,0)),20,'Code list'!X$1)/1000</f>
        <v>9.5610710000000001</v>
      </c>
      <c r="X4" s="20">
        <f ca="1">OFFSET(INDEX(Data!$C$7:$C$1800,MATCH($A$3,Data!$C$7:$C$1800,0)),20,'Code list'!Y$1)/1000</f>
        <v>10.238713000000001</v>
      </c>
      <c r="Y4" s="20">
        <f ca="1">OFFSET(INDEX(Data!$C$7:$C$1800,MATCH($A$3,Data!$C$7:$C$1800,0)),20,'Code list'!Z$1)/1000</f>
        <v>14.202605</v>
      </c>
      <c r="Z4" s="20">
        <f ca="1">OFFSET(INDEX(Data!$C$7:$C$1800,MATCH($A$3,Data!$C$7:$C$1800,0)),20,'Code list'!AA$1)/1000</f>
        <v>11.42154</v>
      </c>
      <c r="AA4" s="20">
        <f ca="1">OFFSET(INDEX(Data!$C$7:$C$1800,MATCH($A$3,Data!$C$7:$C$1800,0)),20,'Code list'!AB$1)/1000</f>
        <v>10.810799999999999</v>
      </c>
      <c r="AB4" s="20">
        <f ca="1">OFFSET(INDEX(Data!$C$7:$C$1800,MATCH($A$3,Data!$C$7:$C$1800,0)),20,'Code list'!AC$1)/1000</f>
        <v>11.308288000000001</v>
      </c>
      <c r="AC4" s="20">
        <f ca="1">OFFSET(INDEX(Data!$C$7:$C$1800,MATCH($A$3,Data!$C$7:$C$1800,0)),20,'Code list'!AD$1)/1000</f>
        <v>8.9380799999999994</v>
      </c>
      <c r="AD4" s="20">
        <f ca="1">OFFSET(INDEX(Data!$C$7:$C$1800,MATCH($A$3,Data!$C$7:$C$1800,0)),20,'Code list'!AE$1)/1000</f>
        <v>13.71852</v>
      </c>
      <c r="AE4" s="20">
        <f ca="1">OFFSET(INDEX(Data!$C$7:$C$1800,MATCH($A$3,Data!$C$7:$C$1800,0)),20,'Code list'!AF$1)/1000</f>
        <v>12.359879999999999</v>
      </c>
      <c r="AF4" s="20">
        <f ca="1">OFFSET(INDEX(Data!$C$7:$C$1800,MATCH($A$3,Data!$C$7:$C$1800,0)),20,'Code list'!AG$1)/1000</f>
        <v>12.171239999999999</v>
      </c>
      <c r="AG4" s="20">
        <f ca="1">OFFSET(INDEX(Data!$C$7:$C$1800,MATCH($A$3,Data!$C$7:$C$1800,0)),20,'Code list'!AH$1)/1000</f>
        <v>13.59648</v>
      </c>
    </row>
    <row r="5" spans="1:33" ht="15" customHeight="1" x14ac:dyDescent="0.25">
      <c r="A5" s="21" t="s">
        <v>22</v>
      </c>
      <c r="B5" s="22" t="s">
        <v>37</v>
      </c>
      <c r="C5" s="22" t="s">
        <v>37</v>
      </c>
      <c r="D5" s="22" t="s">
        <v>37</v>
      </c>
      <c r="E5" s="22" t="s">
        <v>37</v>
      </c>
      <c r="F5" s="22" t="s">
        <v>37</v>
      </c>
      <c r="G5" s="22" t="s">
        <v>37</v>
      </c>
      <c r="H5" s="22" t="s">
        <v>37</v>
      </c>
      <c r="I5" s="22" t="s">
        <v>37</v>
      </c>
      <c r="J5" s="22" t="s">
        <v>37</v>
      </c>
      <c r="K5" s="22" t="s">
        <v>37</v>
      </c>
      <c r="L5" s="22" t="s">
        <v>37</v>
      </c>
      <c r="M5" s="22" t="s">
        <v>37</v>
      </c>
      <c r="N5" s="22" t="s">
        <v>37</v>
      </c>
      <c r="O5" s="22" t="s">
        <v>37</v>
      </c>
      <c r="P5" s="22" t="s">
        <v>37</v>
      </c>
      <c r="Q5" s="22">
        <f ca="1">OFFSET(INDEX(Data!$C$7:$C$1800,MATCH($A$3,Data!$C$7:$C$1800,0)),23,'Code list'!R$1)/1000</f>
        <v>0</v>
      </c>
      <c r="R5" s="22">
        <f ca="1">OFFSET(INDEX(Data!$C$7:$C$1800,MATCH($A$3,Data!$C$7:$C$1800,0)),23,'Code list'!S$1)/1000</f>
        <v>0</v>
      </c>
      <c r="S5" s="22">
        <f ca="1">OFFSET(INDEX(Data!$C$7:$C$1800,MATCH($A$3,Data!$C$7:$C$1800,0)),23,'Code list'!T$1)/1000</f>
        <v>0</v>
      </c>
      <c r="T5" s="22">
        <f ca="1">OFFSET(INDEX(Data!$C$7:$C$1800,MATCH($A$3,Data!$C$7:$C$1800,0)),23,'Code list'!U$1)/1000</f>
        <v>0</v>
      </c>
      <c r="U5" s="22">
        <f ca="1">OFFSET(INDEX(Data!$C$7:$C$1800,MATCH($A$3,Data!$C$7:$C$1800,0)),23,'Code list'!V$1)/1000</f>
        <v>0</v>
      </c>
      <c r="V5" s="22">
        <f ca="1">OFFSET(INDEX(Data!$C$7:$C$1800,MATCH($A$3,Data!$C$7:$C$1800,0)),23,'Code list'!W$1)/1000</f>
        <v>0</v>
      </c>
      <c r="W5" s="22">
        <f ca="1">OFFSET(INDEX(Data!$C$7:$C$1800,MATCH($A$3,Data!$C$7:$C$1800,0)),23,'Code list'!X$1)/1000</f>
        <v>0</v>
      </c>
      <c r="X5" s="22">
        <f ca="1">OFFSET(INDEX(Data!$C$7:$C$1800,MATCH($A$3,Data!$C$7:$C$1800,0)),23,'Code list'!Y$1)/1000</f>
        <v>0</v>
      </c>
      <c r="Y5" s="22">
        <f ca="1">OFFSET(INDEX(Data!$C$7:$C$1800,MATCH($A$3,Data!$C$7:$C$1800,0)),23,'Code list'!Z$1)/1000</f>
        <v>0</v>
      </c>
      <c r="Z5" s="22">
        <f ca="1">OFFSET(INDEX(Data!$C$7:$C$1800,MATCH($A$3,Data!$C$7:$C$1800,0)),23,'Code list'!AA$1)/1000</f>
        <v>0</v>
      </c>
      <c r="AA5" s="22">
        <f ca="1">OFFSET(INDEX(Data!$C$7:$C$1800,MATCH($A$3,Data!$C$7:$C$1800,0)),23,'Code list'!AB$1)/1000</f>
        <v>0</v>
      </c>
      <c r="AB5" s="22">
        <f ca="1">OFFSET(INDEX(Data!$C$7:$C$1800,MATCH($A$3,Data!$C$7:$C$1800,0)),23,'Code list'!AC$1)/1000</f>
        <v>0</v>
      </c>
      <c r="AC5" s="22">
        <f ca="1">OFFSET(INDEX(Data!$C$7:$C$1800,MATCH($A$3,Data!$C$7:$C$1800,0)),23,'Code list'!AD$1)/1000</f>
        <v>0</v>
      </c>
      <c r="AD5" s="22">
        <f ca="1">OFFSET(INDEX(Data!$C$7:$C$1800,MATCH($A$3,Data!$C$7:$C$1800,0)),23,'Code list'!AE$1)/1000</f>
        <v>0</v>
      </c>
      <c r="AE5" s="22">
        <f ca="1">OFFSET(INDEX(Data!$C$7:$C$1800,MATCH($A$3,Data!$C$7:$C$1800,0)),23,'Code list'!AF$1)/1000</f>
        <v>0</v>
      </c>
      <c r="AF5" s="22">
        <f ca="1">OFFSET(INDEX(Data!$C$7:$C$1800,MATCH($A$3,Data!$C$7:$C$1800,0)),23,'Code list'!AG$1)/1000</f>
        <v>0</v>
      </c>
      <c r="AG5" s="22">
        <f ca="1">OFFSET(INDEX(Data!$C$7:$C$1800,MATCH($A$3,Data!$C$7:$C$1800,0)),23,'Code list'!AH$1)/1000</f>
        <v>0</v>
      </c>
    </row>
    <row r="6" spans="1:33" ht="15" customHeight="1" x14ac:dyDescent="0.25">
      <c r="A6" s="4" t="s">
        <v>27</v>
      </c>
      <c r="B6" s="44" t="s">
        <v>37</v>
      </c>
      <c r="C6" s="44" t="s">
        <v>37</v>
      </c>
      <c r="D6" s="44" t="s">
        <v>37</v>
      </c>
      <c r="E6" s="44" t="s">
        <v>37</v>
      </c>
      <c r="F6" s="44" t="s">
        <v>37</v>
      </c>
      <c r="G6" s="44" t="s">
        <v>37</v>
      </c>
      <c r="H6" s="44" t="s">
        <v>37</v>
      </c>
      <c r="I6" s="44" t="s">
        <v>37</v>
      </c>
      <c r="J6" s="44" t="s">
        <v>37</v>
      </c>
      <c r="K6" s="44" t="s">
        <v>37</v>
      </c>
      <c r="L6" s="44" t="s">
        <v>37</v>
      </c>
      <c r="M6" s="44" t="s">
        <v>37</v>
      </c>
      <c r="N6" s="44" t="s">
        <v>37</v>
      </c>
      <c r="O6" s="44" t="s">
        <v>37</v>
      </c>
      <c r="P6" s="44" t="s">
        <v>37</v>
      </c>
      <c r="Q6" s="6">
        <f t="shared" ref="Q6:AC6" ca="1" si="1">Q4-Q5</f>
        <v>10.3104</v>
      </c>
      <c r="R6" s="6">
        <f t="shared" ca="1" si="1"/>
        <v>10.6272</v>
      </c>
      <c r="S6" s="6">
        <f t="shared" ca="1" si="1"/>
        <v>7.7183999999999999</v>
      </c>
      <c r="T6" s="6">
        <f t="shared" ca="1" si="1"/>
        <v>10.1808</v>
      </c>
      <c r="U6" s="6">
        <f t="shared" ca="1" si="1"/>
        <v>9.9359999999999999</v>
      </c>
      <c r="V6" s="6">
        <f t="shared" ca="1" si="1"/>
        <v>14.479200000000001</v>
      </c>
      <c r="W6" s="6">
        <f t="shared" ca="1" si="1"/>
        <v>9.5610710000000001</v>
      </c>
      <c r="X6" s="6">
        <f t="shared" ca="1" si="1"/>
        <v>10.238713000000001</v>
      </c>
      <c r="Y6" s="6">
        <f t="shared" ca="1" si="1"/>
        <v>14.202605</v>
      </c>
      <c r="Z6" s="6">
        <f t="shared" ca="1" si="1"/>
        <v>11.42154</v>
      </c>
      <c r="AA6" s="6">
        <f t="shared" ca="1" si="1"/>
        <v>10.810799999999999</v>
      </c>
      <c r="AB6" s="6">
        <f t="shared" ca="1" si="1"/>
        <v>11.308288000000001</v>
      </c>
      <c r="AC6" s="6">
        <f t="shared" ca="1" si="1"/>
        <v>8.9380799999999994</v>
      </c>
      <c r="AD6" s="6">
        <f t="shared" ref="AD6:AE6" ca="1" si="2">AD4-AD5</f>
        <v>13.71852</v>
      </c>
      <c r="AE6" s="6">
        <f t="shared" ca="1" si="2"/>
        <v>12.359879999999999</v>
      </c>
      <c r="AF6" s="6">
        <f t="shared" ref="AF6:AG6" ca="1" si="3">AF4-AF5</f>
        <v>12.171239999999999</v>
      </c>
      <c r="AG6" s="6">
        <f t="shared" ca="1" si="3"/>
        <v>13.59648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Montenegro [ME]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 t="s">
        <v>37</v>
      </c>
      <c r="C11" s="25" t="s">
        <v>37</v>
      </c>
      <c r="D11" s="25" t="s">
        <v>37</v>
      </c>
      <c r="E11" s="25" t="s">
        <v>37</v>
      </c>
      <c r="F11" s="25" t="s">
        <v>37</v>
      </c>
      <c r="G11" s="25" t="s">
        <v>37</v>
      </c>
      <c r="H11" s="25" t="s">
        <v>37</v>
      </c>
      <c r="I11" s="25" t="s">
        <v>37</v>
      </c>
      <c r="J11" s="25" t="s">
        <v>37</v>
      </c>
      <c r="K11" s="25" t="s">
        <v>37</v>
      </c>
      <c r="L11" s="25" t="s">
        <v>37</v>
      </c>
      <c r="M11" s="25" t="s">
        <v>37</v>
      </c>
      <c r="N11" s="25" t="s">
        <v>37</v>
      </c>
      <c r="O11" s="25" t="s">
        <v>37</v>
      </c>
      <c r="P11" s="25" t="s">
        <v>37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17.806439999999998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18.890070000000001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14.467889999999999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20.6448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15.532770000000001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27.012180000000001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21.832871000000001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20.928463000000001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24.193085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21.014310000000002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20.729880000000001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19.021592000000002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16.781492999999998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22.768225999999999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22.052613000000001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22.121386999999999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22.101257</v>
      </c>
    </row>
    <row r="12" spans="1:33" ht="15" customHeight="1" x14ac:dyDescent="0.25">
      <c r="A12" s="24" t="s">
        <v>101</v>
      </c>
      <c r="B12" s="25" t="s">
        <v>37</v>
      </c>
      <c r="C12" s="25" t="s">
        <v>37</v>
      </c>
      <c r="D12" s="25" t="s">
        <v>37</v>
      </c>
      <c r="E12" s="25" t="s">
        <v>37</v>
      </c>
      <c r="F12" s="25" t="s">
        <v>37</v>
      </c>
      <c r="G12" s="25" t="s">
        <v>37</v>
      </c>
      <c r="H12" s="25" t="s">
        <v>37</v>
      </c>
      <c r="I12" s="25" t="s">
        <v>37</v>
      </c>
      <c r="J12" s="25" t="s">
        <v>37</v>
      </c>
      <c r="K12" s="25" t="s">
        <v>37</v>
      </c>
      <c r="L12" s="25" t="s">
        <v>37</v>
      </c>
      <c r="M12" s="25" t="s">
        <v>37</v>
      </c>
      <c r="N12" s="25" t="s">
        <v>37</v>
      </c>
      <c r="O12" s="25" t="s">
        <v>37</v>
      </c>
      <c r="P12" s="25" t="s">
        <v>37</v>
      </c>
      <c r="Q12" s="25">
        <f ca="1">OFFSET(INDEX(Data!$C$7:$C$1800,MATCH($A$3,Data!$C$7:$C$1800,0)),5,'Code list'!R$1)/1000+OFFSET(INDEX(Data!$C$7:$C$1800,MATCH($A$3,Data!$C$7:$C$1800,0)),7,'Code list'!R$1)/1000</f>
        <v>0</v>
      </c>
      <c r="R12" s="25">
        <f ca="1">OFFSET(INDEX(Data!$C$7:$C$1800,MATCH($A$3,Data!$C$7:$C$1800,0)),5,'Code list'!S$1)/1000+OFFSET(INDEX(Data!$C$7:$C$1800,MATCH($A$3,Data!$C$7:$C$1800,0)),7,'Code list'!S$1)/1000</f>
        <v>0</v>
      </c>
      <c r="S12" s="25">
        <f ca="1">OFFSET(INDEX(Data!$C$7:$C$1800,MATCH($A$3,Data!$C$7:$C$1800,0)),5,'Code list'!T$1)/1000+OFFSET(INDEX(Data!$C$7:$C$1800,MATCH($A$3,Data!$C$7:$C$1800,0)),7,'Code list'!T$1)/1000</f>
        <v>0</v>
      </c>
      <c r="T12" s="25">
        <f ca="1">OFFSET(INDEX(Data!$C$7:$C$1800,MATCH($A$3,Data!$C$7:$C$1800,0)),5,'Code list'!U$1)/1000+OFFSET(INDEX(Data!$C$7:$C$1800,MATCH($A$3,Data!$C$7:$C$1800,0)),7,'Code list'!U$1)/1000</f>
        <v>0</v>
      </c>
      <c r="U12" s="25">
        <f ca="1">OFFSET(INDEX(Data!$C$7:$C$1800,MATCH($A$3,Data!$C$7:$C$1800,0)),5,'Code list'!V$1)/1000+OFFSET(INDEX(Data!$C$7:$C$1800,MATCH($A$3,Data!$C$7:$C$1800,0)),7,'Code list'!V$1)/1000</f>
        <v>0</v>
      </c>
      <c r="V12" s="25">
        <f ca="1">OFFSET(INDEX(Data!$C$7:$C$1800,MATCH($A$3,Data!$C$7:$C$1800,0)),5,'Code list'!W$1)/1000+OFFSET(INDEX(Data!$C$7:$C$1800,MATCH($A$3,Data!$C$7:$C$1800,0)),7,'Code list'!W$1)/1000</f>
        <v>0</v>
      </c>
      <c r="W12" s="25">
        <f ca="1">OFFSET(INDEX(Data!$C$7:$C$1800,MATCH($A$3,Data!$C$7:$C$1800,0)),5,'Code list'!X$1)/1000+OFFSET(INDEX(Data!$C$7:$C$1800,MATCH($A$3,Data!$C$7:$C$1800,0)),7,'Code list'!X$1)/1000</f>
        <v>0</v>
      </c>
      <c r="X12" s="25">
        <f ca="1">OFFSET(INDEX(Data!$C$7:$C$1800,MATCH($A$3,Data!$C$7:$C$1800,0)),5,'Code list'!Y$1)/1000+OFFSET(INDEX(Data!$C$7:$C$1800,MATCH($A$3,Data!$C$7:$C$1800,0)),7,'Code list'!Y$1)/1000</f>
        <v>0</v>
      </c>
      <c r="Y12" s="25">
        <f ca="1">OFFSET(INDEX(Data!$C$7:$C$1800,MATCH($A$3,Data!$C$7:$C$1800,0)),5,'Code list'!Z$1)/1000+OFFSET(INDEX(Data!$C$7:$C$1800,MATCH($A$3,Data!$C$7:$C$1800,0)),7,'Code list'!Z$1)/1000</f>
        <v>0</v>
      </c>
      <c r="Z12" s="25">
        <f ca="1">OFFSET(INDEX(Data!$C$7:$C$1800,MATCH($A$3,Data!$C$7:$C$1800,0)),5,'Code list'!AA$1)/1000+OFFSET(INDEX(Data!$C$7:$C$1800,MATCH($A$3,Data!$C$7:$C$1800,0)),7,'Code list'!AA$1)/1000</f>
        <v>0</v>
      </c>
      <c r="AA12" s="25">
        <f ca="1">OFFSET(INDEX(Data!$C$7:$C$1800,MATCH($A$3,Data!$C$7:$C$1800,0)),5,'Code list'!AB$1)/1000+OFFSET(INDEX(Data!$C$7:$C$1800,MATCH($A$3,Data!$C$7:$C$1800,0)),7,'Code list'!AB$1)/1000</f>
        <v>0</v>
      </c>
      <c r="AB12" s="25">
        <f ca="1">OFFSET(INDEX(Data!$C$7:$C$1800,MATCH($A$3,Data!$C$7:$C$1800,0)),5,'Code list'!AC$1)/1000+OFFSET(INDEX(Data!$C$7:$C$1800,MATCH($A$3,Data!$C$7:$C$1800,0)),7,'Code list'!AC$1)/1000</f>
        <v>0</v>
      </c>
      <c r="AC12" s="25">
        <f ca="1">OFFSET(INDEX(Data!$C$7:$C$1800,MATCH($A$3,Data!$C$7:$C$1800,0)),5,'Code list'!AD$1)/1000+OFFSET(INDEX(Data!$C$7:$C$1800,MATCH($A$3,Data!$C$7:$C$1800,0)),7,'Code list'!AD$1)/1000</f>
        <v>0</v>
      </c>
      <c r="AD12" s="25">
        <f ca="1">OFFSET(INDEX(Data!$C$7:$C$1800,MATCH($A$3,Data!$C$7:$C$1800,0)),5,'Code list'!AE$1)/1000+OFFSET(INDEX(Data!$C$7:$C$1800,MATCH($A$3,Data!$C$7:$C$1800,0)),7,'Code list'!AE$1)/1000</f>
        <v>0</v>
      </c>
      <c r="AE12" s="25">
        <f ca="1">OFFSET(INDEX(Data!$C$7:$C$1800,MATCH($A$3,Data!$C$7:$C$1800,0)),5,'Code list'!AF$1)/1000+OFFSET(INDEX(Data!$C$7:$C$1800,MATCH($A$3,Data!$C$7:$C$1800,0)),7,'Code list'!AF$1)/1000</f>
        <v>0</v>
      </c>
      <c r="AF12" s="25">
        <f ca="1">OFFSET(INDEX(Data!$C$7:$C$1800,MATCH($A$3,Data!$C$7:$C$1800,0)),5,'Code list'!AG$1)/1000+OFFSET(INDEX(Data!$C$7:$C$1800,MATCH($A$3,Data!$C$7:$C$1800,0)),7,'Code list'!AG$1)/1000</f>
        <v>0</v>
      </c>
      <c r="AG12" s="25">
        <f ca="1">OFFSET(INDEX(Data!$C$7:$C$1800,MATCH($A$3,Data!$C$7:$C$1800,0)),5,'Code list'!AH$1)/1000+OFFSET(INDEX(Data!$C$7:$C$1800,MATCH($A$3,Data!$C$7:$C$1800,0)),7,'Code list'!AH$1)/1000</f>
        <v>0</v>
      </c>
    </row>
    <row r="13" spans="1:33" ht="15" customHeight="1" x14ac:dyDescent="0.25">
      <c r="A13" s="24" t="s">
        <v>99</v>
      </c>
      <c r="B13" s="25" t="s">
        <v>37</v>
      </c>
      <c r="C13" s="25" t="s">
        <v>37</v>
      </c>
      <c r="D13" s="25" t="s">
        <v>37</v>
      </c>
      <c r="E13" s="25" t="s">
        <v>37</v>
      </c>
      <c r="F13" s="25" t="s">
        <v>37</v>
      </c>
      <c r="G13" s="25" t="s">
        <v>37</v>
      </c>
      <c r="H13" s="25" t="s">
        <v>37</v>
      </c>
      <c r="I13" s="25" t="s">
        <v>37</v>
      </c>
      <c r="J13" s="25" t="s">
        <v>37</v>
      </c>
      <c r="K13" s="25" t="s">
        <v>37</v>
      </c>
      <c r="L13" s="25" t="s">
        <v>37</v>
      </c>
      <c r="M13" s="25" t="s">
        <v>37</v>
      </c>
      <c r="N13" s="25" t="s">
        <v>37</v>
      </c>
      <c r="O13" s="25" t="s">
        <v>37</v>
      </c>
      <c r="P13" s="25" t="s">
        <v>37</v>
      </c>
      <c r="Q13" s="25">
        <f ca="1">OFFSET(INDEX(Data!$C$7:$C$1800,MATCH($A$3,Data!$C$7:$C$1800,0)),21,'Code list'!R$1)/1000+OFFSET(INDEX(Data!$C$7:$C$1800,MATCH($A$3,Data!$C$7:$C$1800,0)),22,'Code list'!R$1)/1000</f>
        <v>0</v>
      </c>
      <c r="R13" s="25">
        <f ca="1">OFFSET(INDEX(Data!$C$7:$C$1800,MATCH($A$3,Data!$C$7:$C$1800,0)),21,'Code list'!S$1)/1000+OFFSET(INDEX(Data!$C$7:$C$1800,MATCH($A$3,Data!$C$7:$C$1800,0)),22,'Code list'!S$1)/1000</f>
        <v>0</v>
      </c>
      <c r="S13" s="25">
        <f ca="1">OFFSET(INDEX(Data!$C$7:$C$1800,MATCH($A$3,Data!$C$7:$C$1800,0)),21,'Code list'!T$1)/1000+OFFSET(INDEX(Data!$C$7:$C$1800,MATCH($A$3,Data!$C$7:$C$1800,0)),22,'Code list'!T$1)/1000</f>
        <v>0</v>
      </c>
      <c r="T13" s="25">
        <f ca="1">OFFSET(INDEX(Data!$C$7:$C$1800,MATCH($A$3,Data!$C$7:$C$1800,0)),21,'Code list'!U$1)/1000+OFFSET(INDEX(Data!$C$7:$C$1800,MATCH($A$3,Data!$C$7:$C$1800,0)),22,'Code list'!U$1)/1000</f>
        <v>0</v>
      </c>
      <c r="U13" s="25">
        <f ca="1">OFFSET(INDEX(Data!$C$7:$C$1800,MATCH($A$3,Data!$C$7:$C$1800,0)),21,'Code list'!V$1)/1000+OFFSET(INDEX(Data!$C$7:$C$1800,MATCH($A$3,Data!$C$7:$C$1800,0)),22,'Code list'!V$1)/1000</f>
        <v>0</v>
      </c>
      <c r="V13" s="25">
        <f ca="1">OFFSET(INDEX(Data!$C$7:$C$1800,MATCH($A$3,Data!$C$7:$C$1800,0)),21,'Code list'!W$1)/1000+OFFSET(INDEX(Data!$C$7:$C$1800,MATCH($A$3,Data!$C$7:$C$1800,0)),22,'Code list'!W$1)/1000</f>
        <v>0</v>
      </c>
      <c r="W13" s="25">
        <f ca="1">OFFSET(INDEX(Data!$C$7:$C$1800,MATCH($A$3,Data!$C$7:$C$1800,0)),21,'Code list'!X$1)/1000+OFFSET(INDEX(Data!$C$7:$C$1800,MATCH($A$3,Data!$C$7:$C$1800,0)),22,'Code list'!X$1)/1000</f>
        <v>0</v>
      </c>
      <c r="X13" s="25">
        <f ca="1">OFFSET(INDEX(Data!$C$7:$C$1800,MATCH($A$3,Data!$C$7:$C$1800,0)),21,'Code list'!Y$1)/1000+OFFSET(INDEX(Data!$C$7:$C$1800,MATCH($A$3,Data!$C$7:$C$1800,0)),22,'Code list'!Y$1)/1000</f>
        <v>0</v>
      </c>
      <c r="Y13" s="25">
        <f ca="1">OFFSET(INDEX(Data!$C$7:$C$1800,MATCH($A$3,Data!$C$7:$C$1800,0)),21,'Code list'!Z$1)/1000+OFFSET(INDEX(Data!$C$7:$C$1800,MATCH($A$3,Data!$C$7:$C$1800,0)),22,'Code list'!Z$1)/1000</f>
        <v>0</v>
      </c>
      <c r="Z13" s="25">
        <f ca="1">OFFSET(INDEX(Data!$C$7:$C$1800,MATCH($A$3,Data!$C$7:$C$1800,0)),21,'Code list'!AA$1)/1000+OFFSET(INDEX(Data!$C$7:$C$1800,MATCH($A$3,Data!$C$7:$C$1800,0)),22,'Code list'!AA$1)/1000</f>
        <v>0</v>
      </c>
      <c r="AA13" s="25">
        <f ca="1">OFFSET(INDEX(Data!$C$7:$C$1800,MATCH($A$3,Data!$C$7:$C$1800,0)),21,'Code list'!AB$1)/1000+OFFSET(INDEX(Data!$C$7:$C$1800,MATCH($A$3,Data!$C$7:$C$1800,0)),22,'Code list'!AB$1)/1000</f>
        <v>0</v>
      </c>
      <c r="AB13" s="25">
        <f ca="1">OFFSET(INDEX(Data!$C$7:$C$1800,MATCH($A$3,Data!$C$7:$C$1800,0)),21,'Code list'!AC$1)/1000+OFFSET(INDEX(Data!$C$7:$C$1800,MATCH($A$3,Data!$C$7:$C$1800,0)),22,'Code list'!AC$1)/1000</f>
        <v>0</v>
      </c>
      <c r="AC13" s="25">
        <f ca="1">OFFSET(INDEX(Data!$C$7:$C$1800,MATCH($A$3,Data!$C$7:$C$1800,0)),21,'Code list'!AD$1)/1000+OFFSET(INDEX(Data!$C$7:$C$1800,MATCH($A$3,Data!$C$7:$C$1800,0)),22,'Code list'!AD$1)/1000</f>
        <v>0</v>
      </c>
      <c r="AD13" s="25">
        <f ca="1">OFFSET(INDEX(Data!$C$7:$C$1800,MATCH($A$3,Data!$C$7:$C$1800,0)),21,'Code list'!AE$1)/1000+OFFSET(INDEX(Data!$C$7:$C$1800,MATCH($A$3,Data!$C$7:$C$1800,0)),22,'Code list'!AE$1)/1000</f>
        <v>0</v>
      </c>
      <c r="AE13" s="25">
        <f ca="1">OFFSET(INDEX(Data!$C$7:$C$1800,MATCH($A$3,Data!$C$7:$C$1800,0)),21,'Code list'!AF$1)/1000+OFFSET(INDEX(Data!$C$7:$C$1800,MATCH($A$3,Data!$C$7:$C$1800,0)),22,'Code list'!AF$1)/1000</f>
        <v>0</v>
      </c>
      <c r="AF13" s="25">
        <f ca="1">OFFSET(INDEX(Data!$C$7:$C$1800,MATCH($A$3,Data!$C$7:$C$1800,0)),21,'Code list'!AG$1)/1000+OFFSET(INDEX(Data!$C$7:$C$1800,MATCH($A$3,Data!$C$7:$C$1800,0)),22,'Code list'!AG$1)/1000</f>
        <v>0</v>
      </c>
      <c r="AG13" s="25">
        <f ca="1">OFFSET(INDEX(Data!$C$7:$C$1800,MATCH($A$3,Data!$C$7:$C$1800,0)),21,'Code list'!AH$1)/1000+OFFSET(INDEX(Data!$C$7:$C$1800,MATCH($A$3,Data!$C$7:$C$1800,0)),22,'Code list'!AH$1)/1000</f>
        <v>0</v>
      </c>
    </row>
    <row r="14" spans="1:33" ht="15" customHeight="1" x14ac:dyDescent="0.25">
      <c r="A14" s="24" t="s">
        <v>100</v>
      </c>
      <c r="B14" s="25" t="s">
        <v>37</v>
      </c>
      <c r="C14" s="25" t="s">
        <v>37</v>
      </c>
      <c r="D14" s="25" t="s">
        <v>37</v>
      </c>
      <c r="E14" s="25" t="s">
        <v>37</v>
      </c>
      <c r="F14" s="25" t="s">
        <v>37</v>
      </c>
      <c r="G14" s="25" t="s">
        <v>37</v>
      </c>
      <c r="H14" s="25" t="s">
        <v>37</v>
      </c>
      <c r="I14" s="25" t="s">
        <v>37</v>
      </c>
      <c r="J14" s="25" t="s">
        <v>37</v>
      </c>
      <c r="K14" s="25" t="s">
        <v>37</v>
      </c>
      <c r="L14" s="25" t="s">
        <v>37</v>
      </c>
      <c r="M14" s="25" t="s">
        <v>37</v>
      </c>
      <c r="N14" s="25" t="s">
        <v>37</v>
      </c>
      <c r="O14" s="25" t="s">
        <v>37</v>
      </c>
      <c r="P14" s="25" t="s">
        <v>37</v>
      </c>
      <c r="Q14" s="25">
        <f ca="1">OFFSET(INDEX(Data!$C$7:$C$1800,MATCH($A$3,Data!$C$7:$C$1800,0)),31,'Code list'!R$1)/1000+OFFSET(INDEX(Data!$C$7:$C$1800,MATCH($A$3,Data!$C$7:$C$1800,0)),32,'Code list'!R$1)/1000</f>
        <v>0</v>
      </c>
      <c r="R14" s="25">
        <f ca="1">OFFSET(INDEX(Data!$C$7:$C$1800,MATCH($A$3,Data!$C$7:$C$1800,0)),31,'Code list'!S$1)/1000+OFFSET(INDEX(Data!$C$7:$C$1800,MATCH($A$3,Data!$C$7:$C$1800,0)),32,'Code list'!S$1)/1000</f>
        <v>0</v>
      </c>
      <c r="S14" s="25">
        <f ca="1">OFFSET(INDEX(Data!$C$7:$C$1800,MATCH($A$3,Data!$C$7:$C$1800,0)),31,'Code list'!T$1)/1000+OFFSET(INDEX(Data!$C$7:$C$1800,MATCH($A$3,Data!$C$7:$C$1800,0)),32,'Code list'!T$1)/1000</f>
        <v>0</v>
      </c>
      <c r="T14" s="25">
        <f ca="1">OFFSET(INDEX(Data!$C$7:$C$1800,MATCH($A$3,Data!$C$7:$C$1800,0)),31,'Code list'!U$1)/1000+OFFSET(INDEX(Data!$C$7:$C$1800,MATCH($A$3,Data!$C$7:$C$1800,0)),32,'Code list'!U$1)/1000</f>
        <v>0</v>
      </c>
      <c r="U14" s="25">
        <f ca="1">OFFSET(INDEX(Data!$C$7:$C$1800,MATCH($A$3,Data!$C$7:$C$1800,0)),31,'Code list'!V$1)/1000+OFFSET(INDEX(Data!$C$7:$C$1800,MATCH($A$3,Data!$C$7:$C$1800,0)),32,'Code list'!V$1)/1000</f>
        <v>0</v>
      </c>
      <c r="V14" s="25">
        <f ca="1">OFFSET(INDEX(Data!$C$7:$C$1800,MATCH($A$3,Data!$C$7:$C$1800,0)),31,'Code list'!W$1)/1000+OFFSET(INDEX(Data!$C$7:$C$1800,MATCH($A$3,Data!$C$7:$C$1800,0)),32,'Code list'!W$1)/1000</f>
        <v>0</v>
      </c>
      <c r="W14" s="25">
        <f ca="1">OFFSET(INDEX(Data!$C$7:$C$1800,MATCH($A$3,Data!$C$7:$C$1800,0)),31,'Code list'!X$1)/1000+OFFSET(INDEX(Data!$C$7:$C$1800,MATCH($A$3,Data!$C$7:$C$1800,0)),32,'Code list'!X$1)/1000</f>
        <v>0</v>
      </c>
      <c r="X14" s="25">
        <f ca="1">OFFSET(INDEX(Data!$C$7:$C$1800,MATCH($A$3,Data!$C$7:$C$1800,0)),31,'Code list'!Y$1)/1000+OFFSET(INDEX(Data!$C$7:$C$1800,MATCH($A$3,Data!$C$7:$C$1800,0)),32,'Code list'!Y$1)/1000</f>
        <v>0</v>
      </c>
      <c r="Y14" s="25">
        <f ca="1">OFFSET(INDEX(Data!$C$7:$C$1800,MATCH($A$3,Data!$C$7:$C$1800,0)),31,'Code list'!Z$1)/1000+OFFSET(INDEX(Data!$C$7:$C$1800,MATCH($A$3,Data!$C$7:$C$1800,0)),32,'Code list'!Z$1)/1000</f>
        <v>0</v>
      </c>
      <c r="Z14" s="25">
        <f ca="1">OFFSET(INDEX(Data!$C$7:$C$1800,MATCH($A$3,Data!$C$7:$C$1800,0)),31,'Code list'!AA$1)/1000+OFFSET(INDEX(Data!$C$7:$C$1800,MATCH($A$3,Data!$C$7:$C$1800,0)),32,'Code list'!AA$1)/1000</f>
        <v>0</v>
      </c>
      <c r="AA14" s="25">
        <f ca="1">OFFSET(INDEX(Data!$C$7:$C$1800,MATCH($A$3,Data!$C$7:$C$1800,0)),31,'Code list'!AB$1)/1000+OFFSET(INDEX(Data!$C$7:$C$1800,MATCH($A$3,Data!$C$7:$C$1800,0)),32,'Code list'!AB$1)/1000</f>
        <v>0</v>
      </c>
      <c r="AB14" s="25">
        <f ca="1">OFFSET(INDEX(Data!$C$7:$C$1800,MATCH($A$3,Data!$C$7:$C$1800,0)),31,'Code list'!AC$1)/1000+OFFSET(INDEX(Data!$C$7:$C$1800,MATCH($A$3,Data!$C$7:$C$1800,0)),32,'Code list'!AC$1)/1000</f>
        <v>0</v>
      </c>
      <c r="AC14" s="25">
        <f ca="1">OFFSET(INDEX(Data!$C$7:$C$1800,MATCH($A$3,Data!$C$7:$C$1800,0)),31,'Code list'!AD$1)/1000+OFFSET(INDEX(Data!$C$7:$C$1800,MATCH($A$3,Data!$C$7:$C$1800,0)),32,'Code list'!AD$1)/1000</f>
        <v>0</v>
      </c>
      <c r="AD14" s="25">
        <f ca="1">OFFSET(INDEX(Data!$C$7:$C$1800,MATCH($A$3,Data!$C$7:$C$1800,0)),31,'Code list'!AE$1)/1000+OFFSET(INDEX(Data!$C$7:$C$1800,MATCH($A$3,Data!$C$7:$C$1800,0)),32,'Code list'!AE$1)/1000</f>
        <v>0</v>
      </c>
      <c r="AE14" s="25">
        <f ca="1">OFFSET(INDEX(Data!$C$7:$C$1800,MATCH($A$3,Data!$C$7:$C$1800,0)),31,'Code list'!AF$1)/1000+OFFSET(INDEX(Data!$C$7:$C$1800,MATCH($A$3,Data!$C$7:$C$1800,0)),32,'Code list'!AF$1)/1000</f>
        <v>0</v>
      </c>
      <c r="AF14" s="25">
        <f ca="1">OFFSET(INDEX(Data!$C$7:$C$1800,MATCH($A$3,Data!$C$7:$C$1800,0)),31,'Code list'!AG$1)/1000+OFFSET(INDEX(Data!$C$7:$C$1800,MATCH($A$3,Data!$C$7:$C$1800,0)),32,'Code list'!AG$1)/1000</f>
        <v>0</v>
      </c>
      <c r="AG14" s="25">
        <f ca="1">OFFSET(INDEX(Data!$C$7:$C$1800,MATCH($A$3,Data!$C$7:$C$1800,0)),31,'Code list'!AH$1)/1000+OFFSET(INDEX(Data!$C$7:$C$1800,MATCH($A$3,Data!$C$7:$C$1800,0)),32,'Code list'!AH$1)/1000</f>
        <v>0</v>
      </c>
    </row>
    <row r="15" spans="1:33" ht="15" customHeight="1" x14ac:dyDescent="0.25">
      <c r="A15" s="26" t="s">
        <v>28</v>
      </c>
      <c r="B15" s="25" t="s">
        <v>37</v>
      </c>
      <c r="C15" s="25" t="s">
        <v>37</v>
      </c>
      <c r="D15" s="25" t="s">
        <v>37</v>
      </c>
      <c r="E15" s="25" t="s">
        <v>37</v>
      </c>
      <c r="F15" s="25" t="s">
        <v>37</v>
      </c>
      <c r="G15" s="25" t="s">
        <v>37</v>
      </c>
      <c r="H15" s="25" t="s">
        <v>37</v>
      </c>
      <c r="I15" s="25" t="s">
        <v>37</v>
      </c>
      <c r="J15" s="25" t="s">
        <v>37</v>
      </c>
      <c r="K15" s="25" t="s">
        <v>37</v>
      </c>
      <c r="L15" s="25" t="s">
        <v>37</v>
      </c>
      <c r="M15" s="25" t="s">
        <v>37</v>
      </c>
      <c r="N15" s="25" t="s">
        <v>37</v>
      </c>
      <c r="O15" s="25" t="s">
        <v>37</v>
      </c>
      <c r="P15" s="25" t="s">
        <v>37</v>
      </c>
      <c r="Q15" s="25">
        <f t="shared" ref="Q15:AC15" ca="1" si="5">IFERROR(Q12/(1+(Q13/Q14)),0)</f>
        <v>0</v>
      </c>
      <c r="R15" s="25">
        <f t="shared" ca="1" si="5"/>
        <v>0</v>
      </c>
      <c r="S15" s="25">
        <f t="shared" ca="1" si="5"/>
        <v>0</v>
      </c>
      <c r="T15" s="25">
        <f t="shared" ca="1" si="5"/>
        <v>0</v>
      </c>
      <c r="U15" s="25">
        <f t="shared" ca="1" si="5"/>
        <v>0</v>
      </c>
      <c r="V15" s="25">
        <f t="shared" ca="1" si="5"/>
        <v>0</v>
      </c>
      <c r="W15" s="25">
        <f t="shared" ca="1" si="5"/>
        <v>0</v>
      </c>
      <c r="X15" s="25">
        <f t="shared" ca="1" si="5"/>
        <v>0</v>
      </c>
      <c r="Y15" s="25">
        <f t="shared" ca="1" si="5"/>
        <v>0</v>
      </c>
      <c r="Z15" s="25">
        <f t="shared" ca="1" si="5"/>
        <v>0</v>
      </c>
      <c r="AA15" s="25">
        <f t="shared" ca="1" si="5"/>
        <v>0</v>
      </c>
      <c r="AB15" s="25">
        <f t="shared" ca="1" si="5"/>
        <v>0</v>
      </c>
      <c r="AC15" s="25">
        <f t="shared" ca="1" si="5"/>
        <v>0</v>
      </c>
      <c r="AD15" s="25">
        <f t="shared" ref="AD15:AE15" ca="1" si="6">IFERROR(AD12/(1+(AD13/AD14)),0)</f>
        <v>0</v>
      </c>
      <c r="AE15" s="25">
        <f t="shared" ca="1" si="6"/>
        <v>0</v>
      </c>
      <c r="AF15" s="25">
        <f t="shared" ref="AF15:AG15" ca="1" si="7">IFERROR(AF12/(1+(AF13/AF14)),0)</f>
        <v>0</v>
      </c>
      <c r="AG15" s="25">
        <f t="shared" ca="1" si="7"/>
        <v>0</v>
      </c>
    </row>
    <row r="16" spans="1:33" ht="15" customHeight="1" x14ac:dyDescent="0.25">
      <c r="A16" s="10" t="s">
        <v>25</v>
      </c>
      <c r="B16" s="45" t="s">
        <v>37</v>
      </c>
      <c r="C16" s="45" t="s">
        <v>37</v>
      </c>
      <c r="D16" s="45" t="s">
        <v>37</v>
      </c>
      <c r="E16" s="45" t="s">
        <v>37</v>
      </c>
      <c r="F16" s="45" t="s">
        <v>37</v>
      </c>
      <c r="G16" s="45" t="s">
        <v>37</v>
      </c>
      <c r="H16" s="45" t="s">
        <v>37</v>
      </c>
      <c r="I16" s="45" t="s">
        <v>37</v>
      </c>
      <c r="J16" s="45" t="s">
        <v>37</v>
      </c>
      <c r="K16" s="45" t="s">
        <v>37</v>
      </c>
      <c r="L16" s="45" t="s">
        <v>37</v>
      </c>
      <c r="M16" s="45" t="s">
        <v>37</v>
      </c>
      <c r="N16" s="45" t="s">
        <v>37</v>
      </c>
      <c r="O16" s="45" t="s">
        <v>37</v>
      </c>
      <c r="P16" s="45" t="s">
        <v>37</v>
      </c>
      <c r="Q16" s="7">
        <f t="shared" ref="Q16:AC16" ca="1" si="8">Q11+Q12-Q15</f>
        <v>17.806439999999998</v>
      </c>
      <c r="R16" s="7">
        <f t="shared" ca="1" si="8"/>
        <v>18.890070000000001</v>
      </c>
      <c r="S16" s="7">
        <f t="shared" ca="1" si="8"/>
        <v>14.467889999999999</v>
      </c>
      <c r="T16" s="7">
        <f t="shared" ca="1" si="8"/>
        <v>20.6448</v>
      </c>
      <c r="U16" s="7">
        <f t="shared" ca="1" si="8"/>
        <v>15.532770000000001</v>
      </c>
      <c r="V16" s="7">
        <f t="shared" ca="1" si="8"/>
        <v>27.012180000000001</v>
      </c>
      <c r="W16" s="7">
        <f t="shared" ca="1" si="8"/>
        <v>21.832871000000001</v>
      </c>
      <c r="X16" s="7">
        <f t="shared" ca="1" si="8"/>
        <v>20.928463000000001</v>
      </c>
      <c r="Y16" s="7">
        <f t="shared" ca="1" si="8"/>
        <v>24.193085</v>
      </c>
      <c r="Z16" s="7">
        <f t="shared" ca="1" si="8"/>
        <v>21.014310000000002</v>
      </c>
      <c r="AA16" s="7">
        <f t="shared" ca="1" si="8"/>
        <v>20.729880000000001</v>
      </c>
      <c r="AB16" s="7">
        <f t="shared" ca="1" si="8"/>
        <v>19.021592000000002</v>
      </c>
      <c r="AC16" s="7">
        <f t="shared" ca="1" si="8"/>
        <v>16.781492999999998</v>
      </c>
      <c r="AD16" s="7">
        <f t="shared" ref="AD16:AE16" ca="1" si="9">AD11+AD12-AD15</f>
        <v>22.768225999999999</v>
      </c>
      <c r="AE16" s="7">
        <f t="shared" ca="1" si="9"/>
        <v>22.052613000000001</v>
      </c>
      <c r="AF16" s="7">
        <f t="shared" ref="AF16:AG16" ca="1" si="10">AF11+AF12-AF15</f>
        <v>22.121386999999999</v>
      </c>
      <c r="AG16" s="7">
        <f t="shared" ca="1" si="10"/>
        <v>22.101257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Montenegro [ME]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46" t="s">
        <v>37</v>
      </c>
      <c r="C20" s="46" t="s">
        <v>37</v>
      </c>
      <c r="D20" s="46" t="s">
        <v>37</v>
      </c>
      <c r="E20" s="46" t="s">
        <v>37</v>
      </c>
      <c r="F20" s="46" t="s">
        <v>37</v>
      </c>
      <c r="G20" s="46" t="s">
        <v>37</v>
      </c>
      <c r="H20" s="46" t="s">
        <v>37</v>
      </c>
      <c r="I20" s="46" t="s">
        <v>37</v>
      </c>
      <c r="J20" s="46" t="s">
        <v>37</v>
      </c>
      <c r="K20" s="46" t="s">
        <v>37</v>
      </c>
      <c r="L20" s="46" t="s">
        <v>37</v>
      </c>
      <c r="M20" s="46" t="s">
        <v>37</v>
      </c>
      <c r="N20" s="46" t="s">
        <v>37</v>
      </c>
      <c r="O20" s="46" t="s">
        <v>37</v>
      </c>
      <c r="P20" s="46" t="s">
        <v>37</v>
      </c>
      <c r="Q20" s="15">
        <f t="shared" ref="Q20:AC20" ca="1" si="12">Q6/Q16</f>
        <v>0.57902646458247697</v>
      </c>
      <c r="R20" s="15">
        <f t="shared" ca="1" si="12"/>
        <v>0.56258129271093227</v>
      </c>
      <c r="S20" s="15">
        <f t="shared" ca="1" si="12"/>
        <v>0.53348484125881523</v>
      </c>
      <c r="T20" s="15">
        <f t="shared" ca="1" si="12"/>
        <v>0.49314112996977444</v>
      </c>
      <c r="U20" s="15">
        <f t="shared" ca="1" si="12"/>
        <v>0.63967985105039216</v>
      </c>
      <c r="V20" s="15">
        <f t="shared" ca="1" si="12"/>
        <v>0.53602485989653559</v>
      </c>
      <c r="W20" s="15">
        <f t="shared" ca="1" si="12"/>
        <v>0.43792092208120498</v>
      </c>
      <c r="X20" s="15">
        <f t="shared" ca="1" si="12"/>
        <v>0.48922431618604767</v>
      </c>
      <c r="Y20" s="15">
        <f t="shared" ca="1" si="12"/>
        <v>0.58705225067410793</v>
      </c>
      <c r="Z20" s="15">
        <f t="shared" ca="1" si="12"/>
        <v>0.54351249220174247</v>
      </c>
      <c r="AA20" s="15">
        <f t="shared" ca="1" si="12"/>
        <v>0.52150808398311987</v>
      </c>
      <c r="AB20" s="15">
        <f t="shared" ca="1" si="12"/>
        <v>0.59449745321001524</v>
      </c>
      <c r="AC20" s="15">
        <f t="shared" ca="1" si="12"/>
        <v>0.53261530425213066</v>
      </c>
      <c r="AD20" s="15">
        <f t="shared" ref="AD20:AE20" ca="1" si="13">AD6/AD16</f>
        <v>0.60252915620215652</v>
      </c>
      <c r="AE20" s="15">
        <f t="shared" ca="1" si="13"/>
        <v>0.56047235762945635</v>
      </c>
      <c r="AF20" s="15">
        <f t="shared" ref="AF20:AG20" ca="1" si="14">AF6/AF16</f>
        <v>0.55020239011233785</v>
      </c>
      <c r="AG20" s="15">
        <f t="shared" ca="1" si="14"/>
        <v>0.61519034867564315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79">
    <tabColor theme="4" tint="0.59999389629810485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North Macedonia [MK]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20.7288</v>
      </c>
      <c r="C4" s="20">
        <f ca="1">OFFSET(INDEX(Data!$C$7:$C$1800,MATCH($A$3,Data!$C$7:$C$1800,0)),20,'Code list'!D$1)/1000</f>
        <v>20.771999999999998</v>
      </c>
      <c r="D4" s="20">
        <f ca="1">OFFSET(INDEX(Data!$C$7:$C$1800,MATCH($A$3,Data!$C$7:$C$1800,0)),20,'Code list'!E$1)/1000</f>
        <v>21.834</v>
      </c>
      <c r="E4" s="20">
        <f ca="1">OFFSET(INDEX(Data!$C$7:$C$1800,MATCH($A$3,Data!$C$7:$C$1800,0)),20,'Code list'!F$1)/1000</f>
        <v>18.648</v>
      </c>
      <c r="F4" s="20">
        <f ca="1">OFFSET(INDEX(Data!$C$7:$C$1800,MATCH($A$3,Data!$C$7:$C$1800,0)),20,'Code list'!G$1)/1000</f>
        <v>21.380400000000002</v>
      </c>
      <c r="G4" s="20">
        <f ca="1">OFFSET(INDEX(Data!$C$7:$C$1800,MATCH($A$3,Data!$C$7:$C$1800,0)),20,'Code list'!H$1)/1000</f>
        <v>22.075200000000002</v>
      </c>
      <c r="H4" s="20">
        <f ca="1">OFFSET(INDEX(Data!$C$7:$C$1800,MATCH($A$3,Data!$C$7:$C$1800,0)),20,'Code list'!I$1)/1000</f>
        <v>23.907599999999999</v>
      </c>
      <c r="I4" s="20">
        <f ca="1">OFFSET(INDEX(Data!$C$7:$C$1800,MATCH($A$3,Data!$C$7:$C$1800,0)),20,'Code list'!J$1)/1000</f>
        <v>24.238799999999998</v>
      </c>
      <c r="J4" s="20">
        <f ca="1">OFFSET(INDEX(Data!$C$7:$C$1800,MATCH($A$3,Data!$C$7:$C$1800,0)),20,'Code list'!K$1)/1000</f>
        <v>25.372799999999998</v>
      </c>
      <c r="K4" s="20">
        <f ca="1">OFFSET(INDEX(Data!$C$7:$C$1800,MATCH($A$3,Data!$C$7:$C$1800,0)),20,'Code list'!L$1)/1000</f>
        <v>24.706799999999998</v>
      </c>
      <c r="L4" s="20">
        <f ca="1">OFFSET(INDEX(Data!$C$7:$C$1800,MATCH($A$3,Data!$C$7:$C$1800,0)),20,'Code list'!M$1)/1000</f>
        <v>24.519599999999997</v>
      </c>
      <c r="M4" s="20">
        <f ca="1">OFFSET(INDEX(Data!$C$7:$C$1800,MATCH($A$3,Data!$C$7:$C$1800,0)),20,'Code list'!N$1)/1000</f>
        <v>22.903200000000002</v>
      </c>
      <c r="N4" s="20">
        <f ca="1">OFFSET(INDEX(Data!$C$7:$C$1800,MATCH($A$3,Data!$C$7:$C$1800,0)),20,'Code list'!O$1)/1000</f>
        <v>21.927599999999998</v>
      </c>
      <c r="O4" s="20">
        <f ca="1">OFFSET(INDEX(Data!$C$7:$C$1800,MATCH($A$3,Data!$C$7:$C$1800,0)),20,'Code list'!P$1)/1000</f>
        <v>24.256799999999998</v>
      </c>
      <c r="P4" s="20">
        <f ca="1">OFFSET(INDEX(Data!$C$7:$C$1800,MATCH($A$3,Data!$C$7:$C$1800,0)),20,'Code list'!Q$1)/1000</f>
        <v>24.001163999999999</v>
      </c>
      <c r="Q4" s="20">
        <f ca="1">OFFSET(INDEX(Data!$C$7:$C$1800,MATCH($A$3,Data!$C$7:$C$1800,0)),20,'Code list'!R$1)/1000</f>
        <v>24.990407999999999</v>
      </c>
      <c r="R4" s="20">
        <f ca="1">OFFSET(INDEX(Data!$C$7:$C$1800,MATCH($A$3,Data!$C$7:$C$1800,0)),20,'Code list'!S$1)/1000</f>
        <v>25.220119999999998</v>
      </c>
      <c r="S4" s="20">
        <f ca="1">OFFSET(INDEX(Data!$C$7:$C$1800,MATCH($A$3,Data!$C$7:$C$1800,0)),20,'Code list'!T$1)/1000</f>
        <v>23.392911999999999</v>
      </c>
      <c r="T4" s="20">
        <f ca="1">OFFSET(INDEX(Data!$C$7:$C$1800,MATCH($A$3,Data!$C$7:$C$1800,0)),20,'Code list'!U$1)/1000</f>
        <v>22.719930999999999</v>
      </c>
      <c r="U4" s="20">
        <f ca="1">OFFSET(INDEX(Data!$C$7:$C$1800,MATCH($A$3,Data!$C$7:$C$1800,0)),20,'Code list'!V$1)/1000</f>
        <v>24.582056000000001</v>
      </c>
      <c r="V4" s="20">
        <f ca="1">OFFSET(INDEX(Data!$C$7:$C$1800,MATCH($A$3,Data!$C$7:$C$1800,0)),20,'Code list'!W$1)/1000</f>
        <v>26.137789000000001</v>
      </c>
      <c r="W4" s="20">
        <f ca="1">OFFSET(INDEX(Data!$C$7:$C$1800,MATCH($A$3,Data!$C$7:$C$1800,0)),20,'Code list'!X$1)/1000</f>
        <v>24.333455000000001</v>
      </c>
      <c r="X4" s="20">
        <f ca="1">OFFSET(INDEX(Data!$C$7:$C$1800,MATCH($A$3,Data!$C$7:$C$1800,0)),20,'Code list'!Y$1)/1000</f>
        <v>22.541771000000001</v>
      </c>
      <c r="Y4" s="20">
        <f ca="1">OFFSET(INDEX(Data!$C$7:$C$1800,MATCH($A$3,Data!$C$7:$C$1800,0)),20,'Code list'!Z$1)/1000</f>
        <v>21.938461</v>
      </c>
      <c r="Z4" s="20">
        <f ca="1">OFFSET(INDEX(Data!$C$7:$C$1800,MATCH($A$3,Data!$C$7:$C$1800,0)),20,'Code list'!AA$1)/1000</f>
        <v>19.345200999999999</v>
      </c>
      <c r="AA4" s="20">
        <f ca="1">OFFSET(INDEX(Data!$C$7:$C$1800,MATCH($A$3,Data!$C$7:$C$1800,0)),20,'Code list'!AB$1)/1000</f>
        <v>20.324012</v>
      </c>
      <c r="AB4" s="20">
        <f ca="1">OFFSET(INDEX(Data!$C$7:$C$1800,MATCH($A$3,Data!$C$7:$C$1800,0)),20,'Code list'!AC$1)/1000</f>
        <v>20.266214000000002</v>
      </c>
      <c r="AC4" s="20">
        <f ca="1">OFFSET(INDEX(Data!$C$7:$C$1800,MATCH($A$3,Data!$C$7:$C$1800,0)),20,'Code list'!AD$1)/1000</f>
        <v>20.160679999999999</v>
      </c>
      <c r="AD4" s="20">
        <f ca="1">OFFSET(INDEX(Data!$C$7:$C$1800,MATCH($A$3,Data!$C$7:$C$1800,0)),20,'Code list'!AE$1)/1000</f>
        <v>20.185812000000002</v>
      </c>
      <c r="AE4" s="20">
        <f ca="1">OFFSET(INDEX(Data!$C$7:$C$1800,MATCH($A$3,Data!$C$7:$C$1800,0)),20,'Code list'!AF$1)/1000</f>
        <v>21.131168000000002</v>
      </c>
      <c r="AF4" s="20">
        <f ca="1">OFFSET(INDEX(Data!$C$7:$C$1800,MATCH($A$3,Data!$C$7:$C$1800,0)),20,'Code list'!AG$1)/1000</f>
        <v>19.249556000000002</v>
      </c>
      <c r="AG4" s="20">
        <f ca="1">OFFSET(INDEX(Data!$C$7:$C$1800,MATCH($A$3,Data!$C$7:$C$1800,0)),20,'Code list'!AH$1)/1000</f>
        <v>19.820886999999999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0</v>
      </c>
      <c r="C5" s="22">
        <f ca="1">OFFSET(INDEX(Data!$C$7:$C$1800,MATCH($A$3,Data!$C$7:$C$1800,0)),23,'Code list'!D$1)/1000</f>
        <v>0</v>
      </c>
      <c r="D5" s="22">
        <f ca="1">OFFSET(INDEX(Data!$C$7:$C$1800,MATCH($A$3,Data!$C$7:$C$1800,0)),23,'Code list'!E$1)/1000</f>
        <v>0</v>
      </c>
      <c r="E5" s="22">
        <f ca="1">OFFSET(INDEX(Data!$C$7:$C$1800,MATCH($A$3,Data!$C$7:$C$1800,0)),23,'Code list'!F$1)/1000</f>
        <v>0</v>
      </c>
      <c r="F5" s="22">
        <f ca="1">OFFSET(INDEX(Data!$C$7:$C$1800,MATCH($A$3,Data!$C$7:$C$1800,0)),23,'Code list'!G$1)/1000</f>
        <v>0</v>
      </c>
      <c r="G5" s="22">
        <f ca="1">OFFSET(INDEX(Data!$C$7:$C$1800,MATCH($A$3,Data!$C$7:$C$1800,0)),23,'Code list'!H$1)/1000</f>
        <v>0</v>
      </c>
      <c r="H5" s="22">
        <f ca="1">OFFSET(INDEX(Data!$C$7:$C$1800,MATCH($A$3,Data!$C$7:$C$1800,0)),23,'Code list'!I$1)/1000</f>
        <v>0</v>
      </c>
      <c r="I5" s="22">
        <f ca="1">OFFSET(INDEX(Data!$C$7:$C$1800,MATCH($A$3,Data!$C$7:$C$1800,0)),23,'Code list'!J$1)/1000</f>
        <v>0</v>
      </c>
      <c r="J5" s="22">
        <f ca="1">OFFSET(INDEX(Data!$C$7:$C$1800,MATCH($A$3,Data!$C$7:$C$1800,0)),23,'Code list'!K$1)/1000</f>
        <v>0</v>
      </c>
      <c r="K5" s="22">
        <f ca="1">OFFSET(INDEX(Data!$C$7:$C$1800,MATCH($A$3,Data!$C$7:$C$1800,0)),23,'Code list'!L$1)/1000</f>
        <v>0</v>
      </c>
      <c r="L5" s="22">
        <f ca="1">OFFSET(INDEX(Data!$C$7:$C$1800,MATCH($A$3,Data!$C$7:$C$1800,0)),23,'Code list'!M$1)/1000</f>
        <v>0</v>
      </c>
      <c r="M5" s="22">
        <f ca="1">OFFSET(INDEX(Data!$C$7:$C$1800,MATCH($A$3,Data!$C$7:$C$1800,0)),23,'Code list'!N$1)/1000</f>
        <v>0</v>
      </c>
      <c r="N5" s="22">
        <f ca="1">OFFSET(INDEX(Data!$C$7:$C$1800,MATCH($A$3,Data!$C$7:$C$1800,0)),23,'Code list'!O$1)/1000</f>
        <v>0</v>
      </c>
      <c r="O5" s="22">
        <f ca="1">OFFSET(INDEX(Data!$C$7:$C$1800,MATCH($A$3,Data!$C$7:$C$1800,0)),23,'Code list'!P$1)/1000</f>
        <v>0</v>
      </c>
      <c r="P5" s="22">
        <f ca="1">OFFSET(INDEX(Data!$C$7:$C$1800,MATCH($A$3,Data!$C$7:$C$1800,0)),23,'Code list'!Q$1)/1000</f>
        <v>0</v>
      </c>
      <c r="Q5" s="22">
        <f ca="1">OFFSET(INDEX(Data!$C$7:$C$1800,MATCH($A$3,Data!$C$7:$C$1800,0)),23,'Code list'!R$1)/1000</f>
        <v>0</v>
      </c>
      <c r="R5" s="22">
        <f ca="1">OFFSET(INDEX(Data!$C$7:$C$1800,MATCH($A$3,Data!$C$7:$C$1800,0)),23,'Code list'!S$1)/1000</f>
        <v>0</v>
      </c>
      <c r="S5" s="22">
        <f ca="1">OFFSET(INDEX(Data!$C$7:$C$1800,MATCH($A$3,Data!$C$7:$C$1800,0)),23,'Code list'!T$1)/1000</f>
        <v>0</v>
      </c>
      <c r="T5" s="22">
        <f ca="1">OFFSET(INDEX(Data!$C$7:$C$1800,MATCH($A$3,Data!$C$7:$C$1800,0)),23,'Code list'!U$1)/1000</f>
        <v>0</v>
      </c>
      <c r="U5" s="22">
        <f ca="1">OFFSET(INDEX(Data!$C$7:$C$1800,MATCH($A$3,Data!$C$7:$C$1800,0)),23,'Code list'!V$1)/1000</f>
        <v>0</v>
      </c>
      <c r="V5" s="22">
        <f ca="1">OFFSET(INDEX(Data!$C$7:$C$1800,MATCH($A$3,Data!$C$7:$C$1800,0)),23,'Code list'!W$1)/1000</f>
        <v>0</v>
      </c>
      <c r="W5" s="22">
        <f ca="1">OFFSET(INDEX(Data!$C$7:$C$1800,MATCH($A$3,Data!$C$7:$C$1800,0)),23,'Code list'!X$1)/1000</f>
        <v>0</v>
      </c>
      <c r="X5" s="22">
        <f ca="1">OFFSET(INDEX(Data!$C$7:$C$1800,MATCH($A$3,Data!$C$7:$C$1800,0)),23,'Code list'!Y$1)/1000</f>
        <v>0</v>
      </c>
      <c r="Y5" s="22">
        <f ca="1">OFFSET(INDEX(Data!$C$7:$C$1800,MATCH($A$3,Data!$C$7:$C$1800,0)),23,'Code list'!Z$1)/1000</f>
        <v>0</v>
      </c>
      <c r="Z5" s="22">
        <f ca="1">OFFSET(INDEX(Data!$C$7:$C$1800,MATCH($A$3,Data!$C$7:$C$1800,0)),23,'Code list'!AA$1)/1000</f>
        <v>0</v>
      </c>
      <c r="AA5" s="22">
        <f ca="1">OFFSET(INDEX(Data!$C$7:$C$1800,MATCH($A$3,Data!$C$7:$C$1800,0)),23,'Code list'!AB$1)/1000</f>
        <v>0</v>
      </c>
      <c r="AB5" s="22">
        <f ca="1">OFFSET(INDEX(Data!$C$7:$C$1800,MATCH($A$3,Data!$C$7:$C$1800,0)),23,'Code list'!AC$1)/1000</f>
        <v>0</v>
      </c>
      <c r="AC5" s="22">
        <f ca="1">OFFSET(INDEX(Data!$C$7:$C$1800,MATCH($A$3,Data!$C$7:$C$1800,0)),23,'Code list'!AD$1)/1000</f>
        <v>0</v>
      </c>
      <c r="AD5" s="22">
        <f ca="1">OFFSET(INDEX(Data!$C$7:$C$1800,MATCH($A$3,Data!$C$7:$C$1800,0)),23,'Code list'!AE$1)/1000</f>
        <v>0</v>
      </c>
      <c r="AE5" s="22">
        <f ca="1">OFFSET(INDEX(Data!$C$7:$C$1800,MATCH($A$3,Data!$C$7:$C$1800,0)),23,'Code list'!AF$1)/1000</f>
        <v>0</v>
      </c>
      <c r="AF5" s="22">
        <f ca="1">OFFSET(INDEX(Data!$C$7:$C$1800,MATCH($A$3,Data!$C$7:$C$1800,0)),23,'Code list'!AG$1)/1000</f>
        <v>0</v>
      </c>
      <c r="AG5" s="22">
        <f ca="1">OFFSET(INDEX(Data!$C$7:$C$1800,MATCH($A$3,Data!$C$7:$C$1800,0)),23,'Code list'!AH$1)/1000</f>
        <v>0</v>
      </c>
    </row>
    <row r="6" spans="1:33" ht="15" customHeight="1" x14ac:dyDescent="0.25">
      <c r="A6" s="4" t="s">
        <v>27</v>
      </c>
      <c r="B6" s="6">
        <f t="shared" ref="B6:AC6" ca="1" si="1">B4-B5</f>
        <v>20.7288</v>
      </c>
      <c r="C6" s="6">
        <f t="shared" ca="1" si="1"/>
        <v>20.771999999999998</v>
      </c>
      <c r="D6" s="6">
        <f t="shared" ca="1" si="1"/>
        <v>21.834</v>
      </c>
      <c r="E6" s="6">
        <f t="shared" ca="1" si="1"/>
        <v>18.648</v>
      </c>
      <c r="F6" s="6">
        <f t="shared" ca="1" si="1"/>
        <v>21.380400000000002</v>
      </c>
      <c r="G6" s="6">
        <f t="shared" ca="1" si="1"/>
        <v>22.075200000000002</v>
      </c>
      <c r="H6" s="6">
        <f t="shared" ca="1" si="1"/>
        <v>23.907599999999999</v>
      </c>
      <c r="I6" s="6">
        <f t="shared" ca="1" si="1"/>
        <v>24.238799999999998</v>
      </c>
      <c r="J6" s="6">
        <f t="shared" ca="1" si="1"/>
        <v>25.372799999999998</v>
      </c>
      <c r="K6" s="6">
        <f t="shared" ca="1" si="1"/>
        <v>24.706799999999998</v>
      </c>
      <c r="L6" s="6">
        <f t="shared" ca="1" si="1"/>
        <v>24.519599999999997</v>
      </c>
      <c r="M6" s="6">
        <f t="shared" ca="1" si="1"/>
        <v>22.903200000000002</v>
      </c>
      <c r="N6" s="6">
        <f t="shared" ca="1" si="1"/>
        <v>21.927599999999998</v>
      </c>
      <c r="O6" s="6">
        <f t="shared" ca="1" si="1"/>
        <v>24.256799999999998</v>
      </c>
      <c r="P6" s="6">
        <f t="shared" ca="1" si="1"/>
        <v>24.001163999999999</v>
      </c>
      <c r="Q6" s="6">
        <f t="shared" ca="1" si="1"/>
        <v>24.990407999999999</v>
      </c>
      <c r="R6" s="6">
        <f t="shared" ca="1" si="1"/>
        <v>25.220119999999998</v>
      </c>
      <c r="S6" s="6">
        <f t="shared" ca="1" si="1"/>
        <v>23.392911999999999</v>
      </c>
      <c r="T6" s="6">
        <f t="shared" ca="1" si="1"/>
        <v>22.719930999999999</v>
      </c>
      <c r="U6" s="6">
        <f t="shared" ca="1" si="1"/>
        <v>24.582056000000001</v>
      </c>
      <c r="V6" s="6">
        <f t="shared" ca="1" si="1"/>
        <v>26.137789000000001</v>
      </c>
      <c r="W6" s="6">
        <f t="shared" ca="1" si="1"/>
        <v>24.333455000000001</v>
      </c>
      <c r="X6" s="6">
        <f t="shared" ca="1" si="1"/>
        <v>22.541771000000001</v>
      </c>
      <c r="Y6" s="6">
        <f t="shared" ca="1" si="1"/>
        <v>21.938461</v>
      </c>
      <c r="Z6" s="6">
        <f t="shared" ca="1" si="1"/>
        <v>19.345200999999999</v>
      </c>
      <c r="AA6" s="6">
        <f t="shared" ca="1" si="1"/>
        <v>20.324012</v>
      </c>
      <c r="AB6" s="6">
        <f t="shared" ca="1" si="1"/>
        <v>20.266214000000002</v>
      </c>
      <c r="AC6" s="6">
        <f t="shared" ca="1" si="1"/>
        <v>20.160679999999999</v>
      </c>
      <c r="AD6" s="6">
        <f t="shared" ref="AD6:AE6" ca="1" si="2">AD4-AD5</f>
        <v>20.185812000000002</v>
      </c>
      <c r="AE6" s="6">
        <f t="shared" ca="1" si="2"/>
        <v>21.131168000000002</v>
      </c>
      <c r="AF6" s="6">
        <f t="shared" ref="AF6:AG6" ca="1" si="3">AF4-AF5</f>
        <v>19.249556000000002</v>
      </c>
      <c r="AG6" s="6">
        <f t="shared" ca="1" si="3"/>
        <v>19.820886999999999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North Macedonia [MK]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51.876616999999996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54.481228999999999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54.481228999999999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52.818212000000003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55.555144999999996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57.095574999999997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56.805062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53.060582000000004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64.994639000000006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59.635156000000002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59.343536999999998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61.430463000000003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55.246915000000001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59.620576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58.666038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60.537146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61.688974000000002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61.577832999999998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60.754342999999999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59.833796999999997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58.664800999999997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61.129311999999999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56.694519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50.392584999999997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47.070872000000001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45.533129000000002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40.268394999999998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42.19556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39.665014999999997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43.665953999999999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35.767529000000003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32.044423000000002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4.771128</v>
      </c>
      <c r="C12" s="25">
        <f ca="1">OFFSET(INDEX(Data!$C$7:$C$1800,MATCH($A$3,Data!$C$7:$C$1800,0)),5,'Code list'!D$1)/1000+OFFSET(INDEX(Data!$C$7:$C$1800,MATCH($A$3,Data!$C$7:$C$1800,0)),7,'Code list'!D$1)/1000</f>
        <v>3.0797880000000002</v>
      </c>
      <c r="D12" s="25">
        <f ca="1">OFFSET(INDEX(Data!$C$7:$C$1800,MATCH($A$3,Data!$C$7:$C$1800,0)),5,'Code list'!E$1)/1000+OFFSET(INDEX(Data!$C$7:$C$1800,MATCH($A$3,Data!$C$7:$C$1800,0)),7,'Code list'!E$1)/1000</f>
        <v>3.0797880000000002</v>
      </c>
      <c r="E12" s="25">
        <f ca="1">OFFSET(INDEX(Data!$C$7:$C$1800,MATCH($A$3,Data!$C$7:$C$1800,0)),5,'Code list'!F$1)/1000+OFFSET(INDEX(Data!$C$7:$C$1800,MATCH($A$3,Data!$C$7:$C$1800,0)),7,'Code list'!F$1)/1000</f>
        <v>1.8584000000000001</v>
      </c>
      <c r="F12" s="25">
        <f ca="1">OFFSET(INDEX(Data!$C$7:$C$1800,MATCH($A$3,Data!$C$7:$C$1800,0)),5,'Code list'!G$1)/1000+OFFSET(INDEX(Data!$C$7:$C$1800,MATCH($A$3,Data!$C$7:$C$1800,0)),7,'Code list'!G$1)/1000</f>
        <v>1.4139999999999999</v>
      </c>
      <c r="G12" s="25">
        <f ca="1">OFFSET(INDEX(Data!$C$7:$C$1800,MATCH($A$3,Data!$C$7:$C$1800,0)),5,'Code list'!H$1)/1000+OFFSET(INDEX(Data!$C$7:$C$1800,MATCH($A$3,Data!$C$7:$C$1800,0)),7,'Code list'!H$1)/1000</f>
        <v>0.2828</v>
      </c>
      <c r="H12" s="25">
        <f ca="1">OFFSET(INDEX(Data!$C$7:$C$1800,MATCH($A$3,Data!$C$7:$C$1800,0)),5,'Code list'!I$1)/1000+OFFSET(INDEX(Data!$C$7:$C$1800,MATCH($A$3,Data!$C$7:$C$1800,0)),7,'Code list'!I$1)/1000</f>
        <v>0.56559999999999999</v>
      </c>
      <c r="I12" s="25">
        <f ca="1">OFFSET(INDEX(Data!$C$7:$C$1800,MATCH($A$3,Data!$C$7:$C$1800,0)),5,'Code list'!J$1)/1000+OFFSET(INDEX(Data!$C$7:$C$1800,MATCH($A$3,Data!$C$7:$C$1800,0)),7,'Code list'!J$1)/1000</f>
        <v>0.40400000000000003</v>
      </c>
      <c r="J12" s="25">
        <f ca="1">OFFSET(INDEX(Data!$C$7:$C$1800,MATCH($A$3,Data!$C$7:$C$1800,0)),5,'Code list'!K$1)/1000+OFFSET(INDEX(Data!$C$7:$C$1800,MATCH($A$3,Data!$C$7:$C$1800,0)),7,'Code list'!K$1)/1000</f>
        <v>2.3298159999999997</v>
      </c>
      <c r="K12" s="25">
        <f ca="1">OFFSET(INDEX(Data!$C$7:$C$1800,MATCH($A$3,Data!$C$7:$C$1800,0)),5,'Code list'!L$1)/1000+OFFSET(INDEX(Data!$C$7:$C$1800,MATCH($A$3,Data!$C$7:$C$1800,0)),7,'Code list'!L$1)/1000</f>
        <v>1.9376300000000002</v>
      </c>
      <c r="L12" s="25">
        <f ca="1">OFFSET(INDEX(Data!$C$7:$C$1800,MATCH($A$3,Data!$C$7:$C$1800,0)),5,'Code list'!M$1)/1000+OFFSET(INDEX(Data!$C$7:$C$1800,MATCH($A$3,Data!$C$7:$C$1800,0)),7,'Code list'!M$1)/1000</f>
        <v>1.4230399999999999</v>
      </c>
      <c r="M12" s="25">
        <f ca="1">OFFSET(INDEX(Data!$C$7:$C$1800,MATCH($A$3,Data!$C$7:$C$1800,0)),5,'Code list'!N$1)/1000+OFFSET(INDEX(Data!$C$7:$C$1800,MATCH($A$3,Data!$C$7:$C$1800,0)),7,'Code list'!N$1)/1000</f>
        <v>1.0738599999999998</v>
      </c>
      <c r="N12" s="25">
        <f ca="1">OFFSET(INDEX(Data!$C$7:$C$1800,MATCH($A$3,Data!$C$7:$C$1800,0)),5,'Code list'!O$1)/1000+OFFSET(INDEX(Data!$C$7:$C$1800,MATCH($A$3,Data!$C$7:$C$1800,0)),7,'Code list'!O$1)/1000</f>
        <v>0.90913500000000003</v>
      </c>
      <c r="O12" s="25">
        <f ca="1">OFFSET(INDEX(Data!$C$7:$C$1800,MATCH($A$3,Data!$C$7:$C$1800,0)),5,'Code list'!P$1)/1000+OFFSET(INDEX(Data!$C$7:$C$1800,MATCH($A$3,Data!$C$7:$C$1800,0)),7,'Code list'!P$1)/1000</f>
        <v>1.397578</v>
      </c>
      <c r="P12" s="25">
        <f ca="1">OFFSET(INDEX(Data!$C$7:$C$1800,MATCH($A$3,Data!$C$7:$C$1800,0)),5,'Code list'!Q$1)/1000+OFFSET(INDEX(Data!$C$7:$C$1800,MATCH($A$3,Data!$C$7:$C$1800,0)),7,'Code list'!Q$1)/1000</f>
        <v>1.3536279999999998</v>
      </c>
      <c r="Q12" s="25">
        <f ca="1">OFFSET(INDEX(Data!$C$7:$C$1800,MATCH($A$3,Data!$C$7:$C$1800,0)),5,'Code list'!R$1)/1000+OFFSET(INDEX(Data!$C$7:$C$1800,MATCH($A$3,Data!$C$7:$C$1800,0)),7,'Code list'!R$1)/1000</f>
        <v>0.36766399999999999</v>
      </c>
      <c r="R12" s="25">
        <f ca="1">OFFSET(INDEX(Data!$C$7:$C$1800,MATCH($A$3,Data!$C$7:$C$1800,0)),5,'Code list'!S$1)/1000+OFFSET(INDEX(Data!$C$7:$C$1800,MATCH($A$3,Data!$C$7:$C$1800,0)),7,'Code list'!S$1)/1000</f>
        <v>0.25672500000000004</v>
      </c>
      <c r="S12" s="25">
        <f ca="1">OFFSET(INDEX(Data!$C$7:$C$1800,MATCH($A$3,Data!$C$7:$C$1800,0)),5,'Code list'!T$1)/1000+OFFSET(INDEX(Data!$C$7:$C$1800,MATCH($A$3,Data!$C$7:$C$1800,0)),7,'Code list'!T$1)/1000</f>
        <v>0.40643599999999996</v>
      </c>
      <c r="T12" s="25">
        <f ca="1">OFFSET(INDEX(Data!$C$7:$C$1800,MATCH($A$3,Data!$C$7:$C$1800,0)),5,'Code list'!U$1)/1000+OFFSET(INDEX(Data!$C$7:$C$1800,MATCH($A$3,Data!$C$7:$C$1800,0)),7,'Code list'!U$1)/1000</f>
        <v>0.39471600000000001</v>
      </c>
      <c r="U12" s="25">
        <f ca="1">OFFSET(INDEX(Data!$C$7:$C$1800,MATCH($A$3,Data!$C$7:$C$1800,0)),5,'Code list'!V$1)/1000+OFFSET(INDEX(Data!$C$7:$C$1800,MATCH($A$3,Data!$C$7:$C$1800,0)),7,'Code list'!V$1)/1000</f>
        <v>0.65963300000000002</v>
      </c>
      <c r="V12" s="25">
        <f ca="1">OFFSET(INDEX(Data!$C$7:$C$1800,MATCH($A$3,Data!$C$7:$C$1800,0)),5,'Code list'!W$1)/1000+OFFSET(INDEX(Data!$C$7:$C$1800,MATCH($A$3,Data!$C$7:$C$1800,0)),7,'Code list'!W$1)/1000</f>
        <v>0.96312799999999998</v>
      </c>
      <c r="W12" s="25">
        <f ca="1">OFFSET(INDEX(Data!$C$7:$C$1800,MATCH($A$3,Data!$C$7:$C$1800,0)),5,'Code list'!X$1)/1000+OFFSET(INDEX(Data!$C$7:$C$1800,MATCH($A$3,Data!$C$7:$C$1800,0)),7,'Code list'!X$1)/1000</f>
        <v>1.34836</v>
      </c>
      <c r="X12" s="25">
        <f ca="1">OFFSET(INDEX(Data!$C$7:$C$1800,MATCH($A$3,Data!$C$7:$C$1800,0)),5,'Code list'!Y$1)/1000+OFFSET(INDEX(Data!$C$7:$C$1800,MATCH($A$3,Data!$C$7:$C$1800,0)),7,'Code list'!Y$1)/1000</f>
        <v>2.9692000000000003</v>
      </c>
      <c r="Y12" s="25">
        <f ca="1">OFFSET(INDEX(Data!$C$7:$C$1800,MATCH($A$3,Data!$C$7:$C$1800,0)),5,'Code list'!Z$1)/1000+OFFSET(INDEX(Data!$C$7:$C$1800,MATCH($A$3,Data!$C$7:$C$1800,0)),7,'Code list'!Z$1)/1000</f>
        <v>3.2589399999999999</v>
      </c>
      <c r="Z12" s="25">
        <f ca="1">OFFSET(INDEX(Data!$C$7:$C$1800,MATCH($A$3,Data!$C$7:$C$1800,0)),5,'Code list'!AA$1)/1000+OFFSET(INDEX(Data!$C$7:$C$1800,MATCH($A$3,Data!$C$7:$C$1800,0)),7,'Code list'!AA$1)/1000</f>
        <v>1.633616</v>
      </c>
      <c r="AA12" s="25">
        <f ca="1">OFFSET(INDEX(Data!$C$7:$C$1800,MATCH($A$3,Data!$C$7:$C$1800,0)),5,'Code list'!AB$1)/1000+OFFSET(INDEX(Data!$C$7:$C$1800,MATCH($A$3,Data!$C$7:$C$1800,0)),7,'Code list'!AB$1)/1000</f>
        <v>1.4814000000000001</v>
      </c>
      <c r="AB12" s="25">
        <f ca="1">OFFSET(INDEX(Data!$C$7:$C$1800,MATCH($A$3,Data!$C$7:$C$1800,0)),5,'Code list'!AC$1)/1000+OFFSET(INDEX(Data!$C$7:$C$1800,MATCH($A$3,Data!$C$7:$C$1800,0)),7,'Code list'!AC$1)/1000</f>
        <v>4.6026660000000001</v>
      </c>
      <c r="AC12" s="25">
        <f ca="1">OFFSET(INDEX(Data!$C$7:$C$1800,MATCH($A$3,Data!$C$7:$C$1800,0)),5,'Code list'!AD$1)/1000+OFFSET(INDEX(Data!$C$7:$C$1800,MATCH($A$3,Data!$C$7:$C$1800,0)),7,'Code list'!AD$1)/1000</f>
        <v>6.5024440000000006</v>
      </c>
      <c r="AD12" s="25">
        <f ca="1">OFFSET(INDEX(Data!$C$7:$C$1800,MATCH($A$3,Data!$C$7:$C$1800,0)),5,'Code list'!AE$1)/1000+OFFSET(INDEX(Data!$C$7:$C$1800,MATCH($A$3,Data!$C$7:$C$1800,0)),7,'Code list'!AE$1)/1000</f>
        <v>5.902793</v>
      </c>
      <c r="AE12" s="25">
        <f ca="1">OFFSET(INDEX(Data!$C$7:$C$1800,MATCH($A$3,Data!$C$7:$C$1800,0)),5,'Code list'!AF$1)/1000+OFFSET(INDEX(Data!$C$7:$C$1800,MATCH($A$3,Data!$C$7:$C$1800,0)),7,'Code list'!AF$1)/1000</f>
        <v>7.2280280000000001</v>
      </c>
      <c r="AF12" s="25">
        <f ca="1">OFFSET(INDEX(Data!$C$7:$C$1800,MATCH($A$3,Data!$C$7:$C$1800,0)),5,'Code list'!AG$1)/1000+OFFSET(INDEX(Data!$C$7:$C$1800,MATCH($A$3,Data!$C$7:$C$1800,0)),7,'Code list'!AG$1)/1000</f>
        <v>8.8306780000000007</v>
      </c>
      <c r="AG12" s="25">
        <f ca="1">OFFSET(INDEX(Data!$C$7:$C$1800,MATCH($A$3,Data!$C$7:$C$1800,0)),5,'Code list'!AH$1)/1000+OFFSET(INDEX(Data!$C$7:$C$1800,MATCH($A$3,Data!$C$7:$C$1800,0)),7,'Code list'!AH$1)/1000</f>
        <v>11.636130999999999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0.41399999999999998</v>
      </c>
      <c r="C13" s="25">
        <f ca="1">OFFSET(INDEX(Data!$C$7:$C$1800,MATCH($A$3,Data!$C$7:$C$1800,0)),21,'Code list'!D$1)/1000+OFFSET(INDEX(Data!$C$7:$C$1800,MATCH($A$3,Data!$C$7:$C$1800,0)),22,'Code list'!D$1)/1000</f>
        <v>0.252</v>
      </c>
      <c r="D13" s="25">
        <f ca="1">OFFSET(INDEX(Data!$C$7:$C$1800,MATCH($A$3,Data!$C$7:$C$1800,0)),21,'Code list'!E$1)/1000+OFFSET(INDEX(Data!$C$7:$C$1800,MATCH($A$3,Data!$C$7:$C$1800,0)),22,'Code list'!E$1)/1000</f>
        <v>0.252</v>
      </c>
      <c r="E13" s="25">
        <f ca="1">OFFSET(INDEX(Data!$C$7:$C$1800,MATCH($A$3,Data!$C$7:$C$1800,0)),21,'Code list'!F$1)/1000+OFFSET(INDEX(Data!$C$7:$C$1800,MATCH($A$3,Data!$C$7:$C$1800,0)),22,'Code list'!F$1)/1000</f>
        <v>0.1656</v>
      </c>
      <c r="F13" s="25">
        <f ca="1">OFFSET(INDEX(Data!$C$7:$C$1800,MATCH($A$3,Data!$C$7:$C$1800,0)),21,'Code list'!G$1)/1000+OFFSET(INDEX(Data!$C$7:$C$1800,MATCH($A$3,Data!$C$7:$C$1800,0)),22,'Code list'!G$1)/1000</f>
        <v>7.9200000000000007E-2</v>
      </c>
      <c r="G13" s="25">
        <f ca="1">OFFSET(INDEX(Data!$C$7:$C$1800,MATCH($A$3,Data!$C$7:$C$1800,0)),21,'Code list'!H$1)/1000+OFFSET(INDEX(Data!$C$7:$C$1800,MATCH($A$3,Data!$C$7:$C$1800,0)),22,'Code list'!H$1)/1000</f>
        <v>3.2399999999999998E-2</v>
      </c>
      <c r="H13" s="25">
        <f ca="1">OFFSET(INDEX(Data!$C$7:$C$1800,MATCH($A$3,Data!$C$7:$C$1800,0)),21,'Code list'!I$1)/1000+OFFSET(INDEX(Data!$C$7:$C$1800,MATCH($A$3,Data!$C$7:$C$1800,0)),22,'Code list'!I$1)/1000</f>
        <v>0.12959999999999999</v>
      </c>
      <c r="I13" s="25">
        <f ca="1">OFFSET(INDEX(Data!$C$7:$C$1800,MATCH($A$3,Data!$C$7:$C$1800,0)),21,'Code list'!J$1)/1000+OFFSET(INDEX(Data!$C$7:$C$1800,MATCH($A$3,Data!$C$7:$C$1800,0)),22,'Code list'!J$1)/1000</f>
        <v>0.11159999999999999</v>
      </c>
      <c r="J13" s="25">
        <f ca="1">OFFSET(INDEX(Data!$C$7:$C$1800,MATCH($A$3,Data!$C$7:$C$1800,0)),21,'Code list'!K$1)/1000+OFFSET(INDEX(Data!$C$7:$C$1800,MATCH($A$3,Data!$C$7:$C$1800,0)),22,'Code list'!K$1)/1000</f>
        <v>0.1656</v>
      </c>
      <c r="K13" s="25">
        <f ca="1">OFFSET(INDEX(Data!$C$7:$C$1800,MATCH($A$3,Data!$C$7:$C$1800,0)),21,'Code list'!L$1)/1000+OFFSET(INDEX(Data!$C$7:$C$1800,MATCH($A$3,Data!$C$7:$C$1800,0)),22,'Code list'!L$1)/1000</f>
        <v>9.3599999999999989E-2</v>
      </c>
      <c r="L13" s="25">
        <f ca="1">OFFSET(INDEX(Data!$C$7:$C$1800,MATCH($A$3,Data!$C$7:$C$1800,0)),21,'Code list'!M$1)/1000+OFFSET(INDEX(Data!$C$7:$C$1800,MATCH($A$3,Data!$C$7:$C$1800,0)),22,'Code list'!M$1)/1000</f>
        <v>4.3200000000000002E-2</v>
      </c>
      <c r="M13" s="25">
        <f ca="1">OFFSET(INDEX(Data!$C$7:$C$1800,MATCH($A$3,Data!$C$7:$C$1800,0)),21,'Code list'!N$1)/1000+OFFSET(INDEX(Data!$C$7:$C$1800,MATCH($A$3,Data!$C$7:$C$1800,0)),22,'Code list'!N$1)/1000</f>
        <v>1.7999999999999999E-2</v>
      </c>
      <c r="N13" s="25">
        <f ca="1">OFFSET(INDEX(Data!$C$7:$C$1800,MATCH($A$3,Data!$C$7:$C$1800,0)),21,'Code list'!O$1)/1000+OFFSET(INDEX(Data!$C$7:$C$1800,MATCH($A$3,Data!$C$7:$C$1800,0)),22,'Code list'!O$1)/1000</f>
        <v>2.1600000000000001E-2</v>
      </c>
      <c r="O13" s="25">
        <f ca="1">OFFSET(INDEX(Data!$C$7:$C$1800,MATCH($A$3,Data!$C$7:$C$1800,0)),21,'Code list'!P$1)/1000+OFFSET(INDEX(Data!$C$7:$C$1800,MATCH($A$3,Data!$C$7:$C$1800,0)),22,'Code list'!P$1)/1000</f>
        <v>2.1600000000000001E-2</v>
      </c>
      <c r="P13" s="25">
        <f ca="1">OFFSET(INDEX(Data!$C$7:$C$1800,MATCH($A$3,Data!$C$7:$C$1800,0)),21,'Code list'!Q$1)/1000+OFFSET(INDEX(Data!$C$7:$C$1800,MATCH($A$3,Data!$C$7:$C$1800,0)),22,'Code list'!Q$1)/1000</f>
        <v>1.7999999999999999E-2</v>
      </c>
      <c r="Q13" s="25">
        <f ca="1">OFFSET(INDEX(Data!$C$7:$C$1800,MATCH($A$3,Data!$C$7:$C$1800,0)),21,'Code list'!R$1)/1000+OFFSET(INDEX(Data!$C$7:$C$1800,MATCH($A$3,Data!$C$7:$C$1800,0)),22,'Code list'!R$1)/1000</f>
        <v>1.0800000000000001E-2</v>
      </c>
      <c r="R13" s="25">
        <f ca="1">OFFSET(INDEX(Data!$C$7:$C$1800,MATCH($A$3,Data!$C$7:$C$1800,0)),21,'Code list'!S$1)/1000+OFFSET(INDEX(Data!$C$7:$C$1800,MATCH($A$3,Data!$C$7:$C$1800,0)),22,'Code list'!S$1)/1000</f>
        <v>3.5999999999999999E-3</v>
      </c>
      <c r="S13" s="25">
        <f ca="1">OFFSET(INDEX(Data!$C$7:$C$1800,MATCH($A$3,Data!$C$7:$C$1800,0)),21,'Code list'!T$1)/1000+OFFSET(INDEX(Data!$C$7:$C$1800,MATCH($A$3,Data!$C$7:$C$1800,0)),22,'Code list'!T$1)/1000</f>
        <v>1.0800000000000001E-2</v>
      </c>
      <c r="T13" s="25">
        <f ca="1">OFFSET(INDEX(Data!$C$7:$C$1800,MATCH($A$3,Data!$C$7:$C$1800,0)),21,'Code list'!U$1)/1000+OFFSET(INDEX(Data!$C$7:$C$1800,MATCH($A$3,Data!$C$7:$C$1800,0)),22,'Code list'!U$1)/1000</f>
        <v>1.0800000000000001E-2</v>
      </c>
      <c r="U13" s="25">
        <f ca="1">OFFSET(INDEX(Data!$C$7:$C$1800,MATCH($A$3,Data!$C$7:$C$1800,0)),21,'Code list'!V$1)/1000+OFFSET(INDEX(Data!$C$7:$C$1800,MATCH($A$3,Data!$C$7:$C$1800,0)),22,'Code list'!V$1)/1000</f>
        <v>1.44E-2</v>
      </c>
      <c r="V13" s="25">
        <f ca="1">OFFSET(INDEX(Data!$C$7:$C$1800,MATCH($A$3,Data!$C$7:$C$1800,0)),21,'Code list'!W$1)/1000+OFFSET(INDEX(Data!$C$7:$C$1800,MATCH($A$3,Data!$C$7:$C$1800,0)),22,'Code list'!W$1)/1000</f>
        <v>9.7199999999999995E-2</v>
      </c>
      <c r="W13" s="25">
        <f ca="1">OFFSET(INDEX(Data!$C$7:$C$1800,MATCH($A$3,Data!$C$7:$C$1800,0)),21,'Code list'!X$1)/1000+OFFSET(INDEX(Data!$C$7:$C$1800,MATCH($A$3,Data!$C$7:$C$1800,0)),22,'Code list'!X$1)/1000</f>
        <v>0.32400000000000001</v>
      </c>
      <c r="X13" s="25">
        <f ca="1">OFFSET(INDEX(Data!$C$7:$C$1800,MATCH($A$3,Data!$C$7:$C$1800,0)),21,'Code list'!Y$1)/1000+OFFSET(INDEX(Data!$C$7:$C$1800,MATCH($A$3,Data!$C$7:$C$1800,0)),22,'Code list'!Y$1)/1000</f>
        <v>1.08</v>
      </c>
      <c r="Y13" s="25">
        <f ca="1">OFFSET(INDEX(Data!$C$7:$C$1800,MATCH($A$3,Data!$C$7:$C$1800,0)),21,'Code list'!Z$1)/1000+OFFSET(INDEX(Data!$C$7:$C$1800,MATCH($A$3,Data!$C$7:$C$1800,0)),22,'Code list'!Z$1)/1000</f>
        <v>1.3104000000000002</v>
      </c>
      <c r="Z13" s="25">
        <f ca="1">OFFSET(INDEX(Data!$C$7:$C$1800,MATCH($A$3,Data!$C$7:$C$1800,0)),21,'Code list'!AA$1)/1000+OFFSET(INDEX(Data!$C$7:$C$1800,MATCH($A$3,Data!$C$7:$C$1800,0)),22,'Code list'!AA$1)/1000</f>
        <v>0.70920000000000005</v>
      </c>
      <c r="AA13" s="25">
        <f ca="1">OFFSET(INDEX(Data!$C$7:$C$1800,MATCH($A$3,Data!$C$7:$C$1800,0)),21,'Code list'!AB$1)/1000+OFFSET(INDEX(Data!$C$7:$C$1800,MATCH($A$3,Data!$C$7:$C$1800,0)),22,'Code list'!AB$1)/1000</f>
        <v>0.65879999999999994</v>
      </c>
      <c r="AB13" s="25">
        <f ca="1">OFFSET(INDEX(Data!$C$7:$C$1800,MATCH($A$3,Data!$C$7:$C$1800,0)),21,'Code list'!AC$1)/1000+OFFSET(INDEX(Data!$C$7:$C$1800,MATCH($A$3,Data!$C$7:$C$1800,0)),22,'Code list'!AC$1)/1000</f>
        <v>2.0487310000000001</v>
      </c>
      <c r="AC13" s="25">
        <f ca="1">OFFSET(INDEX(Data!$C$7:$C$1800,MATCH($A$3,Data!$C$7:$C$1800,0)),21,'Code list'!AD$1)/1000+OFFSET(INDEX(Data!$C$7:$C$1800,MATCH($A$3,Data!$C$7:$C$1800,0)),22,'Code list'!AD$1)/1000</f>
        <v>2.9839140000000004</v>
      </c>
      <c r="AD13" s="25">
        <f ca="1">OFFSET(INDEX(Data!$C$7:$C$1800,MATCH($A$3,Data!$C$7:$C$1800,0)),21,'Code list'!AE$1)/1000+OFFSET(INDEX(Data!$C$7:$C$1800,MATCH($A$3,Data!$C$7:$C$1800,0)),22,'Code list'!AE$1)/1000</f>
        <v>2.6851539999999998</v>
      </c>
      <c r="AE13" s="25">
        <f ca="1">OFFSET(INDEX(Data!$C$7:$C$1800,MATCH($A$3,Data!$C$7:$C$1800,0)),21,'Code list'!AF$1)/1000+OFFSET(INDEX(Data!$C$7:$C$1800,MATCH($A$3,Data!$C$7:$C$1800,0)),22,'Code list'!AF$1)/1000</f>
        <v>3.4462040000000003</v>
      </c>
      <c r="AF13" s="25">
        <f ca="1">OFFSET(INDEX(Data!$C$7:$C$1800,MATCH($A$3,Data!$C$7:$C$1800,0)),21,'Code list'!AG$1)/1000+OFFSET(INDEX(Data!$C$7:$C$1800,MATCH($A$3,Data!$C$7:$C$1800,0)),22,'Code list'!AG$1)/1000</f>
        <v>4.1206499999999995</v>
      </c>
      <c r="AG13" s="25">
        <f ca="1">OFFSET(INDEX(Data!$C$7:$C$1800,MATCH($A$3,Data!$C$7:$C$1800,0)),21,'Code list'!AH$1)/1000+OFFSET(INDEX(Data!$C$7:$C$1800,MATCH($A$3,Data!$C$7:$C$1800,0)),22,'Code list'!AH$1)/1000</f>
        <v>5.5709999999999997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2.7639999999999998</v>
      </c>
      <c r="C14" s="25">
        <f ca="1">OFFSET(INDEX(Data!$C$7:$C$1800,MATCH($A$3,Data!$C$7:$C$1800,0)),31,'Code list'!D$1)/1000+OFFSET(INDEX(Data!$C$7:$C$1800,MATCH($A$3,Data!$C$7:$C$1800,0)),32,'Code list'!D$1)/1000</f>
        <v>1.9750000000000001</v>
      </c>
      <c r="D14" s="25">
        <f ca="1">OFFSET(INDEX(Data!$C$7:$C$1800,MATCH($A$3,Data!$C$7:$C$1800,0)),31,'Code list'!E$1)/1000+OFFSET(INDEX(Data!$C$7:$C$1800,MATCH($A$3,Data!$C$7:$C$1800,0)),32,'Code list'!E$1)/1000</f>
        <v>1.9750000000000001</v>
      </c>
      <c r="E14" s="25">
        <f ca="1">OFFSET(INDEX(Data!$C$7:$C$1800,MATCH($A$3,Data!$C$7:$C$1800,0)),31,'Code list'!F$1)/1000+OFFSET(INDEX(Data!$C$7:$C$1800,MATCH($A$3,Data!$C$7:$C$1800,0)),32,'Code list'!F$1)/1000</f>
        <v>0.98</v>
      </c>
      <c r="F14" s="25">
        <f ca="1">OFFSET(INDEX(Data!$C$7:$C$1800,MATCH($A$3,Data!$C$7:$C$1800,0)),31,'Code list'!G$1)/1000+OFFSET(INDEX(Data!$C$7:$C$1800,MATCH($A$3,Data!$C$7:$C$1800,0)),32,'Code list'!G$1)/1000</f>
        <v>0.86099999999999999</v>
      </c>
      <c r="G14" s="25">
        <f ca="1">OFFSET(INDEX(Data!$C$7:$C$1800,MATCH($A$3,Data!$C$7:$C$1800,0)),31,'Code list'!H$1)/1000+OFFSET(INDEX(Data!$C$7:$C$1800,MATCH($A$3,Data!$C$7:$C$1800,0)),32,'Code list'!H$1)/1000</f>
        <v>0.13300000000000001</v>
      </c>
      <c r="H14" s="25">
        <f ca="1">OFFSET(INDEX(Data!$C$7:$C$1800,MATCH($A$3,Data!$C$7:$C$1800,0)),31,'Code list'!I$1)/1000+OFFSET(INDEX(Data!$C$7:$C$1800,MATCH($A$3,Data!$C$7:$C$1800,0)),32,'Code list'!I$1)/1000</f>
        <v>0.23300000000000001</v>
      </c>
      <c r="I14" s="25">
        <f ca="1">OFFSET(INDEX(Data!$C$7:$C$1800,MATCH($A$3,Data!$C$7:$C$1800,0)),31,'Code list'!J$1)/1000+OFFSET(INDEX(Data!$C$7:$C$1800,MATCH($A$3,Data!$C$7:$C$1800,0)),32,'Code list'!J$1)/1000</f>
        <v>0.23300000000000001</v>
      </c>
      <c r="J14" s="25">
        <f ca="1">OFFSET(INDEX(Data!$C$7:$C$1800,MATCH($A$3,Data!$C$7:$C$1800,0)),31,'Code list'!K$1)/1000+OFFSET(INDEX(Data!$C$7:$C$1800,MATCH($A$3,Data!$C$7:$C$1800,0)),32,'Code list'!K$1)/1000</f>
        <v>1.3859999999999999</v>
      </c>
      <c r="K14" s="25">
        <f ca="1">OFFSET(INDEX(Data!$C$7:$C$1800,MATCH($A$3,Data!$C$7:$C$1800,0)),31,'Code list'!L$1)/1000+OFFSET(INDEX(Data!$C$7:$C$1800,MATCH($A$3,Data!$C$7:$C$1800,0)),32,'Code list'!L$1)/1000</f>
        <v>1.1180000000000001</v>
      </c>
      <c r="L14" s="25">
        <f ca="1">OFFSET(INDEX(Data!$C$7:$C$1800,MATCH($A$3,Data!$C$7:$C$1800,0)),31,'Code list'!M$1)/1000+OFFSET(INDEX(Data!$C$7:$C$1800,MATCH($A$3,Data!$C$7:$C$1800,0)),32,'Code list'!M$1)/1000</f>
        <v>0.91800000000000004</v>
      </c>
      <c r="M14" s="25">
        <f ca="1">OFFSET(INDEX(Data!$C$7:$C$1800,MATCH($A$3,Data!$C$7:$C$1800,0)),31,'Code list'!N$1)/1000+OFFSET(INDEX(Data!$C$7:$C$1800,MATCH($A$3,Data!$C$7:$C$1800,0)),32,'Code list'!N$1)/1000</f>
        <v>0.82499999999999996</v>
      </c>
      <c r="N14" s="25">
        <f ca="1">OFFSET(INDEX(Data!$C$7:$C$1800,MATCH($A$3,Data!$C$7:$C$1800,0)),31,'Code list'!O$1)/1000+OFFSET(INDEX(Data!$C$7:$C$1800,MATCH($A$3,Data!$C$7:$C$1800,0)),32,'Code list'!O$1)/1000</f>
        <v>0.73199999999999998</v>
      </c>
      <c r="O14" s="25">
        <f ca="1">OFFSET(INDEX(Data!$C$7:$C$1800,MATCH($A$3,Data!$C$7:$C$1800,0)),31,'Code list'!P$1)/1000+OFFSET(INDEX(Data!$C$7:$C$1800,MATCH($A$3,Data!$C$7:$C$1800,0)),32,'Code list'!P$1)/1000</f>
        <v>0.71599999999999997</v>
      </c>
      <c r="P14" s="25">
        <f ca="1">OFFSET(INDEX(Data!$C$7:$C$1800,MATCH($A$3,Data!$C$7:$C$1800,0)),31,'Code list'!Q$1)/1000+OFFSET(INDEX(Data!$C$7:$C$1800,MATCH($A$3,Data!$C$7:$C$1800,0)),32,'Code list'!Q$1)/1000</f>
        <v>0.67100000000000004</v>
      </c>
      <c r="Q14" s="25">
        <f ca="1">OFFSET(INDEX(Data!$C$7:$C$1800,MATCH($A$3,Data!$C$7:$C$1800,0)),31,'Code list'!R$1)/1000+OFFSET(INDEX(Data!$C$7:$C$1800,MATCH($A$3,Data!$C$7:$C$1800,0)),32,'Code list'!R$1)/1000</f>
        <v>0.191</v>
      </c>
      <c r="R14" s="25">
        <f ca="1">OFFSET(INDEX(Data!$C$7:$C$1800,MATCH($A$3,Data!$C$7:$C$1800,0)),31,'Code list'!S$1)/1000+OFFSET(INDEX(Data!$C$7:$C$1800,MATCH($A$3,Data!$C$7:$C$1800,0)),32,'Code list'!S$1)/1000</f>
        <v>7.0000000000000007E-2</v>
      </c>
      <c r="S14" s="25">
        <f ca="1">OFFSET(INDEX(Data!$C$7:$C$1800,MATCH($A$3,Data!$C$7:$C$1800,0)),31,'Code list'!T$1)/1000+OFFSET(INDEX(Data!$C$7:$C$1800,MATCH($A$3,Data!$C$7:$C$1800,0)),32,'Code list'!T$1)/1000</f>
        <v>0.11799999999999999</v>
      </c>
      <c r="T14" s="25">
        <f ca="1">OFFSET(INDEX(Data!$C$7:$C$1800,MATCH($A$3,Data!$C$7:$C$1800,0)),31,'Code list'!U$1)/1000+OFFSET(INDEX(Data!$C$7:$C$1800,MATCH($A$3,Data!$C$7:$C$1800,0)),32,'Code list'!U$1)/1000</f>
        <v>0.13800000000000001</v>
      </c>
      <c r="U14" s="25">
        <f ca="1">OFFSET(INDEX(Data!$C$7:$C$1800,MATCH($A$3,Data!$C$7:$C$1800,0)),31,'Code list'!V$1)/1000+OFFSET(INDEX(Data!$C$7:$C$1800,MATCH($A$3,Data!$C$7:$C$1800,0)),32,'Code list'!V$1)/1000</f>
        <v>0.46799999999999997</v>
      </c>
      <c r="V14" s="25">
        <f ca="1">OFFSET(INDEX(Data!$C$7:$C$1800,MATCH($A$3,Data!$C$7:$C$1800,0)),31,'Code list'!W$1)/1000+OFFSET(INDEX(Data!$C$7:$C$1800,MATCH($A$3,Data!$C$7:$C$1800,0)),32,'Code list'!W$1)/1000</f>
        <v>0.50700000000000001</v>
      </c>
      <c r="W14" s="25">
        <f ca="1">OFFSET(INDEX(Data!$C$7:$C$1800,MATCH($A$3,Data!$C$7:$C$1800,0)),31,'Code list'!X$1)/1000+OFFSET(INDEX(Data!$C$7:$C$1800,MATCH($A$3,Data!$C$7:$C$1800,0)),32,'Code list'!X$1)/1000</f>
        <v>0.374</v>
      </c>
      <c r="X14" s="25">
        <f ca="1">OFFSET(INDEX(Data!$C$7:$C$1800,MATCH($A$3,Data!$C$7:$C$1800,0)),31,'Code list'!Y$1)/1000+OFFSET(INDEX(Data!$C$7:$C$1800,MATCH($A$3,Data!$C$7:$C$1800,0)),32,'Code list'!Y$1)/1000</f>
        <v>0.875</v>
      </c>
      <c r="Y14" s="25">
        <f ca="1">OFFSET(INDEX(Data!$C$7:$C$1800,MATCH($A$3,Data!$C$7:$C$1800,0)),31,'Code list'!Z$1)/1000+OFFSET(INDEX(Data!$C$7:$C$1800,MATCH($A$3,Data!$C$7:$C$1800,0)),32,'Code list'!Z$1)/1000</f>
        <v>0.94300000000000006</v>
      </c>
      <c r="Z14" s="25">
        <f ca="1">OFFSET(INDEX(Data!$C$7:$C$1800,MATCH($A$3,Data!$C$7:$C$1800,0)),31,'Code list'!AA$1)/1000+OFFSET(INDEX(Data!$C$7:$C$1800,MATCH($A$3,Data!$C$7:$C$1800,0)),32,'Code list'!AA$1)/1000</f>
        <v>0.378</v>
      </c>
      <c r="AA14" s="25">
        <f ca="1">OFFSET(INDEX(Data!$C$7:$C$1800,MATCH($A$3,Data!$C$7:$C$1800,0)),31,'Code list'!AB$1)/1000+OFFSET(INDEX(Data!$C$7:$C$1800,MATCH($A$3,Data!$C$7:$C$1800,0)),32,'Code list'!AB$1)/1000</f>
        <v>0.44900000000000001</v>
      </c>
      <c r="AB14" s="25">
        <f ca="1">OFFSET(INDEX(Data!$C$7:$C$1800,MATCH($A$3,Data!$C$7:$C$1800,0)),31,'Code list'!AC$1)/1000+OFFSET(INDEX(Data!$C$7:$C$1800,MATCH($A$3,Data!$C$7:$C$1800,0)),32,'Code list'!AC$1)/1000</f>
        <v>1.084651</v>
      </c>
      <c r="AC14" s="25">
        <f ca="1">OFFSET(INDEX(Data!$C$7:$C$1800,MATCH($A$3,Data!$C$7:$C$1800,0)),31,'Code list'!AD$1)/1000+OFFSET(INDEX(Data!$C$7:$C$1800,MATCH($A$3,Data!$C$7:$C$1800,0)),32,'Code list'!AD$1)/1000</f>
        <v>1.3032539999999999</v>
      </c>
      <c r="AD14" s="25">
        <f ca="1">OFFSET(INDEX(Data!$C$7:$C$1800,MATCH($A$3,Data!$C$7:$C$1800,0)),31,'Code list'!AE$1)/1000+OFFSET(INDEX(Data!$C$7:$C$1800,MATCH($A$3,Data!$C$7:$C$1800,0)),32,'Code list'!AE$1)/1000</f>
        <v>1.2616489999999998</v>
      </c>
      <c r="AE14" s="25">
        <f ca="1">OFFSET(INDEX(Data!$C$7:$C$1800,MATCH($A$3,Data!$C$7:$C$1800,0)),31,'Code list'!AF$1)/1000+OFFSET(INDEX(Data!$C$7:$C$1800,MATCH($A$3,Data!$C$7:$C$1800,0)),32,'Code list'!AF$1)/1000</f>
        <v>0.93867100000000003</v>
      </c>
      <c r="AF14" s="25">
        <f ca="1">OFFSET(INDEX(Data!$C$7:$C$1800,MATCH($A$3,Data!$C$7:$C$1800,0)),31,'Code list'!AG$1)/1000+OFFSET(INDEX(Data!$C$7:$C$1800,MATCH($A$3,Data!$C$7:$C$1800,0)),32,'Code list'!AG$1)/1000</f>
        <v>1.4209529999999999</v>
      </c>
      <c r="AG14" s="25">
        <f ca="1">OFFSET(INDEX(Data!$C$7:$C$1800,MATCH($A$3,Data!$C$7:$C$1800,0)),31,'Code list'!AH$1)/1000+OFFSET(INDEX(Data!$C$7:$C$1800,MATCH($A$3,Data!$C$7:$C$1800,0)),32,'Code list'!AH$1)/1000</f>
        <v>1.6641159999999999</v>
      </c>
    </row>
    <row r="15" spans="1:33" ht="15" customHeight="1" x14ac:dyDescent="0.25">
      <c r="A15" s="26" t="s">
        <v>28</v>
      </c>
      <c r="B15" s="25">
        <f ca="1">IFERROR(B12/(1+(B13/B14)),0)</f>
        <v>4.1495902429200759</v>
      </c>
      <c r="C15" s="25">
        <f t="shared" ref="C15:AC15" ca="1" si="5">IFERROR(C12/(1+(C13/C14)),0)</f>
        <v>2.7312893129770996</v>
      </c>
      <c r="D15" s="25">
        <f t="shared" ca="1" si="5"/>
        <v>2.7312893129770996</v>
      </c>
      <c r="E15" s="25">
        <f t="shared" ca="1" si="5"/>
        <v>1.5897625698324023</v>
      </c>
      <c r="F15" s="25">
        <f t="shared" ca="1" si="5"/>
        <v>1.294888321633695</v>
      </c>
      <c r="G15" s="25">
        <f t="shared" ca="1" si="5"/>
        <v>0.22740266021765418</v>
      </c>
      <c r="H15" s="25">
        <f t="shared" ca="1" si="5"/>
        <v>0.36344401544401544</v>
      </c>
      <c r="I15" s="25">
        <f t="shared" ca="1" si="5"/>
        <v>0.27316308763784103</v>
      </c>
      <c r="J15" s="25">
        <f t="shared" ca="1" si="5"/>
        <v>2.0811581438515079</v>
      </c>
      <c r="K15" s="25">
        <f t="shared" ca="1" si="5"/>
        <v>1.7879418454935625</v>
      </c>
      <c r="L15" s="25">
        <f t="shared" ca="1" si="5"/>
        <v>1.3590831460674155</v>
      </c>
      <c r="M15" s="25">
        <f t="shared" ca="1" si="5"/>
        <v>1.0509306049822063</v>
      </c>
      <c r="N15" s="25">
        <f t="shared" ca="1" si="5"/>
        <v>0.88307699044585986</v>
      </c>
      <c r="O15" s="25">
        <f t="shared" ca="1" si="5"/>
        <v>1.3566510954446855</v>
      </c>
      <c r="P15" s="25">
        <f t="shared" ca="1" si="5"/>
        <v>1.3182647140783743</v>
      </c>
      <c r="Q15" s="25">
        <f t="shared" ca="1" si="5"/>
        <v>0.34798723488602573</v>
      </c>
      <c r="R15" s="25">
        <f t="shared" ca="1" si="5"/>
        <v>0.24416779891304352</v>
      </c>
      <c r="S15" s="25">
        <f t="shared" ca="1" si="5"/>
        <v>0.37235596273291921</v>
      </c>
      <c r="T15" s="25">
        <f t="shared" ca="1" si="5"/>
        <v>0.36606725806451612</v>
      </c>
      <c r="U15" s="25">
        <f t="shared" ca="1" si="5"/>
        <v>0.63994246268656729</v>
      </c>
      <c r="V15" s="25">
        <f t="shared" ca="1" si="5"/>
        <v>0.80818585898709039</v>
      </c>
      <c r="W15" s="25">
        <f t="shared" ca="1" si="5"/>
        <v>0.72247369627507163</v>
      </c>
      <c r="X15" s="25">
        <f t="shared" ca="1" si="5"/>
        <v>1.328925831202046</v>
      </c>
      <c r="Y15" s="25">
        <f t="shared" ca="1" si="5"/>
        <v>1.3637971154699564</v>
      </c>
      <c r="Z15" s="25">
        <f t="shared" ca="1" si="5"/>
        <v>0.56797907284768201</v>
      </c>
      <c r="AA15" s="25">
        <f t="shared" ca="1" si="5"/>
        <v>0.60042300054161402</v>
      </c>
      <c r="AB15" s="25">
        <f t="shared" ca="1" si="5"/>
        <v>1.5932581088312885</v>
      </c>
      <c r="AC15" s="25">
        <f t="shared" ca="1" si="5"/>
        <v>1.9766746142852345</v>
      </c>
      <c r="AD15" s="25">
        <f t="shared" ref="AD15:AE15" ca="1" si="6">IFERROR(AD12/(1+(AD13/AD14)),0)</f>
        <v>1.8869076783556207</v>
      </c>
      <c r="AE15" s="25">
        <f t="shared" ca="1" si="6"/>
        <v>1.5473052871035093</v>
      </c>
      <c r="AF15" s="25">
        <f t="shared" ref="AF15:AG15" ca="1" si="7">IFERROR(AF12/(1+(AF13/AF14)),0)</f>
        <v>2.2643228676132163</v>
      </c>
      <c r="AG15" s="25">
        <f t="shared" ca="1" si="7"/>
        <v>2.6763733677795902</v>
      </c>
    </row>
    <row r="16" spans="1:33" ht="15" customHeight="1" x14ac:dyDescent="0.25">
      <c r="A16" s="10" t="s">
        <v>25</v>
      </c>
      <c r="B16" s="7">
        <f ca="1">B11+B12-B15</f>
        <v>52.498154757079917</v>
      </c>
      <c r="C16" s="7">
        <f t="shared" ref="C16:AC16" ca="1" si="8">C11+C12-C15</f>
        <v>54.829727687022903</v>
      </c>
      <c r="D16" s="7">
        <f t="shared" ca="1" si="8"/>
        <v>54.829727687022903</v>
      </c>
      <c r="E16" s="7">
        <f t="shared" ca="1" si="8"/>
        <v>53.086849430167604</v>
      </c>
      <c r="F16" s="7">
        <f t="shared" ca="1" si="8"/>
        <v>55.674256678366305</v>
      </c>
      <c r="G16" s="7">
        <f t="shared" ca="1" si="8"/>
        <v>57.150972339782342</v>
      </c>
      <c r="H16" s="7">
        <f t="shared" ca="1" si="8"/>
        <v>57.007217984555986</v>
      </c>
      <c r="I16" s="7">
        <f t="shared" ca="1" si="8"/>
        <v>53.191418912362167</v>
      </c>
      <c r="J16" s="7">
        <f t="shared" ca="1" si="8"/>
        <v>65.24329685614849</v>
      </c>
      <c r="K16" s="7">
        <f t="shared" ca="1" si="8"/>
        <v>59.784844154506438</v>
      </c>
      <c r="L16" s="7">
        <f t="shared" ca="1" si="8"/>
        <v>59.407493853932586</v>
      </c>
      <c r="M16" s="7">
        <f t="shared" ca="1" si="8"/>
        <v>61.453392395017794</v>
      </c>
      <c r="N16" s="7">
        <f t="shared" ca="1" si="8"/>
        <v>55.272973009554143</v>
      </c>
      <c r="O16" s="7">
        <f t="shared" ca="1" si="8"/>
        <v>59.66150290455532</v>
      </c>
      <c r="P16" s="7">
        <f t="shared" ca="1" si="8"/>
        <v>58.701401285921627</v>
      </c>
      <c r="Q16" s="7">
        <f t="shared" ca="1" si="8"/>
        <v>60.556822765113971</v>
      </c>
      <c r="R16" s="7">
        <f t="shared" ca="1" si="8"/>
        <v>61.701531201086958</v>
      </c>
      <c r="S16" s="7">
        <f t="shared" ca="1" si="8"/>
        <v>61.61191303726708</v>
      </c>
      <c r="T16" s="7">
        <f t="shared" ca="1" si="8"/>
        <v>60.782991741935483</v>
      </c>
      <c r="U16" s="7">
        <f t="shared" ca="1" si="8"/>
        <v>59.853487537313427</v>
      </c>
      <c r="V16" s="7">
        <f t="shared" ca="1" si="8"/>
        <v>58.819743141012907</v>
      </c>
      <c r="W16" s="7">
        <f t="shared" ca="1" si="8"/>
        <v>61.755198303724924</v>
      </c>
      <c r="X16" s="7">
        <f t="shared" ca="1" si="8"/>
        <v>58.334793168797951</v>
      </c>
      <c r="Y16" s="7">
        <f t="shared" ca="1" si="8"/>
        <v>52.287727884530042</v>
      </c>
      <c r="Z16" s="7">
        <f t="shared" ca="1" si="8"/>
        <v>48.136508927152313</v>
      </c>
      <c r="AA16" s="7">
        <f t="shared" ca="1" si="8"/>
        <v>46.414105999458386</v>
      </c>
      <c r="AB16" s="7">
        <f t="shared" ca="1" si="8"/>
        <v>43.277802891168712</v>
      </c>
      <c r="AC16" s="7">
        <f t="shared" ca="1" si="8"/>
        <v>46.72132938571476</v>
      </c>
      <c r="AD16" s="7">
        <f t="shared" ref="AD16:AE16" ca="1" si="9">AD11+AD12-AD15</f>
        <v>43.68090032164438</v>
      </c>
      <c r="AE16" s="7">
        <f t="shared" ca="1" si="9"/>
        <v>49.346676712896489</v>
      </c>
      <c r="AF16" s="7">
        <f t="shared" ref="AF16:AG16" ca="1" si="10">AF11+AF12-AF15</f>
        <v>42.333884132386785</v>
      </c>
      <c r="AG16" s="7">
        <f t="shared" ca="1" si="10"/>
        <v>41.004180632220411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North Macedonia [MK]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0.39484816363387532</v>
      </c>
      <c r="C20" s="15">
        <f t="shared" ca="1" si="12"/>
        <v>0.37884558024015708</v>
      </c>
      <c r="D20" s="15">
        <f t="shared" ca="1" si="12"/>
        <v>0.39821463503579774</v>
      </c>
      <c r="E20" s="15">
        <f t="shared" ca="1" si="12"/>
        <v>0.35127343589169413</v>
      </c>
      <c r="F20" s="15">
        <f t="shared" ca="1" si="12"/>
        <v>0.38402668083232655</v>
      </c>
      <c r="G20" s="15">
        <f t="shared" ca="1" si="12"/>
        <v>0.3862611447580504</v>
      </c>
      <c r="H20" s="15">
        <f t="shared" ca="1" si="12"/>
        <v>0.41937847250284843</v>
      </c>
      <c r="I20" s="15">
        <f t="shared" ca="1" si="12"/>
        <v>0.45569004353758047</v>
      </c>
      <c r="J20" s="15">
        <f t="shared" ca="1" si="12"/>
        <v>0.38889512367750434</v>
      </c>
      <c r="K20" s="15">
        <f t="shared" ca="1" si="12"/>
        <v>0.41326192866118994</v>
      </c>
      <c r="L20" s="15">
        <f t="shared" ca="1" si="12"/>
        <v>0.41273580838618185</v>
      </c>
      <c r="M20" s="15">
        <f t="shared" ca="1" si="12"/>
        <v>0.37269219985090413</v>
      </c>
      <c r="N20" s="15">
        <f t="shared" ca="1" si="12"/>
        <v>0.39671468361598228</v>
      </c>
      <c r="O20" s="15">
        <f t="shared" ca="1" si="12"/>
        <v>0.40657373379958761</v>
      </c>
      <c r="P20" s="15">
        <f t="shared" ca="1" si="12"/>
        <v>0.40886867219907758</v>
      </c>
      <c r="Q20" s="15">
        <f t="shared" ca="1" si="12"/>
        <v>0.4126770008547519</v>
      </c>
      <c r="R20" s="15">
        <f t="shared" ca="1" si="12"/>
        <v>0.40874382708278251</v>
      </c>
      <c r="S20" s="15">
        <f t="shared" ca="1" si="12"/>
        <v>0.37968163698878127</v>
      </c>
      <c r="T20" s="15">
        <f t="shared" ca="1" si="12"/>
        <v>0.37378763941829857</v>
      </c>
      <c r="U20" s="15">
        <f t="shared" ca="1" si="12"/>
        <v>0.41070382046952958</v>
      </c>
      <c r="V20" s="15">
        <f t="shared" ca="1" si="12"/>
        <v>0.44437101565265175</v>
      </c>
      <c r="W20" s="15">
        <f t="shared" ca="1" si="12"/>
        <v>0.39403087785943142</v>
      </c>
      <c r="X20" s="15">
        <f t="shared" ca="1" si="12"/>
        <v>0.38642068953211128</v>
      </c>
      <c r="Y20" s="15">
        <f t="shared" ca="1" si="12"/>
        <v>0.41957189358940877</v>
      </c>
      <c r="Z20" s="15">
        <f t="shared" ca="1" si="12"/>
        <v>0.4018820938858732</v>
      </c>
      <c r="AA20" s="15">
        <f t="shared" ca="1" si="12"/>
        <v>0.43788437937891478</v>
      </c>
      <c r="AB20" s="15">
        <f t="shared" ca="1" si="12"/>
        <v>0.46828195162688202</v>
      </c>
      <c r="AC20" s="15">
        <f t="shared" ca="1" si="12"/>
        <v>0.43150912581190831</v>
      </c>
      <c r="AD20" s="15">
        <f t="shared" ref="AD20:AE20" ca="1" si="13">AD6/AD16</f>
        <v>0.46211987050087666</v>
      </c>
      <c r="AE20" s="15">
        <f t="shared" ca="1" si="13"/>
        <v>0.42821866450993418</v>
      </c>
      <c r="AF20" s="15">
        <f t="shared" ref="AF20:AG20" ca="1" si="14">AF6/AF16</f>
        <v>0.45470800505341469</v>
      </c>
      <c r="AG20" s="15">
        <f t="shared" ca="1" si="14"/>
        <v>0.4833869789468509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80">
    <tabColor theme="4" tint="0.59999389629810485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Albania [AL]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11.865600000000001</v>
      </c>
      <c r="C4" s="20">
        <f ca="1">OFFSET(INDEX(Data!$C$7:$C$1800,MATCH($A$3,Data!$C$7:$C$1800,0)),20,'Code list'!D$1)/1000</f>
        <v>13.7448</v>
      </c>
      <c r="D4" s="20">
        <f ca="1">OFFSET(INDEX(Data!$C$7:$C$1800,MATCH($A$3,Data!$C$7:$C$1800,0)),20,'Code list'!E$1)/1000</f>
        <v>12.218399999999999</v>
      </c>
      <c r="E4" s="20">
        <f ca="1">OFFSET(INDEX(Data!$C$7:$C$1800,MATCH($A$3,Data!$C$7:$C$1800,0)),20,'Code list'!F$1)/1000</f>
        <v>12.7044</v>
      </c>
      <c r="F4" s="20">
        <f ca="1">OFFSET(INDEX(Data!$C$7:$C$1800,MATCH($A$3,Data!$C$7:$C$1800,0)),20,'Code list'!G$1)/1000</f>
        <v>14.1876</v>
      </c>
      <c r="G4" s="20">
        <f ca="1">OFFSET(INDEX(Data!$C$7:$C$1800,MATCH($A$3,Data!$C$7:$C$1800,0)),20,'Code list'!H$1)/1000</f>
        <v>16.102799999999998</v>
      </c>
      <c r="H4" s="20">
        <f ca="1">OFFSET(INDEX(Data!$C$7:$C$1800,MATCH($A$3,Data!$C$7:$C$1800,0)),20,'Code list'!I$1)/1000</f>
        <v>21.5352</v>
      </c>
      <c r="I4" s="20">
        <f ca="1">OFFSET(INDEX(Data!$C$7:$C$1800,MATCH($A$3,Data!$C$7:$C$1800,0)),20,'Code list'!J$1)/1000</f>
        <v>18.820799999999998</v>
      </c>
      <c r="J4" s="20">
        <f ca="1">OFFSET(INDEX(Data!$C$7:$C$1800,MATCH($A$3,Data!$C$7:$C$1800,0)),20,'Code list'!K$1)/1000</f>
        <v>18.392400000000002</v>
      </c>
      <c r="K4" s="20">
        <f ca="1">OFFSET(INDEX(Data!$C$7:$C$1800,MATCH($A$3,Data!$C$7:$C$1800,0)),20,'Code list'!L$1)/1000</f>
        <v>19.544400000000003</v>
      </c>
      <c r="L4" s="20">
        <f ca="1">OFFSET(INDEX(Data!$C$7:$C$1800,MATCH($A$3,Data!$C$7:$C$1800,0)),20,'Code list'!M$1)/1000</f>
        <v>17.200800000000001</v>
      </c>
      <c r="M4" s="20">
        <f ca="1">OFFSET(INDEX(Data!$C$7:$C$1800,MATCH($A$3,Data!$C$7:$C$1800,0)),20,'Code list'!N$1)/1000</f>
        <v>13.428000000000001</v>
      </c>
      <c r="N4" s="20">
        <f ca="1">OFFSET(INDEX(Data!$C$7:$C$1800,MATCH($A$3,Data!$C$7:$C$1800,0)),20,'Code list'!O$1)/1000</f>
        <v>13.456799999999999</v>
      </c>
      <c r="O4" s="20">
        <f ca="1">OFFSET(INDEX(Data!$C$7:$C$1800,MATCH($A$3,Data!$C$7:$C$1800,0)),20,'Code list'!P$1)/1000</f>
        <v>17.9712</v>
      </c>
      <c r="P4" s="20">
        <f ca="1">OFFSET(INDEX(Data!$C$7:$C$1800,MATCH($A$3,Data!$C$7:$C$1800,0)),20,'Code list'!Q$1)/1000</f>
        <v>20.1816</v>
      </c>
      <c r="Q4" s="20">
        <f ca="1">OFFSET(INDEX(Data!$C$7:$C$1800,MATCH($A$3,Data!$C$7:$C$1800,0)),20,'Code list'!R$1)/1000</f>
        <v>19.594799999999999</v>
      </c>
      <c r="R4" s="20">
        <f ca="1">OFFSET(INDEX(Data!$C$7:$C$1800,MATCH($A$3,Data!$C$7:$C$1800,0)),20,'Code list'!S$1)/1000</f>
        <v>19.886400000000002</v>
      </c>
      <c r="S4" s="20">
        <f ca="1">OFFSET(INDEX(Data!$C$7:$C$1800,MATCH($A$3,Data!$C$7:$C$1800,0)),20,'Code list'!T$1)/1000</f>
        <v>10.295999999999999</v>
      </c>
      <c r="T4" s="20">
        <f ca="1">OFFSET(INDEX(Data!$C$7:$C$1800,MATCH($A$3,Data!$C$7:$C$1800,0)),20,'Code list'!U$1)/1000</f>
        <v>13.6692</v>
      </c>
      <c r="U4" s="20">
        <f ca="1">OFFSET(INDEX(Data!$C$7:$C$1800,MATCH($A$3,Data!$C$7:$C$1800,0)),20,'Code list'!V$1)/1000</f>
        <v>18.7272</v>
      </c>
      <c r="V4" s="20">
        <f ca="1">OFFSET(INDEX(Data!$C$7:$C$1800,MATCH($A$3,Data!$C$7:$C$1800,0)),20,'Code list'!W$1)/1000</f>
        <v>27.244799999999998</v>
      </c>
      <c r="W4" s="20">
        <f ca="1">OFFSET(INDEX(Data!$C$7:$C$1800,MATCH($A$3,Data!$C$7:$C$1800,0)),20,'Code list'!X$1)/1000</f>
        <v>15.0876</v>
      </c>
      <c r="X4" s="20">
        <f ca="1">OFFSET(INDEX(Data!$C$7:$C$1800,MATCH($A$3,Data!$C$7:$C$1800,0)),20,'Code list'!Y$1)/1000</f>
        <v>17.010000000000002</v>
      </c>
      <c r="Y4" s="20">
        <f ca="1">OFFSET(INDEX(Data!$C$7:$C$1800,MATCH($A$3,Data!$C$7:$C$1800,0)),20,'Code list'!Z$1)/1000</f>
        <v>25.052400000000002</v>
      </c>
      <c r="Z4" s="20">
        <f ca="1">OFFSET(INDEX(Data!$C$7:$C$1800,MATCH($A$3,Data!$C$7:$C$1800,0)),20,'Code list'!AA$1)/1000</f>
        <v>17.007988000000001</v>
      </c>
      <c r="AA4" s="20">
        <f ca="1">OFFSET(INDEX(Data!$C$7:$C$1800,MATCH($A$3,Data!$C$7:$C$1800,0)),20,'Code list'!AB$1)/1000</f>
        <v>21.222000000000001</v>
      </c>
      <c r="AB4" s="20">
        <f ca="1">OFFSET(INDEX(Data!$C$7:$C$1800,MATCH($A$3,Data!$C$7:$C$1800,0)),20,'Code list'!AC$1)/1000</f>
        <v>28.014127000000002</v>
      </c>
      <c r="AC4" s="20">
        <f ca="1">OFFSET(INDEX(Data!$C$7:$C$1800,MATCH($A$3,Data!$C$7:$C$1800,0)),20,'Code list'!AD$1)/1000</f>
        <v>16.294243999999999</v>
      </c>
      <c r="AD4" s="20">
        <f ca="1">OFFSET(INDEX(Data!$C$7:$C$1800,MATCH($A$3,Data!$C$7:$C$1800,0)),20,'Code list'!AE$1)/1000</f>
        <v>30.792549999999999</v>
      </c>
      <c r="AE4" s="20">
        <f ca="1">OFFSET(INDEX(Data!$C$7:$C$1800,MATCH($A$3,Data!$C$7:$C$1800,0)),20,'Code list'!AF$1)/1000</f>
        <v>18.741755000000001</v>
      </c>
      <c r="AF4" s="20">
        <f ca="1">OFFSET(INDEX(Data!$C$7:$C$1800,MATCH($A$3,Data!$C$7:$C$1800,0)),20,'Code list'!AG$1)/1000</f>
        <v>19.127397999999999</v>
      </c>
      <c r="AG4" s="20">
        <f ca="1">OFFSET(INDEX(Data!$C$7:$C$1800,MATCH($A$3,Data!$C$7:$C$1800,0)),20,'Code list'!AH$1)/1000</f>
        <v>32.265756000000003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0</v>
      </c>
      <c r="C5" s="22">
        <f ca="1">OFFSET(INDEX(Data!$C$7:$C$1800,MATCH($A$3,Data!$C$7:$C$1800,0)),23,'Code list'!D$1)/1000</f>
        <v>0</v>
      </c>
      <c r="D5" s="22">
        <f ca="1">OFFSET(INDEX(Data!$C$7:$C$1800,MATCH($A$3,Data!$C$7:$C$1800,0)),23,'Code list'!E$1)/1000</f>
        <v>0</v>
      </c>
      <c r="E5" s="22">
        <f ca="1">OFFSET(INDEX(Data!$C$7:$C$1800,MATCH($A$3,Data!$C$7:$C$1800,0)),23,'Code list'!F$1)/1000</f>
        <v>0</v>
      </c>
      <c r="F5" s="22">
        <f ca="1">OFFSET(INDEX(Data!$C$7:$C$1800,MATCH($A$3,Data!$C$7:$C$1800,0)),23,'Code list'!G$1)/1000</f>
        <v>0</v>
      </c>
      <c r="G5" s="22">
        <f ca="1">OFFSET(INDEX(Data!$C$7:$C$1800,MATCH($A$3,Data!$C$7:$C$1800,0)),23,'Code list'!H$1)/1000</f>
        <v>0</v>
      </c>
      <c r="H5" s="22">
        <f ca="1">OFFSET(INDEX(Data!$C$7:$C$1800,MATCH($A$3,Data!$C$7:$C$1800,0)),23,'Code list'!I$1)/1000</f>
        <v>0</v>
      </c>
      <c r="I5" s="22">
        <f ca="1">OFFSET(INDEX(Data!$C$7:$C$1800,MATCH($A$3,Data!$C$7:$C$1800,0)),23,'Code list'!J$1)/1000</f>
        <v>0</v>
      </c>
      <c r="J5" s="22">
        <f ca="1">OFFSET(INDEX(Data!$C$7:$C$1800,MATCH($A$3,Data!$C$7:$C$1800,0)),23,'Code list'!K$1)/1000</f>
        <v>0</v>
      </c>
      <c r="K5" s="22">
        <f ca="1">OFFSET(INDEX(Data!$C$7:$C$1800,MATCH($A$3,Data!$C$7:$C$1800,0)),23,'Code list'!L$1)/1000</f>
        <v>0</v>
      </c>
      <c r="L5" s="22">
        <f ca="1">OFFSET(INDEX(Data!$C$7:$C$1800,MATCH($A$3,Data!$C$7:$C$1800,0)),23,'Code list'!M$1)/1000</f>
        <v>0</v>
      </c>
      <c r="M5" s="22">
        <f ca="1">OFFSET(INDEX(Data!$C$7:$C$1800,MATCH($A$3,Data!$C$7:$C$1800,0)),23,'Code list'!N$1)/1000</f>
        <v>0</v>
      </c>
      <c r="N5" s="22">
        <f ca="1">OFFSET(INDEX(Data!$C$7:$C$1800,MATCH($A$3,Data!$C$7:$C$1800,0)),23,'Code list'!O$1)/1000</f>
        <v>0</v>
      </c>
      <c r="O5" s="22">
        <f ca="1">OFFSET(INDEX(Data!$C$7:$C$1800,MATCH($A$3,Data!$C$7:$C$1800,0)),23,'Code list'!P$1)/1000</f>
        <v>0</v>
      </c>
      <c r="P5" s="22">
        <f ca="1">OFFSET(INDEX(Data!$C$7:$C$1800,MATCH($A$3,Data!$C$7:$C$1800,0)),23,'Code list'!Q$1)/1000</f>
        <v>0</v>
      </c>
      <c r="Q5" s="22">
        <f ca="1">OFFSET(INDEX(Data!$C$7:$C$1800,MATCH($A$3,Data!$C$7:$C$1800,0)),23,'Code list'!R$1)/1000</f>
        <v>0</v>
      </c>
      <c r="R5" s="22">
        <f ca="1">OFFSET(INDEX(Data!$C$7:$C$1800,MATCH($A$3,Data!$C$7:$C$1800,0)),23,'Code list'!S$1)/1000</f>
        <v>0</v>
      </c>
      <c r="S5" s="22">
        <f ca="1">OFFSET(INDEX(Data!$C$7:$C$1800,MATCH($A$3,Data!$C$7:$C$1800,0)),23,'Code list'!T$1)/1000</f>
        <v>0</v>
      </c>
      <c r="T5" s="22">
        <f ca="1">OFFSET(INDEX(Data!$C$7:$C$1800,MATCH($A$3,Data!$C$7:$C$1800,0)),23,'Code list'!U$1)/1000</f>
        <v>0</v>
      </c>
      <c r="U5" s="22">
        <f ca="1">OFFSET(INDEX(Data!$C$7:$C$1800,MATCH($A$3,Data!$C$7:$C$1800,0)),23,'Code list'!V$1)/1000</f>
        <v>0</v>
      </c>
      <c r="V5" s="22">
        <f ca="1">OFFSET(INDEX(Data!$C$7:$C$1800,MATCH($A$3,Data!$C$7:$C$1800,0)),23,'Code list'!W$1)/1000</f>
        <v>0</v>
      </c>
      <c r="W5" s="22">
        <f ca="1">OFFSET(INDEX(Data!$C$7:$C$1800,MATCH($A$3,Data!$C$7:$C$1800,0)),23,'Code list'!X$1)/1000</f>
        <v>0</v>
      </c>
      <c r="X5" s="22">
        <f ca="1">OFFSET(INDEX(Data!$C$7:$C$1800,MATCH($A$3,Data!$C$7:$C$1800,0)),23,'Code list'!Y$1)/1000</f>
        <v>0</v>
      </c>
      <c r="Y5" s="22">
        <f ca="1">OFFSET(INDEX(Data!$C$7:$C$1800,MATCH($A$3,Data!$C$7:$C$1800,0)),23,'Code list'!Z$1)/1000</f>
        <v>0</v>
      </c>
      <c r="Z5" s="22">
        <f ca="1">OFFSET(INDEX(Data!$C$7:$C$1800,MATCH($A$3,Data!$C$7:$C$1800,0)),23,'Code list'!AA$1)/1000</f>
        <v>0</v>
      </c>
      <c r="AA5" s="22">
        <f ca="1">OFFSET(INDEX(Data!$C$7:$C$1800,MATCH($A$3,Data!$C$7:$C$1800,0)),23,'Code list'!AB$1)/1000</f>
        <v>0</v>
      </c>
      <c r="AB5" s="22">
        <f ca="1">OFFSET(INDEX(Data!$C$7:$C$1800,MATCH($A$3,Data!$C$7:$C$1800,0)),23,'Code list'!AC$1)/1000</f>
        <v>0</v>
      </c>
      <c r="AC5" s="22">
        <f ca="1">OFFSET(INDEX(Data!$C$7:$C$1800,MATCH($A$3,Data!$C$7:$C$1800,0)),23,'Code list'!AD$1)/1000</f>
        <v>0</v>
      </c>
      <c r="AD5" s="22">
        <f ca="1">OFFSET(INDEX(Data!$C$7:$C$1800,MATCH($A$3,Data!$C$7:$C$1800,0)),23,'Code list'!AE$1)/1000</f>
        <v>0</v>
      </c>
      <c r="AE5" s="22">
        <f ca="1">OFFSET(INDEX(Data!$C$7:$C$1800,MATCH($A$3,Data!$C$7:$C$1800,0)),23,'Code list'!AF$1)/1000</f>
        <v>0</v>
      </c>
      <c r="AF5" s="22">
        <f ca="1">OFFSET(INDEX(Data!$C$7:$C$1800,MATCH($A$3,Data!$C$7:$C$1800,0)),23,'Code list'!AG$1)/1000</f>
        <v>0</v>
      </c>
      <c r="AG5" s="22">
        <f ca="1">OFFSET(INDEX(Data!$C$7:$C$1800,MATCH($A$3,Data!$C$7:$C$1800,0)),23,'Code list'!AH$1)/1000</f>
        <v>0</v>
      </c>
    </row>
    <row r="6" spans="1:33" ht="15" customHeight="1" x14ac:dyDescent="0.25">
      <c r="A6" s="4" t="s">
        <v>27</v>
      </c>
      <c r="B6" s="6">
        <f t="shared" ref="B6:AC6" ca="1" si="1">B4-B5</f>
        <v>11.865600000000001</v>
      </c>
      <c r="C6" s="6">
        <f t="shared" ca="1" si="1"/>
        <v>13.7448</v>
      </c>
      <c r="D6" s="6">
        <f t="shared" ca="1" si="1"/>
        <v>12.218399999999999</v>
      </c>
      <c r="E6" s="6">
        <f t="shared" ca="1" si="1"/>
        <v>12.7044</v>
      </c>
      <c r="F6" s="6">
        <f t="shared" ca="1" si="1"/>
        <v>14.1876</v>
      </c>
      <c r="G6" s="6">
        <f t="shared" ca="1" si="1"/>
        <v>16.102799999999998</v>
      </c>
      <c r="H6" s="6">
        <f t="shared" ca="1" si="1"/>
        <v>21.5352</v>
      </c>
      <c r="I6" s="6">
        <f t="shared" ca="1" si="1"/>
        <v>18.820799999999998</v>
      </c>
      <c r="J6" s="6">
        <f t="shared" ca="1" si="1"/>
        <v>18.392400000000002</v>
      </c>
      <c r="K6" s="6">
        <f t="shared" ca="1" si="1"/>
        <v>19.544400000000003</v>
      </c>
      <c r="L6" s="6">
        <f t="shared" ca="1" si="1"/>
        <v>17.200800000000001</v>
      </c>
      <c r="M6" s="6">
        <f t="shared" ca="1" si="1"/>
        <v>13.428000000000001</v>
      </c>
      <c r="N6" s="6">
        <f t="shared" ca="1" si="1"/>
        <v>13.456799999999999</v>
      </c>
      <c r="O6" s="6">
        <f t="shared" ca="1" si="1"/>
        <v>17.9712</v>
      </c>
      <c r="P6" s="6">
        <f t="shared" ca="1" si="1"/>
        <v>20.1816</v>
      </c>
      <c r="Q6" s="6">
        <f t="shared" ca="1" si="1"/>
        <v>19.594799999999999</v>
      </c>
      <c r="R6" s="6">
        <f t="shared" ca="1" si="1"/>
        <v>19.886400000000002</v>
      </c>
      <c r="S6" s="6">
        <f t="shared" ca="1" si="1"/>
        <v>10.295999999999999</v>
      </c>
      <c r="T6" s="6">
        <f t="shared" ca="1" si="1"/>
        <v>13.6692</v>
      </c>
      <c r="U6" s="6">
        <f t="shared" ca="1" si="1"/>
        <v>18.7272</v>
      </c>
      <c r="V6" s="6">
        <f t="shared" ca="1" si="1"/>
        <v>27.244799999999998</v>
      </c>
      <c r="W6" s="6">
        <f t="shared" ca="1" si="1"/>
        <v>15.0876</v>
      </c>
      <c r="X6" s="6">
        <f t="shared" ca="1" si="1"/>
        <v>17.010000000000002</v>
      </c>
      <c r="Y6" s="6">
        <f t="shared" ca="1" si="1"/>
        <v>25.052400000000002</v>
      </c>
      <c r="Z6" s="6">
        <f t="shared" ca="1" si="1"/>
        <v>17.007988000000001</v>
      </c>
      <c r="AA6" s="6">
        <f t="shared" ca="1" si="1"/>
        <v>21.222000000000001</v>
      </c>
      <c r="AB6" s="6">
        <f t="shared" ca="1" si="1"/>
        <v>28.014127000000002</v>
      </c>
      <c r="AC6" s="6">
        <f t="shared" ca="1" si="1"/>
        <v>16.294243999999999</v>
      </c>
      <c r="AD6" s="6">
        <f t="shared" ref="AD6:AE6" ca="1" si="2">AD4-AD5</f>
        <v>30.792549999999999</v>
      </c>
      <c r="AE6" s="6">
        <f t="shared" ca="1" si="2"/>
        <v>18.741755000000001</v>
      </c>
      <c r="AF6" s="6">
        <f t="shared" ref="AF6:AG6" ca="1" si="3">AF4-AF5</f>
        <v>19.127397999999999</v>
      </c>
      <c r="AG6" s="6">
        <f t="shared" ca="1" si="3"/>
        <v>32.265756000000003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Albania [AL]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13.950556000000001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15.076379999999999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13.020355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14.261593999999999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16.268530999999999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17.345015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21.819389999999999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19.30659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19.323319999999999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20.570589999999999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19.044919999999998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15.176120000000001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14.733236000000002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19.595650000000003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21.848022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21.191678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21.400478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11.202397000000001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13.6692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18.803986000000002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27.442164999999999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15.27713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17.010000000000002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25.052400000000002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17.007988000000001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21.222000000000001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28.014127000000002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16.294243999999999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30.792549999999999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18.741755000000001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19.127397999999999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32.265756000000003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3.0948609999999999</v>
      </c>
      <c r="C12" s="25">
        <f ca="1">OFFSET(INDEX(Data!$C$7:$C$1800,MATCH($A$3,Data!$C$7:$C$1800,0)),5,'Code list'!D$1)/1000+OFFSET(INDEX(Data!$C$7:$C$1800,MATCH($A$3,Data!$C$7:$C$1800,0)),7,'Code list'!D$1)/1000</f>
        <v>1.8890709999999999</v>
      </c>
      <c r="D12" s="25">
        <f ca="1">OFFSET(INDEX(Data!$C$7:$C$1800,MATCH($A$3,Data!$C$7:$C$1800,0)),5,'Code list'!E$1)/1000+OFFSET(INDEX(Data!$C$7:$C$1800,MATCH($A$3,Data!$C$7:$C$1800,0)),7,'Code list'!E$1)/1000</f>
        <v>1.0048250000000001</v>
      </c>
      <c r="E12" s="25">
        <f ca="1">OFFSET(INDEX(Data!$C$7:$C$1800,MATCH($A$3,Data!$C$7:$C$1800,0)),5,'Code list'!F$1)/1000+OFFSET(INDEX(Data!$C$7:$C$1800,MATCH($A$3,Data!$C$7:$C$1800,0)),7,'Code list'!F$1)/1000</f>
        <v>1.8086849999999999</v>
      </c>
      <c r="F12" s="25">
        <f ca="1">OFFSET(INDEX(Data!$C$7:$C$1800,MATCH($A$3,Data!$C$7:$C$1800,0)),5,'Code list'!G$1)/1000+OFFSET(INDEX(Data!$C$7:$C$1800,MATCH($A$3,Data!$C$7:$C$1800,0)),7,'Code list'!G$1)/1000</f>
        <v>2.3713870000000004</v>
      </c>
      <c r="G12" s="25">
        <f ca="1">OFFSET(INDEX(Data!$C$7:$C$1800,MATCH($A$3,Data!$C$7:$C$1800,0)),5,'Code list'!H$1)/1000+OFFSET(INDEX(Data!$C$7:$C$1800,MATCH($A$3,Data!$C$7:$C$1800,0)),7,'Code list'!H$1)/1000</f>
        <v>1.2057899999999999</v>
      </c>
      <c r="H12" s="25">
        <f ca="1">OFFSET(INDEX(Data!$C$7:$C$1800,MATCH($A$3,Data!$C$7:$C$1800,0)),5,'Code list'!I$1)/1000+OFFSET(INDEX(Data!$C$7:$C$1800,MATCH($A$3,Data!$C$7:$C$1800,0)),7,'Code list'!I$1)/1000</f>
        <v>1.60772</v>
      </c>
      <c r="I12" s="25">
        <f ca="1">OFFSET(INDEX(Data!$C$7:$C$1800,MATCH($A$3,Data!$C$7:$C$1800,0)),5,'Code list'!J$1)/1000+OFFSET(INDEX(Data!$C$7:$C$1800,MATCH($A$3,Data!$C$7:$C$1800,0)),7,'Code list'!J$1)/1000</f>
        <v>1.4067550000000002</v>
      </c>
      <c r="J12" s="25">
        <f ca="1">OFFSET(INDEX(Data!$C$7:$C$1800,MATCH($A$3,Data!$C$7:$C$1800,0)),5,'Code list'!K$1)/1000+OFFSET(INDEX(Data!$C$7:$C$1800,MATCH($A$3,Data!$C$7:$C$1800,0)),7,'Code list'!K$1)/1000</f>
        <v>1.165597</v>
      </c>
      <c r="K12" s="25">
        <f ca="1">OFFSET(INDEX(Data!$C$7:$C$1800,MATCH($A$3,Data!$C$7:$C$1800,0)),5,'Code list'!L$1)/1000+OFFSET(INDEX(Data!$C$7:$C$1800,MATCH($A$3,Data!$C$7:$C$1800,0)),7,'Code list'!L$1)/1000</f>
        <v>0.80386000000000002</v>
      </c>
      <c r="L12" s="25">
        <f ca="1">OFFSET(INDEX(Data!$C$7:$C$1800,MATCH($A$3,Data!$C$7:$C$1800,0)),5,'Code list'!M$1)/1000+OFFSET(INDEX(Data!$C$7:$C$1800,MATCH($A$3,Data!$C$7:$C$1800,0)),7,'Code list'!M$1)/1000</f>
        <v>0.92443900000000001</v>
      </c>
      <c r="M12" s="25">
        <f ca="1">OFFSET(INDEX(Data!$C$7:$C$1800,MATCH($A$3,Data!$C$7:$C$1800,0)),5,'Code list'!N$1)/1000+OFFSET(INDEX(Data!$C$7:$C$1800,MATCH($A$3,Data!$C$7:$C$1800,0)),7,'Code list'!N$1)/1000</f>
        <v>0.80386000000000002</v>
      </c>
      <c r="N12" s="25">
        <f ca="1">OFFSET(INDEX(Data!$C$7:$C$1800,MATCH($A$3,Data!$C$7:$C$1800,0)),5,'Code list'!O$1)/1000+OFFSET(INDEX(Data!$C$7:$C$1800,MATCH($A$3,Data!$C$7:$C$1800,0)),7,'Code list'!O$1)/1000</f>
        <v>1.2057899999999999</v>
      </c>
      <c r="O12" s="25">
        <f ca="1">OFFSET(INDEX(Data!$C$7:$C$1800,MATCH($A$3,Data!$C$7:$C$1800,0)),5,'Code list'!P$1)/1000+OFFSET(INDEX(Data!$C$7:$C$1800,MATCH($A$3,Data!$C$7:$C$1800,0)),7,'Code list'!P$1)/1000</f>
        <v>0</v>
      </c>
      <c r="P12" s="25">
        <f ca="1">OFFSET(INDEX(Data!$C$7:$C$1800,MATCH($A$3,Data!$C$7:$C$1800,0)),5,'Code list'!Q$1)/1000+OFFSET(INDEX(Data!$C$7:$C$1800,MATCH($A$3,Data!$C$7:$C$1800,0)),7,'Code list'!Q$1)/1000</f>
        <v>0</v>
      </c>
      <c r="Q12" s="25">
        <f ca="1">OFFSET(INDEX(Data!$C$7:$C$1800,MATCH($A$3,Data!$C$7:$C$1800,0)),5,'Code list'!R$1)/1000+OFFSET(INDEX(Data!$C$7:$C$1800,MATCH($A$3,Data!$C$7:$C$1800,0)),7,'Code list'!R$1)/1000</f>
        <v>0</v>
      </c>
      <c r="R12" s="25">
        <f ca="1">OFFSET(INDEX(Data!$C$7:$C$1800,MATCH($A$3,Data!$C$7:$C$1800,0)),5,'Code list'!S$1)/1000+OFFSET(INDEX(Data!$C$7:$C$1800,MATCH($A$3,Data!$C$7:$C$1800,0)),7,'Code list'!S$1)/1000</f>
        <v>0</v>
      </c>
      <c r="S12" s="25">
        <f ca="1">OFFSET(INDEX(Data!$C$7:$C$1800,MATCH($A$3,Data!$C$7:$C$1800,0)),5,'Code list'!T$1)/1000+OFFSET(INDEX(Data!$C$7:$C$1800,MATCH($A$3,Data!$C$7:$C$1800,0)),7,'Code list'!T$1)/1000</f>
        <v>0</v>
      </c>
      <c r="T12" s="25">
        <f ca="1">OFFSET(INDEX(Data!$C$7:$C$1800,MATCH($A$3,Data!$C$7:$C$1800,0)),5,'Code list'!U$1)/1000+OFFSET(INDEX(Data!$C$7:$C$1800,MATCH($A$3,Data!$C$7:$C$1800,0)),7,'Code list'!U$1)/1000</f>
        <v>0</v>
      </c>
      <c r="U12" s="25">
        <f ca="1">OFFSET(INDEX(Data!$C$7:$C$1800,MATCH($A$3,Data!$C$7:$C$1800,0)),5,'Code list'!V$1)/1000+OFFSET(INDEX(Data!$C$7:$C$1800,MATCH($A$3,Data!$C$7:$C$1800,0)),7,'Code list'!V$1)/1000</f>
        <v>0</v>
      </c>
      <c r="V12" s="25">
        <f ca="1">OFFSET(INDEX(Data!$C$7:$C$1800,MATCH($A$3,Data!$C$7:$C$1800,0)),5,'Code list'!W$1)/1000+OFFSET(INDEX(Data!$C$7:$C$1800,MATCH($A$3,Data!$C$7:$C$1800,0)),7,'Code list'!W$1)/1000</f>
        <v>0</v>
      </c>
      <c r="W12" s="25">
        <f ca="1">OFFSET(INDEX(Data!$C$7:$C$1800,MATCH($A$3,Data!$C$7:$C$1800,0)),5,'Code list'!X$1)/1000+OFFSET(INDEX(Data!$C$7:$C$1800,MATCH($A$3,Data!$C$7:$C$1800,0)),7,'Code list'!X$1)/1000</f>
        <v>0</v>
      </c>
      <c r="X12" s="25">
        <f ca="1">OFFSET(INDEX(Data!$C$7:$C$1800,MATCH($A$3,Data!$C$7:$C$1800,0)),5,'Code list'!Y$1)/1000+OFFSET(INDEX(Data!$C$7:$C$1800,MATCH($A$3,Data!$C$7:$C$1800,0)),7,'Code list'!Y$1)/1000</f>
        <v>0</v>
      </c>
      <c r="Y12" s="25">
        <f ca="1">OFFSET(INDEX(Data!$C$7:$C$1800,MATCH($A$3,Data!$C$7:$C$1800,0)),5,'Code list'!Z$1)/1000+OFFSET(INDEX(Data!$C$7:$C$1800,MATCH($A$3,Data!$C$7:$C$1800,0)),7,'Code list'!Z$1)/1000</f>
        <v>0</v>
      </c>
      <c r="Z12" s="25">
        <f ca="1">OFFSET(INDEX(Data!$C$7:$C$1800,MATCH($A$3,Data!$C$7:$C$1800,0)),5,'Code list'!AA$1)/1000+OFFSET(INDEX(Data!$C$7:$C$1800,MATCH($A$3,Data!$C$7:$C$1800,0)),7,'Code list'!AA$1)/1000</f>
        <v>0</v>
      </c>
      <c r="AA12" s="25">
        <f ca="1">OFFSET(INDEX(Data!$C$7:$C$1800,MATCH($A$3,Data!$C$7:$C$1800,0)),5,'Code list'!AB$1)/1000+OFFSET(INDEX(Data!$C$7:$C$1800,MATCH($A$3,Data!$C$7:$C$1800,0)),7,'Code list'!AB$1)/1000</f>
        <v>0</v>
      </c>
      <c r="AB12" s="25">
        <f ca="1">OFFSET(INDEX(Data!$C$7:$C$1800,MATCH($A$3,Data!$C$7:$C$1800,0)),5,'Code list'!AC$1)/1000+OFFSET(INDEX(Data!$C$7:$C$1800,MATCH($A$3,Data!$C$7:$C$1800,0)),7,'Code list'!AC$1)/1000</f>
        <v>0</v>
      </c>
      <c r="AC12" s="25">
        <f ca="1">OFFSET(INDEX(Data!$C$7:$C$1800,MATCH($A$3,Data!$C$7:$C$1800,0)),5,'Code list'!AD$1)/1000+OFFSET(INDEX(Data!$C$7:$C$1800,MATCH($A$3,Data!$C$7:$C$1800,0)),7,'Code list'!AD$1)/1000</f>
        <v>0</v>
      </c>
      <c r="AD12" s="25">
        <f ca="1">OFFSET(INDEX(Data!$C$7:$C$1800,MATCH($A$3,Data!$C$7:$C$1800,0)),5,'Code list'!AE$1)/1000+OFFSET(INDEX(Data!$C$7:$C$1800,MATCH($A$3,Data!$C$7:$C$1800,0)),7,'Code list'!AE$1)/1000</f>
        <v>0</v>
      </c>
      <c r="AE12" s="25">
        <f ca="1">OFFSET(INDEX(Data!$C$7:$C$1800,MATCH($A$3,Data!$C$7:$C$1800,0)),5,'Code list'!AF$1)/1000+OFFSET(INDEX(Data!$C$7:$C$1800,MATCH($A$3,Data!$C$7:$C$1800,0)),7,'Code list'!AF$1)/1000</f>
        <v>0</v>
      </c>
      <c r="AF12" s="25">
        <f ca="1">OFFSET(INDEX(Data!$C$7:$C$1800,MATCH($A$3,Data!$C$7:$C$1800,0)),5,'Code list'!AG$1)/1000+OFFSET(INDEX(Data!$C$7:$C$1800,MATCH($A$3,Data!$C$7:$C$1800,0)),7,'Code list'!AG$1)/1000</f>
        <v>0</v>
      </c>
      <c r="AG12" s="25">
        <f ca="1">OFFSET(INDEX(Data!$C$7:$C$1800,MATCH($A$3,Data!$C$7:$C$1800,0)),5,'Code list'!AH$1)/1000+OFFSET(INDEX(Data!$C$7:$C$1800,MATCH($A$3,Data!$C$7:$C$1800,0)),7,'Code list'!AH$1)/1000</f>
        <v>0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0.3528</v>
      </c>
      <c r="C13" s="25">
        <f ca="1">OFFSET(INDEX(Data!$C$7:$C$1800,MATCH($A$3,Data!$C$7:$C$1800,0)),21,'Code list'!D$1)/1000+OFFSET(INDEX(Data!$C$7:$C$1800,MATCH($A$3,Data!$C$7:$C$1800,0)),22,'Code list'!D$1)/1000</f>
        <v>0.23760000000000001</v>
      </c>
      <c r="D13" s="25">
        <f ca="1">OFFSET(INDEX(Data!$C$7:$C$1800,MATCH($A$3,Data!$C$7:$C$1800,0)),21,'Code list'!E$1)/1000+OFFSET(INDEX(Data!$C$7:$C$1800,MATCH($A$3,Data!$C$7:$C$1800,0)),22,'Code list'!E$1)/1000</f>
        <v>0.13319999999999999</v>
      </c>
      <c r="E13" s="25">
        <f ca="1">OFFSET(INDEX(Data!$C$7:$C$1800,MATCH($A$3,Data!$C$7:$C$1800,0)),21,'Code list'!F$1)/1000+OFFSET(INDEX(Data!$C$7:$C$1800,MATCH($A$3,Data!$C$7:$C$1800,0)),22,'Code list'!F$1)/1000</f>
        <v>0.16919999999999999</v>
      </c>
      <c r="F13" s="25">
        <f ca="1">OFFSET(INDEX(Data!$C$7:$C$1800,MATCH($A$3,Data!$C$7:$C$1800,0)),21,'Code list'!G$1)/1000+OFFSET(INDEX(Data!$C$7:$C$1800,MATCH($A$3,Data!$C$7:$C$1800,0)),22,'Code list'!G$1)/1000</f>
        <v>0.13319999999999999</v>
      </c>
      <c r="G13" s="25">
        <f ca="1">OFFSET(INDEX(Data!$C$7:$C$1800,MATCH($A$3,Data!$C$7:$C$1800,0)),21,'Code list'!H$1)/1000+OFFSET(INDEX(Data!$C$7:$C$1800,MATCH($A$3,Data!$C$7:$C$1800,0)),22,'Code list'!H$1)/1000</f>
        <v>0.21240000000000001</v>
      </c>
      <c r="H13" s="25">
        <f ca="1">OFFSET(INDEX(Data!$C$7:$C$1800,MATCH($A$3,Data!$C$7:$C$1800,0)),21,'Code list'!I$1)/1000+OFFSET(INDEX(Data!$C$7:$C$1800,MATCH($A$3,Data!$C$7:$C$1800,0)),22,'Code list'!I$1)/1000</f>
        <v>0.2016</v>
      </c>
      <c r="I13" s="25">
        <f ca="1">OFFSET(INDEX(Data!$C$7:$C$1800,MATCH($A$3,Data!$C$7:$C$1800,0)),21,'Code list'!J$1)/1000+OFFSET(INDEX(Data!$C$7:$C$1800,MATCH($A$3,Data!$C$7:$C$1800,0)),22,'Code list'!J$1)/1000</f>
        <v>0.15840000000000001</v>
      </c>
      <c r="J13" s="25">
        <f ca="1">OFFSET(INDEX(Data!$C$7:$C$1800,MATCH($A$3,Data!$C$7:$C$1800,0)),21,'Code list'!K$1)/1000+OFFSET(INDEX(Data!$C$7:$C$1800,MATCH($A$3,Data!$C$7:$C$1800,0)),22,'Code list'!K$1)/1000</f>
        <v>0.14759999999999998</v>
      </c>
      <c r="K13" s="25">
        <f ca="1">OFFSET(INDEX(Data!$C$7:$C$1800,MATCH($A$3,Data!$C$7:$C$1800,0)),21,'Code list'!L$1)/1000+OFFSET(INDEX(Data!$C$7:$C$1800,MATCH($A$3,Data!$C$7:$C$1800,0)),22,'Code list'!L$1)/1000</f>
        <v>0.1152</v>
      </c>
      <c r="L13" s="25">
        <f ca="1">OFFSET(INDEX(Data!$C$7:$C$1800,MATCH($A$3,Data!$C$7:$C$1800,0)),21,'Code list'!M$1)/1000+OFFSET(INDEX(Data!$C$7:$C$1800,MATCH($A$3,Data!$C$7:$C$1800,0)),22,'Code list'!M$1)/1000</f>
        <v>0.14399999999999999</v>
      </c>
      <c r="M13" s="25">
        <f ca="1">OFFSET(INDEX(Data!$C$7:$C$1800,MATCH($A$3,Data!$C$7:$C$1800,0)),21,'Code list'!N$1)/1000+OFFSET(INDEX(Data!$C$7:$C$1800,MATCH($A$3,Data!$C$7:$C$1800,0)),22,'Code list'!N$1)/1000</f>
        <v>0.1368</v>
      </c>
      <c r="N13" s="25">
        <f ca="1">OFFSET(INDEX(Data!$C$7:$C$1800,MATCH($A$3,Data!$C$7:$C$1800,0)),21,'Code list'!O$1)/1000+OFFSET(INDEX(Data!$C$7:$C$1800,MATCH($A$3,Data!$C$7:$C$1800,0)),22,'Code list'!O$1)/1000</f>
        <v>0.18719999999999998</v>
      </c>
      <c r="O13" s="25">
        <f ca="1">OFFSET(INDEX(Data!$C$7:$C$1800,MATCH($A$3,Data!$C$7:$C$1800,0)),21,'Code list'!P$1)/1000+OFFSET(INDEX(Data!$C$7:$C$1800,MATCH($A$3,Data!$C$7:$C$1800,0)),22,'Code list'!P$1)/1000</f>
        <v>0</v>
      </c>
      <c r="P13" s="25">
        <f ca="1">OFFSET(INDEX(Data!$C$7:$C$1800,MATCH($A$3,Data!$C$7:$C$1800,0)),21,'Code list'!Q$1)/1000+OFFSET(INDEX(Data!$C$7:$C$1800,MATCH($A$3,Data!$C$7:$C$1800,0)),22,'Code list'!Q$1)/1000</f>
        <v>0</v>
      </c>
      <c r="Q13" s="25">
        <f ca="1">OFFSET(INDEX(Data!$C$7:$C$1800,MATCH($A$3,Data!$C$7:$C$1800,0)),21,'Code list'!R$1)/1000+OFFSET(INDEX(Data!$C$7:$C$1800,MATCH($A$3,Data!$C$7:$C$1800,0)),22,'Code list'!R$1)/1000</f>
        <v>0</v>
      </c>
      <c r="R13" s="25">
        <f ca="1">OFFSET(INDEX(Data!$C$7:$C$1800,MATCH($A$3,Data!$C$7:$C$1800,0)),21,'Code list'!S$1)/1000+OFFSET(INDEX(Data!$C$7:$C$1800,MATCH($A$3,Data!$C$7:$C$1800,0)),22,'Code list'!S$1)/1000</f>
        <v>0</v>
      </c>
      <c r="S13" s="25">
        <f ca="1">OFFSET(INDEX(Data!$C$7:$C$1800,MATCH($A$3,Data!$C$7:$C$1800,0)),21,'Code list'!T$1)/1000+OFFSET(INDEX(Data!$C$7:$C$1800,MATCH($A$3,Data!$C$7:$C$1800,0)),22,'Code list'!T$1)/1000</f>
        <v>0</v>
      </c>
      <c r="T13" s="25">
        <f ca="1">OFFSET(INDEX(Data!$C$7:$C$1800,MATCH($A$3,Data!$C$7:$C$1800,0)),21,'Code list'!U$1)/1000+OFFSET(INDEX(Data!$C$7:$C$1800,MATCH($A$3,Data!$C$7:$C$1800,0)),22,'Code list'!U$1)/1000</f>
        <v>0</v>
      </c>
      <c r="U13" s="25">
        <f ca="1">OFFSET(INDEX(Data!$C$7:$C$1800,MATCH($A$3,Data!$C$7:$C$1800,0)),21,'Code list'!V$1)/1000+OFFSET(INDEX(Data!$C$7:$C$1800,MATCH($A$3,Data!$C$7:$C$1800,0)),22,'Code list'!V$1)/1000</f>
        <v>0</v>
      </c>
      <c r="V13" s="25">
        <f ca="1">OFFSET(INDEX(Data!$C$7:$C$1800,MATCH($A$3,Data!$C$7:$C$1800,0)),21,'Code list'!W$1)/1000+OFFSET(INDEX(Data!$C$7:$C$1800,MATCH($A$3,Data!$C$7:$C$1800,0)),22,'Code list'!W$1)/1000</f>
        <v>0</v>
      </c>
      <c r="W13" s="25">
        <f ca="1">OFFSET(INDEX(Data!$C$7:$C$1800,MATCH($A$3,Data!$C$7:$C$1800,0)),21,'Code list'!X$1)/1000+OFFSET(INDEX(Data!$C$7:$C$1800,MATCH($A$3,Data!$C$7:$C$1800,0)),22,'Code list'!X$1)/1000</f>
        <v>0</v>
      </c>
      <c r="X13" s="25">
        <f ca="1">OFFSET(INDEX(Data!$C$7:$C$1800,MATCH($A$3,Data!$C$7:$C$1800,0)),21,'Code list'!Y$1)/1000+OFFSET(INDEX(Data!$C$7:$C$1800,MATCH($A$3,Data!$C$7:$C$1800,0)),22,'Code list'!Y$1)/1000</f>
        <v>0</v>
      </c>
      <c r="Y13" s="25">
        <f ca="1">OFFSET(INDEX(Data!$C$7:$C$1800,MATCH($A$3,Data!$C$7:$C$1800,0)),21,'Code list'!Z$1)/1000+OFFSET(INDEX(Data!$C$7:$C$1800,MATCH($A$3,Data!$C$7:$C$1800,0)),22,'Code list'!Z$1)/1000</f>
        <v>0</v>
      </c>
      <c r="Z13" s="25">
        <f ca="1">OFFSET(INDEX(Data!$C$7:$C$1800,MATCH($A$3,Data!$C$7:$C$1800,0)),21,'Code list'!AA$1)/1000+OFFSET(INDEX(Data!$C$7:$C$1800,MATCH($A$3,Data!$C$7:$C$1800,0)),22,'Code list'!AA$1)/1000</f>
        <v>0</v>
      </c>
      <c r="AA13" s="25">
        <f ca="1">OFFSET(INDEX(Data!$C$7:$C$1800,MATCH($A$3,Data!$C$7:$C$1800,0)),21,'Code list'!AB$1)/1000+OFFSET(INDEX(Data!$C$7:$C$1800,MATCH($A$3,Data!$C$7:$C$1800,0)),22,'Code list'!AB$1)/1000</f>
        <v>0</v>
      </c>
      <c r="AB13" s="25">
        <f ca="1">OFFSET(INDEX(Data!$C$7:$C$1800,MATCH($A$3,Data!$C$7:$C$1800,0)),21,'Code list'!AC$1)/1000+OFFSET(INDEX(Data!$C$7:$C$1800,MATCH($A$3,Data!$C$7:$C$1800,0)),22,'Code list'!AC$1)/1000</f>
        <v>0</v>
      </c>
      <c r="AC13" s="25">
        <f ca="1">OFFSET(INDEX(Data!$C$7:$C$1800,MATCH($A$3,Data!$C$7:$C$1800,0)),21,'Code list'!AD$1)/1000+OFFSET(INDEX(Data!$C$7:$C$1800,MATCH($A$3,Data!$C$7:$C$1800,0)),22,'Code list'!AD$1)/1000</f>
        <v>0</v>
      </c>
      <c r="AD13" s="25">
        <f ca="1">OFFSET(INDEX(Data!$C$7:$C$1800,MATCH($A$3,Data!$C$7:$C$1800,0)),21,'Code list'!AE$1)/1000+OFFSET(INDEX(Data!$C$7:$C$1800,MATCH($A$3,Data!$C$7:$C$1800,0)),22,'Code list'!AE$1)/1000</f>
        <v>0</v>
      </c>
      <c r="AE13" s="25">
        <f ca="1">OFFSET(INDEX(Data!$C$7:$C$1800,MATCH($A$3,Data!$C$7:$C$1800,0)),21,'Code list'!AF$1)/1000+OFFSET(INDEX(Data!$C$7:$C$1800,MATCH($A$3,Data!$C$7:$C$1800,0)),22,'Code list'!AF$1)/1000</f>
        <v>0</v>
      </c>
      <c r="AF13" s="25">
        <f ca="1">OFFSET(INDEX(Data!$C$7:$C$1800,MATCH($A$3,Data!$C$7:$C$1800,0)),21,'Code list'!AG$1)/1000+OFFSET(INDEX(Data!$C$7:$C$1800,MATCH($A$3,Data!$C$7:$C$1800,0)),22,'Code list'!AG$1)/1000</f>
        <v>0</v>
      </c>
      <c r="AG13" s="25">
        <f ca="1">OFFSET(INDEX(Data!$C$7:$C$1800,MATCH($A$3,Data!$C$7:$C$1800,0)),21,'Code list'!AH$1)/1000+OFFSET(INDEX(Data!$C$7:$C$1800,MATCH($A$3,Data!$C$7:$C$1800,0)),22,'Code list'!AH$1)/1000</f>
        <v>0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0.35299999999999998</v>
      </c>
      <c r="C14" s="25">
        <f ca="1">OFFSET(INDEX(Data!$C$7:$C$1800,MATCH($A$3,Data!$C$7:$C$1800,0)),31,'Code list'!D$1)/1000+OFFSET(INDEX(Data!$C$7:$C$1800,MATCH($A$3,Data!$C$7:$C$1800,0)),32,'Code list'!D$1)/1000</f>
        <v>0.23599999999999999</v>
      </c>
      <c r="D14" s="25">
        <f ca="1">OFFSET(INDEX(Data!$C$7:$C$1800,MATCH($A$3,Data!$C$7:$C$1800,0)),31,'Code list'!E$1)/1000+OFFSET(INDEX(Data!$C$7:$C$1800,MATCH($A$3,Data!$C$7:$C$1800,0)),32,'Code list'!E$1)/1000</f>
        <v>0.13200000000000001</v>
      </c>
      <c r="E14" s="25">
        <f ca="1">OFFSET(INDEX(Data!$C$7:$C$1800,MATCH($A$3,Data!$C$7:$C$1800,0)),31,'Code list'!F$1)/1000+OFFSET(INDEX(Data!$C$7:$C$1800,MATCH($A$3,Data!$C$7:$C$1800,0)),32,'Code list'!F$1)/1000</f>
        <v>0.16900000000000001</v>
      </c>
      <c r="F14" s="25">
        <f ca="1">OFFSET(INDEX(Data!$C$7:$C$1800,MATCH($A$3,Data!$C$7:$C$1800,0)),31,'Code list'!G$1)/1000+OFFSET(INDEX(Data!$C$7:$C$1800,MATCH($A$3,Data!$C$7:$C$1800,0)),32,'Code list'!G$1)/1000</f>
        <v>0.13400000000000001</v>
      </c>
      <c r="G14" s="25">
        <f ca="1">OFFSET(INDEX(Data!$C$7:$C$1800,MATCH($A$3,Data!$C$7:$C$1800,0)),31,'Code list'!H$1)/1000+OFFSET(INDEX(Data!$C$7:$C$1800,MATCH($A$3,Data!$C$7:$C$1800,0)),32,'Code list'!H$1)/1000</f>
        <v>0.21199999999999999</v>
      </c>
      <c r="H14" s="25">
        <f ca="1">OFFSET(INDEX(Data!$C$7:$C$1800,MATCH($A$3,Data!$C$7:$C$1800,0)),31,'Code list'!I$1)/1000+OFFSET(INDEX(Data!$C$7:$C$1800,MATCH($A$3,Data!$C$7:$C$1800,0)),32,'Code list'!I$1)/1000</f>
        <v>0.20200000000000001</v>
      </c>
      <c r="I14" s="25">
        <f ca="1">OFFSET(INDEX(Data!$C$7:$C$1800,MATCH($A$3,Data!$C$7:$C$1800,0)),31,'Code list'!J$1)/1000+OFFSET(INDEX(Data!$C$7:$C$1800,MATCH($A$3,Data!$C$7:$C$1800,0)),32,'Code list'!J$1)/1000</f>
        <v>0.157</v>
      </c>
      <c r="J14" s="25">
        <f ca="1">OFFSET(INDEX(Data!$C$7:$C$1800,MATCH($A$3,Data!$C$7:$C$1800,0)),31,'Code list'!K$1)/1000+OFFSET(INDEX(Data!$C$7:$C$1800,MATCH($A$3,Data!$C$7:$C$1800,0)),32,'Code list'!K$1)/1000</f>
        <v>0.14799999999999999</v>
      </c>
      <c r="K14" s="25">
        <f ca="1">OFFSET(INDEX(Data!$C$7:$C$1800,MATCH($A$3,Data!$C$7:$C$1800,0)),31,'Code list'!L$1)/1000+OFFSET(INDEX(Data!$C$7:$C$1800,MATCH($A$3,Data!$C$7:$C$1800,0)),32,'Code list'!L$1)/1000</f>
        <v>0.114</v>
      </c>
      <c r="L14" s="25">
        <f ca="1">OFFSET(INDEX(Data!$C$7:$C$1800,MATCH($A$3,Data!$C$7:$C$1800,0)),31,'Code list'!M$1)/1000+OFFSET(INDEX(Data!$C$7:$C$1800,MATCH($A$3,Data!$C$7:$C$1800,0)),32,'Code list'!M$1)/1000</f>
        <v>0.14499999999999999</v>
      </c>
      <c r="M14" s="25">
        <f ca="1">OFFSET(INDEX(Data!$C$7:$C$1800,MATCH($A$3,Data!$C$7:$C$1800,0)),31,'Code list'!N$1)/1000+OFFSET(INDEX(Data!$C$7:$C$1800,MATCH($A$3,Data!$C$7:$C$1800,0)),32,'Code list'!N$1)/1000</f>
        <v>0.13800000000000001</v>
      </c>
      <c r="N14" s="25">
        <f ca="1">OFFSET(INDEX(Data!$C$7:$C$1800,MATCH($A$3,Data!$C$7:$C$1800,0)),31,'Code list'!O$1)/1000+OFFSET(INDEX(Data!$C$7:$C$1800,MATCH($A$3,Data!$C$7:$C$1800,0)),32,'Code list'!O$1)/1000</f>
        <v>0.188</v>
      </c>
      <c r="O14" s="25">
        <f ca="1">OFFSET(INDEX(Data!$C$7:$C$1800,MATCH($A$3,Data!$C$7:$C$1800,0)),31,'Code list'!P$1)/1000+OFFSET(INDEX(Data!$C$7:$C$1800,MATCH($A$3,Data!$C$7:$C$1800,0)),32,'Code list'!P$1)/1000</f>
        <v>0</v>
      </c>
      <c r="P14" s="25">
        <f ca="1">OFFSET(INDEX(Data!$C$7:$C$1800,MATCH($A$3,Data!$C$7:$C$1800,0)),31,'Code list'!Q$1)/1000+OFFSET(INDEX(Data!$C$7:$C$1800,MATCH($A$3,Data!$C$7:$C$1800,0)),32,'Code list'!Q$1)/1000</f>
        <v>0</v>
      </c>
      <c r="Q14" s="25">
        <f ca="1">OFFSET(INDEX(Data!$C$7:$C$1800,MATCH($A$3,Data!$C$7:$C$1800,0)),31,'Code list'!R$1)/1000+OFFSET(INDEX(Data!$C$7:$C$1800,MATCH($A$3,Data!$C$7:$C$1800,0)),32,'Code list'!R$1)/1000</f>
        <v>0</v>
      </c>
      <c r="R14" s="25">
        <f ca="1">OFFSET(INDEX(Data!$C$7:$C$1800,MATCH($A$3,Data!$C$7:$C$1800,0)),31,'Code list'!S$1)/1000+OFFSET(INDEX(Data!$C$7:$C$1800,MATCH($A$3,Data!$C$7:$C$1800,0)),32,'Code list'!S$1)/1000</f>
        <v>0</v>
      </c>
      <c r="S14" s="25">
        <f ca="1">OFFSET(INDEX(Data!$C$7:$C$1800,MATCH($A$3,Data!$C$7:$C$1800,0)),31,'Code list'!T$1)/1000+OFFSET(INDEX(Data!$C$7:$C$1800,MATCH($A$3,Data!$C$7:$C$1800,0)),32,'Code list'!T$1)/1000</f>
        <v>0</v>
      </c>
      <c r="T14" s="25">
        <f ca="1">OFFSET(INDEX(Data!$C$7:$C$1800,MATCH($A$3,Data!$C$7:$C$1800,0)),31,'Code list'!U$1)/1000+OFFSET(INDEX(Data!$C$7:$C$1800,MATCH($A$3,Data!$C$7:$C$1800,0)),32,'Code list'!U$1)/1000</f>
        <v>0</v>
      </c>
      <c r="U14" s="25">
        <f ca="1">OFFSET(INDEX(Data!$C$7:$C$1800,MATCH($A$3,Data!$C$7:$C$1800,0)),31,'Code list'!V$1)/1000+OFFSET(INDEX(Data!$C$7:$C$1800,MATCH($A$3,Data!$C$7:$C$1800,0)),32,'Code list'!V$1)/1000</f>
        <v>0</v>
      </c>
      <c r="V14" s="25">
        <f ca="1">OFFSET(INDEX(Data!$C$7:$C$1800,MATCH($A$3,Data!$C$7:$C$1800,0)),31,'Code list'!W$1)/1000+OFFSET(INDEX(Data!$C$7:$C$1800,MATCH($A$3,Data!$C$7:$C$1800,0)),32,'Code list'!W$1)/1000</f>
        <v>0</v>
      </c>
      <c r="W14" s="25">
        <f ca="1">OFFSET(INDEX(Data!$C$7:$C$1800,MATCH($A$3,Data!$C$7:$C$1800,0)),31,'Code list'!X$1)/1000+OFFSET(INDEX(Data!$C$7:$C$1800,MATCH($A$3,Data!$C$7:$C$1800,0)),32,'Code list'!X$1)/1000</f>
        <v>0</v>
      </c>
      <c r="X14" s="25">
        <f ca="1">OFFSET(INDEX(Data!$C$7:$C$1800,MATCH($A$3,Data!$C$7:$C$1800,0)),31,'Code list'!Y$1)/1000+OFFSET(INDEX(Data!$C$7:$C$1800,MATCH($A$3,Data!$C$7:$C$1800,0)),32,'Code list'!Y$1)/1000</f>
        <v>0</v>
      </c>
      <c r="Y14" s="25">
        <f ca="1">OFFSET(INDEX(Data!$C$7:$C$1800,MATCH($A$3,Data!$C$7:$C$1800,0)),31,'Code list'!Z$1)/1000+OFFSET(INDEX(Data!$C$7:$C$1800,MATCH($A$3,Data!$C$7:$C$1800,0)),32,'Code list'!Z$1)/1000</f>
        <v>0</v>
      </c>
      <c r="Z14" s="25">
        <f ca="1">OFFSET(INDEX(Data!$C$7:$C$1800,MATCH($A$3,Data!$C$7:$C$1800,0)),31,'Code list'!AA$1)/1000+OFFSET(INDEX(Data!$C$7:$C$1800,MATCH($A$3,Data!$C$7:$C$1800,0)),32,'Code list'!AA$1)/1000</f>
        <v>0</v>
      </c>
      <c r="AA14" s="25">
        <f ca="1">OFFSET(INDEX(Data!$C$7:$C$1800,MATCH($A$3,Data!$C$7:$C$1800,0)),31,'Code list'!AB$1)/1000+OFFSET(INDEX(Data!$C$7:$C$1800,MATCH($A$3,Data!$C$7:$C$1800,0)),32,'Code list'!AB$1)/1000</f>
        <v>0</v>
      </c>
      <c r="AB14" s="25">
        <f ca="1">OFFSET(INDEX(Data!$C$7:$C$1800,MATCH($A$3,Data!$C$7:$C$1800,0)),31,'Code list'!AC$1)/1000+OFFSET(INDEX(Data!$C$7:$C$1800,MATCH($A$3,Data!$C$7:$C$1800,0)),32,'Code list'!AC$1)/1000</f>
        <v>0</v>
      </c>
      <c r="AC14" s="25">
        <f ca="1">OFFSET(INDEX(Data!$C$7:$C$1800,MATCH($A$3,Data!$C$7:$C$1800,0)),31,'Code list'!AD$1)/1000+OFFSET(INDEX(Data!$C$7:$C$1800,MATCH($A$3,Data!$C$7:$C$1800,0)),32,'Code list'!AD$1)/1000</f>
        <v>0</v>
      </c>
      <c r="AD14" s="25">
        <f ca="1">OFFSET(INDEX(Data!$C$7:$C$1800,MATCH($A$3,Data!$C$7:$C$1800,0)),31,'Code list'!AE$1)/1000+OFFSET(INDEX(Data!$C$7:$C$1800,MATCH($A$3,Data!$C$7:$C$1800,0)),32,'Code list'!AE$1)/1000</f>
        <v>0</v>
      </c>
      <c r="AE14" s="25">
        <f ca="1">OFFSET(INDEX(Data!$C$7:$C$1800,MATCH($A$3,Data!$C$7:$C$1800,0)),31,'Code list'!AF$1)/1000+OFFSET(INDEX(Data!$C$7:$C$1800,MATCH($A$3,Data!$C$7:$C$1800,0)),32,'Code list'!AF$1)/1000</f>
        <v>0</v>
      </c>
      <c r="AF14" s="25">
        <f ca="1">OFFSET(INDEX(Data!$C$7:$C$1800,MATCH($A$3,Data!$C$7:$C$1800,0)),31,'Code list'!AG$1)/1000+OFFSET(INDEX(Data!$C$7:$C$1800,MATCH($A$3,Data!$C$7:$C$1800,0)),32,'Code list'!AG$1)/1000</f>
        <v>0</v>
      </c>
      <c r="AG14" s="25">
        <f ca="1">OFFSET(INDEX(Data!$C$7:$C$1800,MATCH($A$3,Data!$C$7:$C$1800,0)),31,'Code list'!AH$1)/1000+OFFSET(INDEX(Data!$C$7:$C$1800,MATCH($A$3,Data!$C$7:$C$1800,0)),32,'Code list'!AH$1)/1000</f>
        <v>0</v>
      </c>
    </row>
    <row r="15" spans="1:33" ht="15" customHeight="1" x14ac:dyDescent="0.25">
      <c r="A15" s="26" t="s">
        <v>28</v>
      </c>
      <c r="B15" s="25">
        <f ca="1">IFERROR(B12/(1+(B13/B14)),0)</f>
        <v>1.5478689897988096</v>
      </c>
      <c r="C15" s="25">
        <f t="shared" ref="C15:AC15" ca="1" si="5">IFERROR(C12/(1+(C13/C14)),0)</f>
        <v>0.94134450168918904</v>
      </c>
      <c r="D15" s="25">
        <f t="shared" ca="1" si="5"/>
        <v>0.50013914027149331</v>
      </c>
      <c r="E15" s="25">
        <f t="shared" ca="1" si="5"/>
        <v>0.90380770254287401</v>
      </c>
      <c r="F15" s="25">
        <f t="shared" ca="1" si="5"/>
        <v>1.1892434805389225</v>
      </c>
      <c r="G15" s="25">
        <f t="shared" ca="1" si="5"/>
        <v>0.60232676720075395</v>
      </c>
      <c r="H15" s="25">
        <f t="shared" ca="1" si="5"/>
        <v>0.80465668979187321</v>
      </c>
      <c r="I15" s="25">
        <f t="shared" ca="1" si="5"/>
        <v>0.70025534242232101</v>
      </c>
      <c r="J15" s="25">
        <f t="shared" ca="1" si="5"/>
        <v>0.5835871312584574</v>
      </c>
      <c r="K15" s="25">
        <f t="shared" ca="1" si="5"/>
        <v>0.3998256544502618</v>
      </c>
      <c r="L15" s="25">
        <f t="shared" ca="1" si="5"/>
        <v>0.46381887543252598</v>
      </c>
      <c r="M15" s="25">
        <f t="shared" ca="1" si="5"/>
        <v>0.40368515283842793</v>
      </c>
      <c r="N15" s="25">
        <f t="shared" ca="1" si="5"/>
        <v>0.60418049040511723</v>
      </c>
      <c r="O15" s="25">
        <f t="shared" ca="1" si="5"/>
        <v>0</v>
      </c>
      <c r="P15" s="25">
        <f t="shared" ca="1" si="5"/>
        <v>0</v>
      </c>
      <c r="Q15" s="25">
        <f t="shared" ca="1" si="5"/>
        <v>0</v>
      </c>
      <c r="R15" s="25">
        <f t="shared" ca="1" si="5"/>
        <v>0</v>
      </c>
      <c r="S15" s="25">
        <f t="shared" ca="1" si="5"/>
        <v>0</v>
      </c>
      <c r="T15" s="25">
        <f t="shared" ca="1" si="5"/>
        <v>0</v>
      </c>
      <c r="U15" s="25">
        <f t="shared" ca="1" si="5"/>
        <v>0</v>
      </c>
      <c r="V15" s="25">
        <f t="shared" ca="1" si="5"/>
        <v>0</v>
      </c>
      <c r="W15" s="25">
        <f t="shared" ca="1" si="5"/>
        <v>0</v>
      </c>
      <c r="X15" s="25">
        <f t="shared" ca="1" si="5"/>
        <v>0</v>
      </c>
      <c r="Y15" s="25">
        <f t="shared" ca="1" si="5"/>
        <v>0</v>
      </c>
      <c r="Z15" s="25">
        <f t="shared" ca="1" si="5"/>
        <v>0</v>
      </c>
      <c r="AA15" s="25">
        <f t="shared" ca="1" si="5"/>
        <v>0</v>
      </c>
      <c r="AB15" s="25">
        <f t="shared" ca="1" si="5"/>
        <v>0</v>
      </c>
      <c r="AC15" s="25">
        <f t="shared" ca="1" si="5"/>
        <v>0</v>
      </c>
      <c r="AD15" s="25">
        <f t="shared" ref="AD15:AE15" ca="1" si="6">IFERROR(AD12/(1+(AD13/AD14)),0)</f>
        <v>0</v>
      </c>
      <c r="AE15" s="25">
        <f t="shared" ca="1" si="6"/>
        <v>0</v>
      </c>
      <c r="AF15" s="25">
        <f t="shared" ref="AF15:AG15" ca="1" si="7">IFERROR(AF12/(1+(AF13/AF14)),0)</f>
        <v>0</v>
      </c>
      <c r="AG15" s="25">
        <f t="shared" ca="1" si="7"/>
        <v>0</v>
      </c>
    </row>
    <row r="16" spans="1:33" ht="15" customHeight="1" x14ac:dyDescent="0.25">
      <c r="A16" s="10" t="s">
        <v>25</v>
      </c>
      <c r="B16" s="7">
        <f ca="1">B11+B12-B15</f>
        <v>15.497548010201191</v>
      </c>
      <c r="C16" s="7">
        <f t="shared" ref="C16:AC16" ca="1" si="8">C11+C12-C15</f>
        <v>16.024106498310807</v>
      </c>
      <c r="D16" s="7">
        <f t="shared" ca="1" si="8"/>
        <v>13.525040859728508</v>
      </c>
      <c r="E16" s="7">
        <f t="shared" ca="1" si="8"/>
        <v>15.166471297457125</v>
      </c>
      <c r="F16" s="7">
        <f t="shared" ca="1" si="8"/>
        <v>17.450674519461078</v>
      </c>
      <c r="G16" s="7">
        <f t="shared" ca="1" si="8"/>
        <v>17.948478232799246</v>
      </c>
      <c r="H16" s="7">
        <f t="shared" ca="1" si="8"/>
        <v>22.622453310208126</v>
      </c>
      <c r="I16" s="7">
        <f t="shared" ca="1" si="8"/>
        <v>20.01308965757768</v>
      </c>
      <c r="J16" s="7">
        <f t="shared" ca="1" si="8"/>
        <v>19.905329868741543</v>
      </c>
      <c r="K16" s="7">
        <f t="shared" ca="1" si="8"/>
        <v>20.974624345549739</v>
      </c>
      <c r="L16" s="7">
        <f t="shared" ca="1" si="8"/>
        <v>19.505540124567471</v>
      </c>
      <c r="M16" s="7">
        <f t="shared" ca="1" si="8"/>
        <v>15.576294847161574</v>
      </c>
      <c r="N16" s="7">
        <f t="shared" ca="1" si="8"/>
        <v>15.334845509594885</v>
      </c>
      <c r="O16" s="7">
        <f t="shared" ca="1" si="8"/>
        <v>19.595650000000003</v>
      </c>
      <c r="P16" s="7">
        <f t="shared" ca="1" si="8"/>
        <v>21.848022</v>
      </c>
      <c r="Q16" s="7">
        <f t="shared" ca="1" si="8"/>
        <v>21.191678</v>
      </c>
      <c r="R16" s="7">
        <f t="shared" ca="1" si="8"/>
        <v>21.400478</v>
      </c>
      <c r="S16" s="7">
        <f t="shared" ca="1" si="8"/>
        <v>11.202397000000001</v>
      </c>
      <c r="T16" s="7">
        <f t="shared" ca="1" si="8"/>
        <v>13.6692</v>
      </c>
      <c r="U16" s="7">
        <f t="shared" ca="1" si="8"/>
        <v>18.803986000000002</v>
      </c>
      <c r="V16" s="7">
        <f t="shared" ca="1" si="8"/>
        <v>27.442164999999999</v>
      </c>
      <c r="W16" s="7">
        <f t="shared" ca="1" si="8"/>
        <v>15.27713</v>
      </c>
      <c r="X16" s="7">
        <f t="shared" ca="1" si="8"/>
        <v>17.010000000000002</v>
      </c>
      <c r="Y16" s="7">
        <f t="shared" ca="1" si="8"/>
        <v>25.052400000000002</v>
      </c>
      <c r="Z16" s="7">
        <f t="shared" ca="1" si="8"/>
        <v>17.007988000000001</v>
      </c>
      <c r="AA16" s="7">
        <f t="shared" ca="1" si="8"/>
        <v>21.222000000000001</v>
      </c>
      <c r="AB16" s="7">
        <f t="shared" ca="1" si="8"/>
        <v>28.014127000000002</v>
      </c>
      <c r="AC16" s="7">
        <f t="shared" ca="1" si="8"/>
        <v>16.294243999999999</v>
      </c>
      <c r="AD16" s="7">
        <f t="shared" ref="AD16:AE16" ca="1" si="9">AD11+AD12-AD15</f>
        <v>30.792549999999999</v>
      </c>
      <c r="AE16" s="7">
        <f t="shared" ca="1" si="9"/>
        <v>18.741755000000001</v>
      </c>
      <c r="AF16" s="7">
        <f t="shared" ref="AF16:AG16" ca="1" si="10">AF11+AF12-AF15</f>
        <v>19.127397999999999</v>
      </c>
      <c r="AG16" s="7">
        <f t="shared" ca="1" si="10"/>
        <v>32.265756000000003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Albania [AL]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0.76564370003496829</v>
      </c>
      <c r="C20" s="15">
        <f t="shared" ca="1" si="12"/>
        <v>0.85775765415993199</v>
      </c>
      <c r="D20" s="15">
        <f t="shared" ca="1" si="12"/>
        <v>0.90339098615079994</v>
      </c>
      <c r="E20" s="15">
        <f t="shared" ca="1" si="12"/>
        <v>0.83766353760416723</v>
      </c>
      <c r="F20" s="15">
        <f t="shared" ca="1" si="12"/>
        <v>0.81301155346046472</v>
      </c>
      <c r="G20" s="15">
        <f t="shared" ca="1" si="12"/>
        <v>0.89716798221776628</v>
      </c>
      <c r="H20" s="15">
        <f t="shared" ca="1" si="12"/>
        <v>0.95193919530745519</v>
      </c>
      <c r="I20" s="15">
        <f t="shared" ca="1" si="12"/>
        <v>0.94042450826046053</v>
      </c>
      <c r="J20" s="15">
        <f t="shared" ca="1" si="12"/>
        <v>0.92399373038688604</v>
      </c>
      <c r="K20" s="15">
        <f t="shared" ca="1" si="12"/>
        <v>0.93181168244125467</v>
      </c>
      <c r="L20" s="15">
        <f t="shared" ca="1" si="12"/>
        <v>0.88184176855145779</v>
      </c>
      <c r="M20" s="15">
        <f t="shared" ca="1" si="12"/>
        <v>0.86207921278833199</v>
      </c>
      <c r="N20" s="15">
        <f t="shared" ca="1" si="12"/>
        <v>0.87753084904443224</v>
      </c>
      <c r="O20" s="15">
        <f t="shared" ca="1" si="12"/>
        <v>0.91710149956750586</v>
      </c>
      <c r="P20" s="15">
        <f t="shared" ca="1" si="12"/>
        <v>0.92372664216467737</v>
      </c>
      <c r="Q20" s="15">
        <f t="shared" ca="1" si="12"/>
        <v>0.92464598603281911</v>
      </c>
      <c r="R20" s="15">
        <f t="shared" ca="1" si="12"/>
        <v>0.92925027188645049</v>
      </c>
      <c r="S20" s="15">
        <f t="shared" ca="1" si="12"/>
        <v>0.91908901282466582</v>
      </c>
      <c r="T20" s="15">
        <f t="shared" ca="1" si="12"/>
        <v>1</v>
      </c>
      <c r="U20" s="15">
        <f t="shared" ca="1" si="12"/>
        <v>0.99591650408588894</v>
      </c>
      <c r="V20" s="15">
        <f t="shared" ca="1" si="12"/>
        <v>0.99280796540651939</v>
      </c>
      <c r="W20" s="15">
        <f t="shared" ca="1" si="12"/>
        <v>0.98759387398025678</v>
      </c>
      <c r="X20" s="15">
        <f t="shared" ca="1" si="12"/>
        <v>1</v>
      </c>
      <c r="Y20" s="15">
        <f t="shared" ca="1" si="12"/>
        <v>1</v>
      </c>
      <c r="Z20" s="15">
        <f t="shared" ca="1" si="12"/>
        <v>1</v>
      </c>
      <c r="AA20" s="15">
        <f t="shared" ca="1" si="12"/>
        <v>1</v>
      </c>
      <c r="AB20" s="15">
        <f t="shared" ca="1" si="12"/>
        <v>1</v>
      </c>
      <c r="AC20" s="15">
        <f t="shared" ca="1" si="12"/>
        <v>1</v>
      </c>
      <c r="AD20" s="15">
        <f t="shared" ref="AD20:AE20" ca="1" si="13">AD6/AD16</f>
        <v>1</v>
      </c>
      <c r="AE20" s="15">
        <f t="shared" ca="1" si="13"/>
        <v>1</v>
      </c>
      <c r="AF20" s="15">
        <f t="shared" ref="AF20:AG20" ca="1" si="14">AF6/AF16</f>
        <v>1</v>
      </c>
      <c r="AG20" s="15">
        <f t="shared" ca="1" si="14"/>
        <v>1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81">
    <tabColor theme="4" tint="0.59999389629810485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Serbia [RS]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143.13204000000002</v>
      </c>
      <c r="C4" s="20">
        <f ca="1">OFFSET(INDEX(Data!$C$7:$C$1800,MATCH($A$3,Data!$C$7:$C$1800,0)),20,'Code list'!D$1)/1000</f>
        <v>138.05531999999999</v>
      </c>
      <c r="D4" s="20">
        <f ca="1">OFFSET(INDEX(Data!$C$7:$C$1800,MATCH($A$3,Data!$C$7:$C$1800,0)),20,'Code list'!E$1)/1000</f>
        <v>125.935294</v>
      </c>
      <c r="E4" s="20">
        <f ca="1">OFFSET(INDEX(Data!$C$7:$C$1800,MATCH($A$3,Data!$C$7:$C$1800,0)),20,'Code list'!F$1)/1000</f>
        <v>110.648171</v>
      </c>
      <c r="F4" s="20">
        <f ca="1">OFFSET(INDEX(Data!$C$7:$C$1800,MATCH($A$3,Data!$C$7:$C$1800,0)),20,'Code list'!G$1)/1000</f>
        <v>113.215205</v>
      </c>
      <c r="G4" s="20">
        <f ca="1">OFFSET(INDEX(Data!$C$7:$C$1800,MATCH($A$3,Data!$C$7:$C$1800,0)),20,'Code list'!H$1)/1000</f>
        <v>118.59530000000001</v>
      </c>
      <c r="H4" s="20">
        <f ca="1">OFFSET(INDEX(Data!$C$7:$C$1800,MATCH($A$3,Data!$C$7:$C$1800,0)),20,'Code list'!I$1)/1000</f>
        <v>119.007526</v>
      </c>
      <c r="I4" s="20">
        <f ca="1">OFFSET(INDEX(Data!$C$7:$C$1800,MATCH($A$3,Data!$C$7:$C$1800,0)),20,'Code list'!J$1)/1000</f>
        <v>129.20250199999998</v>
      </c>
      <c r="J4" s="20">
        <f ca="1">OFFSET(INDEX(Data!$C$7:$C$1800,MATCH($A$3,Data!$C$7:$C$1800,0)),20,'Code list'!K$1)/1000</f>
        <v>129.72885500000001</v>
      </c>
      <c r="K4" s="20">
        <f ca="1">OFFSET(INDEX(Data!$C$7:$C$1800,MATCH($A$3,Data!$C$7:$C$1800,0)),20,'Code list'!L$1)/1000</f>
        <v>113.815732</v>
      </c>
      <c r="L4" s="20">
        <f ca="1">OFFSET(INDEX(Data!$C$7:$C$1800,MATCH($A$3,Data!$C$7:$C$1800,0)),20,'Code list'!M$1)/1000</f>
        <v>116.918071</v>
      </c>
      <c r="M4" s="20">
        <f ca="1">OFFSET(INDEX(Data!$C$7:$C$1800,MATCH($A$3,Data!$C$7:$C$1800,0)),20,'Code list'!N$1)/1000</f>
        <v>119.887794</v>
      </c>
      <c r="N4" s="20">
        <f ca="1">OFFSET(INDEX(Data!$C$7:$C$1800,MATCH($A$3,Data!$C$7:$C$1800,0)),20,'Code list'!O$1)/1000</f>
        <v>121.52407000000001</v>
      </c>
      <c r="O4" s="20">
        <f ca="1">OFFSET(INDEX(Data!$C$7:$C$1800,MATCH($A$3,Data!$C$7:$C$1800,0)),20,'Code list'!P$1)/1000</f>
        <v>124.679012</v>
      </c>
      <c r="P4" s="20">
        <f ca="1">OFFSET(INDEX(Data!$C$7:$C$1800,MATCH($A$3,Data!$C$7:$C$1800,0)),20,'Code list'!Q$1)/1000</f>
        <v>135.6696</v>
      </c>
      <c r="Q4" s="20">
        <f ca="1">OFFSET(INDEX(Data!$C$7:$C$1800,MATCH($A$3,Data!$C$7:$C$1800,0)),20,'Code list'!R$1)/1000</f>
        <v>131.3064</v>
      </c>
      <c r="R4" s="20">
        <f ca="1">OFFSET(INDEX(Data!$C$7:$C$1800,MATCH($A$3,Data!$C$7:$C$1800,0)),20,'Code list'!S$1)/1000</f>
        <v>131.33160000000001</v>
      </c>
      <c r="S4" s="20">
        <f ca="1">OFFSET(INDEX(Data!$C$7:$C$1800,MATCH($A$3,Data!$C$7:$C$1800,0)),20,'Code list'!T$1)/1000</f>
        <v>131.58000000000001</v>
      </c>
      <c r="T4" s="20">
        <f ca="1">OFFSET(INDEX(Data!$C$7:$C$1800,MATCH($A$3,Data!$C$7:$C$1800,0)),20,'Code list'!U$1)/1000</f>
        <v>134.55360000000002</v>
      </c>
      <c r="U4" s="20">
        <f ca="1">OFFSET(INDEX(Data!$C$7:$C$1800,MATCH($A$3,Data!$C$7:$C$1800,0)),20,'Code list'!V$1)/1000</f>
        <v>137.95920000000001</v>
      </c>
      <c r="V4" s="20">
        <f ca="1">OFFSET(INDEX(Data!$C$7:$C$1800,MATCH($A$3,Data!$C$7:$C$1800,0)),20,'Code list'!W$1)/1000</f>
        <v>137.17079999999999</v>
      </c>
      <c r="W4" s="20">
        <f ca="1">OFFSET(INDEX(Data!$C$7:$C$1800,MATCH($A$3,Data!$C$7:$C$1800,0)),20,'Code list'!X$1)/1000</f>
        <v>138.96</v>
      </c>
      <c r="X4" s="20">
        <f ca="1">OFFSET(INDEX(Data!$C$7:$C$1800,MATCH($A$3,Data!$C$7:$C$1800,0)),20,'Code list'!Y$1)/1000</f>
        <v>132.47639999999998</v>
      </c>
      <c r="Y4" s="20">
        <f ca="1">OFFSET(INDEX(Data!$C$7:$C$1800,MATCH($A$3,Data!$C$7:$C$1800,0)),20,'Code list'!Z$1)/1000</f>
        <v>143.55720000000002</v>
      </c>
      <c r="Z4" s="20">
        <f ca="1">OFFSET(INDEX(Data!$C$7:$C$1800,MATCH($A$3,Data!$C$7:$C$1800,0)),20,'Code list'!AA$1)/1000</f>
        <v>122.616004</v>
      </c>
      <c r="AA4" s="20">
        <f ca="1">OFFSET(INDEX(Data!$C$7:$C$1800,MATCH($A$3,Data!$C$7:$C$1800,0)),20,'Code list'!AB$1)/1000</f>
        <v>137.872804</v>
      </c>
      <c r="AB4" s="20">
        <f ca="1">OFFSET(INDEX(Data!$C$7:$C$1800,MATCH($A$3,Data!$C$7:$C$1800,0)),20,'Code list'!AC$1)/1000</f>
        <v>141.631204</v>
      </c>
      <c r="AC4" s="20">
        <f ca="1">OFFSET(INDEX(Data!$C$7:$C$1800,MATCH($A$3,Data!$C$7:$C$1800,0)),20,'Code list'!AD$1)/1000</f>
        <v>133.36329199999997</v>
      </c>
      <c r="AD4" s="20">
        <f ca="1">OFFSET(INDEX(Data!$C$7:$C$1800,MATCH($A$3,Data!$C$7:$C$1800,0)),20,'Code list'!AE$1)/1000</f>
        <v>134.73268200000001</v>
      </c>
      <c r="AE4" s="20">
        <f ca="1">OFFSET(INDEX(Data!$C$7:$C$1800,MATCH($A$3,Data!$C$7:$C$1800,0)),20,'Code list'!AF$1)/1000</f>
        <v>135.36008999999999</v>
      </c>
      <c r="AF4" s="20">
        <f ca="1">OFFSET(INDEX(Data!$C$7:$C$1800,MATCH($A$3,Data!$C$7:$C$1800,0)),20,'Code list'!AG$1)/1000</f>
        <v>136.643303</v>
      </c>
      <c r="AG4" s="20">
        <f ca="1">OFFSET(INDEX(Data!$C$7:$C$1800,MATCH($A$3,Data!$C$7:$C$1800,0)),20,'Code list'!AH$1)/1000</f>
        <v>137.64788300000001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2.8331999999999997</v>
      </c>
      <c r="C5" s="22">
        <f ca="1">OFFSET(INDEX(Data!$C$7:$C$1800,MATCH($A$3,Data!$C$7:$C$1800,0)),23,'Code list'!D$1)/1000</f>
        <v>2.43072</v>
      </c>
      <c r="D5" s="22">
        <f ca="1">OFFSET(INDEX(Data!$C$7:$C$1800,MATCH($A$3,Data!$C$7:$C$1800,0)),23,'Code list'!E$1)/1000</f>
        <v>2.3982800000000002</v>
      </c>
      <c r="E5" s="22">
        <f ca="1">OFFSET(INDEX(Data!$C$7:$C$1800,MATCH($A$3,Data!$C$7:$C$1800,0)),23,'Code list'!F$1)/1000</f>
        <v>2.7840379999999998</v>
      </c>
      <c r="F5" s="22">
        <f ca="1">OFFSET(INDEX(Data!$C$7:$C$1800,MATCH($A$3,Data!$C$7:$C$1800,0)),23,'Code list'!G$1)/1000</f>
        <v>2.2749299999999999</v>
      </c>
      <c r="G5" s="22">
        <f ca="1">OFFSET(INDEX(Data!$C$7:$C$1800,MATCH($A$3,Data!$C$7:$C$1800,0)),23,'Code list'!H$1)/1000</f>
        <v>2.7297720000000001</v>
      </c>
      <c r="H5" s="22">
        <f ca="1">OFFSET(INDEX(Data!$C$7:$C$1800,MATCH($A$3,Data!$C$7:$C$1800,0)),23,'Code list'!I$1)/1000</f>
        <v>2.6775680000000004</v>
      </c>
      <c r="I5" s="22">
        <f ca="1">OFFSET(INDEX(Data!$C$7:$C$1800,MATCH($A$3,Data!$C$7:$C$1800,0)),23,'Code list'!J$1)/1000</f>
        <v>2.519082</v>
      </c>
      <c r="J5" s="22">
        <f ca="1">OFFSET(INDEX(Data!$C$7:$C$1800,MATCH($A$3,Data!$C$7:$C$1800,0)),23,'Code list'!K$1)/1000</f>
        <v>2.8634219999999999</v>
      </c>
      <c r="K5" s="22">
        <f ca="1">OFFSET(INDEX(Data!$C$7:$C$1800,MATCH($A$3,Data!$C$7:$C$1800,0)),23,'Code list'!L$1)/1000</f>
        <v>2.8147099999999998</v>
      </c>
      <c r="L5" s="22">
        <f ca="1">OFFSET(INDEX(Data!$C$7:$C$1800,MATCH($A$3,Data!$C$7:$C$1800,0)),23,'Code list'!M$1)/1000</f>
        <v>1.85747</v>
      </c>
      <c r="M5" s="22">
        <f ca="1">OFFSET(INDEX(Data!$C$7:$C$1800,MATCH($A$3,Data!$C$7:$C$1800,0)),23,'Code list'!N$1)/1000</f>
        <v>2.6441889999999999</v>
      </c>
      <c r="N5" s="22">
        <f ca="1">OFFSET(INDEX(Data!$C$7:$C$1800,MATCH($A$3,Data!$C$7:$C$1800,0)),23,'Code list'!O$1)/1000</f>
        <v>1.8687309999999999</v>
      </c>
      <c r="O5" s="22">
        <f ca="1">OFFSET(INDEX(Data!$C$7:$C$1800,MATCH($A$3,Data!$C$7:$C$1800,0)),23,'Code list'!P$1)/1000</f>
        <v>1.3707</v>
      </c>
      <c r="P5" s="22">
        <f ca="1">OFFSET(INDEX(Data!$C$7:$C$1800,MATCH($A$3,Data!$C$7:$C$1800,0)),23,'Code list'!Q$1)/1000</f>
        <v>1.802376</v>
      </c>
      <c r="Q5" s="22">
        <f ca="1">OFFSET(INDEX(Data!$C$7:$C$1800,MATCH($A$3,Data!$C$7:$C$1800,0)),23,'Code list'!R$1)/1000</f>
        <v>2.2371300000000001</v>
      </c>
      <c r="R5" s="22">
        <f ca="1">OFFSET(INDEX(Data!$C$7:$C$1800,MATCH($A$3,Data!$C$7:$C$1800,0)),23,'Code list'!S$1)/1000</f>
        <v>2.2129340000000002</v>
      </c>
      <c r="S5" s="22">
        <f ca="1">OFFSET(INDEX(Data!$C$7:$C$1800,MATCH($A$3,Data!$C$7:$C$1800,0)),23,'Code list'!T$1)/1000</f>
        <v>2.0651109999999999</v>
      </c>
      <c r="T5" s="22">
        <f ca="1">OFFSET(INDEX(Data!$C$7:$C$1800,MATCH($A$3,Data!$C$7:$C$1800,0)),23,'Code list'!U$1)/1000</f>
        <v>1.962</v>
      </c>
      <c r="U5" s="22">
        <f ca="1">OFFSET(INDEX(Data!$C$7:$C$1800,MATCH($A$3,Data!$C$7:$C$1800,0)),23,'Code list'!V$1)/1000</f>
        <v>2.1708000000000003</v>
      </c>
      <c r="V5" s="22">
        <f ca="1">OFFSET(INDEX(Data!$C$7:$C$1800,MATCH($A$3,Data!$C$7:$C$1800,0)),23,'Code list'!W$1)/1000</f>
        <v>2.448</v>
      </c>
      <c r="W5" s="22">
        <f ca="1">OFFSET(INDEX(Data!$C$7:$C$1800,MATCH($A$3,Data!$C$7:$C$1800,0)),23,'Code list'!X$1)/1000</f>
        <v>2.0735999999999999</v>
      </c>
      <c r="X5" s="22">
        <f ca="1">OFFSET(INDEX(Data!$C$7:$C$1800,MATCH($A$3,Data!$C$7:$C$1800,0)),23,'Code list'!Y$1)/1000</f>
        <v>2.2608000000000001</v>
      </c>
      <c r="Y5" s="22">
        <f ca="1">OFFSET(INDEX(Data!$C$7:$C$1800,MATCH($A$3,Data!$C$7:$C$1800,0)),23,'Code list'!Z$1)/1000</f>
        <v>2.3406439999999997</v>
      </c>
      <c r="Z5" s="22">
        <f ca="1">OFFSET(INDEX(Data!$C$7:$C$1800,MATCH($A$3,Data!$C$7:$C$1800,0)),23,'Code list'!AA$1)/1000</f>
        <v>2.2103999999999999</v>
      </c>
      <c r="AA5" s="22">
        <f ca="1">OFFSET(INDEX(Data!$C$7:$C$1800,MATCH($A$3,Data!$C$7:$C$1800,0)),23,'Code list'!AB$1)/1000</f>
        <v>2.5308000000000002</v>
      </c>
      <c r="AB5" s="22">
        <f ca="1">OFFSET(INDEX(Data!$C$7:$C$1800,MATCH($A$3,Data!$C$7:$C$1800,0)),23,'Code list'!AC$1)/1000</f>
        <v>2.6211350000000002</v>
      </c>
      <c r="AC5" s="22">
        <f ca="1">OFFSET(INDEX(Data!$C$7:$C$1800,MATCH($A$3,Data!$C$7:$C$1800,0)),23,'Code list'!AD$1)/1000</f>
        <v>2.1554349999999998</v>
      </c>
      <c r="AD5" s="22">
        <f ca="1">OFFSET(INDEX(Data!$C$7:$C$1800,MATCH($A$3,Data!$C$7:$C$1800,0)),23,'Code list'!AE$1)/1000</f>
        <v>2.7126610000000002</v>
      </c>
      <c r="AE5" s="22">
        <f ca="1">OFFSET(INDEX(Data!$C$7:$C$1800,MATCH($A$3,Data!$C$7:$C$1800,0)),23,'Code list'!AF$1)/1000</f>
        <v>2.6678299999999999</v>
      </c>
      <c r="AF5" s="22">
        <f ca="1">OFFSET(INDEX(Data!$C$7:$C$1800,MATCH($A$3,Data!$C$7:$C$1800,0)),23,'Code list'!AG$1)/1000</f>
        <v>2.5709360000000001</v>
      </c>
      <c r="AG5" s="22">
        <f ca="1">OFFSET(INDEX(Data!$C$7:$C$1800,MATCH($A$3,Data!$C$7:$C$1800,0)),23,'Code list'!AH$1)/1000</f>
        <v>2.5193409999999998</v>
      </c>
    </row>
    <row r="6" spans="1:33" ht="15" customHeight="1" x14ac:dyDescent="0.25">
      <c r="A6" s="4" t="s">
        <v>27</v>
      </c>
      <c r="B6" s="6">
        <f t="shared" ref="B6:AC6" ca="1" si="1">B4-B5</f>
        <v>140.29884000000001</v>
      </c>
      <c r="C6" s="6">
        <f t="shared" ca="1" si="1"/>
        <v>135.62459999999999</v>
      </c>
      <c r="D6" s="6">
        <f t="shared" ca="1" si="1"/>
        <v>123.537014</v>
      </c>
      <c r="E6" s="6">
        <f t="shared" ca="1" si="1"/>
        <v>107.86413300000001</v>
      </c>
      <c r="F6" s="6">
        <f t="shared" ca="1" si="1"/>
        <v>110.940275</v>
      </c>
      <c r="G6" s="6">
        <f t="shared" ca="1" si="1"/>
        <v>115.86552800000001</v>
      </c>
      <c r="H6" s="6">
        <f t="shared" ca="1" si="1"/>
        <v>116.329958</v>
      </c>
      <c r="I6" s="6">
        <f t="shared" ca="1" si="1"/>
        <v>126.68341999999998</v>
      </c>
      <c r="J6" s="6">
        <f t="shared" ca="1" si="1"/>
        <v>126.86543300000001</v>
      </c>
      <c r="K6" s="6">
        <f t="shared" ca="1" si="1"/>
        <v>111.00102199999999</v>
      </c>
      <c r="L6" s="6">
        <f t="shared" ca="1" si="1"/>
        <v>115.06060099999999</v>
      </c>
      <c r="M6" s="6">
        <f t="shared" ca="1" si="1"/>
        <v>117.243605</v>
      </c>
      <c r="N6" s="6">
        <f t="shared" ca="1" si="1"/>
        <v>119.65533900000001</v>
      </c>
      <c r="O6" s="6">
        <f t="shared" ca="1" si="1"/>
        <v>123.308312</v>
      </c>
      <c r="P6" s="6">
        <f t="shared" ca="1" si="1"/>
        <v>133.86722399999999</v>
      </c>
      <c r="Q6" s="6">
        <f t="shared" ca="1" si="1"/>
        <v>129.06926999999999</v>
      </c>
      <c r="R6" s="6">
        <f t="shared" ca="1" si="1"/>
        <v>129.11866600000002</v>
      </c>
      <c r="S6" s="6">
        <f t="shared" ca="1" si="1"/>
        <v>129.51488900000001</v>
      </c>
      <c r="T6" s="6">
        <f t="shared" ca="1" si="1"/>
        <v>132.59160000000003</v>
      </c>
      <c r="U6" s="6">
        <f t="shared" ca="1" si="1"/>
        <v>135.7884</v>
      </c>
      <c r="V6" s="6">
        <f t="shared" ca="1" si="1"/>
        <v>134.72279999999998</v>
      </c>
      <c r="W6" s="6">
        <f t="shared" ca="1" si="1"/>
        <v>136.88640000000001</v>
      </c>
      <c r="X6" s="6">
        <f t="shared" ca="1" si="1"/>
        <v>130.21559999999999</v>
      </c>
      <c r="Y6" s="6">
        <f t="shared" ca="1" si="1"/>
        <v>141.21655600000003</v>
      </c>
      <c r="Z6" s="6">
        <f t="shared" ca="1" si="1"/>
        <v>120.40560400000001</v>
      </c>
      <c r="AA6" s="6">
        <f t="shared" ca="1" si="1"/>
        <v>135.342004</v>
      </c>
      <c r="AB6" s="6">
        <f t="shared" ca="1" si="1"/>
        <v>139.01006899999999</v>
      </c>
      <c r="AC6" s="6">
        <f t="shared" ca="1" si="1"/>
        <v>131.20785699999996</v>
      </c>
      <c r="AD6" s="6">
        <f t="shared" ref="AD6:AE6" ca="1" si="2">AD4-AD5</f>
        <v>132.02002100000001</v>
      </c>
      <c r="AE6" s="6">
        <f t="shared" ca="1" si="2"/>
        <v>132.69225999999998</v>
      </c>
      <c r="AF6" s="6">
        <f t="shared" ref="AF6:AG6" ca="1" si="3">AF4-AF5</f>
        <v>134.07236700000001</v>
      </c>
      <c r="AG6" s="6">
        <f t="shared" ca="1" si="3"/>
        <v>135.12854200000001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Serbia [RS]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404.67380500000002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370.74373100000003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350.67328600000002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327.52062199999995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306.26012500000002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386.044736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380.62609900000001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404.37389899999999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402.35969499999999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311.593951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343.07879499999996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337.29189200000002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352.33482799999996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362.90999900000003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377.42273299999999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111.75063300000001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104.236999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113.868819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142.668442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157.62270799999999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149.95989499999999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171.09759500000001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146.50481299999998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182.598274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221.04089999999999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268.34848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261.03499600000004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258.63983200000001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255.34263200000001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255.95306599999998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271.68084899999997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253.750079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0</v>
      </c>
      <c r="C12" s="25">
        <f ca="1">OFFSET(INDEX(Data!$C$7:$C$1800,MATCH($A$3,Data!$C$7:$C$1800,0)),5,'Code list'!D$1)/1000+OFFSET(INDEX(Data!$C$7:$C$1800,MATCH($A$3,Data!$C$7:$C$1800,0)),7,'Code list'!D$1)/1000</f>
        <v>0</v>
      </c>
      <c r="D12" s="25">
        <f ca="1">OFFSET(INDEX(Data!$C$7:$C$1800,MATCH($A$3,Data!$C$7:$C$1800,0)),5,'Code list'!E$1)/1000+OFFSET(INDEX(Data!$C$7:$C$1800,MATCH($A$3,Data!$C$7:$C$1800,0)),7,'Code list'!E$1)/1000</f>
        <v>0</v>
      </c>
      <c r="E12" s="25">
        <f ca="1">OFFSET(INDEX(Data!$C$7:$C$1800,MATCH($A$3,Data!$C$7:$C$1800,0)),5,'Code list'!F$1)/1000+OFFSET(INDEX(Data!$C$7:$C$1800,MATCH($A$3,Data!$C$7:$C$1800,0)),7,'Code list'!F$1)/1000</f>
        <v>0</v>
      </c>
      <c r="F12" s="25">
        <f ca="1">OFFSET(INDEX(Data!$C$7:$C$1800,MATCH($A$3,Data!$C$7:$C$1800,0)),5,'Code list'!G$1)/1000+OFFSET(INDEX(Data!$C$7:$C$1800,MATCH($A$3,Data!$C$7:$C$1800,0)),7,'Code list'!G$1)/1000</f>
        <v>0</v>
      </c>
      <c r="G12" s="25">
        <f ca="1">OFFSET(INDEX(Data!$C$7:$C$1800,MATCH($A$3,Data!$C$7:$C$1800,0)),5,'Code list'!H$1)/1000+OFFSET(INDEX(Data!$C$7:$C$1800,MATCH($A$3,Data!$C$7:$C$1800,0)),7,'Code list'!H$1)/1000</f>
        <v>0</v>
      </c>
      <c r="H12" s="25">
        <f ca="1">OFFSET(INDEX(Data!$C$7:$C$1800,MATCH($A$3,Data!$C$7:$C$1800,0)),5,'Code list'!I$1)/1000+OFFSET(INDEX(Data!$C$7:$C$1800,MATCH($A$3,Data!$C$7:$C$1800,0)),7,'Code list'!I$1)/1000</f>
        <v>0</v>
      </c>
      <c r="I12" s="25">
        <f ca="1">OFFSET(INDEX(Data!$C$7:$C$1800,MATCH($A$3,Data!$C$7:$C$1800,0)),5,'Code list'!J$1)/1000+OFFSET(INDEX(Data!$C$7:$C$1800,MATCH($A$3,Data!$C$7:$C$1800,0)),7,'Code list'!J$1)/1000</f>
        <v>0</v>
      </c>
      <c r="J12" s="25">
        <f ca="1">OFFSET(INDEX(Data!$C$7:$C$1800,MATCH($A$3,Data!$C$7:$C$1800,0)),5,'Code list'!K$1)/1000+OFFSET(INDEX(Data!$C$7:$C$1800,MATCH($A$3,Data!$C$7:$C$1800,0)),7,'Code list'!K$1)/1000</f>
        <v>0</v>
      </c>
      <c r="K12" s="25">
        <f ca="1">OFFSET(INDEX(Data!$C$7:$C$1800,MATCH($A$3,Data!$C$7:$C$1800,0)),5,'Code list'!L$1)/1000+OFFSET(INDEX(Data!$C$7:$C$1800,MATCH($A$3,Data!$C$7:$C$1800,0)),7,'Code list'!L$1)/1000</f>
        <v>0</v>
      </c>
      <c r="L12" s="25">
        <f ca="1">OFFSET(INDEX(Data!$C$7:$C$1800,MATCH($A$3,Data!$C$7:$C$1800,0)),5,'Code list'!M$1)/1000+OFFSET(INDEX(Data!$C$7:$C$1800,MATCH($A$3,Data!$C$7:$C$1800,0)),7,'Code list'!M$1)/1000</f>
        <v>0</v>
      </c>
      <c r="M12" s="25">
        <f ca="1">OFFSET(INDEX(Data!$C$7:$C$1800,MATCH($A$3,Data!$C$7:$C$1800,0)),5,'Code list'!N$1)/1000+OFFSET(INDEX(Data!$C$7:$C$1800,MATCH($A$3,Data!$C$7:$C$1800,0)),7,'Code list'!N$1)/1000</f>
        <v>0</v>
      </c>
      <c r="N12" s="25">
        <f ca="1">OFFSET(INDEX(Data!$C$7:$C$1800,MATCH($A$3,Data!$C$7:$C$1800,0)),5,'Code list'!O$1)/1000+OFFSET(INDEX(Data!$C$7:$C$1800,MATCH($A$3,Data!$C$7:$C$1800,0)),7,'Code list'!O$1)/1000</f>
        <v>0</v>
      </c>
      <c r="O12" s="25">
        <f ca="1">OFFSET(INDEX(Data!$C$7:$C$1800,MATCH($A$3,Data!$C$7:$C$1800,0)),5,'Code list'!P$1)/1000+OFFSET(INDEX(Data!$C$7:$C$1800,MATCH($A$3,Data!$C$7:$C$1800,0)),7,'Code list'!P$1)/1000</f>
        <v>0</v>
      </c>
      <c r="P12" s="25">
        <f ca="1">OFFSET(INDEX(Data!$C$7:$C$1800,MATCH($A$3,Data!$C$7:$C$1800,0)),5,'Code list'!Q$1)/1000+OFFSET(INDEX(Data!$C$7:$C$1800,MATCH($A$3,Data!$C$7:$C$1800,0)),7,'Code list'!Q$1)/1000</f>
        <v>0</v>
      </c>
      <c r="Q12" s="25">
        <f ca="1">OFFSET(INDEX(Data!$C$7:$C$1800,MATCH($A$3,Data!$C$7:$C$1800,0)),5,'Code list'!R$1)/1000+OFFSET(INDEX(Data!$C$7:$C$1800,MATCH($A$3,Data!$C$7:$C$1800,0)),7,'Code list'!R$1)/1000</f>
        <v>224.81358500000002</v>
      </c>
      <c r="R12" s="25">
        <f ca="1">OFFSET(INDEX(Data!$C$7:$C$1800,MATCH($A$3,Data!$C$7:$C$1800,0)),5,'Code list'!S$1)/1000+OFFSET(INDEX(Data!$C$7:$C$1800,MATCH($A$3,Data!$C$7:$C$1800,0)),7,'Code list'!S$1)/1000</f>
        <v>244.927774</v>
      </c>
      <c r="S12" s="25">
        <f ca="1">OFFSET(INDEX(Data!$C$7:$C$1800,MATCH($A$3,Data!$C$7:$C$1800,0)),5,'Code list'!T$1)/1000+OFFSET(INDEX(Data!$C$7:$C$1800,MATCH($A$3,Data!$C$7:$C$1800,0)),7,'Code list'!T$1)/1000</f>
        <v>202.69823600000001</v>
      </c>
      <c r="T12" s="25">
        <f ca="1">OFFSET(INDEX(Data!$C$7:$C$1800,MATCH($A$3,Data!$C$7:$C$1800,0)),5,'Code list'!U$1)/1000+OFFSET(INDEX(Data!$C$7:$C$1800,MATCH($A$3,Data!$C$7:$C$1800,0)),7,'Code list'!U$1)/1000</f>
        <v>170.47474500000001</v>
      </c>
      <c r="U12" s="25">
        <f ca="1">OFFSET(INDEX(Data!$C$7:$C$1800,MATCH($A$3,Data!$C$7:$C$1800,0)),5,'Code list'!V$1)/1000+OFFSET(INDEX(Data!$C$7:$C$1800,MATCH($A$3,Data!$C$7:$C$1800,0)),7,'Code list'!V$1)/1000</f>
        <v>164.385524</v>
      </c>
      <c r="V12" s="25">
        <f ca="1">OFFSET(INDEX(Data!$C$7:$C$1800,MATCH($A$3,Data!$C$7:$C$1800,0)),5,'Code list'!W$1)/1000+OFFSET(INDEX(Data!$C$7:$C$1800,MATCH($A$3,Data!$C$7:$C$1800,0)),7,'Code list'!W$1)/1000</f>
        <v>175.82706199999998</v>
      </c>
      <c r="W12" s="25">
        <f ca="1">OFFSET(INDEX(Data!$C$7:$C$1800,MATCH($A$3,Data!$C$7:$C$1800,0)),5,'Code list'!X$1)/1000+OFFSET(INDEX(Data!$C$7:$C$1800,MATCH($A$3,Data!$C$7:$C$1800,0)),7,'Code list'!X$1)/1000</f>
        <v>176.88945599999997</v>
      </c>
      <c r="X12" s="25">
        <f ca="1">OFFSET(INDEX(Data!$C$7:$C$1800,MATCH($A$3,Data!$C$7:$C$1800,0)),5,'Code list'!Y$1)/1000+OFFSET(INDEX(Data!$C$7:$C$1800,MATCH($A$3,Data!$C$7:$C$1800,0)),7,'Code list'!Y$1)/1000</f>
        <v>176.60418100000001</v>
      </c>
      <c r="Y12" s="25">
        <f ca="1">OFFSET(INDEX(Data!$C$7:$C$1800,MATCH($A$3,Data!$C$7:$C$1800,0)),5,'Code list'!Z$1)/1000+OFFSET(INDEX(Data!$C$7:$C$1800,MATCH($A$3,Data!$C$7:$C$1800,0)),7,'Code list'!Z$1)/1000</f>
        <v>158.49247500000001</v>
      </c>
      <c r="Z12" s="25">
        <f ca="1">OFFSET(INDEX(Data!$C$7:$C$1800,MATCH($A$3,Data!$C$7:$C$1800,0)),5,'Code list'!AA$1)/1000+OFFSET(INDEX(Data!$C$7:$C$1800,MATCH($A$3,Data!$C$7:$C$1800,0)),7,'Code list'!AA$1)/1000</f>
        <v>57.388253999999996</v>
      </c>
      <c r="AA12" s="25">
        <f ca="1">OFFSET(INDEX(Data!$C$7:$C$1800,MATCH($A$3,Data!$C$7:$C$1800,0)),5,'Code list'!AB$1)/1000+OFFSET(INDEX(Data!$C$7:$C$1800,MATCH($A$3,Data!$C$7:$C$1800,0)),7,'Code list'!AB$1)/1000</f>
        <v>59.942050999999999</v>
      </c>
      <c r="AB12" s="25">
        <f ca="1">OFFSET(INDEX(Data!$C$7:$C$1800,MATCH($A$3,Data!$C$7:$C$1800,0)),5,'Code list'!AC$1)/1000+OFFSET(INDEX(Data!$C$7:$C$1800,MATCH($A$3,Data!$C$7:$C$1800,0)),7,'Code list'!AC$1)/1000</f>
        <v>69.266872000000006</v>
      </c>
      <c r="AC12" s="25">
        <f ca="1">OFFSET(INDEX(Data!$C$7:$C$1800,MATCH($A$3,Data!$C$7:$C$1800,0)),5,'Code list'!AD$1)/1000+OFFSET(INDEX(Data!$C$7:$C$1800,MATCH($A$3,Data!$C$7:$C$1800,0)),7,'Code list'!AD$1)/1000</f>
        <v>72.028244000000001</v>
      </c>
      <c r="AD12" s="25">
        <f ca="1">OFFSET(INDEX(Data!$C$7:$C$1800,MATCH($A$3,Data!$C$7:$C$1800,0)),5,'Code list'!AE$1)/1000+OFFSET(INDEX(Data!$C$7:$C$1800,MATCH($A$3,Data!$C$7:$C$1800,0)),7,'Code list'!AE$1)/1000</f>
        <v>64.219121999999999</v>
      </c>
      <c r="AE12" s="25">
        <f ca="1">OFFSET(INDEX(Data!$C$7:$C$1800,MATCH($A$3,Data!$C$7:$C$1800,0)),5,'Code list'!AF$1)/1000+OFFSET(INDEX(Data!$C$7:$C$1800,MATCH($A$3,Data!$C$7:$C$1800,0)),7,'Code list'!AF$1)/1000</f>
        <v>64.089427000000001</v>
      </c>
      <c r="AF12" s="25">
        <f ca="1">OFFSET(INDEX(Data!$C$7:$C$1800,MATCH($A$3,Data!$C$7:$C$1800,0)),5,'Code list'!AG$1)/1000+OFFSET(INDEX(Data!$C$7:$C$1800,MATCH($A$3,Data!$C$7:$C$1800,0)),7,'Code list'!AG$1)/1000</f>
        <v>58.486005000000006</v>
      </c>
      <c r="AG12" s="25">
        <f ca="1">OFFSET(INDEX(Data!$C$7:$C$1800,MATCH($A$3,Data!$C$7:$C$1800,0)),5,'Code list'!AH$1)/1000+OFFSET(INDEX(Data!$C$7:$C$1800,MATCH($A$3,Data!$C$7:$C$1800,0)),7,'Code list'!AH$1)/1000</f>
        <v>67.074565000000007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0</v>
      </c>
      <c r="C13" s="25">
        <f ca="1">OFFSET(INDEX(Data!$C$7:$C$1800,MATCH($A$3,Data!$C$7:$C$1800,0)),21,'Code list'!D$1)/1000+OFFSET(INDEX(Data!$C$7:$C$1800,MATCH($A$3,Data!$C$7:$C$1800,0)),22,'Code list'!D$1)/1000</f>
        <v>0</v>
      </c>
      <c r="D13" s="25">
        <f ca="1">OFFSET(INDEX(Data!$C$7:$C$1800,MATCH($A$3,Data!$C$7:$C$1800,0)),21,'Code list'!E$1)/1000+OFFSET(INDEX(Data!$C$7:$C$1800,MATCH($A$3,Data!$C$7:$C$1800,0)),22,'Code list'!E$1)/1000</f>
        <v>0</v>
      </c>
      <c r="E13" s="25">
        <f ca="1">OFFSET(INDEX(Data!$C$7:$C$1800,MATCH($A$3,Data!$C$7:$C$1800,0)),21,'Code list'!F$1)/1000+OFFSET(INDEX(Data!$C$7:$C$1800,MATCH($A$3,Data!$C$7:$C$1800,0)),22,'Code list'!F$1)/1000</f>
        <v>0</v>
      </c>
      <c r="F13" s="25">
        <f ca="1">OFFSET(INDEX(Data!$C$7:$C$1800,MATCH($A$3,Data!$C$7:$C$1800,0)),21,'Code list'!G$1)/1000+OFFSET(INDEX(Data!$C$7:$C$1800,MATCH($A$3,Data!$C$7:$C$1800,0)),22,'Code list'!G$1)/1000</f>
        <v>0</v>
      </c>
      <c r="G13" s="25">
        <f ca="1">OFFSET(INDEX(Data!$C$7:$C$1800,MATCH($A$3,Data!$C$7:$C$1800,0)),21,'Code list'!H$1)/1000+OFFSET(INDEX(Data!$C$7:$C$1800,MATCH($A$3,Data!$C$7:$C$1800,0)),22,'Code list'!H$1)/1000</f>
        <v>0</v>
      </c>
      <c r="H13" s="25">
        <f ca="1">OFFSET(INDEX(Data!$C$7:$C$1800,MATCH($A$3,Data!$C$7:$C$1800,0)),21,'Code list'!I$1)/1000+OFFSET(INDEX(Data!$C$7:$C$1800,MATCH($A$3,Data!$C$7:$C$1800,0)),22,'Code list'!I$1)/1000</f>
        <v>0</v>
      </c>
      <c r="I13" s="25">
        <f ca="1">OFFSET(INDEX(Data!$C$7:$C$1800,MATCH($A$3,Data!$C$7:$C$1800,0)),21,'Code list'!J$1)/1000+OFFSET(INDEX(Data!$C$7:$C$1800,MATCH($A$3,Data!$C$7:$C$1800,0)),22,'Code list'!J$1)/1000</f>
        <v>0</v>
      </c>
      <c r="J13" s="25">
        <f ca="1">OFFSET(INDEX(Data!$C$7:$C$1800,MATCH($A$3,Data!$C$7:$C$1800,0)),21,'Code list'!K$1)/1000+OFFSET(INDEX(Data!$C$7:$C$1800,MATCH($A$3,Data!$C$7:$C$1800,0)),22,'Code list'!K$1)/1000</f>
        <v>0</v>
      </c>
      <c r="K13" s="25">
        <f ca="1">OFFSET(INDEX(Data!$C$7:$C$1800,MATCH($A$3,Data!$C$7:$C$1800,0)),21,'Code list'!L$1)/1000+OFFSET(INDEX(Data!$C$7:$C$1800,MATCH($A$3,Data!$C$7:$C$1800,0)),22,'Code list'!L$1)/1000</f>
        <v>0</v>
      </c>
      <c r="L13" s="25">
        <f ca="1">OFFSET(INDEX(Data!$C$7:$C$1800,MATCH($A$3,Data!$C$7:$C$1800,0)),21,'Code list'!M$1)/1000+OFFSET(INDEX(Data!$C$7:$C$1800,MATCH($A$3,Data!$C$7:$C$1800,0)),22,'Code list'!M$1)/1000</f>
        <v>0</v>
      </c>
      <c r="M13" s="25">
        <f ca="1">OFFSET(INDEX(Data!$C$7:$C$1800,MATCH($A$3,Data!$C$7:$C$1800,0)),21,'Code list'!N$1)/1000+OFFSET(INDEX(Data!$C$7:$C$1800,MATCH($A$3,Data!$C$7:$C$1800,0)),22,'Code list'!N$1)/1000</f>
        <v>0</v>
      </c>
      <c r="N13" s="25">
        <f ca="1">OFFSET(INDEX(Data!$C$7:$C$1800,MATCH($A$3,Data!$C$7:$C$1800,0)),21,'Code list'!O$1)/1000+OFFSET(INDEX(Data!$C$7:$C$1800,MATCH($A$3,Data!$C$7:$C$1800,0)),22,'Code list'!O$1)/1000</f>
        <v>0</v>
      </c>
      <c r="O13" s="25">
        <f ca="1">OFFSET(INDEX(Data!$C$7:$C$1800,MATCH($A$3,Data!$C$7:$C$1800,0)),21,'Code list'!P$1)/1000+OFFSET(INDEX(Data!$C$7:$C$1800,MATCH($A$3,Data!$C$7:$C$1800,0)),22,'Code list'!P$1)/1000</f>
        <v>0</v>
      </c>
      <c r="P13" s="25">
        <f ca="1">OFFSET(INDEX(Data!$C$7:$C$1800,MATCH($A$3,Data!$C$7:$C$1800,0)),21,'Code list'!Q$1)/1000+OFFSET(INDEX(Data!$C$7:$C$1800,MATCH($A$3,Data!$C$7:$C$1800,0)),22,'Code list'!Q$1)/1000</f>
        <v>0</v>
      </c>
      <c r="Q13" s="25">
        <f ca="1">OFFSET(INDEX(Data!$C$7:$C$1800,MATCH($A$3,Data!$C$7:$C$1800,0)),21,'Code list'!R$1)/1000+OFFSET(INDEX(Data!$C$7:$C$1800,MATCH($A$3,Data!$C$7:$C$1800,0)),22,'Code list'!R$1)/1000</f>
        <v>66.94919999999999</v>
      </c>
      <c r="R13" s="25">
        <f ca="1">OFFSET(INDEX(Data!$C$7:$C$1800,MATCH($A$3,Data!$C$7:$C$1800,0)),21,'Code list'!S$1)/1000+OFFSET(INDEX(Data!$C$7:$C$1800,MATCH($A$3,Data!$C$7:$C$1800,0)),22,'Code list'!S$1)/1000</f>
        <v>70.556399999999996</v>
      </c>
      <c r="S13" s="25">
        <f ca="1">OFFSET(INDEX(Data!$C$7:$C$1800,MATCH($A$3,Data!$C$7:$C$1800,0)),21,'Code list'!T$1)/1000+OFFSET(INDEX(Data!$C$7:$C$1800,MATCH($A$3,Data!$C$7:$C$1800,0)),22,'Code list'!T$1)/1000</f>
        <v>67.665600000000012</v>
      </c>
      <c r="T13" s="25">
        <f ca="1">OFFSET(INDEX(Data!$C$7:$C$1800,MATCH($A$3,Data!$C$7:$C$1800,0)),21,'Code list'!U$1)/1000+OFFSET(INDEX(Data!$C$7:$C$1800,MATCH($A$3,Data!$C$7:$C$1800,0)),22,'Code list'!U$1)/1000</f>
        <v>57.031199999999998</v>
      </c>
      <c r="U13" s="25">
        <f ca="1">OFFSET(INDEX(Data!$C$7:$C$1800,MATCH($A$3,Data!$C$7:$C$1800,0)),21,'Code list'!V$1)/1000+OFFSET(INDEX(Data!$C$7:$C$1800,MATCH($A$3,Data!$C$7:$C$1800,0)),22,'Code list'!V$1)/1000</f>
        <v>54.370800000000003</v>
      </c>
      <c r="V13" s="25">
        <f ca="1">OFFSET(INDEX(Data!$C$7:$C$1800,MATCH($A$3,Data!$C$7:$C$1800,0)),21,'Code list'!W$1)/1000+OFFSET(INDEX(Data!$C$7:$C$1800,MATCH($A$3,Data!$C$7:$C$1800,0)),22,'Code list'!W$1)/1000</f>
        <v>55.598399999999998</v>
      </c>
      <c r="W13" s="25">
        <f ca="1">OFFSET(INDEX(Data!$C$7:$C$1800,MATCH($A$3,Data!$C$7:$C$1800,0)),21,'Code list'!X$1)/1000+OFFSET(INDEX(Data!$C$7:$C$1800,MATCH($A$3,Data!$C$7:$C$1800,0)),22,'Code list'!X$1)/1000</f>
        <v>55.421999999999997</v>
      </c>
      <c r="X13" s="25">
        <f ca="1">OFFSET(INDEX(Data!$C$7:$C$1800,MATCH($A$3,Data!$C$7:$C$1800,0)),21,'Code list'!Y$1)/1000+OFFSET(INDEX(Data!$C$7:$C$1800,MATCH($A$3,Data!$C$7:$C$1800,0)),22,'Code list'!Y$1)/1000</f>
        <v>56.466000000000001</v>
      </c>
      <c r="Y13" s="25">
        <f ca="1">OFFSET(INDEX(Data!$C$7:$C$1800,MATCH($A$3,Data!$C$7:$C$1800,0)),21,'Code list'!Z$1)/1000+OFFSET(INDEX(Data!$C$7:$C$1800,MATCH($A$3,Data!$C$7:$C$1800,0)),22,'Code list'!Z$1)/1000</f>
        <v>51.494399999999999</v>
      </c>
      <c r="Z13" s="25">
        <f ca="1">OFFSET(INDEX(Data!$C$7:$C$1800,MATCH($A$3,Data!$C$7:$C$1800,0)),21,'Code list'!AA$1)/1000+OFFSET(INDEX(Data!$C$7:$C$1800,MATCH($A$3,Data!$C$7:$C$1800,0)),22,'Code list'!AA$1)/1000</f>
        <v>17.164804000000004</v>
      </c>
      <c r="AA13" s="25">
        <f ca="1">OFFSET(INDEX(Data!$C$7:$C$1800,MATCH($A$3,Data!$C$7:$C$1800,0)),21,'Code list'!AB$1)/1000+OFFSET(INDEX(Data!$C$7:$C$1800,MATCH($A$3,Data!$C$7:$C$1800,0)),22,'Code list'!AB$1)/1000</f>
        <v>17.506804000000002</v>
      </c>
      <c r="AB13" s="25">
        <f ca="1">OFFSET(INDEX(Data!$C$7:$C$1800,MATCH($A$3,Data!$C$7:$C$1800,0)),21,'Code list'!AC$1)/1000+OFFSET(INDEX(Data!$C$7:$C$1800,MATCH($A$3,Data!$C$7:$C$1800,0)),22,'Code list'!AC$1)/1000</f>
        <v>20.872804000000002</v>
      </c>
      <c r="AC13" s="25">
        <f ca="1">OFFSET(INDEX(Data!$C$7:$C$1800,MATCH($A$3,Data!$C$7:$C$1800,0)),21,'Code list'!AD$1)/1000+OFFSET(INDEX(Data!$C$7:$C$1800,MATCH($A$3,Data!$C$7:$C$1800,0)),22,'Code list'!AD$1)/1000</f>
        <v>20.180024</v>
      </c>
      <c r="AD13" s="25">
        <f ca="1">OFFSET(INDEX(Data!$C$7:$C$1800,MATCH($A$3,Data!$C$7:$C$1800,0)),21,'Code list'!AE$1)/1000+OFFSET(INDEX(Data!$C$7:$C$1800,MATCH($A$3,Data!$C$7:$C$1800,0)),22,'Code list'!AE$1)/1000</f>
        <v>19.060624999999998</v>
      </c>
      <c r="AE13" s="25">
        <f ca="1">OFFSET(INDEX(Data!$C$7:$C$1800,MATCH($A$3,Data!$C$7:$C$1800,0)),21,'Code list'!AF$1)/1000+OFFSET(INDEX(Data!$C$7:$C$1800,MATCH($A$3,Data!$C$7:$C$1800,0)),22,'Code list'!AF$1)/1000</f>
        <v>19.382879000000003</v>
      </c>
      <c r="AF13" s="25">
        <f ca="1">OFFSET(INDEX(Data!$C$7:$C$1800,MATCH($A$3,Data!$C$7:$C$1800,0)),21,'Code list'!AG$1)/1000+OFFSET(INDEX(Data!$C$7:$C$1800,MATCH($A$3,Data!$C$7:$C$1800,0)),22,'Code list'!AG$1)/1000</f>
        <v>17.470962</v>
      </c>
      <c r="AG13" s="25">
        <f ca="1">OFFSET(INDEX(Data!$C$7:$C$1800,MATCH($A$3,Data!$C$7:$C$1800,0)),21,'Code list'!AH$1)/1000+OFFSET(INDEX(Data!$C$7:$C$1800,MATCH($A$3,Data!$C$7:$C$1800,0)),22,'Code list'!AH$1)/1000</f>
        <v>20.527836999999998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0</v>
      </c>
      <c r="C14" s="25">
        <f ca="1">OFFSET(INDEX(Data!$C$7:$C$1800,MATCH($A$3,Data!$C$7:$C$1800,0)),31,'Code list'!D$1)/1000+OFFSET(INDEX(Data!$C$7:$C$1800,MATCH($A$3,Data!$C$7:$C$1800,0)),32,'Code list'!D$1)/1000</f>
        <v>0</v>
      </c>
      <c r="D14" s="25">
        <f ca="1">OFFSET(INDEX(Data!$C$7:$C$1800,MATCH($A$3,Data!$C$7:$C$1800,0)),31,'Code list'!E$1)/1000+OFFSET(INDEX(Data!$C$7:$C$1800,MATCH($A$3,Data!$C$7:$C$1800,0)),32,'Code list'!E$1)/1000</f>
        <v>0</v>
      </c>
      <c r="E14" s="25">
        <f ca="1">OFFSET(INDEX(Data!$C$7:$C$1800,MATCH($A$3,Data!$C$7:$C$1800,0)),31,'Code list'!F$1)/1000+OFFSET(INDEX(Data!$C$7:$C$1800,MATCH($A$3,Data!$C$7:$C$1800,0)),32,'Code list'!F$1)/1000</f>
        <v>0</v>
      </c>
      <c r="F14" s="25">
        <f ca="1">OFFSET(INDEX(Data!$C$7:$C$1800,MATCH($A$3,Data!$C$7:$C$1800,0)),31,'Code list'!G$1)/1000+OFFSET(INDEX(Data!$C$7:$C$1800,MATCH($A$3,Data!$C$7:$C$1800,0)),32,'Code list'!G$1)/1000</f>
        <v>0</v>
      </c>
      <c r="G14" s="25">
        <f ca="1">OFFSET(INDEX(Data!$C$7:$C$1800,MATCH($A$3,Data!$C$7:$C$1800,0)),31,'Code list'!H$1)/1000+OFFSET(INDEX(Data!$C$7:$C$1800,MATCH($A$3,Data!$C$7:$C$1800,0)),32,'Code list'!H$1)/1000</f>
        <v>0</v>
      </c>
      <c r="H14" s="25">
        <f ca="1">OFFSET(INDEX(Data!$C$7:$C$1800,MATCH($A$3,Data!$C$7:$C$1800,0)),31,'Code list'!I$1)/1000+OFFSET(INDEX(Data!$C$7:$C$1800,MATCH($A$3,Data!$C$7:$C$1800,0)),32,'Code list'!I$1)/1000</f>
        <v>0</v>
      </c>
      <c r="I14" s="25">
        <f ca="1">OFFSET(INDEX(Data!$C$7:$C$1800,MATCH($A$3,Data!$C$7:$C$1800,0)),31,'Code list'!J$1)/1000+OFFSET(INDEX(Data!$C$7:$C$1800,MATCH($A$3,Data!$C$7:$C$1800,0)),32,'Code list'!J$1)/1000</f>
        <v>0</v>
      </c>
      <c r="J14" s="25">
        <f ca="1">OFFSET(INDEX(Data!$C$7:$C$1800,MATCH($A$3,Data!$C$7:$C$1800,0)),31,'Code list'!K$1)/1000+OFFSET(INDEX(Data!$C$7:$C$1800,MATCH($A$3,Data!$C$7:$C$1800,0)),32,'Code list'!K$1)/1000</f>
        <v>0</v>
      </c>
      <c r="K14" s="25">
        <f ca="1">OFFSET(INDEX(Data!$C$7:$C$1800,MATCH($A$3,Data!$C$7:$C$1800,0)),31,'Code list'!L$1)/1000+OFFSET(INDEX(Data!$C$7:$C$1800,MATCH($A$3,Data!$C$7:$C$1800,0)),32,'Code list'!L$1)/1000</f>
        <v>0</v>
      </c>
      <c r="L14" s="25">
        <f ca="1">OFFSET(INDEX(Data!$C$7:$C$1800,MATCH($A$3,Data!$C$7:$C$1800,0)),31,'Code list'!M$1)/1000+OFFSET(INDEX(Data!$C$7:$C$1800,MATCH($A$3,Data!$C$7:$C$1800,0)),32,'Code list'!M$1)/1000</f>
        <v>0</v>
      </c>
      <c r="M14" s="25">
        <f ca="1">OFFSET(INDEX(Data!$C$7:$C$1800,MATCH($A$3,Data!$C$7:$C$1800,0)),31,'Code list'!N$1)/1000+OFFSET(INDEX(Data!$C$7:$C$1800,MATCH($A$3,Data!$C$7:$C$1800,0)),32,'Code list'!N$1)/1000</f>
        <v>0</v>
      </c>
      <c r="N14" s="25">
        <f ca="1">OFFSET(INDEX(Data!$C$7:$C$1800,MATCH($A$3,Data!$C$7:$C$1800,0)),31,'Code list'!O$1)/1000+OFFSET(INDEX(Data!$C$7:$C$1800,MATCH($A$3,Data!$C$7:$C$1800,0)),32,'Code list'!O$1)/1000</f>
        <v>0</v>
      </c>
      <c r="O14" s="25">
        <f ca="1">OFFSET(INDEX(Data!$C$7:$C$1800,MATCH($A$3,Data!$C$7:$C$1800,0)),31,'Code list'!P$1)/1000+OFFSET(INDEX(Data!$C$7:$C$1800,MATCH($A$3,Data!$C$7:$C$1800,0)),32,'Code list'!P$1)/1000</f>
        <v>0</v>
      </c>
      <c r="P14" s="25">
        <f ca="1">OFFSET(INDEX(Data!$C$7:$C$1800,MATCH($A$3,Data!$C$7:$C$1800,0)),31,'Code list'!Q$1)/1000+OFFSET(INDEX(Data!$C$7:$C$1800,MATCH($A$3,Data!$C$7:$C$1800,0)),32,'Code list'!Q$1)/1000</f>
        <v>0</v>
      </c>
      <c r="Q14" s="25">
        <f ca="1">OFFSET(INDEX(Data!$C$7:$C$1800,MATCH($A$3,Data!$C$7:$C$1800,0)),31,'Code list'!R$1)/1000+OFFSET(INDEX(Data!$C$7:$C$1800,MATCH($A$3,Data!$C$7:$C$1800,0)),32,'Code list'!R$1)/1000</f>
        <v>10.760999999999999</v>
      </c>
      <c r="R14" s="25">
        <f ca="1">OFFSET(INDEX(Data!$C$7:$C$1800,MATCH($A$3,Data!$C$7:$C$1800,0)),31,'Code list'!S$1)/1000+OFFSET(INDEX(Data!$C$7:$C$1800,MATCH($A$3,Data!$C$7:$C$1800,0)),32,'Code list'!S$1)/1000</f>
        <v>8.5689999999999991</v>
      </c>
      <c r="S14" s="25">
        <f ca="1">OFFSET(INDEX(Data!$C$7:$C$1800,MATCH($A$3,Data!$C$7:$C$1800,0)),31,'Code list'!T$1)/1000+OFFSET(INDEX(Data!$C$7:$C$1800,MATCH($A$3,Data!$C$7:$C$1800,0)),32,'Code list'!T$1)/1000</f>
        <v>7.8579999999999997</v>
      </c>
      <c r="T14" s="25">
        <f ca="1">OFFSET(INDEX(Data!$C$7:$C$1800,MATCH($A$3,Data!$C$7:$C$1800,0)),31,'Code list'!U$1)/1000+OFFSET(INDEX(Data!$C$7:$C$1800,MATCH($A$3,Data!$C$7:$C$1800,0)),32,'Code list'!U$1)/1000</f>
        <v>3.3920000000000003</v>
      </c>
      <c r="U14" s="25">
        <f ca="1">OFFSET(INDEX(Data!$C$7:$C$1800,MATCH($A$3,Data!$C$7:$C$1800,0)),31,'Code list'!V$1)/1000+OFFSET(INDEX(Data!$C$7:$C$1800,MATCH($A$3,Data!$C$7:$C$1800,0)),32,'Code list'!V$1)/1000</f>
        <v>3.7549999999999999</v>
      </c>
      <c r="V14" s="25">
        <f ca="1">OFFSET(INDEX(Data!$C$7:$C$1800,MATCH($A$3,Data!$C$7:$C$1800,0)),31,'Code list'!W$1)/1000+OFFSET(INDEX(Data!$C$7:$C$1800,MATCH($A$3,Data!$C$7:$C$1800,0)),32,'Code list'!W$1)/1000</f>
        <v>11.125</v>
      </c>
      <c r="W14" s="25">
        <f ca="1">OFFSET(INDEX(Data!$C$7:$C$1800,MATCH($A$3,Data!$C$7:$C$1800,0)),31,'Code list'!X$1)/1000+OFFSET(INDEX(Data!$C$7:$C$1800,MATCH($A$3,Data!$C$7:$C$1800,0)),32,'Code list'!X$1)/1000</f>
        <v>12.510999999999999</v>
      </c>
      <c r="X14" s="25">
        <f ca="1">OFFSET(INDEX(Data!$C$7:$C$1800,MATCH($A$3,Data!$C$7:$C$1800,0)),31,'Code list'!Y$1)/1000+OFFSET(INDEX(Data!$C$7:$C$1800,MATCH($A$3,Data!$C$7:$C$1800,0)),32,'Code list'!Y$1)/1000</f>
        <v>8.98</v>
      </c>
      <c r="Y14" s="25">
        <f ca="1">OFFSET(INDEX(Data!$C$7:$C$1800,MATCH($A$3,Data!$C$7:$C$1800,0)),31,'Code list'!Z$1)/1000+OFFSET(INDEX(Data!$C$7:$C$1800,MATCH($A$3,Data!$C$7:$C$1800,0)),32,'Code list'!Z$1)/1000</f>
        <v>8.7189999999999994</v>
      </c>
      <c r="Z14" s="25">
        <f ca="1">OFFSET(INDEX(Data!$C$7:$C$1800,MATCH($A$3,Data!$C$7:$C$1800,0)),31,'Code list'!AA$1)/1000+OFFSET(INDEX(Data!$C$7:$C$1800,MATCH($A$3,Data!$C$7:$C$1800,0)),32,'Code list'!AA$1)/1000</f>
        <v>8.1490000000000009</v>
      </c>
      <c r="AA14" s="25">
        <f ca="1">OFFSET(INDEX(Data!$C$7:$C$1800,MATCH($A$3,Data!$C$7:$C$1800,0)),31,'Code list'!AB$1)/1000+OFFSET(INDEX(Data!$C$7:$C$1800,MATCH($A$3,Data!$C$7:$C$1800,0)),32,'Code list'!AB$1)/1000</f>
        <v>8.8219999999999992</v>
      </c>
      <c r="AB14" s="25">
        <f ca="1">OFFSET(INDEX(Data!$C$7:$C$1800,MATCH($A$3,Data!$C$7:$C$1800,0)),31,'Code list'!AC$1)/1000+OFFSET(INDEX(Data!$C$7:$C$1800,MATCH($A$3,Data!$C$7:$C$1800,0)),32,'Code list'!AC$1)/1000</f>
        <v>9.4789999999999992</v>
      </c>
      <c r="AC14" s="25">
        <f ca="1">OFFSET(INDEX(Data!$C$7:$C$1800,MATCH($A$3,Data!$C$7:$C$1800,0)),31,'Code list'!AD$1)/1000+OFFSET(INDEX(Data!$C$7:$C$1800,MATCH($A$3,Data!$C$7:$C$1800,0)),32,'Code list'!AD$1)/1000</f>
        <v>10.803031000000001</v>
      </c>
      <c r="AD14" s="25">
        <f ca="1">OFFSET(INDEX(Data!$C$7:$C$1800,MATCH($A$3,Data!$C$7:$C$1800,0)),31,'Code list'!AE$1)/1000+OFFSET(INDEX(Data!$C$7:$C$1800,MATCH($A$3,Data!$C$7:$C$1800,0)),32,'Code list'!AE$1)/1000</f>
        <v>11.177764</v>
      </c>
      <c r="AE14" s="25">
        <f ca="1">OFFSET(INDEX(Data!$C$7:$C$1800,MATCH($A$3,Data!$C$7:$C$1800,0)),31,'Code list'!AF$1)/1000+OFFSET(INDEX(Data!$C$7:$C$1800,MATCH($A$3,Data!$C$7:$C$1800,0)),32,'Code list'!AF$1)/1000</f>
        <v>10.882434</v>
      </c>
      <c r="AF14" s="25">
        <f ca="1">OFFSET(INDEX(Data!$C$7:$C$1800,MATCH($A$3,Data!$C$7:$C$1800,0)),31,'Code list'!AG$1)/1000+OFFSET(INDEX(Data!$C$7:$C$1800,MATCH($A$3,Data!$C$7:$C$1800,0)),32,'Code list'!AG$1)/1000</f>
        <v>10.454861000000001</v>
      </c>
      <c r="AG14" s="25">
        <f ca="1">OFFSET(INDEX(Data!$C$7:$C$1800,MATCH($A$3,Data!$C$7:$C$1800,0)),31,'Code list'!AH$1)/1000+OFFSET(INDEX(Data!$C$7:$C$1800,MATCH($A$3,Data!$C$7:$C$1800,0)),32,'Code list'!AH$1)/1000</f>
        <v>11.224641</v>
      </c>
    </row>
    <row r="15" spans="1:33" ht="15" customHeight="1" x14ac:dyDescent="0.25">
      <c r="A15" s="26" t="s">
        <v>28</v>
      </c>
      <c r="B15" s="25">
        <f ca="1">IFERROR(B12/(1+(B13/B14)),0)</f>
        <v>0</v>
      </c>
      <c r="C15" s="25">
        <f t="shared" ref="C15:AC15" ca="1" si="5">IFERROR(C12/(1+(C13/C14)),0)</f>
        <v>0</v>
      </c>
      <c r="D15" s="25">
        <f t="shared" ca="1" si="5"/>
        <v>0</v>
      </c>
      <c r="E15" s="25">
        <f t="shared" ca="1" si="5"/>
        <v>0</v>
      </c>
      <c r="F15" s="25">
        <f t="shared" ca="1" si="5"/>
        <v>0</v>
      </c>
      <c r="G15" s="25">
        <f t="shared" ca="1" si="5"/>
        <v>0</v>
      </c>
      <c r="H15" s="25">
        <f t="shared" ca="1" si="5"/>
        <v>0</v>
      </c>
      <c r="I15" s="25">
        <f t="shared" ca="1" si="5"/>
        <v>0</v>
      </c>
      <c r="J15" s="25">
        <f t="shared" ca="1" si="5"/>
        <v>0</v>
      </c>
      <c r="K15" s="25">
        <f t="shared" ca="1" si="5"/>
        <v>0</v>
      </c>
      <c r="L15" s="25">
        <f t="shared" ca="1" si="5"/>
        <v>0</v>
      </c>
      <c r="M15" s="25">
        <f t="shared" ca="1" si="5"/>
        <v>0</v>
      </c>
      <c r="N15" s="25">
        <f t="shared" ca="1" si="5"/>
        <v>0</v>
      </c>
      <c r="O15" s="25">
        <f t="shared" ca="1" si="5"/>
        <v>0</v>
      </c>
      <c r="P15" s="25">
        <f t="shared" ca="1" si="5"/>
        <v>0</v>
      </c>
      <c r="Q15" s="25">
        <f t="shared" ca="1" si="5"/>
        <v>31.131292779905344</v>
      </c>
      <c r="R15" s="25">
        <f t="shared" ca="1" si="5"/>
        <v>26.524808663286375</v>
      </c>
      <c r="S15" s="25">
        <f t="shared" ca="1" si="5"/>
        <v>21.090132600776442</v>
      </c>
      <c r="T15" s="25">
        <f t="shared" ca="1" si="5"/>
        <v>9.5700051476916173</v>
      </c>
      <c r="U15" s="25">
        <f t="shared" ca="1" si="5"/>
        <v>10.619512206627693</v>
      </c>
      <c r="V15" s="25">
        <f t="shared" ca="1" si="5"/>
        <v>29.316192891099675</v>
      </c>
      <c r="W15" s="25">
        <f t="shared" ca="1" si="5"/>
        <v>32.577156669306518</v>
      </c>
      <c r="X15" s="25">
        <f t="shared" ca="1" si="5"/>
        <v>24.232276157137186</v>
      </c>
      <c r="Y15" s="25">
        <f t="shared" ca="1" si="5"/>
        <v>22.949972755649075</v>
      </c>
      <c r="Z15" s="25">
        <f t="shared" ca="1" si="5"/>
        <v>18.474381876623521</v>
      </c>
      <c r="AA15" s="25">
        <f t="shared" ca="1" si="5"/>
        <v>20.084800430813338</v>
      </c>
      <c r="AB15" s="25">
        <f t="shared" ca="1" si="5"/>
        <v>21.632344479029978</v>
      </c>
      <c r="AC15" s="25">
        <f t="shared" ca="1" si="5"/>
        <v>25.114481215863449</v>
      </c>
      <c r="AD15" s="25">
        <f t="shared" ref="AD15:AE15" ca="1" si="6">IFERROR(AD12/(1+(AD13/AD14)),0)</f>
        <v>23.738903220115599</v>
      </c>
      <c r="AE15" s="25">
        <f t="shared" ca="1" si="6"/>
        <v>23.044498480003096</v>
      </c>
      <c r="AF15" s="25">
        <f t="shared" ref="AF15:AG15" ca="1" si="7">IFERROR(AF12/(1+(AF13/AF14)),0)</f>
        <v>21.895972509755762</v>
      </c>
      <c r="AG15" s="25">
        <f t="shared" ca="1" si="7"/>
        <v>23.711154523315159</v>
      </c>
    </row>
    <row r="16" spans="1:33" ht="15" customHeight="1" x14ac:dyDescent="0.25">
      <c r="A16" s="10" t="s">
        <v>25</v>
      </c>
      <c r="B16" s="7">
        <f ca="1">B11+B12-B15</f>
        <v>404.67380500000002</v>
      </c>
      <c r="C16" s="7">
        <f t="shared" ref="C16:AC16" ca="1" si="8">C11+C12-C15</f>
        <v>370.74373100000003</v>
      </c>
      <c r="D16" s="7">
        <f t="shared" ca="1" si="8"/>
        <v>350.67328600000002</v>
      </c>
      <c r="E16" s="7">
        <f t="shared" ca="1" si="8"/>
        <v>327.52062199999995</v>
      </c>
      <c r="F16" s="7">
        <f t="shared" ca="1" si="8"/>
        <v>306.26012500000002</v>
      </c>
      <c r="G16" s="7">
        <f t="shared" ca="1" si="8"/>
        <v>386.044736</v>
      </c>
      <c r="H16" s="7">
        <f t="shared" ca="1" si="8"/>
        <v>380.62609900000001</v>
      </c>
      <c r="I16" s="7">
        <f t="shared" ca="1" si="8"/>
        <v>404.37389899999999</v>
      </c>
      <c r="J16" s="7">
        <f t="shared" ca="1" si="8"/>
        <v>402.35969499999999</v>
      </c>
      <c r="K16" s="7">
        <f t="shared" ca="1" si="8"/>
        <v>311.593951</v>
      </c>
      <c r="L16" s="7">
        <f t="shared" ca="1" si="8"/>
        <v>343.07879499999996</v>
      </c>
      <c r="M16" s="7">
        <f t="shared" ca="1" si="8"/>
        <v>337.29189200000002</v>
      </c>
      <c r="N16" s="7">
        <f t="shared" ca="1" si="8"/>
        <v>352.33482799999996</v>
      </c>
      <c r="O16" s="7">
        <f t="shared" ca="1" si="8"/>
        <v>362.90999900000003</v>
      </c>
      <c r="P16" s="7">
        <f t="shared" ca="1" si="8"/>
        <v>377.42273299999999</v>
      </c>
      <c r="Q16" s="7">
        <f t="shared" ca="1" si="8"/>
        <v>305.43292522009472</v>
      </c>
      <c r="R16" s="7">
        <f t="shared" ca="1" si="8"/>
        <v>322.6399643367136</v>
      </c>
      <c r="S16" s="7">
        <f t="shared" ca="1" si="8"/>
        <v>295.47692239922355</v>
      </c>
      <c r="T16" s="7">
        <f t="shared" ca="1" si="8"/>
        <v>303.57318185230838</v>
      </c>
      <c r="U16" s="7">
        <f t="shared" ca="1" si="8"/>
        <v>311.38871979337233</v>
      </c>
      <c r="V16" s="7">
        <f t="shared" ca="1" si="8"/>
        <v>296.47076410890031</v>
      </c>
      <c r="W16" s="7">
        <f t="shared" ca="1" si="8"/>
        <v>315.40989433069342</v>
      </c>
      <c r="X16" s="7">
        <f t="shared" ca="1" si="8"/>
        <v>298.87671784286283</v>
      </c>
      <c r="Y16" s="7">
        <f t="shared" ca="1" si="8"/>
        <v>318.14077624435095</v>
      </c>
      <c r="Z16" s="7">
        <f t="shared" ca="1" si="8"/>
        <v>259.95477212337647</v>
      </c>
      <c r="AA16" s="7">
        <f t="shared" ca="1" si="8"/>
        <v>308.20573056918664</v>
      </c>
      <c r="AB16" s="7">
        <f t="shared" ca="1" si="8"/>
        <v>308.66952352097002</v>
      </c>
      <c r="AC16" s="7">
        <f t="shared" ca="1" si="8"/>
        <v>305.55359478413658</v>
      </c>
      <c r="AD16" s="7">
        <f t="shared" ref="AD16:AE16" ca="1" si="9">AD11+AD12-AD15</f>
        <v>295.82285077988439</v>
      </c>
      <c r="AE16" s="7">
        <f t="shared" ca="1" si="9"/>
        <v>296.99799451999689</v>
      </c>
      <c r="AF16" s="7">
        <f t="shared" ref="AF16:AG16" ca="1" si="10">AF11+AF12-AF15</f>
        <v>308.27088149024416</v>
      </c>
      <c r="AG16" s="7">
        <f t="shared" ca="1" si="10"/>
        <v>297.11348947668489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Serbia [RS]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0.34669612479611822</v>
      </c>
      <c r="C20" s="15">
        <f t="shared" ca="1" si="12"/>
        <v>0.36581764884919921</v>
      </c>
      <c r="D20" s="15">
        <f t="shared" ca="1" si="12"/>
        <v>0.35228521513326794</v>
      </c>
      <c r="E20" s="15">
        <f t="shared" ca="1" si="12"/>
        <v>0.32933539372674991</v>
      </c>
      <c r="F20" s="15">
        <f t="shared" ca="1" si="12"/>
        <v>0.3622419830201532</v>
      </c>
      <c r="G20" s="15">
        <f t="shared" ca="1" si="12"/>
        <v>0.30013497710275738</v>
      </c>
      <c r="H20" s="15">
        <f t="shared" ca="1" si="12"/>
        <v>0.30562790703429932</v>
      </c>
      <c r="I20" s="15">
        <f t="shared" ca="1" si="12"/>
        <v>0.31328288080235361</v>
      </c>
      <c r="J20" s="15">
        <f t="shared" ca="1" si="12"/>
        <v>0.31530353207967315</v>
      </c>
      <c r="K20" s="15">
        <f t="shared" ca="1" si="12"/>
        <v>0.35623612603442351</v>
      </c>
      <c r="L20" s="15">
        <f t="shared" ca="1" si="12"/>
        <v>0.33537660350007936</v>
      </c>
      <c r="M20" s="15">
        <f t="shared" ca="1" si="12"/>
        <v>0.3476027968084095</v>
      </c>
      <c r="N20" s="15">
        <f t="shared" ca="1" si="12"/>
        <v>0.33960690085397982</v>
      </c>
      <c r="O20" s="15">
        <f t="shared" ca="1" si="12"/>
        <v>0.33977656261821543</v>
      </c>
      <c r="P20" s="15">
        <f t="shared" ca="1" si="12"/>
        <v>0.35468776068663566</v>
      </c>
      <c r="Q20" s="15">
        <f t="shared" ca="1" si="12"/>
        <v>0.422578115659904</v>
      </c>
      <c r="R20" s="15">
        <f t="shared" ca="1" si="12"/>
        <v>0.40019427309770328</v>
      </c>
      <c r="S20" s="15">
        <f t="shared" ca="1" si="12"/>
        <v>0.43832488828014254</v>
      </c>
      <c r="T20" s="15">
        <f t="shared" ca="1" si="12"/>
        <v>0.4367698068418549</v>
      </c>
      <c r="U20" s="15">
        <f t="shared" ca="1" si="12"/>
        <v>0.43607359987254796</v>
      </c>
      <c r="V20" s="15">
        <f t="shared" ca="1" si="12"/>
        <v>0.45442187328296996</v>
      </c>
      <c r="W20" s="15">
        <f t="shared" ca="1" si="12"/>
        <v>0.43399526286414031</v>
      </c>
      <c r="X20" s="15">
        <f t="shared" ca="1" si="12"/>
        <v>0.43568331765628543</v>
      </c>
      <c r="Y20" s="15">
        <f t="shared" ca="1" si="12"/>
        <v>0.44388071742032009</v>
      </c>
      <c r="Z20" s="15">
        <f t="shared" ca="1" si="12"/>
        <v>0.46317904848022801</v>
      </c>
      <c r="AA20" s="15">
        <f t="shared" ca="1" si="12"/>
        <v>0.43912877203825434</v>
      </c>
      <c r="AB20" s="15">
        <f t="shared" ca="1" si="12"/>
        <v>0.45035242681014503</v>
      </c>
      <c r="AC20" s="15">
        <f t="shared" ca="1" si="12"/>
        <v>0.42941028755591615</v>
      </c>
      <c r="AD20" s="15">
        <f t="shared" ref="AD20:AE20" ca="1" si="13">AD6/AD16</f>
        <v>0.44628067322031645</v>
      </c>
      <c r="AE20" s="15">
        <f t="shared" ca="1" si="13"/>
        <v>0.4467783030469783</v>
      </c>
      <c r="AF20" s="15">
        <f t="shared" ref="AF20:AG20" ca="1" si="14">AF6/AF16</f>
        <v>0.4349173893812705</v>
      </c>
      <c r="AG20" s="15">
        <f t="shared" ca="1" si="14"/>
        <v>0.45480446625969778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82">
    <tabColor theme="4" tint="0.59999389629810485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Türkiye [TR]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207.15479999999999</v>
      </c>
      <c r="C4" s="20">
        <f ca="1">OFFSET(INDEX(Data!$C$7:$C$1800,MATCH($A$3,Data!$C$7:$C$1800,0)),20,'Code list'!D$1)/1000</f>
        <v>216.88560000000001</v>
      </c>
      <c r="D4" s="20">
        <f ca="1">OFFSET(INDEX(Data!$C$7:$C$1800,MATCH($A$3,Data!$C$7:$C$1800,0)),20,'Code list'!E$1)/1000</f>
        <v>242.43120000000002</v>
      </c>
      <c r="E4" s="20">
        <f ca="1">OFFSET(INDEX(Data!$C$7:$C$1800,MATCH($A$3,Data!$C$7:$C$1800,0)),20,'Code list'!F$1)/1000</f>
        <v>265.7088</v>
      </c>
      <c r="F4" s="20">
        <f ca="1">OFFSET(INDEX(Data!$C$7:$C$1800,MATCH($A$3,Data!$C$7:$C$1800,0)),20,'Code list'!G$1)/1000</f>
        <v>281.9556</v>
      </c>
      <c r="G4" s="20">
        <f ca="1">OFFSET(INDEX(Data!$C$7:$C$1800,MATCH($A$3,Data!$C$7:$C$1800,0)),20,'Code list'!H$1)/1000</f>
        <v>310.48920000000004</v>
      </c>
      <c r="H4" s="20">
        <f ca="1">OFFSET(INDEX(Data!$C$7:$C$1800,MATCH($A$3,Data!$C$7:$C$1800,0)),20,'Code list'!I$1)/1000</f>
        <v>341.50319999999999</v>
      </c>
      <c r="I4" s="20">
        <f ca="1">OFFSET(INDEX(Data!$C$7:$C$1800,MATCH($A$3,Data!$C$7:$C$1800,0)),20,'Code list'!J$1)/1000</f>
        <v>371.86559999999997</v>
      </c>
      <c r="J4" s="20">
        <f ca="1">OFFSET(INDEX(Data!$C$7:$C$1800,MATCH($A$3,Data!$C$7:$C$1800,0)),20,'Code list'!K$1)/1000</f>
        <v>399.67920000000004</v>
      </c>
      <c r="K4" s="20">
        <f ca="1">OFFSET(INDEX(Data!$C$7:$C$1800,MATCH($A$3,Data!$C$7:$C$1800,0)),20,'Code list'!L$1)/1000</f>
        <v>419.18400000000003</v>
      </c>
      <c r="L4" s="20">
        <f ca="1">OFFSET(INDEX(Data!$C$7:$C$1800,MATCH($A$3,Data!$C$7:$C$1800,0)),20,'Code list'!M$1)/1000</f>
        <v>449.71819900000003</v>
      </c>
      <c r="M4" s="20">
        <f ca="1">OFFSET(INDEX(Data!$C$7:$C$1800,MATCH($A$3,Data!$C$7:$C$1800,0)),20,'Code list'!N$1)/1000</f>
        <v>441.80935899999997</v>
      </c>
      <c r="N4" s="20">
        <f ca="1">OFFSET(INDEX(Data!$C$7:$C$1800,MATCH($A$3,Data!$C$7:$C$1800,0)),20,'Code list'!O$1)/1000</f>
        <v>465.84043199999996</v>
      </c>
      <c r="O4" s="20">
        <f ca="1">OFFSET(INDEX(Data!$C$7:$C$1800,MATCH($A$3,Data!$C$7:$C$1800,0)),20,'Code list'!P$1)/1000</f>
        <v>506.09104200000002</v>
      </c>
      <c r="P4" s="20">
        <f ca="1">OFFSET(INDEX(Data!$C$7:$C$1800,MATCH($A$3,Data!$C$7:$C$1800,0)),20,'Code list'!Q$1)/1000</f>
        <v>542.512429</v>
      </c>
      <c r="Q4" s="20">
        <f ca="1">OFFSET(INDEX(Data!$C$7:$C$1800,MATCH($A$3,Data!$C$7:$C$1800,0)),20,'Code list'!R$1)/1000</f>
        <v>583.04160400000001</v>
      </c>
      <c r="R4" s="20">
        <f ca="1">OFFSET(INDEX(Data!$C$7:$C$1800,MATCH($A$3,Data!$C$7:$C$1800,0)),20,'Code list'!S$1)/1000</f>
        <v>634.67965800000002</v>
      </c>
      <c r="S4" s="20">
        <f ca="1">OFFSET(INDEX(Data!$C$7:$C$1800,MATCH($A$3,Data!$C$7:$C$1800,0)),20,'Code list'!T$1)/1000</f>
        <v>689.60956700000008</v>
      </c>
      <c r="T4" s="20">
        <f ca="1">OFFSET(INDEX(Data!$C$7:$C$1800,MATCH($A$3,Data!$C$7:$C$1800,0)),20,'Code list'!U$1)/1000</f>
        <v>714.30717600000003</v>
      </c>
      <c r="U4" s="20">
        <f ca="1">OFFSET(INDEX(Data!$C$7:$C$1800,MATCH($A$3,Data!$C$7:$C$1800,0)),20,'Code list'!V$1)/1000</f>
        <v>701.32264199999997</v>
      </c>
      <c r="V4" s="20">
        <f ca="1">OFFSET(INDEX(Data!$C$7:$C$1800,MATCH($A$3,Data!$C$7:$C$1800,0)),20,'Code list'!W$1)/1000</f>
        <v>760.35013900000001</v>
      </c>
      <c r="W4" s="20">
        <f ca="1">OFFSET(INDEX(Data!$C$7:$C$1800,MATCH($A$3,Data!$C$7:$C$1800,0)),20,'Code list'!X$1)/1000</f>
        <v>825.82240000000002</v>
      </c>
      <c r="X4" s="20">
        <f ca="1">OFFSET(INDEX(Data!$C$7:$C$1800,MATCH($A$3,Data!$C$7:$C$1800,0)),20,'Code list'!Y$1)/1000</f>
        <v>862.18806200000006</v>
      </c>
      <c r="Y4" s="20">
        <f ca="1">OFFSET(INDEX(Data!$C$7:$C$1800,MATCH($A$3,Data!$C$7:$C$1800,0)),20,'Code list'!Z$1)/1000</f>
        <v>864.55399</v>
      </c>
      <c r="Z4" s="20">
        <f ca="1">OFFSET(INDEX(Data!$C$7:$C$1800,MATCH($A$3,Data!$C$7:$C$1800,0)),20,'Code list'!AA$1)/1000</f>
        <v>907.06524100000001</v>
      </c>
      <c r="AA4" s="20">
        <f ca="1">OFFSET(INDEX(Data!$C$7:$C$1800,MATCH($A$3,Data!$C$7:$C$1800,0)),20,'Code list'!AB$1)/1000</f>
        <v>942.41843299999994</v>
      </c>
      <c r="AB4" s="20">
        <f ca="1">OFFSET(INDEX(Data!$C$7:$C$1800,MATCH($A$3,Data!$C$7:$C$1800,0)),20,'Code list'!AC$1)/1000</f>
        <v>987.86577999999997</v>
      </c>
      <c r="AC4" s="20">
        <f ca="1">OFFSET(INDEX(Data!$C$7:$C$1800,MATCH($A$3,Data!$C$7:$C$1800,0)),20,'Code list'!AD$1)/1000</f>
        <v>1070.1990859999999</v>
      </c>
      <c r="AD4" s="20">
        <f ca="1">OFFSET(INDEX(Data!$C$7:$C$1800,MATCH($A$3,Data!$C$7:$C$1800,0)),20,'Code list'!AE$1)/1000</f>
        <v>1097.286746</v>
      </c>
      <c r="AE4" s="20">
        <f ca="1">OFFSET(INDEX(Data!$C$7:$C$1800,MATCH($A$3,Data!$C$7:$C$1800,0)),20,'Code list'!AF$1)/1000</f>
        <v>1094.0312160000001</v>
      </c>
      <c r="AF4" s="20">
        <f ca="1">OFFSET(INDEX(Data!$C$7:$C$1800,MATCH($A$3,Data!$C$7:$C$1800,0)),20,'Code list'!AG$1)/1000</f>
        <v>1104.1311350000001</v>
      </c>
      <c r="AG4" s="20">
        <f ca="1">OFFSET(INDEX(Data!$C$7:$C$1800,MATCH($A$3,Data!$C$7:$C$1800,0)),20,'Code list'!AH$1)/1000</f>
        <v>1205.0031959999999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0</v>
      </c>
      <c r="C5" s="22">
        <f ca="1">OFFSET(INDEX(Data!$C$7:$C$1800,MATCH($A$3,Data!$C$7:$C$1800,0)),23,'Code list'!D$1)/1000</f>
        <v>0</v>
      </c>
      <c r="D5" s="22">
        <f ca="1">OFFSET(INDEX(Data!$C$7:$C$1800,MATCH($A$3,Data!$C$7:$C$1800,0)),23,'Code list'!E$1)/1000</f>
        <v>0</v>
      </c>
      <c r="E5" s="22">
        <f ca="1">OFFSET(INDEX(Data!$C$7:$C$1800,MATCH($A$3,Data!$C$7:$C$1800,0)),23,'Code list'!F$1)/1000</f>
        <v>0</v>
      </c>
      <c r="F5" s="22">
        <f ca="1">OFFSET(INDEX(Data!$C$7:$C$1800,MATCH($A$3,Data!$C$7:$C$1800,0)),23,'Code list'!G$1)/1000</f>
        <v>0</v>
      </c>
      <c r="G5" s="22">
        <f ca="1">OFFSET(INDEX(Data!$C$7:$C$1800,MATCH($A$3,Data!$C$7:$C$1800,0)),23,'Code list'!H$1)/1000</f>
        <v>0</v>
      </c>
      <c r="H5" s="22">
        <f ca="1">OFFSET(INDEX(Data!$C$7:$C$1800,MATCH($A$3,Data!$C$7:$C$1800,0)),23,'Code list'!I$1)/1000</f>
        <v>0</v>
      </c>
      <c r="I5" s="22">
        <f ca="1">OFFSET(INDEX(Data!$C$7:$C$1800,MATCH($A$3,Data!$C$7:$C$1800,0)),23,'Code list'!J$1)/1000</f>
        <v>0</v>
      </c>
      <c r="J5" s="22">
        <f ca="1">OFFSET(INDEX(Data!$C$7:$C$1800,MATCH($A$3,Data!$C$7:$C$1800,0)),23,'Code list'!K$1)/1000</f>
        <v>0</v>
      </c>
      <c r="K5" s="22">
        <f ca="1">OFFSET(INDEX(Data!$C$7:$C$1800,MATCH($A$3,Data!$C$7:$C$1800,0)),23,'Code list'!L$1)/1000</f>
        <v>0</v>
      </c>
      <c r="L5" s="22">
        <f ca="1">OFFSET(INDEX(Data!$C$7:$C$1800,MATCH($A$3,Data!$C$7:$C$1800,0)),23,'Code list'!M$1)/1000</f>
        <v>0</v>
      </c>
      <c r="M5" s="22">
        <f ca="1">OFFSET(INDEX(Data!$C$7:$C$1800,MATCH($A$3,Data!$C$7:$C$1800,0)),23,'Code list'!N$1)/1000</f>
        <v>0</v>
      </c>
      <c r="N5" s="22">
        <f ca="1">OFFSET(INDEX(Data!$C$7:$C$1800,MATCH($A$3,Data!$C$7:$C$1800,0)),23,'Code list'!O$1)/1000</f>
        <v>0</v>
      </c>
      <c r="O5" s="22">
        <f ca="1">OFFSET(INDEX(Data!$C$7:$C$1800,MATCH($A$3,Data!$C$7:$C$1800,0)),23,'Code list'!P$1)/1000</f>
        <v>0</v>
      </c>
      <c r="P5" s="22">
        <f ca="1">OFFSET(INDEX(Data!$C$7:$C$1800,MATCH($A$3,Data!$C$7:$C$1800,0)),23,'Code list'!Q$1)/1000</f>
        <v>0</v>
      </c>
      <c r="Q5" s="22">
        <f ca="1">OFFSET(INDEX(Data!$C$7:$C$1800,MATCH($A$3,Data!$C$7:$C$1800,0)),23,'Code list'!R$1)/1000</f>
        <v>0</v>
      </c>
      <c r="R5" s="22">
        <f ca="1">OFFSET(INDEX(Data!$C$7:$C$1800,MATCH($A$3,Data!$C$7:$C$1800,0)),23,'Code list'!S$1)/1000</f>
        <v>0</v>
      </c>
      <c r="S5" s="22">
        <f ca="1">OFFSET(INDEX(Data!$C$7:$C$1800,MATCH($A$3,Data!$C$7:$C$1800,0)),23,'Code list'!T$1)/1000</f>
        <v>0</v>
      </c>
      <c r="T5" s="22">
        <f ca="1">OFFSET(INDEX(Data!$C$7:$C$1800,MATCH($A$3,Data!$C$7:$C$1800,0)),23,'Code list'!U$1)/1000</f>
        <v>0</v>
      </c>
      <c r="U5" s="22">
        <f ca="1">OFFSET(INDEX(Data!$C$7:$C$1800,MATCH($A$3,Data!$C$7:$C$1800,0)),23,'Code list'!V$1)/1000</f>
        <v>0</v>
      </c>
      <c r="V5" s="22">
        <f ca="1">OFFSET(INDEX(Data!$C$7:$C$1800,MATCH($A$3,Data!$C$7:$C$1800,0)),23,'Code list'!W$1)/1000</f>
        <v>0</v>
      </c>
      <c r="W5" s="22">
        <f ca="1">OFFSET(INDEX(Data!$C$7:$C$1800,MATCH($A$3,Data!$C$7:$C$1800,0)),23,'Code list'!X$1)/1000</f>
        <v>0</v>
      </c>
      <c r="X5" s="22">
        <f ca="1">OFFSET(INDEX(Data!$C$7:$C$1800,MATCH($A$3,Data!$C$7:$C$1800,0)),23,'Code list'!Y$1)/1000</f>
        <v>0</v>
      </c>
      <c r="Y5" s="22">
        <f ca="1">OFFSET(INDEX(Data!$C$7:$C$1800,MATCH($A$3,Data!$C$7:$C$1800,0)),23,'Code list'!Z$1)/1000</f>
        <v>0</v>
      </c>
      <c r="Z5" s="22">
        <f ca="1">OFFSET(INDEX(Data!$C$7:$C$1800,MATCH($A$3,Data!$C$7:$C$1800,0)),23,'Code list'!AA$1)/1000</f>
        <v>0</v>
      </c>
      <c r="AA5" s="22">
        <f ca="1">OFFSET(INDEX(Data!$C$7:$C$1800,MATCH($A$3,Data!$C$7:$C$1800,0)),23,'Code list'!AB$1)/1000</f>
        <v>0</v>
      </c>
      <c r="AB5" s="22">
        <f ca="1">OFFSET(INDEX(Data!$C$7:$C$1800,MATCH($A$3,Data!$C$7:$C$1800,0)),23,'Code list'!AC$1)/1000</f>
        <v>0</v>
      </c>
      <c r="AC5" s="22">
        <f ca="1">OFFSET(INDEX(Data!$C$7:$C$1800,MATCH($A$3,Data!$C$7:$C$1800,0)),23,'Code list'!AD$1)/1000</f>
        <v>0</v>
      </c>
      <c r="AD5" s="22">
        <f ca="1">OFFSET(INDEX(Data!$C$7:$C$1800,MATCH($A$3,Data!$C$7:$C$1800,0)),23,'Code list'!AE$1)/1000</f>
        <v>0</v>
      </c>
      <c r="AE5" s="22">
        <f ca="1">OFFSET(INDEX(Data!$C$7:$C$1800,MATCH($A$3,Data!$C$7:$C$1800,0)),23,'Code list'!AF$1)/1000</f>
        <v>0</v>
      </c>
      <c r="AF5" s="22">
        <f ca="1">OFFSET(INDEX(Data!$C$7:$C$1800,MATCH($A$3,Data!$C$7:$C$1800,0)),23,'Code list'!AG$1)/1000</f>
        <v>0</v>
      </c>
      <c r="AG5" s="22">
        <f ca="1">OFFSET(INDEX(Data!$C$7:$C$1800,MATCH($A$3,Data!$C$7:$C$1800,0)),23,'Code list'!AH$1)/1000</f>
        <v>0</v>
      </c>
    </row>
    <row r="6" spans="1:33" ht="15" customHeight="1" x14ac:dyDescent="0.25">
      <c r="A6" s="4" t="s">
        <v>27</v>
      </c>
      <c r="B6" s="6">
        <f t="shared" ref="B6:AC6" ca="1" si="1">B4-B5</f>
        <v>207.15479999999999</v>
      </c>
      <c r="C6" s="6">
        <f t="shared" ca="1" si="1"/>
        <v>216.88560000000001</v>
      </c>
      <c r="D6" s="6">
        <f t="shared" ca="1" si="1"/>
        <v>242.43120000000002</v>
      </c>
      <c r="E6" s="6">
        <f t="shared" ca="1" si="1"/>
        <v>265.7088</v>
      </c>
      <c r="F6" s="6">
        <f t="shared" ca="1" si="1"/>
        <v>281.9556</v>
      </c>
      <c r="G6" s="6">
        <f t="shared" ca="1" si="1"/>
        <v>310.48920000000004</v>
      </c>
      <c r="H6" s="6">
        <f t="shared" ca="1" si="1"/>
        <v>341.50319999999999</v>
      </c>
      <c r="I6" s="6">
        <f t="shared" ca="1" si="1"/>
        <v>371.86559999999997</v>
      </c>
      <c r="J6" s="6">
        <f t="shared" ca="1" si="1"/>
        <v>399.67920000000004</v>
      </c>
      <c r="K6" s="6">
        <f t="shared" ca="1" si="1"/>
        <v>419.18400000000003</v>
      </c>
      <c r="L6" s="6">
        <f t="shared" ca="1" si="1"/>
        <v>449.71819900000003</v>
      </c>
      <c r="M6" s="6">
        <f t="shared" ca="1" si="1"/>
        <v>441.80935899999997</v>
      </c>
      <c r="N6" s="6">
        <f t="shared" ca="1" si="1"/>
        <v>465.84043199999996</v>
      </c>
      <c r="O6" s="6">
        <f t="shared" ca="1" si="1"/>
        <v>506.09104200000002</v>
      </c>
      <c r="P6" s="6">
        <f t="shared" ca="1" si="1"/>
        <v>542.512429</v>
      </c>
      <c r="Q6" s="6">
        <f t="shared" ca="1" si="1"/>
        <v>583.04160400000001</v>
      </c>
      <c r="R6" s="6">
        <f t="shared" ca="1" si="1"/>
        <v>634.67965800000002</v>
      </c>
      <c r="S6" s="6">
        <f t="shared" ca="1" si="1"/>
        <v>689.60956700000008</v>
      </c>
      <c r="T6" s="6">
        <f t="shared" ca="1" si="1"/>
        <v>714.30717600000003</v>
      </c>
      <c r="U6" s="6">
        <f t="shared" ca="1" si="1"/>
        <v>701.32264199999997</v>
      </c>
      <c r="V6" s="6">
        <f t="shared" ca="1" si="1"/>
        <v>760.35013900000001</v>
      </c>
      <c r="W6" s="6">
        <f t="shared" ca="1" si="1"/>
        <v>825.82240000000002</v>
      </c>
      <c r="X6" s="6">
        <f t="shared" ca="1" si="1"/>
        <v>862.18806200000006</v>
      </c>
      <c r="Y6" s="6">
        <f t="shared" ca="1" si="1"/>
        <v>864.55399</v>
      </c>
      <c r="Z6" s="6">
        <f t="shared" ca="1" si="1"/>
        <v>907.06524100000001</v>
      </c>
      <c r="AA6" s="6">
        <f t="shared" ca="1" si="1"/>
        <v>942.41843299999994</v>
      </c>
      <c r="AB6" s="6">
        <f t="shared" ca="1" si="1"/>
        <v>987.86577999999997</v>
      </c>
      <c r="AC6" s="6">
        <f t="shared" ca="1" si="1"/>
        <v>1070.1990859999999</v>
      </c>
      <c r="AD6" s="6">
        <f t="shared" ref="AD6:AE6" ca="1" si="2">AD4-AD5</f>
        <v>1097.286746</v>
      </c>
      <c r="AE6" s="6">
        <f t="shared" ca="1" si="2"/>
        <v>1094.0312160000001</v>
      </c>
      <c r="AF6" s="6">
        <f t="shared" ref="AF6:AG6" ca="1" si="3">AF4-AF5</f>
        <v>1104.1311350000001</v>
      </c>
      <c r="AG6" s="6">
        <f t="shared" ca="1" si="3"/>
        <v>1205.0031959999999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Türkiye [TR]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428.58458999999999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433.65543700000001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482.42668299999997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496.66185899999999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548.36965000000009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589.11707100000001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666.82223099999999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718.28204199999993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750.19986800000004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806.11477400000001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908.95149200000014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912.91402599999992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894.84197099999994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968.02348799999993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976.28259299999991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1049.8478239999999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1155.004242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1321.4721870000003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1402.5212289999999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1366.8955310000001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1440.8432170000001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1573.123697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1637.809043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1604.374834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1794.7212770000001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1824.8029879999999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1967.5442139999998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2166.7571840000001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2244.4859729999998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2211.3849699999996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2232.0927599999995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2470.3818359999996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36.411999999999999</v>
      </c>
      <c r="C12" s="25">
        <f ca="1">OFFSET(INDEX(Data!$C$7:$C$1800,MATCH($A$3,Data!$C$7:$C$1800,0)),5,'Code list'!D$1)/1000+OFFSET(INDEX(Data!$C$7:$C$1800,MATCH($A$3,Data!$C$7:$C$1800,0)),7,'Code list'!D$1)/1000</f>
        <v>37.831775</v>
      </c>
      <c r="D12" s="25">
        <f ca="1">OFFSET(INDEX(Data!$C$7:$C$1800,MATCH($A$3,Data!$C$7:$C$1800,0)),5,'Code list'!E$1)/1000+OFFSET(INDEX(Data!$C$7:$C$1800,MATCH($A$3,Data!$C$7:$C$1800,0)),7,'Code list'!E$1)/1000</f>
        <v>40.639300000000006</v>
      </c>
      <c r="E12" s="25">
        <f ca="1">OFFSET(INDEX(Data!$C$7:$C$1800,MATCH($A$3,Data!$C$7:$C$1800,0)),5,'Code list'!F$1)/1000+OFFSET(INDEX(Data!$C$7:$C$1800,MATCH($A$3,Data!$C$7:$C$1800,0)),7,'Code list'!F$1)/1000</f>
        <v>51.320800000000006</v>
      </c>
      <c r="F12" s="25">
        <f ca="1">OFFSET(INDEX(Data!$C$7:$C$1800,MATCH($A$3,Data!$C$7:$C$1800,0)),5,'Code list'!G$1)/1000+OFFSET(INDEX(Data!$C$7:$C$1800,MATCH($A$3,Data!$C$7:$C$1800,0)),7,'Code list'!G$1)/1000</f>
        <v>51.839080000000003</v>
      </c>
      <c r="G12" s="25">
        <f ca="1">OFFSET(INDEX(Data!$C$7:$C$1800,MATCH($A$3,Data!$C$7:$C$1800,0)),5,'Code list'!H$1)/1000+OFFSET(INDEX(Data!$C$7:$C$1800,MATCH($A$3,Data!$C$7:$C$1800,0)),7,'Code list'!H$1)/1000</f>
        <v>59.775359999999999</v>
      </c>
      <c r="H12" s="25">
        <f ca="1">OFFSET(INDEX(Data!$C$7:$C$1800,MATCH($A$3,Data!$C$7:$C$1800,0)),5,'Code list'!I$1)/1000+OFFSET(INDEX(Data!$C$7:$C$1800,MATCH($A$3,Data!$C$7:$C$1800,0)),7,'Code list'!I$1)/1000</f>
        <v>60.048131999999995</v>
      </c>
      <c r="I12" s="25">
        <f ca="1">OFFSET(INDEX(Data!$C$7:$C$1800,MATCH($A$3,Data!$C$7:$C$1800,0)),5,'Code list'!J$1)/1000+OFFSET(INDEX(Data!$C$7:$C$1800,MATCH($A$3,Data!$C$7:$C$1800,0)),7,'Code list'!J$1)/1000</f>
        <v>64.958517000000001</v>
      </c>
      <c r="J12" s="25">
        <f ca="1">OFFSET(INDEX(Data!$C$7:$C$1800,MATCH($A$3,Data!$C$7:$C$1800,0)),5,'Code list'!K$1)/1000+OFFSET(INDEX(Data!$C$7:$C$1800,MATCH($A$3,Data!$C$7:$C$1800,0)),7,'Code list'!K$1)/1000</f>
        <v>95.678460000000001</v>
      </c>
      <c r="K12" s="25">
        <f ca="1">OFFSET(INDEX(Data!$C$7:$C$1800,MATCH($A$3,Data!$C$7:$C$1800,0)),5,'Code list'!L$1)/1000+OFFSET(INDEX(Data!$C$7:$C$1800,MATCH($A$3,Data!$C$7:$C$1800,0)),7,'Code list'!L$1)/1000</f>
        <v>91.778139999999993</v>
      </c>
      <c r="L12" s="25">
        <f ca="1">OFFSET(INDEX(Data!$C$7:$C$1800,MATCH($A$3,Data!$C$7:$C$1800,0)),5,'Code list'!M$1)/1000+OFFSET(INDEX(Data!$C$7:$C$1800,MATCH($A$3,Data!$C$7:$C$1800,0)),7,'Code list'!M$1)/1000</f>
        <v>42.605788999999994</v>
      </c>
      <c r="M12" s="25">
        <f ca="1">OFFSET(INDEX(Data!$C$7:$C$1800,MATCH($A$3,Data!$C$7:$C$1800,0)),5,'Code list'!N$1)/1000+OFFSET(INDEX(Data!$C$7:$C$1800,MATCH($A$3,Data!$C$7:$C$1800,0)),7,'Code list'!N$1)/1000</f>
        <v>41.008379999999995</v>
      </c>
      <c r="N12" s="25">
        <f ca="1">OFFSET(INDEX(Data!$C$7:$C$1800,MATCH($A$3,Data!$C$7:$C$1800,0)),5,'Code list'!O$1)/1000+OFFSET(INDEX(Data!$C$7:$C$1800,MATCH($A$3,Data!$C$7:$C$1800,0)),7,'Code list'!O$1)/1000</f>
        <v>47.806820000000002</v>
      </c>
      <c r="O12" s="25">
        <f ca="1">OFFSET(INDEX(Data!$C$7:$C$1800,MATCH($A$3,Data!$C$7:$C$1800,0)),5,'Code list'!P$1)/1000+OFFSET(INDEX(Data!$C$7:$C$1800,MATCH($A$3,Data!$C$7:$C$1800,0)),7,'Code list'!P$1)/1000</f>
        <v>44.020579999999995</v>
      </c>
      <c r="P12" s="25">
        <f ca="1">OFFSET(INDEX(Data!$C$7:$C$1800,MATCH($A$3,Data!$C$7:$C$1800,0)),5,'Code list'!Q$1)/1000+OFFSET(INDEX(Data!$C$7:$C$1800,MATCH($A$3,Data!$C$7:$C$1800,0)),7,'Code list'!Q$1)/1000</f>
        <v>50.488759999999999</v>
      </c>
      <c r="Q12" s="25">
        <f ca="1">OFFSET(INDEX(Data!$C$7:$C$1800,MATCH($A$3,Data!$C$7:$C$1800,0)),5,'Code list'!R$1)/1000+OFFSET(INDEX(Data!$C$7:$C$1800,MATCH($A$3,Data!$C$7:$C$1800,0)),7,'Code list'!R$1)/1000</f>
        <v>74.860500000000002</v>
      </c>
      <c r="R12" s="25">
        <f ca="1">OFFSET(INDEX(Data!$C$7:$C$1800,MATCH($A$3,Data!$C$7:$C$1800,0)),5,'Code list'!S$1)/1000+OFFSET(INDEX(Data!$C$7:$C$1800,MATCH($A$3,Data!$C$7:$C$1800,0)),7,'Code list'!S$1)/1000</f>
        <v>86.738110000000006</v>
      </c>
      <c r="S12" s="25">
        <f ca="1">OFFSET(INDEX(Data!$C$7:$C$1800,MATCH($A$3,Data!$C$7:$C$1800,0)),5,'Code list'!T$1)/1000+OFFSET(INDEX(Data!$C$7:$C$1800,MATCH($A$3,Data!$C$7:$C$1800,0)),7,'Code list'!T$1)/1000</f>
        <v>96.904327999999992</v>
      </c>
      <c r="T12" s="25">
        <f ca="1">OFFSET(INDEX(Data!$C$7:$C$1800,MATCH($A$3,Data!$C$7:$C$1800,0)),5,'Code list'!U$1)/1000+OFFSET(INDEX(Data!$C$7:$C$1800,MATCH($A$3,Data!$C$7:$C$1800,0)),7,'Code list'!U$1)/1000</f>
        <v>94.479700000000008</v>
      </c>
      <c r="U12" s="25">
        <f ca="1">OFFSET(INDEX(Data!$C$7:$C$1800,MATCH($A$3,Data!$C$7:$C$1800,0)),5,'Code list'!V$1)/1000+OFFSET(INDEX(Data!$C$7:$C$1800,MATCH($A$3,Data!$C$7:$C$1800,0)),7,'Code list'!V$1)/1000</f>
        <v>94.024000000000001</v>
      </c>
      <c r="V12" s="25">
        <f ca="1">OFFSET(INDEX(Data!$C$7:$C$1800,MATCH($A$3,Data!$C$7:$C$1800,0)),5,'Code list'!W$1)/1000+OFFSET(INDEX(Data!$C$7:$C$1800,MATCH($A$3,Data!$C$7:$C$1800,0)),7,'Code list'!W$1)/1000</f>
        <v>106.61166</v>
      </c>
      <c r="W12" s="25">
        <f ca="1">OFFSET(INDEX(Data!$C$7:$C$1800,MATCH($A$3,Data!$C$7:$C$1800,0)),5,'Code list'!X$1)/1000+OFFSET(INDEX(Data!$C$7:$C$1800,MATCH($A$3,Data!$C$7:$C$1800,0)),7,'Code list'!X$1)/1000</f>
        <v>110.24383399999999</v>
      </c>
      <c r="X12" s="25">
        <f ca="1">OFFSET(INDEX(Data!$C$7:$C$1800,MATCH($A$3,Data!$C$7:$C$1800,0)),5,'Code list'!Y$1)/1000+OFFSET(INDEX(Data!$C$7:$C$1800,MATCH($A$3,Data!$C$7:$C$1800,0)),7,'Code list'!Y$1)/1000</f>
        <v>103.494293</v>
      </c>
      <c r="Y12" s="25">
        <f ca="1">OFFSET(INDEX(Data!$C$7:$C$1800,MATCH($A$3,Data!$C$7:$C$1800,0)),5,'Code list'!Z$1)/1000+OFFSET(INDEX(Data!$C$7:$C$1800,MATCH($A$3,Data!$C$7:$C$1800,0)),7,'Code list'!Z$1)/1000</f>
        <v>102.543986</v>
      </c>
      <c r="Z12" s="25">
        <f ca="1">OFFSET(INDEX(Data!$C$7:$C$1800,MATCH($A$3,Data!$C$7:$C$1800,0)),5,'Code list'!AA$1)/1000+OFFSET(INDEX(Data!$C$7:$C$1800,MATCH($A$3,Data!$C$7:$C$1800,0)),7,'Code list'!AA$1)/1000</f>
        <v>109.660342</v>
      </c>
      <c r="AA12" s="25">
        <f ca="1">OFFSET(INDEX(Data!$C$7:$C$1800,MATCH($A$3,Data!$C$7:$C$1800,0)),5,'Code list'!AB$1)/1000+OFFSET(INDEX(Data!$C$7:$C$1800,MATCH($A$3,Data!$C$7:$C$1800,0)),7,'Code list'!AB$1)/1000</f>
        <v>106.07192599999999</v>
      </c>
      <c r="AB12" s="25">
        <f ca="1">OFFSET(INDEX(Data!$C$7:$C$1800,MATCH($A$3,Data!$C$7:$C$1800,0)),5,'Code list'!AC$1)/1000+OFFSET(INDEX(Data!$C$7:$C$1800,MATCH($A$3,Data!$C$7:$C$1800,0)),7,'Code list'!AC$1)/1000</f>
        <v>99.216795999999988</v>
      </c>
      <c r="AC12" s="25">
        <f ca="1">OFFSET(INDEX(Data!$C$7:$C$1800,MATCH($A$3,Data!$C$7:$C$1800,0)),5,'Code list'!AD$1)/1000+OFFSET(INDEX(Data!$C$7:$C$1800,MATCH($A$3,Data!$C$7:$C$1800,0)),7,'Code list'!AD$1)/1000</f>
        <v>107.16699800000001</v>
      </c>
      <c r="AD12" s="25">
        <f ca="1">OFFSET(INDEX(Data!$C$7:$C$1800,MATCH($A$3,Data!$C$7:$C$1800,0)),5,'Code list'!AE$1)/1000+OFFSET(INDEX(Data!$C$7:$C$1800,MATCH($A$3,Data!$C$7:$C$1800,0)),7,'Code list'!AE$1)/1000</f>
        <v>105.88456400000001</v>
      </c>
      <c r="AE12" s="25">
        <f ca="1">OFFSET(INDEX(Data!$C$7:$C$1800,MATCH($A$3,Data!$C$7:$C$1800,0)),5,'Code list'!AF$1)/1000+OFFSET(INDEX(Data!$C$7:$C$1800,MATCH($A$3,Data!$C$7:$C$1800,0)),7,'Code list'!AF$1)/1000</f>
        <v>115.86291399999999</v>
      </c>
      <c r="AF12" s="25">
        <f ca="1">OFFSET(INDEX(Data!$C$7:$C$1800,MATCH($A$3,Data!$C$7:$C$1800,0)),5,'Code list'!AG$1)/1000+OFFSET(INDEX(Data!$C$7:$C$1800,MATCH($A$3,Data!$C$7:$C$1800,0)),7,'Code list'!AG$1)/1000</f>
        <v>116.59440699999999</v>
      </c>
      <c r="AG12" s="25">
        <f ca="1">OFFSET(INDEX(Data!$C$7:$C$1800,MATCH($A$3,Data!$C$7:$C$1800,0)),5,'Code list'!AH$1)/1000+OFFSET(INDEX(Data!$C$7:$C$1800,MATCH($A$3,Data!$C$7:$C$1800,0)),7,'Code list'!AH$1)/1000</f>
        <v>117.22730300000001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11.3148</v>
      </c>
      <c r="C13" s="25">
        <f ca="1">OFFSET(INDEX(Data!$C$7:$C$1800,MATCH($A$3,Data!$C$7:$C$1800,0)),21,'Code list'!D$1)/1000+OFFSET(INDEX(Data!$C$7:$C$1800,MATCH($A$3,Data!$C$7:$C$1800,0)),22,'Code list'!D$1)/1000</f>
        <v>11.595600000000001</v>
      </c>
      <c r="D13" s="25">
        <f ca="1">OFFSET(INDEX(Data!$C$7:$C$1800,MATCH($A$3,Data!$C$7:$C$1800,0)),21,'Code list'!E$1)/1000+OFFSET(INDEX(Data!$C$7:$C$1800,MATCH($A$3,Data!$C$7:$C$1800,0)),22,'Code list'!E$1)/1000</f>
        <v>12.816000000000001</v>
      </c>
      <c r="E13" s="25">
        <f ca="1">OFFSET(INDEX(Data!$C$7:$C$1800,MATCH($A$3,Data!$C$7:$C$1800,0)),21,'Code list'!F$1)/1000+OFFSET(INDEX(Data!$C$7:$C$1800,MATCH($A$3,Data!$C$7:$C$1800,0)),22,'Code list'!F$1)/1000</f>
        <v>14.115600000000001</v>
      </c>
      <c r="F13" s="25">
        <f ca="1">OFFSET(INDEX(Data!$C$7:$C$1800,MATCH($A$3,Data!$C$7:$C$1800,0)),21,'Code list'!G$1)/1000+OFFSET(INDEX(Data!$C$7:$C$1800,MATCH($A$3,Data!$C$7:$C$1800,0)),22,'Code list'!G$1)/1000</f>
        <v>15.3576</v>
      </c>
      <c r="G13" s="25">
        <f ca="1">OFFSET(INDEX(Data!$C$7:$C$1800,MATCH($A$3,Data!$C$7:$C$1800,0)),21,'Code list'!H$1)/1000+OFFSET(INDEX(Data!$C$7:$C$1800,MATCH($A$3,Data!$C$7:$C$1800,0)),22,'Code list'!H$1)/1000</f>
        <v>18.950400000000002</v>
      </c>
      <c r="H13" s="25">
        <f ca="1">OFFSET(INDEX(Data!$C$7:$C$1800,MATCH($A$3,Data!$C$7:$C$1800,0)),21,'Code list'!I$1)/1000+OFFSET(INDEX(Data!$C$7:$C$1800,MATCH($A$3,Data!$C$7:$C$1800,0)),22,'Code list'!I$1)/1000</f>
        <v>20.3292</v>
      </c>
      <c r="I13" s="25">
        <f ca="1">OFFSET(INDEX(Data!$C$7:$C$1800,MATCH($A$3,Data!$C$7:$C$1800,0)),21,'Code list'!J$1)/1000+OFFSET(INDEX(Data!$C$7:$C$1800,MATCH($A$3,Data!$C$7:$C$1800,0)),22,'Code list'!J$1)/1000</f>
        <v>25.866</v>
      </c>
      <c r="J13" s="25">
        <f ca="1">OFFSET(INDEX(Data!$C$7:$C$1800,MATCH($A$3,Data!$C$7:$C$1800,0)),21,'Code list'!K$1)/1000+OFFSET(INDEX(Data!$C$7:$C$1800,MATCH($A$3,Data!$C$7:$C$1800,0)),22,'Code list'!K$1)/1000</f>
        <v>33.422400000000003</v>
      </c>
      <c r="K13" s="25">
        <f ca="1">OFFSET(INDEX(Data!$C$7:$C$1800,MATCH($A$3,Data!$C$7:$C$1800,0)),21,'Code list'!L$1)/1000+OFFSET(INDEX(Data!$C$7:$C$1800,MATCH($A$3,Data!$C$7:$C$1800,0)),22,'Code list'!L$1)/1000</f>
        <v>40.896000000000001</v>
      </c>
      <c r="L13" s="25">
        <f ca="1">OFFSET(INDEX(Data!$C$7:$C$1800,MATCH($A$3,Data!$C$7:$C$1800,0)),21,'Code list'!M$1)/1000+OFFSET(INDEX(Data!$C$7:$C$1800,MATCH($A$3,Data!$C$7:$C$1800,0)),22,'Code list'!M$1)/1000</f>
        <v>18.0288</v>
      </c>
      <c r="M13" s="25">
        <f ca="1">OFFSET(INDEX(Data!$C$7:$C$1800,MATCH($A$3,Data!$C$7:$C$1800,0)),21,'Code list'!N$1)/1000+OFFSET(INDEX(Data!$C$7:$C$1800,MATCH($A$3,Data!$C$7:$C$1800,0)),22,'Code list'!N$1)/1000</f>
        <v>19.62</v>
      </c>
      <c r="N13" s="25">
        <f ca="1">OFFSET(INDEX(Data!$C$7:$C$1800,MATCH($A$3,Data!$C$7:$C$1800,0)),21,'Code list'!O$1)/1000+OFFSET(INDEX(Data!$C$7:$C$1800,MATCH($A$3,Data!$C$7:$C$1800,0)),22,'Code list'!O$1)/1000</f>
        <v>19.695599999999999</v>
      </c>
      <c r="O13" s="25">
        <f ca="1">OFFSET(INDEX(Data!$C$7:$C$1800,MATCH($A$3,Data!$C$7:$C$1800,0)),21,'Code list'!P$1)/1000+OFFSET(INDEX(Data!$C$7:$C$1800,MATCH($A$3,Data!$C$7:$C$1800,0)),22,'Code list'!P$1)/1000</f>
        <v>18.208799999999997</v>
      </c>
      <c r="P13" s="25">
        <f ca="1">OFFSET(INDEX(Data!$C$7:$C$1800,MATCH($A$3,Data!$C$7:$C$1800,0)),21,'Code list'!Q$1)/1000+OFFSET(INDEX(Data!$C$7:$C$1800,MATCH($A$3,Data!$C$7:$C$1800,0)),22,'Code list'!Q$1)/1000</f>
        <v>21.949199999999998</v>
      </c>
      <c r="Q13" s="25">
        <f ca="1">OFFSET(INDEX(Data!$C$7:$C$1800,MATCH($A$3,Data!$C$7:$C$1800,0)),21,'Code list'!R$1)/1000+OFFSET(INDEX(Data!$C$7:$C$1800,MATCH($A$3,Data!$C$7:$C$1800,0)),22,'Code list'!R$1)/1000</f>
        <v>25.876799999999999</v>
      </c>
      <c r="R13" s="25">
        <f ca="1">OFFSET(INDEX(Data!$C$7:$C$1800,MATCH($A$3,Data!$C$7:$C$1800,0)),21,'Code list'!S$1)/1000+OFFSET(INDEX(Data!$C$7:$C$1800,MATCH($A$3,Data!$C$7:$C$1800,0)),22,'Code list'!S$1)/1000</f>
        <v>27.767918999999999</v>
      </c>
      <c r="S13" s="25">
        <f ca="1">OFFSET(INDEX(Data!$C$7:$C$1800,MATCH($A$3,Data!$C$7:$C$1800,0)),21,'Code list'!T$1)/1000+OFFSET(INDEX(Data!$C$7:$C$1800,MATCH($A$3,Data!$C$7:$C$1800,0)),22,'Code list'!T$1)/1000</f>
        <v>31.776893999999999</v>
      </c>
      <c r="T13" s="25">
        <f ca="1">OFFSET(INDEX(Data!$C$7:$C$1800,MATCH($A$3,Data!$C$7:$C$1800,0)),21,'Code list'!U$1)/1000+OFFSET(INDEX(Data!$C$7:$C$1800,MATCH($A$3,Data!$C$7:$C$1800,0)),22,'Code list'!U$1)/1000</f>
        <v>30.069378</v>
      </c>
      <c r="U13" s="25">
        <f ca="1">OFFSET(INDEX(Data!$C$7:$C$1800,MATCH($A$3,Data!$C$7:$C$1800,0)),21,'Code list'!V$1)/1000+OFFSET(INDEX(Data!$C$7:$C$1800,MATCH($A$3,Data!$C$7:$C$1800,0)),22,'Code list'!V$1)/1000</f>
        <v>26.530132000000002</v>
      </c>
      <c r="V13" s="25">
        <f ca="1">OFFSET(INDEX(Data!$C$7:$C$1800,MATCH($A$3,Data!$C$7:$C$1800,0)),21,'Code list'!W$1)/1000+OFFSET(INDEX(Data!$C$7:$C$1800,MATCH($A$3,Data!$C$7:$C$1800,0)),22,'Code list'!W$1)/1000</f>
        <v>28.644767999999999</v>
      </c>
      <c r="W13" s="25">
        <f ca="1">OFFSET(INDEX(Data!$C$7:$C$1800,MATCH($A$3,Data!$C$7:$C$1800,0)),21,'Code list'!X$1)/1000+OFFSET(INDEX(Data!$C$7:$C$1800,MATCH($A$3,Data!$C$7:$C$1800,0)),22,'Code list'!X$1)/1000</f>
        <v>31.915575999999998</v>
      </c>
      <c r="X13" s="25">
        <f ca="1">OFFSET(INDEX(Data!$C$7:$C$1800,MATCH($A$3,Data!$C$7:$C$1800,0)),21,'Code list'!Y$1)/1000+OFFSET(INDEX(Data!$C$7:$C$1800,MATCH($A$3,Data!$C$7:$C$1800,0)),22,'Code list'!Y$1)/1000</f>
        <v>27.643297999999998</v>
      </c>
      <c r="Y13" s="25">
        <f ca="1">OFFSET(INDEX(Data!$C$7:$C$1800,MATCH($A$3,Data!$C$7:$C$1800,0)),21,'Code list'!Z$1)/1000+OFFSET(INDEX(Data!$C$7:$C$1800,MATCH($A$3,Data!$C$7:$C$1800,0)),22,'Code list'!Z$1)/1000</f>
        <v>27.885816000000002</v>
      </c>
      <c r="Z13" s="25">
        <f ca="1">OFFSET(INDEX(Data!$C$7:$C$1800,MATCH($A$3,Data!$C$7:$C$1800,0)),21,'Code list'!AA$1)/1000+OFFSET(INDEX(Data!$C$7:$C$1800,MATCH($A$3,Data!$C$7:$C$1800,0)),22,'Code list'!AA$1)/1000</f>
        <v>30.948145</v>
      </c>
      <c r="AA13" s="25">
        <f ca="1">OFFSET(INDEX(Data!$C$7:$C$1800,MATCH($A$3,Data!$C$7:$C$1800,0)),21,'Code list'!AB$1)/1000+OFFSET(INDEX(Data!$C$7:$C$1800,MATCH($A$3,Data!$C$7:$C$1800,0)),22,'Code list'!AB$1)/1000</f>
        <v>29.863371000000001</v>
      </c>
      <c r="AB13" s="25">
        <f ca="1">OFFSET(INDEX(Data!$C$7:$C$1800,MATCH($A$3,Data!$C$7:$C$1800,0)),21,'Code list'!AC$1)/1000+OFFSET(INDEX(Data!$C$7:$C$1800,MATCH($A$3,Data!$C$7:$C$1800,0)),22,'Code list'!AC$1)/1000</f>
        <v>32.187758000000002</v>
      </c>
      <c r="AC13" s="25">
        <f ca="1">OFFSET(INDEX(Data!$C$7:$C$1800,MATCH($A$3,Data!$C$7:$C$1800,0)),21,'Code list'!AD$1)/1000+OFFSET(INDEX(Data!$C$7:$C$1800,MATCH($A$3,Data!$C$7:$C$1800,0)),22,'Code list'!AD$1)/1000</f>
        <v>32.636804999999995</v>
      </c>
      <c r="AD13" s="25">
        <f ca="1">OFFSET(INDEX(Data!$C$7:$C$1800,MATCH($A$3,Data!$C$7:$C$1800,0)),21,'Code list'!AE$1)/1000+OFFSET(INDEX(Data!$C$7:$C$1800,MATCH($A$3,Data!$C$7:$C$1800,0)),22,'Code list'!AE$1)/1000</f>
        <v>36.075957000000002</v>
      </c>
      <c r="AE13" s="25">
        <f ca="1">OFFSET(INDEX(Data!$C$7:$C$1800,MATCH($A$3,Data!$C$7:$C$1800,0)),21,'Code list'!AF$1)/1000+OFFSET(INDEX(Data!$C$7:$C$1800,MATCH($A$3,Data!$C$7:$C$1800,0)),22,'Code list'!AF$1)/1000</f>
        <v>47.311613999999992</v>
      </c>
      <c r="AF13" s="25">
        <f ca="1">OFFSET(INDEX(Data!$C$7:$C$1800,MATCH($A$3,Data!$C$7:$C$1800,0)),21,'Code list'!AG$1)/1000+OFFSET(INDEX(Data!$C$7:$C$1800,MATCH($A$3,Data!$C$7:$C$1800,0)),22,'Code list'!AG$1)/1000</f>
        <v>45.726613999999998</v>
      </c>
      <c r="AG13" s="25">
        <f ca="1">OFFSET(INDEX(Data!$C$7:$C$1800,MATCH($A$3,Data!$C$7:$C$1800,0)),21,'Code list'!AH$1)/1000+OFFSET(INDEX(Data!$C$7:$C$1800,MATCH($A$3,Data!$C$7:$C$1800,0)),22,'Code list'!AH$1)/1000</f>
        <v>48.408160000000002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0</v>
      </c>
      <c r="C14" s="25">
        <f ca="1">OFFSET(INDEX(Data!$C$7:$C$1800,MATCH($A$3,Data!$C$7:$C$1800,0)),31,'Code list'!D$1)/1000+OFFSET(INDEX(Data!$C$7:$C$1800,MATCH($A$3,Data!$C$7:$C$1800,0)),32,'Code list'!D$1)/1000</f>
        <v>0</v>
      </c>
      <c r="D14" s="25">
        <f ca="1">OFFSET(INDEX(Data!$C$7:$C$1800,MATCH($A$3,Data!$C$7:$C$1800,0)),31,'Code list'!E$1)/1000+OFFSET(INDEX(Data!$C$7:$C$1800,MATCH($A$3,Data!$C$7:$C$1800,0)),32,'Code list'!E$1)/1000</f>
        <v>0</v>
      </c>
      <c r="E14" s="25">
        <f ca="1">OFFSET(INDEX(Data!$C$7:$C$1800,MATCH($A$3,Data!$C$7:$C$1800,0)),31,'Code list'!F$1)/1000+OFFSET(INDEX(Data!$C$7:$C$1800,MATCH($A$3,Data!$C$7:$C$1800,0)),32,'Code list'!F$1)/1000</f>
        <v>0</v>
      </c>
      <c r="F14" s="25">
        <f ca="1">OFFSET(INDEX(Data!$C$7:$C$1800,MATCH($A$3,Data!$C$7:$C$1800,0)),31,'Code list'!G$1)/1000+OFFSET(INDEX(Data!$C$7:$C$1800,MATCH($A$3,Data!$C$7:$C$1800,0)),32,'Code list'!G$1)/1000</f>
        <v>0</v>
      </c>
      <c r="G14" s="25">
        <f ca="1">OFFSET(INDEX(Data!$C$7:$C$1800,MATCH($A$3,Data!$C$7:$C$1800,0)),31,'Code list'!H$1)/1000+OFFSET(INDEX(Data!$C$7:$C$1800,MATCH($A$3,Data!$C$7:$C$1800,0)),32,'Code list'!H$1)/1000</f>
        <v>0</v>
      </c>
      <c r="H14" s="25">
        <f ca="1">OFFSET(INDEX(Data!$C$7:$C$1800,MATCH($A$3,Data!$C$7:$C$1800,0)),31,'Code list'!I$1)/1000+OFFSET(INDEX(Data!$C$7:$C$1800,MATCH($A$3,Data!$C$7:$C$1800,0)),32,'Code list'!I$1)/1000</f>
        <v>0</v>
      </c>
      <c r="I14" s="25">
        <f ca="1">OFFSET(INDEX(Data!$C$7:$C$1800,MATCH($A$3,Data!$C$7:$C$1800,0)),31,'Code list'!J$1)/1000+OFFSET(INDEX(Data!$C$7:$C$1800,MATCH($A$3,Data!$C$7:$C$1800,0)),32,'Code list'!J$1)/1000</f>
        <v>0</v>
      </c>
      <c r="J14" s="25">
        <f ca="1">OFFSET(INDEX(Data!$C$7:$C$1800,MATCH($A$3,Data!$C$7:$C$1800,0)),31,'Code list'!K$1)/1000+OFFSET(INDEX(Data!$C$7:$C$1800,MATCH($A$3,Data!$C$7:$C$1800,0)),32,'Code list'!K$1)/1000</f>
        <v>0</v>
      </c>
      <c r="K14" s="25">
        <f ca="1">OFFSET(INDEX(Data!$C$7:$C$1800,MATCH($A$3,Data!$C$7:$C$1800,0)),31,'Code list'!L$1)/1000+OFFSET(INDEX(Data!$C$7:$C$1800,MATCH($A$3,Data!$C$7:$C$1800,0)),32,'Code list'!L$1)/1000</f>
        <v>0</v>
      </c>
      <c r="L14" s="25">
        <f ca="1">OFFSET(INDEX(Data!$C$7:$C$1800,MATCH($A$3,Data!$C$7:$C$1800,0)),31,'Code list'!M$1)/1000+OFFSET(INDEX(Data!$C$7:$C$1800,MATCH($A$3,Data!$C$7:$C$1800,0)),32,'Code list'!M$1)/1000</f>
        <v>16.183</v>
      </c>
      <c r="M14" s="25">
        <f ca="1">OFFSET(INDEX(Data!$C$7:$C$1800,MATCH($A$3,Data!$C$7:$C$1800,0)),31,'Code list'!N$1)/1000+OFFSET(INDEX(Data!$C$7:$C$1800,MATCH($A$3,Data!$C$7:$C$1800,0)),32,'Code list'!N$1)/1000</f>
        <v>12.592000000000001</v>
      </c>
      <c r="N14" s="25">
        <f ca="1">OFFSET(INDEX(Data!$C$7:$C$1800,MATCH($A$3,Data!$C$7:$C$1800,0)),31,'Code list'!O$1)/1000+OFFSET(INDEX(Data!$C$7:$C$1800,MATCH($A$3,Data!$C$7:$C$1800,0)),32,'Code list'!O$1)/1000</f>
        <v>17.374000000000002</v>
      </c>
      <c r="O14" s="25">
        <f ca="1">OFFSET(INDEX(Data!$C$7:$C$1800,MATCH($A$3,Data!$C$7:$C$1800,0)),31,'Code list'!P$1)/1000+OFFSET(INDEX(Data!$C$7:$C$1800,MATCH($A$3,Data!$C$7:$C$1800,0)),32,'Code list'!P$1)/1000</f>
        <v>15.367000000000001</v>
      </c>
      <c r="P14" s="25">
        <f ca="1">OFFSET(INDEX(Data!$C$7:$C$1800,MATCH($A$3,Data!$C$7:$C$1800,0)),31,'Code list'!Q$1)/1000+OFFSET(INDEX(Data!$C$7:$C$1800,MATCH($A$3,Data!$C$7:$C$1800,0)),32,'Code list'!Q$1)/1000</f>
        <v>18.831</v>
      </c>
      <c r="Q14" s="25">
        <f ca="1">OFFSET(INDEX(Data!$C$7:$C$1800,MATCH($A$3,Data!$C$7:$C$1800,0)),31,'Code list'!R$1)/1000+OFFSET(INDEX(Data!$C$7:$C$1800,MATCH($A$3,Data!$C$7:$C$1800,0)),32,'Code list'!R$1)/1000</f>
        <v>35.597000000000001</v>
      </c>
      <c r="R14" s="25">
        <f ca="1">OFFSET(INDEX(Data!$C$7:$C$1800,MATCH($A$3,Data!$C$7:$C$1800,0)),31,'Code list'!S$1)/1000+OFFSET(INDEX(Data!$C$7:$C$1800,MATCH($A$3,Data!$C$7:$C$1800,0)),32,'Code list'!S$1)/1000</f>
        <v>40.149000000000001</v>
      </c>
      <c r="S14" s="25">
        <f ca="1">OFFSET(INDEX(Data!$C$7:$C$1800,MATCH($A$3,Data!$C$7:$C$1800,0)),31,'Code list'!T$1)/1000+OFFSET(INDEX(Data!$C$7:$C$1800,MATCH($A$3,Data!$C$7:$C$1800,0)),32,'Code list'!T$1)/1000</f>
        <v>43.274000000000001</v>
      </c>
      <c r="T14" s="25">
        <f ca="1">OFFSET(INDEX(Data!$C$7:$C$1800,MATCH($A$3,Data!$C$7:$C$1800,0)),31,'Code list'!U$1)/1000+OFFSET(INDEX(Data!$C$7:$C$1800,MATCH($A$3,Data!$C$7:$C$1800,0)),32,'Code list'!U$1)/1000</f>
        <v>42.685000000000002</v>
      </c>
      <c r="U14" s="25">
        <f ca="1">OFFSET(INDEX(Data!$C$7:$C$1800,MATCH($A$3,Data!$C$7:$C$1800,0)),31,'Code list'!V$1)/1000+OFFSET(INDEX(Data!$C$7:$C$1800,MATCH($A$3,Data!$C$7:$C$1800,0)),32,'Code list'!V$1)/1000</f>
        <v>44.382999999999996</v>
      </c>
      <c r="V14" s="25">
        <f ca="1">OFFSET(INDEX(Data!$C$7:$C$1800,MATCH($A$3,Data!$C$7:$C$1800,0)),31,'Code list'!W$1)/1000+OFFSET(INDEX(Data!$C$7:$C$1800,MATCH($A$3,Data!$C$7:$C$1800,0)),32,'Code list'!W$1)/1000</f>
        <v>51.33</v>
      </c>
      <c r="W14" s="25">
        <f ca="1">OFFSET(INDEX(Data!$C$7:$C$1800,MATCH($A$3,Data!$C$7:$C$1800,0)),31,'Code list'!X$1)/1000+OFFSET(INDEX(Data!$C$7:$C$1800,MATCH($A$3,Data!$C$7:$C$1800,0)),32,'Code list'!X$1)/1000</f>
        <v>50.917000000000002</v>
      </c>
      <c r="X14" s="25">
        <f ca="1">OFFSET(INDEX(Data!$C$7:$C$1800,MATCH($A$3,Data!$C$7:$C$1800,0)),31,'Code list'!Y$1)/1000+OFFSET(INDEX(Data!$C$7:$C$1800,MATCH($A$3,Data!$C$7:$C$1800,0)),32,'Code list'!Y$1)/1000</f>
        <v>51.317</v>
      </c>
      <c r="Y14" s="25">
        <f ca="1">OFFSET(INDEX(Data!$C$7:$C$1800,MATCH($A$3,Data!$C$7:$C$1800,0)),31,'Code list'!Z$1)/1000+OFFSET(INDEX(Data!$C$7:$C$1800,MATCH($A$3,Data!$C$7:$C$1800,0)),32,'Code list'!Z$1)/1000</f>
        <v>50.765999999999998</v>
      </c>
      <c r="Z14" s="25">
        <f ca="1">OFFSET(INDEX(Data!$C$7:$C$1800,MATCH($A$3,Data!$C$7:$C$1800,0)),31,'Code list'!AA$1)/1000+OFFSET(INDEX(Data!$C$7:$C$1800,MATCH($A$3,Data!$C$7:$C$1800,0)),32,'Code list'!AA$1)/1000</f>
        <v>48.41</v>
      </c>
      <c r="AA14" s="25">
        <f ca="1">OFFSET(INDEX(Data!$C$7:$C$1800,MATCH($A$3,Data!$C$7:$C$1800,0)),31,'Code list'!AB$1)/1000+OFFSET(INDEX(Data!$C$7:$C$1800,MATCH($A$3,Data!$C$7:$C$1800,0)),32,'Code list'!AB$1)/1000</f>
        <v>41.495999999999995</v>
      </c>
      <c r="AB14" s="25">
        <f ca="1">OFFSET(INDEX(Data!$C$7:$C$1800,MATCH($A$3,Data!$C$7:$C$1800,0)),31,'Code list'!AC$1)/1000+OFFSET(INDEX(Data!$C$7:$C$1800,MATCH($A$3,Data!$C$7:$C$1800,0)),32,'Code list'!AC$1)/1000</f>
        <v>38.838999999999999</v>
      </c>
      <c r="AC14" s="25">
        <f ca="1">OFFSET(INDEX(Data!$C$7:$C$1800,MATCH($A$3,Data!$C$7:$C$1800,0)),31,'Code list'!AD$1)/1000+OFFSET(INDEX(Data!$C$7:$C$1800,MATCH($A$3,Data!$C$7:$C$1800,0)),32,'Code list'!AD$1)/1000</f>
        <v>43.300714999999997</v>
      </c>
      <c r="AD14" s="25">
        <f ca="1">OFFSET(INDEX(Data!$C$7:$C$1800,MATCH($A$3,Data!$C$7:$C$1800,0)),31,'Code list'!AE$1)/1000+OFFSET(INDEX(Data!$C$7:$C$1800,MATCH($A$3,Data!$C$7:$C$1800,0)),32,'Code list'!AE$1)/1000</f>
        <v>41.613064000000008</v>
      </c>
      <c r="AE14" s="25">
        <f ca="1">OFFSET(INDEX(Data!$C$7:$C$1800,MATCH($A$3,Data!$C$7:$C$1800,0)),31,'Code list'!AF$1)/1000+OFFSET(INDEX(Data!$C$7:$C$1800,MATCH($A$3,Data!$C$7:$C$1800,0)),32,'Code list'!AF$1)/1000</f>
        <v>42.990615000000005</v>
      </c>
      <c r="AF14" s="25">
        <f ca="1">OFFSET(INDEX(Data!$C$7:$C$1800,MATCH($A$3,Data!$C$7:$C$1800,0)),31,'Code list'!AG$1)/1000+OFFSET(INDEX(Data!$C$7:$C$1800,MATCH($A$3,Data!$C$7:$C$1800,0)),32,'Code list'!AG$1)/1000</f>
        <v>45.600790000000003</v>
      </c>
      <c r="AG14" s="25">
        <f ca="1">OFFSET(INDEX(Data!$C$7:$C$1800,MATCH($A$3,Data!$C$7:$C$1800,0)),31,'Code list'!AH$1)/1000+OFFSET(INDEX(Data!$C$7:$C$1800,MATCH($A$3,Data!$C$7:$C$1800,0)),32,'Code list'!AH$1)/1000</f>
        <v>43.364483999999997</v>
      </c>
    </row>
    <row r="15" spans="1:33" ht="15" customHeight="1" x14ac:dyDescent="0.25">
      <c r="A15" s="26" t="s">
        <v>28</v>
      </c>
      <c r="B15" s="25">
        <f ca="1">IFERROR(B12/(1+(B13/B14)),0)</f>
        <v>0</v>
      </c>
      <c r="C15" s="25">
        <f t="shared" ref="C15:AC15" ca="1" si="5">IFERROR(C12/(1+(C13/C14)),0)</f>
        <v>0</v>
      </c>
      <c r="D15" s="25">
        <f t="shared" ca="1" si="5"/>
        <v>0</v>
      </c>
      <c r="E15" s="25">
        <f t="shared" ca="1" si="5"/>
        <v>0</v>
      </c>
      <c r="F15" s="25">
        <f t="shared" ca="1" si="5"/>
        <v>0</v>
      </c>
      <c r="G15" s="25">
        <f t="shared" ca="1" si="5"/>
        <v>0</v>
      </c>
      <c r="H15" s="25">
        <f t="shared" ca="1" si="5"/>
        <v>0</v>
      </c>
      <c r="I15" s="25">
        <f t="shared" ca="1" si="5"/>
        <v>0</v>
      </c>
      <c r="J15" s="25">
        <f t="shared" ca="1" si="5"/>
        <v>0</v>
      </c>
      <c r="K15" s="25">
        <f t="shared" ca="1" si="5"/>
        <v>0</v>
      </c>
      <c r="L15" s="25">
        <f t="shared" ca="1" si="5"/>
        <v>20.153557643473889</v>
      </c>
      <c r="M15" s="25">
        <f t="shared" ca="1" si="5"/>
        <v>16.030594839190364</v>
      </c>
      <c r="N15" s="25">
        <f t="shared" ca="1" si="5"/>
        <v>22.406383955586254</v>
      </c>
      <c r="O15" s="25">
        <f t="shared" ca="1" si="5"/>
        <v>20.147375575861187</v>
      </c>
      <c r="P15" s="25">
        <f t="shared" ca="1" si="5"/>
        <v>23.314104383009404</v>
      </c>
      <c r="Q15" s="25">
        <f t="shared" ca="1" si="5"/>
        <v>43.348698445516625</v>
      </c>
      <c r="R15" s="25">
        <f t="shared" ca="1" si="5"/>
        <v>51.275123042463107</v>
      </c>
      <c r="S15" s="25">
        <f t="shared" ca="1" si="5"/>
        <v>55.874589446889196</v>
      </c>
      <c r="T15" s="25">
        <f t="shared" ca="1" si="5"/>
        <v>55.43124833669804</v>
      </c>
      <c r="U15" s="25">
        <f t="shared" ca="1" si="5"/>
        <v>58.847593870201642</v>
      </c>
      <c r="V15" s="25">
        <f t="shared" ca="1" si="5"/>
        <v>68.426287998734807</v>
      </c>
      <c r="W15" s="25">
        <f t="shared" ca="1" si="5"/>
        <v>67.766639248041727</v>
      </c>
      <c r="X15" s="25">
        <f t="shared" ca="1" si="5"/>
        <v>67.261861573534077</v>
      </c>
      <c r="Y15" s="25">
        <f t="shared" ca="1" si="5"/>
        <v>66.187257434411947</v>
      </c>
      <c r="Z15" s="25">
        <f t="shared" ca="1" si="5"/>
        <v>66.894924978652156</v>
      </c>
      <c r="AA15" s="25">
        <f t="shared" ca="1" si="5"/>
        <v>61.681606488599783</v>
      </c>
      <c r="AB15" s="25">
        <f t="shared" ca="1" si="5"/>
        <v>54.253935394939461</v>
      </c>
      <c r="AC15" s="25">
        <f t="shared" ca="1" si="5"/>
        <v>61.108232633928139</v>
      </c>
      <c r="AD15" s="25">
        <f t="shared" ref="AD15:AE15" ca="1" si="6">IFERROR(AD12/(1+(AD13/AD14)),0)</f>
        <v>56.715621868167148</v>
      </c>
      <c r="AE15" s="25">
        <f t="shared" ca="1" si="6"/>
        <v>55.159412826366783</v>
      </c>
      <c r="AF15" s="25">
        <f t="shared" ref="AF15:AG15" ca="1" si="7">IFERROR(AF12/(1+(AF13/AF14)),0)</f>
        <v>58.216886015741011</v>
      </c>
      <c r="AG15" s="25">
        <f t="shared" ca="1" si="7"/>
        <v>55.392340067119044</v>
      </c>
    </row>
    <row r="16" spans="1:33" ht="15" customHeight="1" x14ac:dyDescent="0.25">
      <c r="A16" s="10" t="s">
        <v>25</v>
      </c>
      <c r="B16" s="7">
        <f ca="1">B11+B12-B15</f>
        <v>464.99658999999997</v>
      </c>
      <c r="C16" s="7">
        <f t="shared" ref="C16:AC16" ca="1" si="8">C11+C12-C15</f>
        <v>471.487212</v>
      </c>
      <c r="D16" s="7">
        <f t="shared" ca="1" si="8"/>
        <v>523.06598299999996</v>
      </c>
      <c r="E16" s="7">
        <f t="shared" ca="1" si="8"/>
        <v>547.98265900000001</v>
      </c>
      <c r="F16" s="7">
        <f t="shared" ca="1" si="8"/>
        <v>600.20873000000006</v>
      </c>
      <c r="G16" s="7">
        <f t="shared" ca="1" si="8"/>
        <v>648.89243099999999</v>
      </c>
      <c r="H16" s="7">
        <f t="shared" ca="1" si="8"/>
        <v>726.870363</v>
      </c>
      <c r="I16" s="7">
        <f t="shared" ca="1" si="8"/>
        <v>783.24055899999996</v>
      </c>
      <c r="J16" s="7">
        <f t="shared" ca="1" si="8"/>
        <v>845.87832800000001</v>
      </c>
      <c r="K16" s="7">
        <f t="shared" ca="1" si="8"/>
        <v>897.89291400000002</v>
      </c>
      <c r="L16" s="7">
        <f t="shared" ca="1" si="8"/>
        <v>931.40372335652626</v>
      </c>
      <c r="M16" s="7">
        <f t="shared" ca="1" si="8"/>
        <v>937.89181116080954</v>
      </c>
      <c r="N16" s="7">
        <f t="shared" ca="1" si="8"/>
        <v>920.24240704441365</v>
      </c>
      <c r="O16" s="7">
        <f t="shared" ca="1" si="8"/>
        <v>991.89669242413879</v>
      </c>
      <c r="P16" s="7">
        <f t="shared" ca="1" si="8"/>
        <v>1003.4572486169905</v>
      </c>
      <c r="Q16" s="7">
        <f t="shared" ca="1" si="8"/>
        <v>1081.3596255544833</v>
      </c>
      <c r="R16" s="7">
        <f t="shared" ca="1" si="8"/>
        <v>1190.4672289575369</v>
      </c>
      <c r="S16" s="7">
        <f t="shared" ca="1" si="8"/>
        <v>1362.5019255531113</v>
      </c>
      <c r="T16" s="7">
        <f t="shared" ca="1" si="8"/>
        <v>1441.5696806633021</v>
      </c>
      <c r="U16" s="7">
        <f t="shared" ca="1" si="8"/>
        <v>1402.0719371297985</v>
      </c>
      <c r="V16" s="7">
        <f t="shared" ca="1" si="8"/>
        <v>1479.0285890012653</v>
      </c>
      <c r="W16" s="7">
        <f t="shared" ca="1" si="8"/>
        <v>1615.6008917519582</v>
      </c>
      <c r="X16" s="7">
        <f t="shared" ca="1" si="8"/>
        <v>1674.0414744264658</v>
      </c>
      <c r="Y16" s="7">
        <f t="shared" ca="1" si="8"/>
        <v>1640.7315625655879</v>
      </c>
      <c r="Z16" s="7">
        <f t="shared" ca="1" si="8"/>
        <v>1837.4866940213478</v>
      </c>
      <c r="AA16" s="7">
        <f t="shared" ca="1" si="8"/>
        <v>1869.1933075114002</v>
      </c>
      <c r="AB16" s="7">
        <f t="shared" ca="1" si="8"/>
        <v>2012.5070746050603</v>
      </c>
      <c r="AC16" s="7">
        <f t="shared" ca="1" si="8"/>
        <v>2212.8159493660719</v>
      </c>
      <c r="AD16" s="7">
        <f t="shared" ref="AD16:AE16" ca="1" si="9">AD11+AD12-AD15</f>
        <v>2293.6549151318327</v>
      </c>
      <c r="AE16" s="7">
        <f t="shared" ca="1" si="9"/>
        <v>2272.0884711736326</v>
      </c>
      <c r="AF16" s="7">
        <f t="shared" ref="AF16:AG16" ca="1" si="10">AF11+AF12-AF15</f>
        <v>2290.4702809842584</v>
      </c>
      <c r="AG16" s="7">
        <f t="shared" ca="1" si="10"/>
        <v>2532.2167989328805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Türkiye [TR]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0.44549746052976436</v>
      </c>
      <c r="C20" s="15">
        <f t="shared" ca="1" si="12"/>
        <v>0.46000314426343342</v>
      </c>
      <c r="D20" s="15">
        <f t="shared" ca="1" si="12"/>
        <v>0.4634811054038665</v>
      </c>
      <c r="E20" s="15">
        <f t="shared" ca="1" si="12"/>
        <v>0.48488541678469427</v>
      </c>
      <c r="F20" s="15">
        <f t="shared" ca="1" si="12"/>
        <v>0.46976257742868882</v>
      </c>
      <c r="G20" s="15">
        <f t="shared" ca="1" si="12"/>
        <v>0.47849101818233419</v>
      </c>
      <c r="H20" s="15">
        <f t="shared" ca="1" si="12"/>
        <v>0.4698268321059611</v>
      </c>
      <c r="I20" s="15">
        <f t="shared" ca="1" si="12"/>
        <v>0.47477827306948744</v>
      </c>
      <c r="J20" s="15">
        <f t="shared" ca="1" si="12"/>
        <v>0.47250199794691988</v>
      </c>
      <c r="K20" s="15">
        <f t="shared" ca="1" si="12"/>
        <v>0.46685299935444197</v>
      </c>
      <c r="L20" s="15">
        <f t="shared" ca="1" si="12"/>
        <v>0.48283916815292266</v>
      </c>
      <c r="M20" s="15">
        <f t="shared" ca="1" si="12"/>
        <v>0.47106644257100566</v>
      </c>
      <c r="N20" s="15">
        <f t="shared" ca="1" si="12"/>
        <v>0.50621491515063066</v>
      </c>
      <c r="O20" s="15">
        <f t="shared" ca="1" si="12"/>
        <v>0.51022555661834346</v>
      </c>
      <c r="P20" s="15">
        <f t="shared" ca="1" si="12"/>
        <v>0.54064329073083561</v>
      </c>
      <c r="Q20" s="15">
        <f t="shared" ca="1" si="12"/>
        <v>0.53917456341227532</v>
      </c>
      <c r="R20" s="15">
        <f t="shared" ca="1" si="12"/>
        <v>0.53313492598681067</v>
      </c>
      <c r="S20" s="15">
        <f t="shared" ca="1" si="12"/>
        <v>0.50613474672342296</v>
      </c>
      <c r="T20" s="15">
        <f t="shared" ca="1" si="12"/>
        <v>0.49550652013666763</v>
      </c>
      <c r="U20" s="15">
        <f t="shared" ca="1" si="12"/>
        <v>0.50020446414161002</v>
      </c>
      <c r="V20" s="15">
        <f t="shared" ca="1" si="12"/>
        <v>0.51408751977771916</v>
      </c>
      <c r="W20" s="15">
        <f t="shared" ca="1" si="12"/>
        <v>0.5111549543058731</v>
      </c>
      <c r="X20" s="15">
        <f t="shared" ca="1" si="12"/>
        <v>0.51503387172375137</v>
      </c>
      <c r="Y20" s="15">
        <f t="shared" ca="1" si="12"/>
        <v>0.5269320160137041</v>
      </c>
      <c r="Z20" s="15">
        <f t="shared" ca="1" si="12"/>
        <v>0.49364452213522358</v>
      </c>
      <c r="AA20" s="15">
        <f t="shared" ca="1" si="12"/>
        <v>0.50418457481784673</v>
      </c>
      <c r="AB20" s="15">
        <f t="shared" ca="1" si="12"/>
        <v>0.49086325830375593</v>
      </c>
      <c r="AC20" s="15">
        <f t="shared" ca="1" si="12"/>
        <v>0.48363673730144197</v>
      </c>
      <c r="AD20" s="15">
        <f t="shared" ref="AD20:AE20" ca="1" si="13">AD6/AD16</f>
        <v>0.47840097425332662</v>
      </c>
      <c r="AE20" s="15">
        <f t="shared" ca="1" si="13"/>
        <v>0.48150907408763238</v>
      </c>
      <c r="AF20" s="15">
        <f t="shared" ref="AF20:AG20" ca="1" si="14">AF6/AF16</f>
        <v>0.48205433799627129</v>
      </c>
      <c r="AG20" s="15">
        <f t="shared" ca="1" si="14"/>
        <v>0.47586888946784056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4" tint="0.59999389629810485"/>
  </sheetPr>
  <dimension ref="A1:AG20"/>
  <sheetViews>
    <sheetView workbookViewId="0">
      <selection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Bosnia and Herzegovina [BA]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47" t="s">
        <v>37</v>
      </c>
      <c r="C4" s="47" t="s">
        <v>37</v>
      </c>
      <c r="D4" s="47" t="s">
        <v>37</v>
      </c>
      <c r="E4" s="47" t="s">
        <v>37</v>
      </c>
      <c r="F4" s="47" t="s">
        <v>37</v>
      </c>
      <c r="G4" s="47" t="s">
        <v>37</v>
      </c>
      <c r="H4" s="47" t="s">
        <v>37</v>
      </c>
      <c r="I4" s="47" t="s">
        <v>37</v>
      </c>
      <c r="J4" s="47" t="s">
        <v>37</v>
      </c>
      <c r="K4" s="47" t="s">
        <v>37</v>
      </c>
      <c r="L4" s="47" t="s">
        <v>37</v>
      </c>
      <c r="M4" s="47" t="s">
        <v>37</v>
      </c>
      <c r="N4" s="47" t="s">
        <v>37</v>
      </c>
      <c r="O4" s="47" t="s">
        <v>37</v>
      </c>
      <c r="P4" s="47" t="s">
        <v>37</v>
      </c>
      <c r="Q4" s="47" t="s">
        <v>37</v>
      </c>
      <c r="R4" s="47" t="s">
        <v>37</v>
      </c>
      <c r="S4" s="47" t="s">
        <v>37</v>
      </c>
      <c r="T4" s="47" t="s">
        <v>37</v>
      </c>
      <c r="U4" s="47" t="s">
        <v>37</v>
      </c>
      <c r="V4" s="47" t="s">
        <v>37</v>
      </c>
      <c r="W4" s="47" t="s">
        <v>37</v>
      </c>
      <c r="X4" s="47" t="s">
        <v>37</v>
      </c>
      <c r="Y4" s="47" t="s">
        <v>37</v>
      </c>
      <c r="Z4" s="20">
        <f ca="1">OFFSET(INDEX(Data!$C$7:$C$1800,MATCH($A$3,Data!$C$7:$C$1800,0)),20,'Code list'!AA$1)/1000</f>
        <v>61.282800000000002</v>
      </c>
      <c r="AA4" s="20">
        <f ca="1">OFFSET(INDEX(Data!$C$7:$C$1800,MATCH($A$3,Data!$C$7:$C$1800,0)),20,'Code list'!AB$1)/1000</f>
        <v>59.1768</v>
      </c>
      <c r="AB4" s="20">
        <f ca="1">OFFSET(INDEX(Data!$C$7:$C$1800,MATCH($A$3,Data!$C$7:$C$1800,0)),20,'Code list'!AC$1)/1000</f>
        <v>63.959785000000004</v>
      </c>
      <c r="AC4" s="20">
        <f ca="1">OFFSET(INDEX(Data!$C$7:$C$1800,MATCH($A$3,Data!$C$7:$C$1800,0)),20,'Code list'!AD$1)/1000</f>
        <v>59.1768</v>
      </c>
      <c r="AD4" s="20">
        <f ca="1">OFFSET(INDEX(Data!$C$7:$C$1800,MATCH($A$3,Data!$C$7:$C$1800,0)),20,'Code list'!AE$1)/1000</f>
        <v>68.975999999999999</v>
      </c>
      <c r="AE4" s="20">
        <f ca="1">OFFSET(INDEX(Data!$C$7:$C$1800,MATCH($A$3,Data!$C$7:$C$1800,0)),20,'Code list'!AF$1)/1000</f>
        <v>62.974800000000002</v>
      </c>
      <c r="AF4" s="20">
        <f ca="1">OFFSET(INDEX(Data!$C$7:$C$1800,MATCH($A$3,Data!$C$7:$C$1800,0)),20,'Code list'!AG$1)/1000</f>
        <v>60.746400000000001</v>
      </c>
      <c r="AG4" s="20">
        <f ca="1">OFFSET(INDEX(Data!$C$7:$C$1800,MATCH($A$3,Data!$C$7:$C$1800,0)),20,'Code list'!AH$1)/1000</f>
        <v>66.729600000000005</v>
      </c>
    </row>
    <row r="5" spans="1:33" ht="15" customHeight="1" x14ac:dyDescent="0.25">
      <c r="A5" s="21" t="s">
        <v>22</v>
      </c>
      <c r="B5" s="48" t="s">
        <v>37</v>
      </c>
      <c r="C5" s="48" t="s">
        <v>37</v>
      </c>
      <c r="D5" s="48" t="s">
        <v>37</v>
      </c>
      <c r="E5" s="48" t="s">
        <v>37</v>
      </c>
      <c r="F5" s="48" t="s">
        <v>37</v>
      </c>
      <c r="G5" s="48" t="s">
        <v>37</v>
      </c>
      <c r="H5" s="48" t="s">
        <v>37</v>
      </c>
      <c r="I5" s="48" t="s">
        <v>37</v>
      </c>
      <c r="J5" s="48" t="s">
        <v>37</v>
      </c>
      <c r="K5" s="48" t="s">
        <v>37</v>
      </c>
      <c r="L5" s="48" t="s">
        <v>37</v>
      </c>
      <c r="M5" s="48" t="s">
        <v>37</v>
      </c>
      <c r="N5" s="48" t="s">
        <v>37</v>
      </c>
      <c r="O5" s="48" t="s">
        <v>37</v>
      </c>
      <c r="P5" s="48" t="s">
        <v>37</v>
      </c>
      <c r="Q5" s="48" t="s">
        <v>37</v>
      </c>
      <c r="R5" s="48" t="s">
        <v>37</v>
      </c>
      <c r="S5" s="48" t="s">
        <v>37</v>
      </c>
      <c r="T5" s="48" t="s">
        <v>37</v>
      </c>
      <c r="U5" s="48" t="s">
        <v>37</v>
      </c>
      <c r="V5" s="48" t="s">
        <v>37</v>
      </c>
      <c r="W5" s="48" t="s">
        <v>37</v>
      </c>
      <c r="X5" s="48" t="s">
        <v>37</v>
      </c>
      <c r="Y5" s="48" t="s">
        <v>37</v>
      </c>
      <c r="Z5" s="22">
        <f ca="1">OFFSET(INDEX(Data!$C$7:$C$1800,MATCH($A$3,Data!$C$7:$C$1800,0)),23,'Code list'!AA$1)/1000</f>
        <v>0</v>
      </c>
      <c r="AA5" s="22">
        <f ca="1">OFFSET(INDEX(Data!$C$7:$C$1800,MATCH($A$3,Data!$C$7:$C$1800,0)),23,'Code list'!AB$1)/1000</f>
        <v>0</v>
      </c>
      <c r="AB5" s="22">
        <f ca="1">OFFSET(INDEX(Data!$C$7:$C$1800,MATCH($A$3,Data!$C$7:$C$1800,0)),23,'Code list'!AC$1)/1000</f>
        <v>0</v>
      </c>
      <c r="AC5" s="22">
        <f ca="1">OFFSET(INDEX(Data!$C$7:$C$1800,MATCH($A$3,Data!$C$7:$C$1800,0)),23,'Code list'!AD$1)/1000</f>
        <v>0.70920000000000005</v>
      </c>
      <c r="AD5" s="22">
        <f ca="1">OFFSET(INDEX(Data!$C$7:$C$1800,MATCH($A$3,Data!$C$7:$C$1800,0)),23,'Code list'!AE$1)/1000</f>
        <v>0.36360000000000003</v>
      </c>
      <c r="AE5" s="22">
        <f ca="1">OFFSET(INDEX(Data!$C$7:$C$1800,MATCH($A$3,Data!$C$7:$C$1800,0)),23,'Code list'!AF$1)/1000</f>
        <v>0.25559999999999999</v>
      </c>
      <c r="AF5" s="22">
        <f ca="1">OFFSET(INDEX(Data!$C$7:$C$1800,MATCH($A$3,Data!$C$7:$C$1800,0)),23,'Code list'!AG$1)/1000</f>
        <v>0.29880000000000001</v>
      </c>
      <c r="AG5" s="22">
        <f ca="1">OFFSET(INDEX(Data!$C$7:$C$1800,MATCH($A$3,Data!$C$7:$C$1800,0)),23,'Code list'!AH$1)/1000</f>
        <v>0.38160000000000005</v>
      </c>
    </row>
    <row r="6" spans="1:33" ht="15" customHeight="1" x14ac:dyDescent="0.25">
      <c r="A6" s="4" t="s">
        <v>27</v>
      </c>
      <c r="B6" s="50" t="s">
        <v>37</v>
      </c>
      <c r="C6" s="50" t="s">
        <v>37</v>
      </c>
      <c r="D6" s="50" t="s">
        <v>37</v>
      </c>
      <c r="E6" s="50" t="s">
        <v>37</v>
      </c>
      <c r="F6" s="50" t="s">
        <v>37</v>
      </c>
      <c r="G6" s="50" t="s">
        <v>37</v>
      </c>
      <c r="H6" s="50" t="s">
        <v>37</v>
      </c>
      <c r="I6" s="50" t="s">
        <v>37</v>
      </c>
      <c r="J6" s="50" t="s">
        <v>37</v>
      </c>
      <c r="K6" s="50" t="s">
        <v>37</v>
      </c>
      <c r="L6" s="50" t="s">
        <v>37</v>
      </c>
      <c r="M6" s="50" t="s">
        <v>37</v>
      </c>
      <c r="N6" s="50" t="s">
        <v>37</v>
      </c>
      <c r="O6" s="50" t="s">
        <v>37</v>
      </c>
      <c r="P6" s="50" t="s">
        <v>37</v>
      </c>
      <c r="Q6" s="50" t="s">
        <v>37</v>
      </c>
      <c r="R6" s="50" t="s">
        <v>37</v>
      </c>
      <c r="S6" s="50" t="s">
        <v>37</v>
      </c>
      <c r="T6" s="50" t="s">
        <v>37</v>
      </c>
      <c r="U6" s="50" t="s">
        <v>37</v>
      </c>
      <c r="V6" s="50" t="s">
        <v>37</v>
      </c>
      <c r="W6" s="50" t="s">
        <v>37</v>
      </c>
      <c r="X6" s="50" t="s">
        <v>37</v>
      </c>
      <c r="Y6" s="50" t="s">
        <v>37</v>
      </c>
      <c r="Z6" s="6">
        <f t="shared" ref="Z6:AC6" ca="1" si="1">Z4-Z5</f>
        <v>61.282800000000002</v>
      </c>
      <c r="AA6" s="6">
        <f t="shared" ca="1" si="1"/>
        <v>59.1768</v>
      </c>
      <c r="AB6" s="6">
        <f t="shared" ca="1" si="1"/>
        <v>63.959785000000004</v>
      </c>
      <c r="AC6" s="6">
        <f t="shared" ca="1" si="1"/>
        <v>58.467599999999997</v>
      </c>
      <c r="AD6" s="6">
        <f t="shared" ref="AD6:AE6" ca="1" si="2">AD4-AD5</f>
        <v>68.612399999999994</v>
      </c>
      <c r="AE6" s="6">
        <f t="shared" ca="1" si="2"/>
        <v>62.719200000000001</v>
      </c>
      <c r="AF6" s="6">
        <f t="shared" ref="AF6:AG6" ca="1" si="3">AF4-AF5</f>
        <v>60.447600000000001</v>
      </c>
      <c r="AG6" s="6">
        <f t="shared" ca="1" si="3"/>
        <v>66.347999999999999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Bosnia and Herzegovina [BA]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49" t="s">
        <v>37</v>
      </c>
      <c r="C11" s="49" t="s">
        <v>37</v>
      </c>
      <c r="D11" s="49" t="s">
        <v>37</v>
      </c>
      <c r="E11" s="49" t="s">
        <v>37</v>
      </c>
      <c r="F11" s="49" t="s">
        <v>37</v>
      </c>
      <c r="G11" s="49" t="s">
        <v>37</v>
      </c>
      <c r="H11" s="49" t="s">
        <v>37</v>
      </c>
      <c r="I11" s="49" t="s">
        <v>37</v>
      </c>
      <c r="J11" s="49" t="s">
        <v>37</v>
      </c>
      <c r="K11" s="49" t="s">
        <v>37</v>
      </c>
      <c r="L11" s="49" t="s">
        <v>37</v>
      </c>
      <c r="M11" s="49" t="s">
        <v>37</v>
      </c>
      <c r="N11" s="49" t="s">
        <v>37</v>
      </c>
      <c r="O11" s="49" t="s">
        <v>37</v>
      </c>
      <c r="P11" s="49" t="s">
        <v>37</v>
      </c>
      <c r="Q11" s="49" t="s">
        <v>37</v>
      </c>
      <c r="R11" s="49" t="s">
        <v>37</v>
      </c>
      <c r="S11" s="49" t="s">
        <v>37</v>
      </c>
      <c r="T11" s="49" t="s">
        <v>37</v>
      </c>
      <c r="U11" s="49" t="s">
        <v>37</v>
      </c>
      <c r="V11" s="49" t="s">
        <v>37</v>
      </c>
      <c r="W11" s="49" t="s">
        <v>37</v>
      </c>
      <c r="X11" s="49" t="s">
        <v>37</v>
      </c>
      <c r="Y11" s="49" t="s">
        <v>37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135.82576399999999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132.258724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155.11010200000001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151.58922900000002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160.20265000000001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147.668094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147.962222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149.169195</v>
      </c>
    </row>
    <row r="12" spans="1:33" ht="15" customHeight="1" x14ac:dyDescent="0.25">
      <c r="A12" s="24" t="s">
        <v>101</v>
      </c>
      <c r="B12" s="49" t="s">
        <v>37</v>
      </c>
      <c r="C12" s="49" t="s">
        <v>37</v>
      </c>
      <c r="D12" s="49" t="s">
        <v>37</v>
      </c>
      <c r="E12" s="49" t="s">
        <v>37</v>
      </c>
      <c r="F12" s="49" t="s">
        <v>37</v>
      </c>
      <c r="G12" s="49" t="s">
        <v>37</v>
      </c>
      <c r="H12" s="49" t="s">
        <v>37</v>
      </c>
      <c r="I12" s="49" t="s">
        <v>37</v>
      </c>
      <c r="J12" s="49" t="s">
        <v>37</v>
      </c>
      <c r="K12" s="49" t="s">
        <v>37</v>
      </c>
      <c r="L12" s="49" t="s">
        <v>37</v>
      </c>
      <c r="M12" s="49" t="s">
        <v>37</v>
      </c>
      <c r="N12" s="49" t="s">
        <v>37</v>
      </c>
      <c r="O12" s="49" t="s">
        <v>37</v>
      </c>
      <c r="P12" s="49" t="s">
        <v>37</v>
      </c>
      <c r="Q12" s="49" t="s">
        <v>37</v>
      </c>
      <c r="R12" s="49" t="s">
        <v>37</v>
      </c>
      <c r="S12" s="49" t="s">
        <v>37</v>
      </c>
      <c r="T12" s="49" t="s">
        <v>37</v>
      </c>
      <c r="U12" s="49" t="s">
        <v>37</v>
      </c>
      <c r="V12" s="49" t="s">
        <v>37</v>
      </c>
      <c r="W12" s="49" t="s">
        <v>37</v>
      </c>
      <c r="X12" s="49" t="s">
        <v>37</v>
      </c>
      <c r="Y12" s="49" t="s">
        <v>37</v>
      </c>
      <c r="Z12" s="25">
        <f ca="1">OFFSET(INDEX(Data!$C$7:$C$1800,MATCH($A$3,Data!$C$7:$C$1800,0)),5,'Code list'!AA$1)/1000+OFFSET(INDEX(Data!$C$7:$C$1800,MATCH($A$3,Data!$C$7:$C$1800,0)),7,'Code list'!AA$1)/1000</f>
        <v>3.003968</v>
      </c>
      <c r="AA12" s="25">
        <f ca="1">OFFSET(INDEX(Data!$C$7:$C$1800,MATCH($A$3,Data!$C$7:$C$1800,0)),5,'Code list'!AB$1)/1000+OFFSET(INDEX(Data!$C$7:$C$1800,MATCH($A$3,Data!$C$7:$C$1800,0)),7,'Code list'!AB$1)/1000</f>
        <v>3.516178</v>
      </c>
      <c r="AB12" s="25">
        <f ca="1">OFFSET(INDEX(Data!$C$7:$C$1800,MATCH($A$3,Data!$C$7:$C$1800,0)),5,'Code list'!AC$1)/1000+OFFSET(INDEX(Data!$C$7:$C$1800,MATCH($A$3,Data!$C$7:$C$1800,0)),7,'Code list'!AC$1)/1000</f>
        <v>3.3813390000000001</v>
      </c>
      <c r="AC12" s="25">
        <f ca="1">OFFSET(INDEX(Data!$C$7:$C$1800,MATCH($A$3,Data!$C$7:$C$1800,0)),5,'Code list'!AD$1)/1000+OFFSET(INDEX(Data!$C$7:$C$1800,MATCH($A$3,Data!$C$7:$C$1800,0)),7,'Code list'!AD$1)/1000</f>
        <v>3.8680539999999999</v>
      </c>
      <c r="AD12" s="25">
        <f ca="1">OFFSET(INDEX(Data!$C$7:$C$1800,MATCH($A$3,Data!$C$7:$C$1800,0)),5,'Code list'!AE$1)/1000+OFFSET(INDEX(Data!$C$7:$C$1800,MATCH($A$3,Data!$C$7:$C$1800,0)),7,'Code list'!AE$1)/1000</f>
        <v>3.6936909999999998</v>
      </c>
      <c r="AE12" s="25">
        <f ca="1">OFFSET(INDEX(Data!$C$7:$C$1800,MATCH($A$3,Data!$C$7:$C$1800,0)),5,'Code list'!AF$1)/1000+OFFSET(INDEX(Data!$C$7:$C$1800,MATCH($A$3,Data!$C$7:$C$1800,0)),7,'Code list'!AF$1)/1000</f>
        <v>3.5763499999999997</v>
      </c>
      <c r="AF12" s="25">
        <f ca="1">OFFSET(INDEX(Data!$C$7:$C$1800,MATCH($A$3,Data!$C$7:$C$1800,0)),5,'Code list'!AG$1)/1000+OFFSET(INDEX(Data!$C$7:$C$1800,MATCH($A$3,Data!$C$7:$C$1800,0)),7,'Code list'!AG$1)/1000</f>
        <v>5.0220039999999999</v>
      </c>
      <c r="AG12" s="25">
        <f ca="1">OFFSET(INDEX(Data!$C$7:$C$1800,MATCH($A$3,Data!$C$7:$C$1800,0)),5,'Code list'!AH$1)/1000+OFFSET(INDEX(Data!$C$7:$C$1800,MATCH($A$3,Data!$C$7:$C$1800,0)),7,'Code list'!AH$1)/1000</f>
        <v>5.192024</v>
      </c>
    </row>
    <row r="13" spans="1:33" ht="15" customHeight="1" x14ac:dyDescent="0.25">
      <c r="A13" s="24" t="s">
        <v>99</v>
      </c>
      <c r="B13" s="49" t="s">
        <v>37</v>
      </c>
      <c r="C13" s="49" t="s">
        <v>37</v>
      </c>
      <c r="D13" s="49" t="s">
        <v>37</v>
      </c>
      <c r="E13" s="49" t="s">
        <v>37</v>
      </c>
      <c r="F13" s="49" t="s">
        <v>37</v>
      </c>
      <c r="G13" s="49" t="s">
        <v>37</v>
      </c>
      <c r="H13" s="49" t="s">
        <v>37</v>
      </c>
      <c r="I13" s="49" t="s">
        <v>37</v>
      </c>
      <c r="J13" s="49" t="s">
        <v>37</v>
      </c>
      <c r="K13" s="49" t="s">
        <v>37</v>
      </c>
      <c r="L13" s="49" t="s">
        <v>37</v>
      </c>
      <c r="M13" s="49" t="s">
        <v>37</v>
      </c>
      <c r="N13" s="49" t="s">
        <v>37</v>
      </c>
      <c r="O13" s="49" t="s">
        <v>37</v>
      </c>
      <c r="P13" s="49" t="s">
        <v>37</v>
      </c>
      <c r="Q13" s="49" t="s">
        <v>37</v>
      </c>
      <c r="R13" s="49" t="s">
        <v>37</v>
      </c>
      <c r="S13" s="49" t="s">
        <v>37</v>
      </c>
      <c r="T13" s="49" t="s">
        <v>37</v>
      </c>
      <c r="U13" s="49" t="s">
        <v>37</v>
      </c>
      <c r="V13" s="49" t="s">
        <v>37</v>
      </c>
      <c r="W13" s="49" t="s">
        <v>37</v>
      </c>
      <c r="X13" s="49" t="s">
        <v>37</v>
      </c>
      <c r="Y13" s="49" t="s">
        <v>37</v>
      </c>
      <c r="Z13" s="25">
        <f ca="1">OFFSET(INDEX(Data!$C$7:$C$1800,MATCH($A$3,Data!$C$7:$C$1800,0)),21,'Code list'!AA$1)/1000+OFFSET(INDEX(Data!$C$7:$C$1800,MATCH($A$3,Data!$C$7:$C$1800,0)),22,'Code list'!AA$1)/1000</f>
        <v>0.67679999999999996</v>
      </c>
      <c r="AA13" s="25">
        <f ca="1">OFFSET(INDEX(Data!$C$7:$C$1800,MATCH($A$3,Data!$C$7:$C$1800,0)),21,'Code list'!AB$1)/1000+OFFSET(INDEX(Data!$C$7:$C$1800,MATCH($A$3,Data!$C$7:$C$1800,0)),22,'Code list'!AB$1)/1000</f>
        <v>0.79200000000000004</v>
      </c>
      <c r="AB13" s="25">
        <f ca="1">OFFSET(INDEX(Data!$C$7:$C$1800,MATCH($A$3,Data!$C$7:$C$1800,0)),21,'Code list'!AC$1)/1000+OFFSET(INDEX(Data!$C$7:$C$1800,MATCH($A$3,Data!$C$7:$C$1800,0)),22,'Code list'!AC$1)/1000</f>
        <v>0.7632000000000001</v>
      </c>
      <c r="AC13" s="25">
        <f ca="1">OFFSET(INDEX(Data!$C$7:$C$1800,MATCH($A$3,Data!$C$7:$C$1800,0)),21,'Code list'!AD$1)/1000+OFFSET(INDEX(Data!$C$7:$C$1800,MATCH($A$3,Data!$C$7:$C$1800,0)),22,'Code list'!AD$1)/1000</f>
        <v>0.82440000000000002</v>
      </c>
      <c r="AD13" s="25">
        <f ca="1">OFFSET(INDEX(Data!$C$7:$C$1800,MATCH($A$3,Data!$C$7:$C$1800,0)),21,'Code list'!AE$1)/1000+OFFSET(INDEX(Data!$C$7:$C$1800,MATCH($A$3,Data!$C$7:$C$1800,0)),22,'Code list'!AE$1)/1000</f>
        <v>0.78479999999999994</v>
      </c>
      <c r="AE13" s="25">
        <f ca="1">OFFSET(INDEX(Data!$C$7:$C$1800,MATCH($A$3,Data!$C$7:$C$1800,0)),21,'Code list'!AF$1)/1000+OFFSET(INDEX(Data!$C$7:$C$1800,MATCH($A$3,Data!$C$7:$C$1800,0)),22,'Code list'!AF$1)/1000</f>
        <v>0.75600000000000001</v>
      </c>
      <c r="AF13" s="25">
        <f ca="1">OFFSET(INDEX(Data!$C$7:$C$1800,MATCH($A$3,Data!$C$7:$C$1800,0)),21,'Code list'!AG$1)/1000+OFFSET(INDEX(Data!$C$7:$C$1800,MATCH($A$3,Data!$C$7:$C$1800,0)),22,'Code list'!AG$1)/1000</f>
        <v>0.90720000000000001</v>
      </c>
      <c r="AG13" s="25">
        <f ca="1">OFFSET(INDEX(Data!$C$7:$C$1800,MATCH($A$3,Data!$C$7:$C$1800,0)),21,'Code list'!AH$1)/1000+OFFSET(INDEX(Data!$C$7:$C$1800,MATCH($A$3,Data!$C$7:$C$1800,0)),22,'Code list'!AH$1)/1000</f>
        <v>1.044</v>
      </c>
    </row>
    <row r="14" spans="1:33" ht="15" customHeight="1" x14ac:dyDescent="0.25">
      <c r="A14" s="24" t="s">
        <v>100</v>
      </c>
      <c r="B14" s="49" t="s">
        <v>37</v>
      </c>
      <c r="C14" s="49" t="s">
        <v>37</v>
      </c>
      <c r="D14" s="49" t="s">
        <v>37</v>
      </c>
      <c r="E14" s="49" t="s">
        <v>37</v>
      </c>
      <c r="F14" s="49" t="s">
        <v>37</v>
      </c>
      <c r="G14" s="49" t="s">
        <v>37</v>
      </c>
      <c r="H14" s="49" t="s">
        <v>37</v>
      </c>
      <c r="I14" s="49" t="s">
        <v>37</v>
      </c>
      <c r="J14" s="49" t="s">
        <v>37</v>
      </c>
      <c r="K14" s="49" t="s">
        <v>37</v>
      </c>
      <c r="L14" s="49" t="s">
        <v>37</v>
      </c>
      <c r="M14" s="49" t="s">
        <v>37</v>
      </c>
      <c r="N14" s="49" t="s">
        <v>37</v>
      </c>
      <c r="O14" s="49" t="s">
        <v>37</v>
      </c>
      <c r="P14" s="49" t="s">
        <v>37</v>
      </c>
      <c r="Q14" s="49" t="s">
        <v>37</v>
      </c>
      <c r="R14" s="49" t="s">
        <v>37</v>
      </c>
      <c r="S14" s="49" t="s">
        <v>37</v>
      </c>
      <c r="T14" s="49" t="s">
        <v>37</v>
      </c>
      <c r="U14" s="49" t="s">
        <v>37</v>
      </c>
      <c r="V14" s="49" t="s">
        <v>37</v>
      </c>
      <c r="W14" s="49" t="s">
        <v>37</v>
      </c>
      <c r="X14" s="49" t="s">
        <v>37</v>
      </c>
      <c r="Y14" s="49" t="s">
        <v>37</v>
      </c>
      <c r="Z14" s="25">
        <f ca="1">OFFSET(INDEX(Data!$C$7:$C$1800,MATCH($A$3,Data!$C$7:$C$1800,0)),31,'Code list'!AA$1)/1000+OFFSET(INDEX(Data!$C$7:$C$1800,MATCH($A$3,Data!$C$7:$C$1800,0)),32,'Code list'!AA$1)/1000</f>
        <v>1.3560000000000001</v>
      </c>
      <c r="AA14" s="25">
        <f ca="1">OFFSET(INDEX(Data!$C$7:$C$1800,MATCH($A$3,Data!$C$7:$C$1800,0)),31,'Code list'!AB$1)/1000+OFFSET(INDEX(Data!$C$7:$C$1800,MATCH($A$3,Data!$C$7:$C$1800,0)),32,'Code list'!AB$1)/1000</f>
        <v>1.583</v>
      </c>
      <c r="AB14" s="25">
        <f ca="1">OFFSET(INDEX(Data!$C$7:$C$1800,MATCH($A$3,Data!$C$7:$C$1800,0)),31,'Code list'!AC$1)/1000+OFFSET(INDEX(Data!$C$7:$C$1800,MATCH($A$3,Data!$C$7:$C$1800,0)),32,'Code list'!AC$1)/1000</f>
        <v>1.5229999999999999</v>
      </c>
      <c r="AC14" s="25">
        <f ca="1">OFFSET(INDEX(Data!$C$7:$C$1800,MATCH($A$3,Data!$C$7:$C$1800,0)),31,'Code list'!AD$1)/1000+OFFSET(INDEX(Data!$C$7:$C$1800,MATCH($A$3,Data!$C$7:$C$1800,0)),32,'Code list'!AD$1)/1000</f>
        <v>1.8169999999999999</v>
      </c>
      <c r="AD14" s="25">
        <f ca="1">OFFSET(INDEX(Data!$C$7:$C$1800,MATCH($A$3,Data!$C$7:$C$1800,0)),31,'Code list'!AE$1)/1000+OFFSET(INDEX(Data!$C$7:$C$1800,MATCH($A$3,Data!$C$7:$C$1800,0)),32,'Code list'!AE$1)/1000</f>
        <v>1.7569999999999999</v>
      </c>
      <c r="AE14" s="25">
        <f ca="1">OFFSET(INDEX(Data!$C$7:$C$1800,MATCH($A$3,Data!$C$7:$C$1800,0)),31,'Code list'!AF$1)/1000+OFFSET(INDEX(Data!$C$7:$C$1800,MATCH($A$3,Data!$C$7:$C$1800,0)),32,'Code list'!AF$1)/1000</f>
        <v>1.6879999999999999</v>
      </c>
      <c r="AF14" s="25">
        <f ca="1">OFFSET(INDEX(Data!$C$7:$C$1800,MATCH($A$3,Data!$C$7:$C$1800,0)),31,'Code list'!AG$1)/1000+OFFSET(INDEX(Data!$C$7:$C$1800,MATCH($A$3,Data!$C$7:$C$1800,0)),32,'Code list'!AG$1)/1000</f>
        <v>2.4180000000000001</v>
      </c>
      <c r="AG14" s="25">
        <f ca="1">OFFSET(INDEX(Data!$C$7:$C$1800,MATCH($A$3,Data!$C$7:$C$1800,0)),31,'Code list'!AH$1)/1000+OFFSET(INDEX(Data!$C$7:$C$1800,MATCH($A$3,Data!$C$7:$C$1800,0)),32,'Code list'!AH$1)/1000</f>
        <v>2.456</v>
      </c>
    </row>
    <row r="15" spans="1:33" ht="15" customHeight="1" x14ac:dyDescent="0.25">
      <c r="A15" s="26" t="s">
        <v>28</v>
      </c>
      <c r="B15" s="49" t="s">
        <v>37</v>
      </c>
      <c r="C15" s="49" t="s">
        <v>37</v>
      </c>
      <c r="D15" s="49" t="s">
        <v>37</v>
      </c>
      <c r="E15" s="49" t="s">
        <v>37</v>
      </c>
      <c r="F15" s="49" t="s">
        <v>37</v>
      </c>
      <c r="G15" s="49" t="s">
        <v>37</v>
      </c>
      <c r="H15" s="49" t="s">
        <v>37</v>
      </c>
      <c r="I15" s="49" t="s">
        <v>37</v>
      </c>
      <c r="J15" s="49" t="s">
        <v>37</v>
      </c>
      <c r="K15" s="49" t="s">
        <v>37</v>
      </c>
      <c r="L15" s="49" t="s">
        <v>37</v>
      </c>
      <c r="M15" s="49" t="s">
        <v>37</v>
      </c>
      <c r="N15" s="49" t="s">
        <v>37</v>
      </c>
      <c r="O15" s="49" t="s">
        <v>37</v>
      </c>
      <c r="P15" s="49" t="s">
        <v>37</v>
      </c>
      <c r="Q15" s="49" t="s">
        <v>37</v>
      </c>
      <c r="R15" s="49" t="s">
        <v>37</v>
      </c>
      <c r="S15" s="49" t="s">
        <v>37</v>
      </c>
      <c r="T15" s="49" t="s">
        <v>37</v>
      </c>
      <c r="U15" s="49" t="s">
        <v>37</v>
      </c>
      <c r="V15" s="49" t="s">
        <v>37</v>
      </c>
      <c r="W15" s="49" t="s">
        <v>37</v>
      </c>
      <c r="X15" s="49" t="s">
        <v>37</v>
      </c>
      <c r="Y15" s="49" t="s">
        <v>37</v>
      </c>
      <c r="Z15" s="25">
        <f t="shared" ref="Z15:AC15" ca="1" si="5">IFERROR(Z12/(1+(Z13/Z14)),0)</f>
        <v>2.0038275324675325</v>
      </c>
      <c r="AA15" s="25">
        <f t="shared" ca="1" si="5"/>
        <v>2.343625168</v>
      </c>
      <c r="AB15" s="25">
        <f t="shared" ca="1" si="5"/>
        <v>2.2525497756101829</v>
      </c>
      <c r="AC15" s="25">
        <f t="shared" ca="1" si="5"/>
        <v>2.660806435223745</v>
      </c>
      <c r="AD15" s="25">
        <f t="shared" ref="AD15:AE15" ca="1" si="6">IFERROR(AD12/(1+(AD13/AD14)),0)</f>
        <v>2.5532359300495711</v>
      </c>
      <c r="AE15" s="25">
        <f t="shared" ca="1" si="6"/>
        <v>2.4700813420621928</v>
      </c>
      <c r="AF15" s="25">
        <f t="shared" ref="AF15:AG15" ca="1" si="7">IFERROR(AF12/(1+(AF13/AF14)),0)</f>
        <v>3.6518722699386506</v>
      </c>
      <c r="AG15" s="25">
        <f t="shared" ca="1" si="7"/>
        <v>3.6433174125714287</v>
      </c>
    </row>
    <row r="16" spans="1:33" ht="15" customHeight="1" x14ac:dyDescent="0.25">
      <c r="A16" s="10" t="s">
        <v>25</v>
      </c>
      <c r="B16" s="45" t="s">
        <v>37</v>
      </c>
      <c r="C16" s="45" t="s">
        <v>37</v>
      </c>
      <c r="D16" s="45" t="s">
        <v>37</v>
      </c>
      <c r="E16" s="45" t="s">
        <v>37</v>
      </c>
      <c r="F16" s="45" t="s">
        <v>37</v>
      </c>
      <c r="G16" s="45" t="s">
        <v>37</v>
      </c>
      <c r="H16" s="45" t="s">
        <v>37</v>
      </c>
      <c r="I16" s="45" t="s">
        <v>37</v>
      </c>
      <c r="J16" s="45" t="s">
        <v>37</v>
      </c>
      <c r="K16" s="45" t="s">
        <v>37</v>
      </c>
      <c r="L16" s="45" t="s">
        <v>37</v>
      </c>
      <c r="M16" s="45" t="s">
        <v>37</v>
      </c>
      <c r="N16" s="45" t="s">
        <v>37</v>
      </c>
      <c r="O16" s="45" t="s">
        <v>37</v>
      </c>
      <c r="P16" s="45" t="s">
        <v>37</v>
      </c>
      <c r="Q16" s="45" t="s">
        <v>37</v>
      </c>
      <c r="R16" s="45" t="s">
        <v>37</v>
      </c>
      <c r="S16" s="45" t="s">
        <v>37</v>
      </c>
      <c r="T16" s="45" t="s">
        <v>37</v>
      </c>
      <c r="U16" s="45" t="s">
        <v>37</v>
      </c>
      <c r="V16" s="45" t="s">
        <v>37</v>
      </c>
      <c r="W16" s="45" t="s">
        <v>37</v>
      </c>
      <c r="X16" s="45" t="s">
        <v>37</v>
      </c>
      <c r="Y16" s="45" t="s">
        <v>37</v>
      </c>
      <c r="Z16" s="7">
        <f t="shared" ref="Z16:AC16" ca="1" si="8">Z11+Z12-Z15</f>
        <v>136.82590446753244</v>
      </c>
      <c r="AA16" s="7">
        <f t="shared" ca="1" si="8"/>
        <v>133.43127683200001</v>
      </c>
      <c r="AB16" s="7">
        <f t="shared" ca="1" si="8"/>
        <v>156.23889122438982</v>
      </c>
      <c r="AC16" s="7">
        <f t="shared" ca="1" si="8"/>
        <v>152.79647656477627</v>
      </c>
      <c r="AD16" s="7">
        <f t="shared" ref="AD16:AE16" ca="1" si="9">AD11+AD12-AD15</f>
        <v>161.34310506995044</v>
      </c>
      <c r="AE16" s="7">
        <f t="shared" ca="1" si="9"/>
        <v>148.77436265793779</v>
      </c>
      <c r="AF16" s="7">
        <f t="shared" ref="AF16:AG16" ca="1" si="10">AF11+AF12-AF15</f>
        <v>149.33235373006136</v>
      </c>
      <c r="AG16" s="7">
        <f t="shared" ca="1" si="10"/>
        <v>150.71790158742857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Bosnia and Herzegovina [BA]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46" t="s">
        <v>37</v>
      </c>
      <c r="C20" s="46" t="s">
        <v>37</v>
      </c>
      <c r="D20" s="46" t="s">
        <v>37</v>
      </c>
      <c r="E20" s="46" t="s">
        <v>37</v>
      </c>
      <c r="F20" s="46" t="s">
        <v>37</v>
      </c>
      <c r="G20" s="46" t="s">
        <v>37</v>
      </c>
      <c r="H20" s="46" t="s">
        <v>37</v>
      </c>
      <c r="I20" s="46" t="s">
        <v>37</v>
      </c>
      <c r="J20" s="46" t="s">
        <v>37</v>
      </c>
      <c r="K20" s="46" t="s">
        <v>37</v>
      </c>
      <c r="L20" s="46" t="s">
        <v>37</v>
      </c>
      <c r="M20" s="46" t="s">
        <v>37</v>
      </c>
      <c r="N20" s="46" t="s">
        <v>37</v>
      </c>
      <c r="O20" s="46" t="s">
        <v>37</v>
      </c>
      <c r="P20" s="46" t="s">
        <v>37</v>
      </c>
      <c r="Q20" s="46" t="s">
        <v>37</v>
      </c>
      <c r="R20" s="46" t="s">
        <v>37</v>
      </c>
      <c r="S20" s="46" t="s">
        <v>37</v>
      </c>
      <c r="T20" s="46" t="s">
        <v>37</v>
      </c>
      <c r="U20" s="46" t="s">
        <v>37</v>
      </c>
      <c r="V20" s="46" t="s">
        <v>37</v>
      </c>
      <c r="W20" s="46" t="s">
        <v>37</v>
      </c>
      <c r="X20" s="46" t="s">
        <v>37</v>
      </c>
      <c r="Y20" s="46" t="s">
        <v>37</v>
      </c>
      <c r="Z20" s="15">
        <f t="shared" ref="Z20:AC20" ca="1" si="12">Z6/Z16</f>
        <v>0.44788887190979149</v>
      </c>
      <c r="AA20" s="15">
        <f t="shared" ca="1" si="12"/>
        <v>0.44350021527942085</v>
      </c>
      <c r="AB20" s="15">
        <f t="shared" ca="1" si="12"/>
        <v>0.40937172875952604</v>
      </c>
      <c r="AC20" s="15">
        <f t="shared" ca="1" si="12"/>
        <v>0.38265018483730118</v>
      </c>
      <c r="AD20" s="15">
        <f t="shared" ref="AD20:AE20" ca="1" si="13">AD6/AD16</f>
        <v>0.42525771380346888</v>
      </c>
      <c r="AE20" s="15">
        <f t="shared" ca="1" si="13"/>
        <v>0.4215726344209188</v>
      </c>
      <c r="AF20" s="15">
        <f t="shared" ref="AF20:AG20" ca="1" si="14">AF6/AF16</f>
        <v>0.40478569104500489</v>
      </c>
      <c r="AG20" s="15">
        <f t="shared" ca="1" si="14"/>
        <v>0.44021313527585704</v>
      </c>
    </row>
  </sheetData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84">
    <tabColor theme="4" tint="0.59999389629810485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Kosovo (under United Nations Security Council Resolution 1244/99) [XK]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47" t="s">
        <v>37</v>
      </c>
      <c r="C4" s="47" t="s">
        <v>37</v>
      </c>
      <c r="D4" s="47" t="s">
        <v>37</v>
      </c>
      <c r="E4" s="47" t="s">
        <v>37</v>
      </c>
      <c r="F4" s="47" t="s">
        <v>37</v>
      </c>
      <c r="G4" s="47" t="s">
        <v>37</v>
      </c>
      <c r="H4" s="47" t="s">
        <v>37</v>
      </c>
      <c r="I4" s="47" t="s">
        <v>37</v>
      </c>
      <c r="J4" s="47" t="s">
        <v>37</v>
      </c>
      <c r="K4" s="47" t="s">
        <v>37</v>
      </c>
      <c r="L4" s="20">
        <f ca="1">OFFSET(INDEX(Data!$C$7:$C$1800,MATCH($A$3,Data!$C$7:$C$1800,0)),20,'Code list'!M$1)/1000</f>
        <v>10.645200000000001</v>
      </c>
      <c r="M4" s="20">
        <f ca="1">OFFSET(INDEX(Data!$C$7:$C$1800,MATCH($A$3,Data!$C$7:$C$1800,0)),20,'Code list'!N$1)/1000</f>
        <v>13.464</v>
      </c>
      <c r="N4" s="20">
        <f ca="1">OFFSET(INDEX(Data!$C$7:$C$1800,MATCH($A$3,Data!$C$7:$C$1800,0)),20,'Code list'!O$1)/1000</f>
        <v>13.374000000000001</v>
      </c>
      <c r="O4" s="20">
        <f ca="1">OFFSET(INDEX(Data!$C$7:$C$1800,MATCH($A$3,Data!$C$7:$C$1800,0)),20,'Code list'!P$1)/1000</f>
        <v>13.068</v>
      </c>
      <c r="P4" s="20">
        <f ca="1">OFFSET(INDEX(Data!$C$7:$C$1800,MATCH($A$3,Data!$C$7:$C$1800,0)),20,'Code list'!Q$1)/1000</f>
        <v>14.695200000000002</v>
      </c>
      <c r="Q4" s="20">
        <f ca="1">OFFSET(INDEX(Data!$C$7:$C$1800,MATCH($A$3,Data!$C$7:$C$1800,0)),20,'Code list'!R$1)/1000</f>
        <v>16.0488</v>
      </c>
      <c r="R4" s="20">
        <f ca="1">OFFSET(INDEX(Data!$C$7:$C$1800,MATCH($A$3,Data!$C$7:$C$1800,0)),20,'Code list'!S$1)/1000</f>
        <v>15.962399999999999</v>
      </c>
      <c r="S4" s="20">
        <f ca="1">OFFSET(INDEX(Data!$C$7:$C$1800,MATCH($A$3,Data!$C$7:$C$1800,0)),20,'Code list'!T$1)/1000</f>
        <v>17.405999999999999</v>
      </c>
      <c r="T4" s="20">
        <f ca="1">OFFSET(INDEX(Data!$C$7:$C$1800,MATCH($A$3,Data!$C$7:$C$1800,0)),20,'Code list'!U$1)/1000</f>
        <v>18.583200000000001</v>
      </c>
      <c r="U4" s="20">
        <f ca="1">OFFSET(INDEX(Data!$C$7:$C$1800,MATCH($A$3,Data!$C$7:$C$1800,0)),20,'Code list'!V$1)/1000</f>
        <v>17.913599999999999</v>
      </c>
      <c r="V4" s="20">
        <f ca="1">OFFSET(INDEX(Data!$C$7:$C$1800,MATCH($A$3,Data!$C$7:$C$1800,0)),20,'Code list'!W$1)/1000</f>
        <v>18.604800000000001</v>
      </c>
      <c r="W4" s="20">
        <f ca="1">OFFSET(INDEX(Data!$C$7:$C$1800,MATCH($A$3,Data!$C$7:$C$1800,0)),20,'Code list'!X$1)/1000</f>
        <v>20.883261999999998</v>
      </c>
      <c r="X4" s="20">
        <f ca="1">OFFSET(INDEX(Data!$C$7:$C$1800,MATCH($A$3,Data!$C$7:$C$1800,0)),20,'Code list'!Y$1)/1000</f>
        <v>21.393284000000001</v>
      </c>
      <c r="Y4" s="20">
        <f ca="1">OFFSET(INDEX(Data!$C$7:$C$1800,MATCH($A$3,Data!$C$7:$C$1800,0)),20,'Code list'!Z$1)/1000</f>
        <v>23.491091000000001</v>
      </c>
      <c r="Z4" s="20">
        <f ca="1">OFFSET(INDEX(Data!$C$7:$C$1800,MATCH($A$3,Data!$C$7:$C$1800,0)),20,'Code list'!AA$1)/1000</f>
        <v>19.570927999999999</v>
      </c>
      <c r="AA4" s="20">
        <f ca="1">OFFSET(INDEX(Data!$C$7:$C$1800,MATCH($A$3,Data!$C$7:$C$1800,0)),20,'Code list'!AB$1)/1000</f>
        <v>22.029430000000001</v>
      </c>
      <c r="AB4" s="20">
        <f ca="1">OFFSET(INDEX(Data!$C$7:$C$1800,MATCH($A$3,Data!$C$7:$C$1800,0)),20,'Code list'!AC$1)/1000</f>
        <v>21.533424999999998</v>
      </c>
      <c r="AC4" s="20">
        <f ca="1">OFFSET(INDEX(Data!$C$7:$C$1800,MATCH($A$3,Data!$C$7:$C$1800,0)),20,'Code list'!AD$1)/1000</f>
        <v>21.306009999999997</v>
      </c>
      <c r="AD4" s="20">
        <f ca="1">OFFSET(INDEX(Data!$C$7:$C$1800,MATCH($A$3,Data!$C$7:$C$1800,0)),20,'Code list'!AE$1)/1000</f>
        <v>21.29476</v>
      </c>
      <c r="AE4" s="20">
        <f ca="1">OFFSET(INDEX(Data!$C$7:$C$1800,MATCH($A$3,Data!$C$7:$C$1800,0)),20,'Code list'!AF$1)/1000</f>
        <v>22.862497999999999</v>
      </c>
      <c r="AF4" s="20">
        <f ca="1">OFFSET(INDEX(Data!$C$7:$C$1800,MATCH($A$3,Data!$C$7:$C$1800,0)),20,'Code list'!AG$1)/1000</f>
        <v>24.160495999999998</v>
      </c>
      <c r="AG4" s="20">
        <f ca="1">OFFSET(INDEX(Data!$C$7:$C$1800,MATCH($A$3,Data!$C$7:$C$1800,0)),20,'Code list'!AH$1)/1000</f>
        <v>24.810667000000002</v>
      </c>
    </row>
    <row r="5" spans="1:33" ht="15" customHeight="1" x14ac:dyDescent="0.25">
      <c r="A5" s="21" t="s">
        <v>22</v>
      </c>
      <c r="B5" s="48" t="s">
        <v>37</v>
      </c>
      <c r="C5" s="48" t="s">
        <v>37</v>
      </c>
      <c r="D5" s="48" t="s">
        <v>37</v>
      </c>
      <c r="E5" s="48" t="s">
        <v>37</v>
      </c>
      <c r="F5" s="48" t="s">
        <v>37</v>
      </c>
      <c r="G5" s="48" t="s">
        <v>37</v>
      </c>
      <c r="H5" s="48" t="s">
        <v>37</v>
      </c>
      <c r="I5" s="48" t="s">
        <v>37</v>
      </c>
      <c r="J5" s="48" t="s">
        <v>37</v>
      </c>
      <c r="K5" s="48" t="s">
        <v>37</v>
      </c>
      <c r="L5" s="22">
        <f ca="1">OFFSET(INDEX(Data!$C$7:$C$1800,MATCH($A$3,Data!$C$7:$C$1800,0)),23,'Code list'!M$1)/1000</f>
        <v>0</v>
      </c>
      <c r="M5" s="22">
        <f ca="1">OFFSET(INDEX(Data!$C$7:$C$1800,MATCH($A$3,Data!$C$7:$C$1800,0)),23,'Code list'!N$1)/1000</f>
        <v>0</v>
      </c>
      <c r="N5" s="22">
        <f ca="1">OFFSET(INDEX(Data!$C$7:$C$1800,MATCH($A$3,Data!$C$7:$C$1800,0)),23,'Code list'!O$1)/1000</f>
        <v>0</v>
      </c>
      <c r="O5" s="22">
        <f ca="1">OFFSET(INDEX(Data!$C$7:$C$1800,MATCH($A$3,Data!$C$7:$C$1800,0)),23,'Code list'!P$1)/1000</f>
        <v>0</v>
      </c>
      <c r="P5" s="22">
        <f ca="1">OFFSET(INDEX(Data!$C$7:$C$1800,MATCH($A$3,Data!$C$7:$C$1800,0)),23,'Code list'!Q$1)/1000</f>
        <v>0</v>
      </c>
      <c r="Q5" s="22">
        <f ca="1">OFFSET(INDEX(Data!$C$7:$C$1800,MATCH($A$3,Data!$C$7:$C$1800,0)),23,'Code list'!R$1)/1000</f>
        <v>0</v>
      </c>
      <c r="R5" s="22">
        <f ca="1">OFFSET(INDEX(Data!$C$7:$C$1800,MATCH($A$3,Data!$C$7:$C$1800,0)),23,'Code list'!S$1)/1000</f>
        <v>0</v>
      </c>
      <c r="S5" s="22">
        <f ca="1">OFFSET(INDEX(Data!$C$7:$C$1800,MATCH($A$3,Data!$C$7:$C$1800,0)),23,'Code list'!T$1)/1000</f>
        <v>0</v>
      </c>
      <c r="T5" s="22">
        <f ca="1">OFFSET(INDEX(Data!$C$7:$C$1800,MATCH($A$3,Data!$C$7:$C$1800,0)),23,'Code list'!U$1)/1000</f>
        <v>0</v>
      </c>
      <c r="U5" s="22">
        <f ca="1">OFFSET(INDEX(Data!$C$7:$C$1800,MATCH($A$3,Data!$C$7:$C$1800,0)),23,'Code list'!V$1)/1000</f>
        <v>0</v>
      </c>
      <c r="V5" s="22">
        <f ca="1">OFFSET(INDEX(Data!$C$7:$C$1800,MATCH($A$3,Data!$C$7:$C$1800,0)),23,'Code list'!W$1)/1000</f>
        <v>0</v>
      </c>
      <c r="W5" s="22">
        <f ca="1">OFFSET(INDEX(Data!$C$7:$C$1800,MATCH($A$3,Data!$C$7:$C$1800,0)),23,'Code list'!X$1)/1000</f>
        <v>0</v>
      </c>
      <c r="X5" s="22">
        <f ca="1">OFFSET(INDEX(Data!$C$7:$C$1800,MATCH($A$3,Data!$C$7:$C$1800,0)),23,'Code list'!Y$1)/1000</f>
        <v>0</v>
      </c>
      <c r="Y5" s="22">
        <f ca="1">OFFSET(INDEX(Data!$C$7:$C$1800,MATCH($A$3,Data!$C$7:$C$1800,0)),23,'Code list'!Z$1)/1000</f>
        <v>0</v>
      </c>
      <c r="Z5" s="22">
        <f ca="1">OFFSET(INDEX(Data!$C$7:$C$1800,MATCH($A$3,Data!$C$7:$C$1800,0)),23,'Code list'!AA$1)/1000</f>
        <v>0</v>
      </c>
      <c r="AA5" s="22">
        <f ca="1">OFFSET(INDEX(Data!$C$7:$C$1800,MATCH($A$3,Data!$C$7:$C$1800,0)),23,'Code list'!AB$1)/1000</f>
        <v>0</v>
      </c>
      <c r="AB5" s="22">
        <f ca="1">OFFSET(INDEX(Data!$C$7:$C$1800,MATCH($A$3,Data!$C$7:$C$1800,0)),23,'Code list'!AC$1)/1000</f>
        <v>0</v>
      </c>
      <c r="AC5" s="22">
        <f ca="1">OFFSET(INDEX(Data!$C$7:$C$1800,MATCH($A$3,Data!$C$7:$C$1800,0)),23,'Code list'!AD$1)/1000</f>
        <v>0</v>
      </c>
      <c r="AD5" s="22">
        <f ca="1">OFFSET(INDEX(Data!$C$7:$C$1800,MATCH($A$3,Data!$C$7:$C$1800,0)),23,'Code list'!AE$1)/1000</f>
        <v>0</v>
      </c>
      <c r="AE5" s="22">
        <f ca="1">OFFSET(INDEX(Data!$C$7:$C$1800,MATCH($A$3,Data!$C$7:$C$1800,0)),23,'Code list'!AF$1)/1000</f>
        <v>0</v>
      </c>
      <c r="AF5" s="22">
        <f ca="1">OFFSET(INDEX(Data!$C$7:$C$1800,MATCH($A$3,Data!$C$7:$C$1800,0)),23,'Code list'!AG$1)/1000</f>
        <v>0</v>
      </c>
      <c r="AG5" s="22">
        <f ca="1">OFFSET(INDEX(Data!$C$7:$C$1800,MATCH($A$3,Data!$C$7:$C$1800,0)),23,'Code list'!AH$1)/1000</f>
        <v>0</v>
      </c>
    </row>
    <row r="6" spans="1:33" ht="15" customHeight="1" x14ac:dyDescent="0.25">
      <c r="A6" s="4" t="s">
        <v>27</v>
      </c>
      <c r="B6" s="50" t="s">
        <v>37</v>
      </c>
      <c r="C6" s="50" t="s">
        <v>37</v>
      </c>
      <c r="D6" s="50" t="s">
        <v>37</v>
      </c>
      <c r="E6" s="50" t="s">
        <v>37</v>
      </c>
      <c r="F6" s="50" t="s">
        <v>37</v>
      </c>
      <c r="G6" s="50" t="s">
        <v>37</v>
      </c>
      <c r="H6" s="50" t="s">
        <v>37</v>
      </c>
      <c r="I6" s="50" t="s">
        <v>37</v>
      </c>
      <c r="J6" s="50" t="s">
        <v>37</v>
      </c>
      <c r="K6" s="50" t="s">
        <v>37</v>
      </c>
      <c r="L6" s="6">
        <f t="shared" ref="L6:AC6" ca="1" si="1">L4-L5</f>
        <v>10.645200000000001</v>
      </c>
      <c r="M6" s="6">
        <f t="shared" ca="1" si="1"/>
        <v>13.464</v>
      </c>
      <c r="N6" s="6">
        <f t="shared" ca="1" si="1"/>
        <v>13.374000000000001</v>
      </c>
      <c r="O6" s="6">
        <f t="shared" ca="1" si="1"/>
        <v>13.068</v>
      </c>
      <c r="P6" s="6">
        <f t="shared" ca="1" si="1"/>
        <v>14.695200000000002</v>
      </c>
      <c r="Q6" s="6">
        <f t="shared" ca="1" si="1"/>
        <v>16.0488</v>
      </c>
      <c r="R6" s="6">
        <f t="shared" ca="1" si="1"/>
        <v>15.962399999999999</v>
      </c>
      <c r="S6" s="6">
        <f t="shared" ca="1" si="1"/>
        <v>17.405999999999999</v>
      </c>
      <c r="T6" s="6">
        <f t="shared" ca="1" si="1"/>
        <v>18.583200000000001</v>
      </c>
      <c r="U6" s="6">
        <f t="shared" ca="1" si="1"/>
        <v>17.913599999999999</v>
      </c>
      <c r="V6" s="6">
        <f t="shared" ca="1" si="1"/>
        <v>18.604800000000001</v>
      </c>
      <c r="W6" s="6">
        <f t="shared" ca="1" si="1"/>
        <v>20.883261999999998</v>
      </c>
      <c r="X6" s="6">
        <f t="shared" ca="1" si="1"/>
        <v>21.393284000000001</v>
      </c>
      <c r="Y6" s="6">
        <f t="shared" ca="1" si="1"/>
        <v>23.491091000000001</v>
      </c>
      <c r="Z6" s="6">
        <f t="shared" ca="1" si="1"/>
        <v>19.570927999999999</v>
      </c>
      <c r="AA6" s="6">
        <f t="shared" ca="1" si="1"/>
        <v>22.029430000000001</v>
      </c>
      <c r="AB6" s="6">
        <f t="shared" ca="1" si="1"/>
        <v>21.533424999999998</v>
      </c>
      <c r="AC6" s="6">
        <f t="shared" ca="1" si="1"/>
        <v>21.306009999999997</v>
      </c>
      <c r="AD6" s="6">
        <f t="shared" ref="AD6:AE6" ca="1" si="2">AD4-AD5</f>
        <v>21.29476</v>
      </c>
      <c r="AE6" s="6">
        <f t="shared" ca="1" si="2"/>
        <v>22.862497999999999</v>
      </c>
      <c r="AF6" s="6">
        <f t="shared" ref="AF6:AG6" ca="1" si="3">AF4-AF5</f>
        <v>24.160495999999998</v>
      </c>
      <c r="AG6" s="6">
        <f t="shared" ca="1" si="3"/>
        <v>24.810667000000002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Kosovo (under United Nations Security Council Resolution 1244/99) [XK]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49" t="s">
        <v>37</v>
      </c>
      <c r="C11" s="49" t="s">
        <v>37</v>
      </c>
      <c r="D11" s="49" t="s">
        <v>37</v>
      </c>
      <c r="E11" s="49" t="s">
        <v>37</v>
      </c>
      <c r="F11" s="49" t="s">
        <v>37</v>
      </c>
      <c r="G11" s="49" t="s">
        <v>37</v>
      </c>
      <c r="H11" s="49" t="s">
        <v>37</v>
      </c>
      <c r="I11" s="49" t="s">
        <v>37</v>
      </c>
      <c r="J11" s="49" t="s">
        <v>37</v>
      </c>
      <c r="K11" s="49" t="s">
        <v>37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39.486959999999996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50.087246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49.743957999999999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52.404440000000001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53.880161999999999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50.888396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50.817588000000001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53.523088000000001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56.976990000000001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64.977673999999993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67.714110000000005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65.18383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61.817597999999997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63.845707000000004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55.348953999999999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64.242345999999998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67.562494999999998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56.578610999999995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60.727464999999995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63.467632000000002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64.766351999999998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65.89044899999999</v>
      </c>
    </row>
    <row r="12" spans="1:33" ht="15" customHeight="1" x14ac:dyDescent="0.25">
      <c r="A12" s="24" t="s">
        <v>101</v>
      </c>
      <c r="B12" s="49" t="s">
        <v>37</v>
      </c>
      <c r="C12" s="49" t="s">
        <v>37</v>
      </c>
      <c r="D12" s="49" t="s">
        <v>37</v>
      </c>
      <c r="E12" s="49" t="s">
        <v>37</v>
      </c>
      <c r="F12" s="49" t="s">
        <v>37</v>
      </c>
      <c r="G12" s="49" t="s">
        <v>37</v>
      </c>
      <c r="H12" s="49" t="s">
        <v>37</v>
      </c>
      <c r="I12" s="49" t="s">
        <v>37</v>
      </c>
      <c r="J12" s="49" t="s">
        <v>37</v>
      </c>
      <c r="K12" s="49" t="s">
        <v>37</v>
      </c>
      <c r="L12" s="25">
        <f ca="1">OFFSET(INDEX(Data!$C$7:$C$1800,MATCH($A$3,Data!$C$7:$C$1800,0)),5,'Code list'!M$1)/1000+OFFSET(INDEX(Data!$C$7:$C$1800,MATCH($A$3,Data!$C$7:$C$1800,0)),7,'Code list'!M$1)/1000</f>
        <v>0</v>
      </c>
      <c r="M12" s="25">
        <f ca="1">OFFSET(INDEX(Data!$C$7:$C$1800,MATCH($A$3,Data!$C$7:$C$1800,0)),5,'Code list'!N$1)/1000+OFFSET(INDEX(Data!$C$7:$C$1800,MATCH($A$3,Data!$C$7:$C$1800,0)),7,'Code list'!N$1)/1000</f>
        <v>0</v>
      </c>
      <c r="N12" s="25">
        <f ca="1">OFFSET(INDEX(Data!$C$7:$C$1800,MATCH($A$3,Data!$C$7:$C$1800,0)),5,'Code list'!O$1)/1000+OFFSET(INDEX(Data!$C$7:$C$1800,MATCH($A$3,Data!$C$7:$C$1800,0)),7,'Code list'!O$1)/1000</f>
        <v>0</v>
      </c>
      <c r="O12" s="25">
        <f ca="1">OFFSET(INDEX(Data!$C$7:$C$1800,MATCH($A$3,Data!$C$7:$C$1800,0)),5,'Code list'!P$1)/1000+OFFSET(INDEX(Data!$C$7:$C$1800,MATCH($A$3,Data!$C$7:$C$1800,0)),7,'Code list'!P$1)/1000</f>
        <v>0</v>
      </c>
      <c r="P12" s="25">
        <f ca="1">OFFSET(INDEX(Data!$C$7:$C$1800,MATCH($A$3,Data!$C$7:$C$1800,0)),5,'Code list'!Q$1)/1000+OFFSET(INDEX(Data!$C$7:$C$1800,MATCH($A$3,Data!$C$7:$C$1800,0)),7,'Code list'!Q$1)/1000</f>
        <v>0</v>
      </c>
      <c r="Q12" s="25">
        <f ca="1">OFFSET(INDEX(Data!$C$7:$C$1800,MATCH($A$3,Data!$C$7:$C$1800,0)),5,'Code list'!R$1)/1000+OFFSET(INDEX(Data!$C$7:$C$1800,MATCH($A$3,Data!$C$7:$C$1800,0)),7,'Code list'!R$1)/1000</f>
        <v>0</v>
      </c>
      <c r="R12" s="25">
        <f ca="1">OFFSET(INDEX(Data!$C$7:$C$1800,MATCH($A$3,Data!$C$7:$C$1800,0)),5,'Code list'!S$1)/1000+OFFSET(INDEX(Data!$C$7:$C$1800,MATCH($A$3,Data!$C$7:$C$1800,0)),7,'Code list'!S$1)/1000</f>
        <v>0</v>
      </c>
      <c r="S12" s="25">
        <f ca="1">OFFSET(INDEX(Data!$C$7:$C$1800,MATCH($A$3,Data!$C$7:$C$1800,0)),5,'Code list'!T$1)/1000+OFFSET(INDEX(Data!$C$7:$C$1800,MATCH($A$3,Data!$C$7:$C$1800,0)),7,'Code list'!T$1)/1000</f>
        <v>0</v>
      </c>
      <c r="T12" s="25">
        <f ca="1">OFFSET(INDEX(Data!$C$7:$C$1800,MATCH($A$3,Data!$C$7:$C$1800,0)),5,'Code list'!U$1)/1000+OFFSET(INDEX(Data!$C$7:$C$1800,MATCH($A$3,Data!$C$7:$C$1800,0)),7,'Code list'!U$1)/1000</f>
        <v>0</v>
      </c>
      <c r="U12" s="25">
        <f ca="1">OFFSET(INDEX(Data!$C$7:$C$1800,MATCH($A$3,Data!$C$7:$C$1800,0)),5,'Code list'!V$1)/1000+OFFSET(INDEX(Data!$C$7:$C$1800,MATCH($A$3,Data!$C$7:$C$1800,0)),7,'Code list'!V$1)/1000</f>
        <v>0</v>
      </c>
      <c r="V12" s="25">
        <f ca="1">OFFSET(INDEX(Data!$C$7:$C$1800,MATCH($A$3,Data!$C$7:$C$1800,0)),5,'Code list'!W$1)/1000+OFFSET(INDEX(Data!$C$7:$C$1800,MATCH($A$3,Data!$C$7:$C$1800,0)),7,'Code list'!W$1)/1000</f>
        <v>0</v>
      </c>
      <c r="W12" s="25">
        <f ca="1">OFFSET(INDEX(Data!$C$7:$C$1800,MATCH($A$3,Data!$C$7:$C$1800,0)),5,'Code list'!X$1)/1000+OFFSET(INDEX(Data!$C$7:$C$1800,MATCH($A$3,Data!$C$7:$C$1800,0)),7,'Code list'!X$1)/1000</f>
        <v>0</v>
      </c>
      <c r="X12" s="25">
        <f ca="1">OFFSET(INDEX(Data!$C$7:$C$1800,MATCH($A$3,Data!$C$7:$C$1800,0)),5,'Code list'!Y$1)/1000+OFFSET(INDEX(Data!$C$7:$C$1800,MATCH($A$3,Data!$C$7:$C$1800,0)),7,'Code list'!Y$1)/1000</f>
        <v>0</v>
      </c>
      <c r="Y12" s="25">
        <f ca="1">OFFSET(INDEX(Data!$C$7:$C$1800,MATCH($A$3,Data!$C$7:$C$1800,0)),5,'Code list'!Z$1)/1000+OFFSET(INDEX(Data!$C$7:$C$1800,MATCH($A$3,Data!$C$7:$C$1800,0)),7,'Code list'!Z$1)/1000</f>
        <v>0</v>
      </c>
      <c r="Z12" s="25">
        <f ca="1">OFFSET(INDEX(Data!$C$7:$C$1800,MATCH($A$3,Data!$C$7:$C$1800,0)),5,'Code list'!AA$1)/1000+OFFSET(INDEX(Data!$C$7:$C$1800,MATCH($A$3,Data!$C$7:$C$1800,0)),7,'Code list'!AA$1)/1000</f>
        <v>0</v>
      </c>
      <c r="AA12" s="25">
        <f ca="1">OFFSET(INDEX(Data!$C$7:$C$1800,MATCH($A$3,Data!$C$7:$C$1800,0)),5,'Code list'!AB$1)/1000+OFFSET(INDEX(Data!$C$7:$C$1800,MATCH($A$3,Data!$C$7:$C$1800,0)),7,'Code list'!AB$1)/1000</f>
        <v>0</v>
      </c>
      <c r="AB12" s="25">
        <f ca="1">OFFSET(INDEX(Data!$C$7:$C$1800,MATCH($A$3,Data!$C$7:$C$1800,0)),5,'Code list'!AC$1)/1000+OFFSET(INDEX(Data!$C$7:$C$1800,MATCH($A$3,Data!$C$7:$C$1800,0)),7,'Code list'!AC$1)/1000</f>
        <v>0</v>
      </c>
      <c r="AC12" s="25">
        <f ca="1">OFFSET(INDEX(Data!$C$7:$C$1800,MATCH($A$3,Data!$C$7:$C$1800,0)),5,'Code list'!AD$1)/1000+OFFSET(INDEX(Data!$C$7:$C$1800,MATCH($A$3,Data!$C$7:$C$1800,0)),7,'Code list'!AD$1)/1000</f>
        <v>0</v>
      </c>
      <c r="AD12" s="25">
        <f ca="1">OFFSET(INDEX(Data!$C$7:$C$1800,MATCH($A$3,Data!$C$7:$C$1800,0)),5,'Code list'!AE$1)/1000+OFFSET(INDEX(Data!$C$7:$C$1800,MATCH($A$3,Data!$C$7:$C$1800,0)),7,'Code list'!AE$1)/1000</f>
        <v>0</v>
      </c>
      <c r="AE12" s="25">
        <f ca="1">OFFSET(INDEX(Data!$C$7:$C$1800,MATCH($A$3,Data!$C$7:$C$1800,0)),5,'Code list'!AF$1)/1000+OFFSET(INDEX(Data!$C$7:$C$1800,MATCH($A$3,Data!$C$7:$C$1800,0)),7,'Code list'!AF$1)/1000</f>
        <v>0</v>
      </c>
      <c r="AF12" s="25">
        <f ca="1">OFFSET(INDEX(Data!$C$7:$C$1800,MATCH($A$3,Data!$C$7:$C$1800,0)),5,'Code list'!AG$1)/1000+OFFSET(INDEX(Data!$C$7:$C$1800,MATCH($A$3,Data!$C$7:$C$1800,0)),7,'Code list'!AG$1)/1000</f>
        <v>0</v>
      </c>
      <c r="AG12" s="25">
        <f ca="1">OFFSET(INDEX(Data!$C$7:$C$1800,MATCH($A$3,Data!$C$7:$C$1800,0)),5,'Code list'!AH$1)/1000+OFFSET(INDEX(Data!$C$7:$C$1800,MATCH($A$3,Data!$C$7:$C$1800,0)),7,'Code list'!AH$1)/1000</f>
        <v>0</v>
      </c>
    </row>
    <row r="13" spans="1:33" ht="15" customHeight="1" x14ac:dyDescent="0.25">
      <c r="A13" s="24" t="s">
        <v>99</v>
      </c>
      <c r="B13" s="49" t="s">
        <v>37</v>
      </c>
      <c r="C13" s="49" t="s">
        <v>37</v>
      </c>
      <c r="D13" s="49" t="s">
        <v>37</v>
      </c>
      <c r="E13" s="49" t="s">
        <v>37</v>
      </c>
      <c r="F13" s="49" t="s">
        <v>37</v>
      </c>
      <c r="G13" s="49" t="s">
        <v>37</v>
      </c>
      <c r="H13" s="49" t="s">
        <v>37</v>
      </c>
      <c r="I13" s="49" t="s">
        <v>37</v>
      </c>
      <c r="J13" s="49" t="s">
        <v>37</v>
      </c>
      <c r="K13" s="49" t="s">
        <v>37</v>
      </c>
      <c r="L13" s="25">
        <f ca="1">OFFSET(INDEX(Data!$C$7:$C$1800,MATCH($A$3,Data!$C$7:$C$1800,0)),21,'Code list'!M$1)/1000+OFFSET(INDEX(Data!$C$7:$C$1800,MATCH($A$3,Data!$C$7:$C$1800,0)),22,'Code list'!M$1)/1000</f>
        <v>0</v>
      </c>
      <c r="M13" s="25">
        <f ca="1">OFFSET(INDEX(Data!$C$7:$C$1800,MATCH($A$3,Data!$C$7:$C$1800,0)),21,'Code list'!N$1)/1000+OFFSET(INDEX(Data!$C$7:$C$1800,MATCH($A$3,Data!$C$7:$C$1800,0)),22,'Code list'!N$1)/1000</f>
        <v>0</v>
      </c>
      <c r="N13" s="25">
        <f ca="1">OFFSET(INDEX(Data!$C$7:$C$1800,MATCH($A$3,Data!$C$7:$C$1800,0)),21,'Code list'!O$1)/1000+OFFSET(INDEX(Data!$C$7:$C$1800,MATCH($A$3,Data!$C$7:$C$1800,0)),22,'Code list'!O$1)/1000</f>
        <v>0</v>
      </c>
      <c r="O13" s="25">
        <f ca="1">OFFSET(INDEX(Data!$C$7:$C$1800,MATCH($A$3,Data!$C$7:$C$1800,0)),21,'Code list'!P$1)/1000+OFFSET(INDEX(Data!$C$7:$C$1800,MATCH($A$3,Data!$C$7:$C$1800,0)),22,'Code list'!P$1)/1000</f>
        <v>0</v>
      </c>
      <c r="P13" s="25">
        <f ca="1">OFFSET(INDEX(Data!$C$7:$C$1800,MATCH($A$3,Data!$C$7:$C$1800,0)),21,'Code list'!Q$1)/1000+OFFSET(INDEX(Data!$C$7:$C$1800,MATCH($A$3,Data!$C$7:$C$1800,0)),22,'Code list'!Q$1)/1000</f>
        <v>0</v>
      </c>
      <c r="Q13" s="25">
        <f ca="1">OFFSET(INDEX(Data!$C$7:$C$1800,MATCH($A$3,Data!$C$7:$C$1800,0)),21,'Code list'!R$1)/1000+OFFSET(INDEX(Data!$C$7:$C$1800,MATCH($A$3,Data!$C$7:$C$1800,0)),22,'Code list'!R$1)/1000</f>
        <v>0</v>
      </c>
      <c r="R13" s="25">
        <f ca="1">OFFSET(INDEX(Data!$C$7:$C$1800,MATCH($A$3,Data!$C$7:$C$1800,0)),21,'Code list'!S$1)/1000+OFFSET(INDEX(Data!$C$7:$C$1800,MATCH($A$3,Data!$C$7:$C$1800,0)),22,'Code list'!S$1)/1000</f>
        <v>0</v>
      </c>
      <c r="S13" s="25">
        <f ca="1">OFFSET(INDEX(Data!$C$7:$C$1800,MATCH($A$3,Data!$C$7:$C$1800,0)),21,'Code list'!T$1)/1000+OFFSET(INDEX(Data!$C$7:$C$1800,MATCH($A$3,Data!$C$7:$C$1800,0)),22,'Code list'!T$1)/1000</f>
        <v>0</v>
      </c>
      <c r="T13" s="25">
        <f ca="1">OFFSET(INDEX(Data!$C$7:$C$1800,MATCH($A$3,Data!$C$7:$C$1800,0)),21,'Code list'!U$1)/1000+OFFSET(INDEX(Data!$C$7:$C$1800,MATCH($A$3,Data!$C$7:$C$1800,0)),22,'Code list'!U$1)/1000</f>
        <v>0</v>
      </c>
      <c r="U13" s="25">
        <f ca="1">OFFSET(INDEX(Data!$C$7:$C$1800,MATCH($A$3,Data!$C$7:$C$1800,0)),21,'Code list'!V$1)/1000+OFFSET(INDEX(Data!$C$7:$C$1800,MATCH($A$3,Data!$C$7:$C$1800,0)),22,'Code list'!V$1)/1000</f>
        <v>0</v>
      </c>
      <c r="V13" s="25">
        <f ca="1">OFFSET(INDEX(Data!$C$7:$C$1800,MATCH($A$3,Data!$C$7:$C$1800,0)),21,'Code list'!W$1)/1000+OFFSET(INDEX(Data!$C$7:$C$1800,MATCH($A$3,Data!$C$7:$C$1800,0)),22,'Code list'!W$1)/1000</f>
        <v>0</v>
      </c>
      <c r="W13" s="25">
        <f ca="1">OFFSET(INDEX(Data!$C$7:$C$1800,MATCH($A$3,Data!$C$7:$C$1800,0)),21,'Code list'!X$1)/1000+OFFSET(INDEX(Data!$C$7:$C$1800,MATCH($A$3,Data!$C$7:$C$1800,0)),22,'Code list'!X$1)/1000</f>
        <v>0</v>
      </c>
      <c r="X13" s="25">
        <f ca="1">OFFSET(INDEX(Data!$C$7:$C$1800,MATCH($A$3,Data!$C$7:$C$1800,0)),21,'Code list'!Y$1)/1000+OFFSET(INDEX(Data!$C$7:$C$1800,MATCH($A$3,Data!$C$7:$C$1800,0)),22,'Code list'!Y$1)/1000</f>
        <v>0</v>
      </c>
      <c r="Y13" s="25">
        <f ca="1">OFFSET(INDEX(Data!$C$7:$C$1800,MATCH($A$3,Data!$C$7:$C$1800,0)),21,'Code list'!Z$1)/1000+OFFSET(INDEX(Data!$C$7:$C$1800,MATCH($A$3,Data!$C$7:$C$1800,0)),22,'Code list'!Z$1)/1000</f>
        <v>0</v>
      </c>
      <c r="Z13" s="25">
        <f ca="1">OFFSET(INDEX(Data!$C$7:$C$1800,MATCH($A$3,Data!$C$7:$C$1800,0)),21,'Code list'!AA$1)/1000+OFFSET(INDEX(Data!$C$7:$C$1800,MATCH($A$3,Data!$C$7:$C$1800,0)),22,'Code list'!AA$1)/1000</f>
        <v>0</v>
      </c>
      <c r="AA13" s="25">
        <f ca="1">OFFSET(INDEX(Data!$C$7:$C$1800,MATCH($A$3,Data!$C$7:$C$1800,0)),21,'Code list'!AB$1)/1000+OFFSET(INDEX(Data!$C$7:$C$1800,MATCH($A$3,Data!$C$7:$C$1800,0)),22,'Code list'!AB$1)/1000</f>
        <v>0</v>
      </c>
      <c r="AB13" s="25">
        <f ca="1">OFFSET(INDEX(Data!$C$7:$C$1800,MATCH($A$3,Data!$C$7:$C$1800,0)),21,'Code list'!AC$1)/1000+OFFSET(INDEX(Data!$C$7:$C$1800,MATCH($A$3,Data!$C$7:$C$1800,0)),22,'Code list'!AC$1)/1000</f>
        <v>0</v>
      </c>
      <c r="AC13" s="25">
        <f ca="1">OFFSET(INDEX(Data!$C$7:$C$1800,MATCH($A$3,Data!$C$7:$C$1800,0)),21,'Code list'!AD$1)/1000+OFFSET(INDEX(Data!$C$7:$C$1800,MATCH($A$3,Data!$C$7:$C$1800,0)),22,'Code list'!AD$1)/1000</f>
        <v>0</v>
      </c>
      <c r="AD13" s="25">
        <f ca="1">OFFSET(INDEX(Data!$C$7:$C$1800,MATCH($A$3,Data!$C$7:$C$1800,0)),21,'Code list'!AE$1)/1000+OFFSET(INDEX(Data!$C$7:$C$1800,MATCH($A$3,Data!$C$7:$C$1800,0)),22,'Code list'!AE$1)/1000</f>
        <v>0</v>
      </c>
      <c r="AE13" s="25">
        <f ca="1">OFFSET(INDEX(Data!$C$7:$C$1800,MATCH($A$3,Data!$C$7:$C$1800,0)),21,'Code list'!AF$1)/1000+OFFSET(INDEX(Data!$C$7:$C$1800,MATCH($A$3,Data!$C$7:$C$1800,0)),22,'Code list'!AF$1)/1000</f>
        <v>0</v>
      </c>
      <c r="AF13" s="25">
        <f ca="1">OFFSET(INDEX(Data!$C$7:$C$1800,MATCH($A$3,Data!$C$7:$C$1800,0)),21,'Code list'!AG$1)/1000+OFFSET(INDEX(Data!$C$7:$C$1800,MATCH($A$3,Data!$C$7:$C$1800,0)),22,'Code list'!AG$1)/1000</f>
        <v>0</v>
      </c>
      <c r="AG13" s="25">
        <f ca="1">OFFSET(INDEX(Data!$C$7:$C$1800,MATCH($A$3,Data!$C$7:$C$1800,0)),21,'Code list'!AH$1)/1000+OFFSET(INDEX(Data!$C$7:$C$1800,MATCH($A$3,Data!$C$7:$C$1800,0)),22,'Code list'!AH$1)/1000</f>
        <v>0</v>
      </c>
    </row>
    <row r="14" spans="1:33" ht="15" customHeight="1" x14ac:dyDescent="0.25">
      <c r="A14" s="24" t="s">
        <v>100</v>
      </c>
      <c r="B14" s="49" t="s">
        <v>37</v>
      </c>
      <c r="C14" s="49" t="s">
        <v>37</v>
      </c>
      <c r="D14" s="49" t="s">
        <v>37</v>
      </c>
      <c r="E14" s="49" t="s">
        <v>37</v>
      </c>
      <c r="F14" s="49" t="s">
        <v>37</v>
      </c>
      <c r="G14" s="49" t="s">
        <v>37</v>
      </c>
      <c r="H14" s="49" t="s">
        <v>37</v>
      </c>
      <c r="I14" s="49" t="s">
        <v>37</v>
      </c>
      <c r="J14" s="49" t="s">
        <v>37</v>
      </c>
      <c r="K14" s="49" t="s">
        <v>37</v>
      </c>
      <c r="L14" s="25">
        <f ca="1">OFFSET(INDEX(Data!$C$7:$C$1800,MATCH($A$3,Data!$C$7:$C$1800,0)),31,'Code list'!M$1)/1000+OFFSET(INDEX(Data!$C$7:$C$1800,MATCH($A$3,Data!$C$7:$C$1800,0)),32,'Code list'!M$1)/1000</f>
        <v>0</v>
      </c>
      <c r="M14" s="25">
        <f ca="1">OFFSET(INDEX(Data!$C$7:$C$1800,MATCH($A$3,Data!$C$7:$C$1800,0)),31,'Code list'!N$1)/1000+OFFSET(INDEX(Data!$C$7:$C$1800,MATCH($A$3,Data!$C$7:$C$1800,0)),32,'Code list'!N$1)/1000</f>
        <v>0</v>
      </c>
      <c r="N14" s="25">
        <f ca="1">OFFSET(INDEX(Data!$C$7:$C$1800,MATCH($A$3,Data!$C$7:$C$1800,0)),31,'Code list'!O$1)/1000+OFFSET(INDEX(Data!$C$7:$C$1800,MATCH($A$3,Data!$C$7:$C$1800,0)),32,'Code list'!O$1)/1000</f>
        <v>0</v>
      </c>
      <c r="O14" s="25">
        <f ca="1">OFFSET(INDEX(Data!$C$7:$C$1800,MATCH($A$3,Data!$C$7:$C$1800,0)),31,'Code list'!P$1)/1000+OFFSET(INDEX(Data!$C$7:$C$1800,MATCH($A$3,Data!$C$7:$C$1800,0)),32,'Code list'!P$1)/1000</f>
        <v>0</v>
      </c>
      <c r="P14" s="25">
        <f ca="1">OFFSET(INDEX(Data!$C$7:$C$1800,MATCH($A$3,Data!$C$7:$C$1800,0)),31,'Code list'!Q$1)/1000+OFFSET(INDEX(Data!$C$7:$C$1800,MATCH($A$3,Data!$C$7:$C$1800,0)),32,'Code list'!Q$1)/1000</f>
        <v>0</v>
      </c>
      <c r="Q14" s="25">
        <f ca="1">OFFSET(INDEX(Data!$C$7:$C$1800,MATCH($A$3,Data!$C$7:$C$1800,0)),31,'Code list'!R$1)/1000+OFFSET(INDEX(Data!$C$7:$C$1800,MATCH($A$3,Data!$C$7:$C$1800,0)),32,'Code list'!R$1)/1000</f>
        <v>0</v>
      </c>
      <c r="R14" s="25">
        <f ca="1">OFFSET(INDEX(Data!$C$7:$C$1800,MATCH($A$3,Data!$C$7:$C$1800,0)),31,'Code list'!S$1)/1000+OFFSET(INDEX(Data!$C$7:$C$1800,MATCH($A$3,Data!$C$7:$C$1800,0)),32,'Code list'!S$1)/1000</f>
        <v>0</v>
      </c>
      <c r="S14" s="25">
        <f ca="1">OFFSET(INDEX(Data!$C$7:$C$1800,MATCH($A$3,Data!$C$7:$C$1800,0)),31,'Code list'!T$1)/1000+OFFSET(INDEX(Data!$C$7:$C$1800,MATCH($A$3,Data!$C$7:$C$1800,0)),32,'Code list'!T$1)/1000</f>
        <v>0</v>
      </c>
      <c r="T14" s="25">
        <f ca="1">OFFSET(INDEX(Data!$C$7:$C$1800,MATCH($A$3,Data!$C$7:$C$1800,0)),31,'Code list'!U$1)/1000+OFFSET(INDEX(Data!$C$7:$C$1800,MATCH($A$3,Data!$C$7:$C$1800,0)),32,'Code list'!U$1)/1000</f>
        <v>0</v>
      </c>
      <c r="U14" s="25">
        <f ca="1">OFFSET(INDEX(Data!$C$7:$C$1800,MATCH($A$3,Data!$C$7:$C$1800,0)),31,'Code list'!V$1)/1000+OFFSET(INDEX(Data!$C$7:$C$1800,MATCH($A$3,Data!$C$7:$C$1800,0)),32,'Code list'!V$1)/1000</f>
        <v>0</v>
      </c>
      <c r="V14" s="25">
        <f ca="1">OFFSET(INDEX(Data!$C$7:$C$1800,MATCH($A$3,Data!$C$7:$C$1800,0)),31,'Code list'!W$1)/1000+OFFSET(INDEX(Data!$C$7:$C$1800,MATCH($A$3,Data!$C$7:$C$1800,0)),32,'Code list'!W$1)/1000</f>
        <v>0</v>
      </c>
      <c r="W14" s="25">
        <f ca="1">OFFSET(INDEX(Data!$C$7:$C$1800,MATCH($A$3,Data!$C$7:$C$1800,0)),31,'Code list'!X$1)/1000+OFFSET(INDEX(Data!$C$7:$C$1800,MATCH($A$3,Data!$C$7:$C$1800,0)),32,'Code list'!X$1)/1000</f>
        <v>0</v>
      </c>
      <c r="X14" s="25">
        <f ca="1">OFFSET(INDEX(Data!$C$7:$C$1800,MATCH($A$3,Data!$C$7:$C$1800,0)),31,'Code list'!Y$1)/1000+OFFSET(INDEX(Data!$C$7:$C$1800,MATCH($A$3,Data!$C$7:$C$1800,0)),32,'Code list'!Y$1)/1000</f>
        <v>0</v>
      </c>
      <c r="Y14" s="25">
        <f ca="1">OFFSET(INDEX(Data!$C$7:$C$1800,MATCH($A$3,Data!$C$7:$C$1800,0)),31,'Code list'!Z$1)/1000+OFFSET(INDEX(Data!$C$7:$C$1800,MATCH($A$3,Data!$C$7:$C$1800,0)),32,'Code list'!Z$1)/1000</f>
        <v>0</v>
      </c>
      <c r="Z14" s="25">
        <f ca="1">OFFSET(INDEX(Data!$C$7:$C$1800,MATCH($A$3,Data!$C$7:$C$1800,0)),31,'Code list'!AA$1)/1000+OFFSET(INDEX(Data!$C$7:$C$1800,MATCH($A$3,Data!$C$7:$C$1800,0)),32,'Code list'!AA$1)/1000</f>
        <v>0</v>
      </c>
      <c r="AA14" s="25">
        <f ca="1">OFFSET(INDEX(Data!$C$7:$C$1800,MATCH($A$3,Data!$C$7:$C$1800,0)),31,'Code list'!AB$1)/1000+OFFSET(INDEX(Data!$C$7:$C$1800,MATCH($A$3,Data!$C$7:$C$1800,0)),32,'Code list'!AB$1)/1000</f>
        <v>0</v>
      </c>
      <c r="AB14" s="25">
        <f ca="1">OFFSET(INDEX(Data!$C$7:$C$1800,MATCH($A$3,Data!$C$7:$C$1800,0)),31,'Code list'!AC$1)/1000+OFFSET(INDEX(Data!$C$7:$C$1800,MATCH($A$3,Data!$C$7:$C$1800,0)),32,'Code list'!AC$1)/1000</f>
        <v>0</v>
      </c>
      <c r="AC14" s="25">
        <f ca="1">OFFSET(INDEX(Data!$C$7:$C$1800,MATCH($A$3,Data!$C$7:$C$1800,0)),31,'Code list'!AD$1)/1000+OFFSET(INDEX(Data!$C$7:$C$1800,MATCH($A$3,Data!$C$7:$C$1800,0)),32,'Code list'!AD$1)/1000</f>
        <v>0</v>
      </c>
      <c r="AD14" s="25">
        <f ca="1">OFFSET(INDEX(Data!$C$7:$C$1800,MATCH($A$3,Data!$C$7:$C$1800,0)),31,'Code list'!AE$1)/1000+OFFSET(INDEX(Data!$C$7:$C$1800,MATCH($A$3,Data!$C$7:$C$1800,0)),32,'Code list'!AE$1)/1000</f>
        <v>0</v>
      </c>
      <c r="AE14" s="25">
        <f ca="1">OFFSET(INDEX(Data!$C$7:$C$1800,MATCH($A$3,Data!$C$7:$C$1800,0)),31,'Code list'!AF$1)/1000+OFFSET(INDEX(Data!$C$7:$C$1800,MATCH($A$3,Data!$C$7:$C$1800,0)),32,'Code list'!AF$1)/1000</f>
        <v>0</v>
      </c>
      <c r="AF14" s="25">
        <f ca="1">OFFSET(INDEX(Data!$C$7:$C$1800,MATCH($A$3,Data!$C$7:$C$1800,0)),31,'Code list'!AG$1)/1000+OFFSET(INDEX(Data!$C$7:$C$1800,MATCH($A$3,Data!$C$7:$C$1800,0)),32,'Code list'!AG$1)/1000</f>
        <v>0</v>
      </c>
      <c r="AG14" s="25">
        <f ca="1">OFFSET(INDEX(Data!$C$7:$C$1800,MATCH($A$3,Data!$C$7:$C$1800,0)),31,'Code list'!AH$1)/1000+OFFSET(INDEX(Data!$C$7:$C$1800,MATCH($A$3,Data!$C$7:$C$1800,0)),32,'Code list'!AH$1)/1000</f>
        <v>0</v>
      </c>
    </row>
    <row r="15" spans="1:33" ht="15" customHeight="1" x14ac:dyDescent="0.25">
      <c r="A15" s="26" t="s">
        <v>28</v>
      </c>
      <c r="B15" s="49" t="s">
        <v>37</v>
      </c>
      <c r="C15" s="49" t="s">
        <v>37</v>
      </c>
      <c r="D15" s="49" t="s">
        <v>37</v>
      </c>
      <c r="E15" s="49" t="s">
        <v>37</v>
      </c>
      <c r="F15" s="49" t="s">
        <v>37</v>
      </c>
      <c r="G15" s="49" t="s">
        <v>37</v>
      </c>
      <c r="H15" s="49" t="s">
        <v>37</v>
      </c>
      <c r="I15" s="49" t="s">
        <v>37</v>
      </c>
      <c r="J15" s="49" t="s">
        <v>37</v>
      </c>
      <c r="K15" s="49" t="s">
        <v>37</v>
      </c>
      <c r="L15" s="25">
        <f t="shared" ref="L15:AC15" ca="1" si="5">IFERROR(L12/(1+(L13/L14)),0)</f>
        <v>0</v>
      </c>
      <c r="M15" s="25">
        <f t="shared" ca="1" si="5"/>
        <v>0</v>
      </c>
      <c r="N15" s="25">
        <f t="shared" ca="1" si="5"/>
        <v>0</v>
      </c>
      <c r="O15" s="25">
        <f t="shared" ca="1" si="5"/>
        <v>0</v>
      </c>
      <c r="P15" s="25">
        <f t="shared" ca="1" si="5"/>
        <v>0</v>
      </c>
      <c r="Q15" s="25">
        <f t="shared" ca="1" si="5"/>
        <v>0</v>
      </c>
      <c r="R15" s="25">
        <f t="shared" ca="1" si="5"/>
        <v>0</v>
      </c>
      <c r="S15" s="25">
        <f t="shared" ca="1" si="5"/>
        <v>0</v>
      </c>
      <c r="T15" s="25">
        <f t="shared" ca="1" si="5"/>
        <v>0</v>
      </c>
      <c r="U15" s="25">
        <f t="shared" ca="1" si="5"/>
        <v>0</v>
      </c>
      <c r="V15" s="25">
        <f t="shared" ca="1" si="5"/>
        <v>0</v>
      </c>
      <c r="W15" s="25">
        <f t="shared" ca="1" si="5"/>
        <v>0</v>
      </c>
      <c r="X15" s="25">
        <f t="shared" ca="1" si="5"/>
        <v>0</v>
      </c>
      <c r="Y15" s="25">
        <f t="shared" ca="1" si="5"/>
        <v>0</v>
      </c>
      <c r="Z15" s="25">
        <f t="shared" ca="1" si="5"/>
        <v>0</v>
      </c>
      <c r="AA15" s="25">
        <f t="shared" ca="1" si="5"/>
        <v>0</v>
      </c>
      <c r="AB15" s="25">
        <f t="shared" ca="1" si="5"/>
        <v>0</v>
      </c>
      <c r="AC15" s="25">
        <f t="shared" ca="1" si="5"/>
        <v>0</v>
      </c>
      <c r="AD15" s="25">
        <f t="shared" ref="AD15:AE15" ca="1" si="6">IFERROR(AD12/(1+(AD13/AD14)),0)</f>
        <v>0</v>
      </c>
      <c r="AE15" s="25">
        <f t="shared" ca="1" si="6"/>
        <v>0</v>
      </c>
      <c r="AF15" s="25">
        <f t="shared" ref="AF15:AG15" ca="1" si="7">IFERROR(AF12/(1+(AF13/AF14)),0)</f>
        <v>0</v>
      </c>
      <c r="AG15" s="25">
        <f t="shared" ca="1" si="7"/>
        <v>0</v>
      </c>
    </row>
    <row r="16" spans="1:33" ht="15" customHeight="1" x14ac:dyDescent="0.25">
      <c r="A16" s="10" t="s">
        <v>25</v>
      </c>
      <c r="B16" s="45" t="s">
        <v>37</v>
      </c>
      <c r="C16" s="45" t="s">
        <v>37</v>
      </c>
      <c r="D16" s="45" t="s">
        <v>37</v>
      </c>
      <c r="E16" s="45" t="s">
        <v>37</v>
      </c>
      <c r="F16" s="45" t="s">
        <v>37</v>
      </c>
      <c r="G16" s="45" t="s">
        <v>37</v>
      </c>
      <c r="H16" s="45" t="s">
        <v>37</v>
      </c>
      <c r="I16" s="45" t="s">
        <v>37</v>
      </c>
      <c r="J16" s="45" t="s">
        <v>37</v>
      </c>
      <c r="K16" s="45" t="s">
        <v>37</v>
      </c>
      <c r="L16" s="7">
        <f t="shared" ref="L16:AC16" ca="1" si="8">L11+L12-L15</f>
        <v>39.486959999999996</v>
      </c>
      <c r="M16" s="7">
        <f t="shared" ca="1" si="8"/>
        <v>50.087246</v>
      </c>
      <c r="N16" s="7">
        <f t="shared" ca="1" si="8"/>
        <v>49.743957999999999</v>
      </c>
      <c r="O16" s="7">
        <f t="shared" ca="1" si="8"/>
        <v>52.404440000000001</v>
      </c>
      <c r="P16" s="7">
        <f t="shared" ca="1" si="8"/>
        <v>53.880161999999999</v>
      </c>
      <c r="Q16" s="7">
        <f t="shared" ca="1" si="8"/>
        <v>50.888396</v>
      </c>
      <c r="R16" s="7">
        <f t="shared" ca="1" si="8"/>
        <v>50.817588000000001</v>
      </c>
      <c r="S16" s="7">
        <f t="shared" ca="1" si="8"/>
        <v>53.523088000000001</v>
      </c>
      <c r="T16" s="7">
        <f t="shared" ca="1" si="8"/>
        <v>56.976990000000001</v>
      </c>
      <c r="U16" s="7">
        <f t="shared" ca="1" si="8"/>
        <v>64.977673999999993</v>
      </c>
      <c r="V16" s="7">
        <f t="shared" ca="1" si="8"/>
        <v>67.714110000000005</v>
      </c>
      <c r="W16" s="7">
        <f t="shared" ca="1" si="8"/>
        <v>65.18383</v>
      </c>
      <c r="X16" s="7">
        <f t="shared" ca="1" si="8"/>
        <v>61.817597999999997</v>
      </c>
      <c r="Y16" s="7">
        <f t="shared" ca="1" si="8"/>
        <v>63.845707000000004</v>
      </c>
      <c r="Z16" s="7">
        <f t="shared" ca="1" si="8"/>
        <v>55.348953999999999</v>
      </c>
      <c r="AA16" s="7">
        <f t="shared" ca="1" si="8"/>
        <v>64.242345999999998</v>
      </c>
      <c r="AB16" s="7">
        <f t="shared" ca="1" si="8"/>
        <v>67.562494999999998</v>
      </c>
      <c r="AC16" s="7">
        <f t="shared" ca="1" si="8"/>
        <v>56.578610999999995</v>
      </c>
      <c r="AD16" s="7">
        <f t="shared" ref="AD16:AE16" ca="1" si="9">AD11+AD12-AD15</f>
        <v>60.727464999999995</v>
      </c>
      <c r="AE16" s="7">
        <f t="shared" ca="1" si="9"/>
        <v>63.467632000000002</v>
      </c>
      <c r="AF16" s="7">
        <f t="shared" ref="AF16:AG16" ca="1" si="10">AF11+AF12-AF15</f>
        <v>64.766351999999998</v>
      </c>
      <c r="AG16" s="7">
        <f t="shared" ca="1" si="10"/>
        <v>65.89044899999999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Kosovo (under United Nations Security Council Resolution 1244/99) [XK]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46" t="s">
        <v>37</v>
      </c>
      <c r="C20" s="46" t="s">
        <v>37</v>
      </c>
      <c r="D20" s="46" t="s">
        <v>37</v>
      </c>
      <c r="E20" s="46" t="s">
        <v>37</v>
      </c>
      <c r="F20" s="46" t="s">
        <v>37</v>
      </c>
      <c r="G20" s="46" t="s">
        <v>37</v>
      </c>
      <c r="H20" s="46" t="s">
        <v>37</v>
      </c>
      <c r="I20" s="46" t="s">
        <v>37</v>
      </c>
      <c r="J20" s="46" t="s">
        <v>37</v>
      </c>
      <c r="K20" s="46" t="s">
        <v>37</v>
      </c>
      <c r="L20" s="15">
        <f t="shared" ref="L20:AC20" ca="1" si="12">L6/L16</f>
        <v>0.26958773225388843</v>
      </c>
      <c r="M20" s="15">
        <f t="shared" ca="1" si="12"/>
        <v>0.26881094640340181</v>
      </c>
      <c r="N20" s="15">
        <f t="shared" ca="1" si="12"/>
        <v>0.26885677251496554</v>
      </c>
      <c r="O20" s="15">
        <f t="shared" ca="1" si="12"/>
        <v>0.24936818330660532</v>
      </c>
      <c r="P20" s="15">
        <f t="shared" ca="1" si="12"/>
        <v>0.27273860089730245</v>
      </c>
      <c r="Q20" s="15">
        <f t="shared" ca="1" si="12"/>
        <v>0.31537248688286423</v>
      </c>
      <c r="R20" s="15">
        <f t="shared" ca="1" si="12"/>
        <v>0.31411172053266279</v>
      </c>
      <c r="S20" s="15">
        <f t="shared" ca="1" si="12"/>
        <v>0.32520545152402264</v>
      </c>
      <c r="T20" s="15">
        <f t="shared" ca="1" si="12"/>
        <v>0.32615271533297918</v>
      </c>
      <c r="U20" s="15">
        <f t="shared" ca="1" si="12"/>
        <v>0.27568853880488242</v>
      </c>
      <c r="V20" s="15">
        <f t="shared" ca="1" si="12"/>
        <v>0.27475514335195428</v>
      </c>
      <c r="W20" s="15">
        <f t="shared" ca="1" si="12"/>
        <v>0.32037488438467021</v>
      </c>
      <c r="X20" s="15">
        <f t="shared" ca="1" si="12"/>
        <v>0.3460710977479261</v>
      </c>
      <c r="Y20" s="15">
        <f t="shared" ca="1" si="12"/>
        <v>0.36793532570639398</v>
      </c>
      <c r="Z20" s="15">
        <f t="shared" ca="1" si="12"/>
        <v>0.35359165053055924</v>
      </c>
      <c r="AA20" s="15">
        <f t="shared" ca="1" si="12"/>
        <v>0.34291135631939723</v>
      </c>
      <c r="AB20" s="15">
        <f t="shared" ca="1" si="12"/>
        <v>0.31871861748148878</v>
      </c>
      <c r="AC20" s="15">
        <f t="shared" ca="1" si="12"/>
        <v>0.37657357830859439</v>
      </c>
      <c r="AD20" s="15">
        <f t="shared" ref="AD20:AE20" ca="1" si="13">AD6/AD16</f>
        <v>0.35066110531700939</v>
      </c>
      <c r="AE20" s="15">
        <f t="shared" ca="1" si="13"/>
        <v>0.36022295585252018</v>
      </c>
      <c r="AF20" s="15">
        <f t="shared" ref="AF20:AG20" ca="1" si="14">AF6/AF16</f>
        <v>0.37304086541727716</v>
      </c>
      <c r="AG20" s="15">
        <f t="shared" ca="1" si="14"/>
        <v>0.37654420900971558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7">
    <tabColor theme="7"/>
    <pageSetUpPr fitToPage="1"/>
  </sheetPr>
  <dimension ref="A1:AG20"/>
  <sheetViews>
    <sheetView zoomScaleNormal="100" workbookViewId="0">
      <pane xSplit="1" topLeftCell="M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Belgium [BE]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255.3228</v>
      </c>
      <c r="C4" s="20">
        <f ca="1">OFFSET(INDEX(Data!$C$7:$C$1800,MATCH($A$3,Data!$C$7:$C$1800,0)),20,'Code list'!D$1)/1000</f>
        <v>258.96960000000001</v>
      </c>
      <c r="D4" s="20">
        <f ca="1">OFFSET(INDEX(Data!$C$7:$C$1800,MATCH($A$3,Data!$C$7:$C$1800,0)),20,'Code list'!E$1)/1000</f>
        <v>260.01</v>
      </c>
      <c r="E4" s="20">
        <f ca="1">OFFSET(INDEX(Data!$C$7:$C$1800,MATCH($A$3,Data!$C$7:$C$1800,0)),20,'Code list'!F$1)/1000</f>
        <v>255.00239999999999</v>
      </c>
      <c r="F4" s="20">
        <f ca="1">OFFSET(INDEX(Data!$C$7:$C$1800,MATCH($A$3,Data!$C$7:$C$1800,0)),20,'Code list'!G$1)/1000</f>
        <v>259.84440000000001</v>
      </c>
      <c r="G4" s="20">
        <f ca="1">OFFSET(INDEX(Data!$C$7:$C$1800,MATCH($A$3,Data!$C$7:$C$1800,0)),20,'Code list'!H$1)/1000</f>
        <v>267.86879999999996</v>
      </c>
      <c r="H4" s="20">
        <f ca="1">OFFSET(INDEX(Data!$C$7:$C$1800,MATCH($A$3,Data!$C$7:$C$1800,0)),20,'Code list'!I$1)/1000</f>
        <v>273.95640000000003</v>
      </c>
      <c r="I4" s="20">
        <f ca="1">OFFSET(INDEX(Data!$C$7:$C$1800,MATCH($A$3,Data!$C$7:$C$1800,0)),20,'Code list'!J$1)/1000</f>
        <v>283.79879999999997</v>
      </c>
      <c r="J4" s="20">
        <f ca="1">OFFSET(INDEX(Data!$C$7:$C$1800,MATCH($A$3,Data!$C$7:$C$1800,0)),20,'Code list'!K$1)/1000</f>
        <v>299.4588</v>
      </c>
      <c r="K4" s="20">
        <f ca="1">OFFSET(INDEX(Data!$C$7:$C$1800,MATCH($A$3,Data!$C$7:$C$1800,0)),20,'Code list'!L$1)/1000</f>
        <v>304.25040000000001</v>
      </c>
      <c r="L4" s="20">
        <f ca="1">OFFSET(INDEX(Data!$C$7:$C$1800,MATCH($A$3,Data!$C$7:$C$1800,0)),20,'Code list'!M$1)/1000</f>
        <v>302.44319999999999</v>
      </c>
      <c r="M4" s="20">
        <f ca="1">OFFSET(INDEX(Data!$C$7:$C$1800,MATCH($A$3,Data!$C$7:$C$1800,0)),20,'Code list'!N$1)/1000</f>
        <v>287.35559999999998</v>
      </c>
      <c r="N4" s="20">
        <f ca="1">OFFSET(INDEX(Data!$C$7:$C$1800,MATCH($A$3,Data!$C$7:$C$1800,0)),20,'Code list'!O$1)/1000</f>
        <v>295.44840000000005</v>
      </c>
      <c r="O4" s="20">
        <f ca="1">OFFSET(INDEX(Data!$C$7:$C$1800,MATCH($A$3,Data!$C$7:$C$1800,0)),20,'Code list'!P$1)/1000</f>
        <v>304.66800000000001</v>
      </c>
      <c r="P4" s="20">
        <f ca="1">OFFSET(INDEX(Data!$C$7:$C$1800,MATCH($A$3,Data!$C$7:$C$1800,0)),20,'Code list'!Q$1)/1000</f>
        <v>303.154492</v>
      </c>
      <c r="Q4" s="20">
        <f ca="1">OFFSET(INDEX(Data!$C$7:$C$1800,MATCH($A$3,Data!$C$7:$C$1800,0)),20,'Code list'!R$1)/1000</f>
        <v>308.43923000000001</v>
      </c>
      <c r="R4" s="20">
        <f ca="1">OFFSET(INDEX(Data!$C$7:$C$1800,MATCH($A$3,Data!$C$7:$C$1800,0)),20,'Code list'!S$1)/1000</f>
        <v>304.51602600000001</v>
      </c>
      <c r="S4" s="20">
        <f ca="1">OFFSET(INDEX(Data!$C$7:$C$1800,MATCH($A$3,Data!$C$7:$C$1800,0)),20,'Code list'!T$1)/1000</f>
        <v>317.16924499999999</v>
      </c>
      <c r="T4" s="20">
        <f ca="1">OFFSET(INDEX(Data!$C$7:$C$1800,MATCH($A$3,Data!$C$7:$C$1800,0)),20,'Code list'!U$1)/1000</f>
        <v>303.82973599999997</v>
      </c>
      <c r="U4" s="20">
        <f ca="1">OFFSET(INDEX(Data!$C$7:$C$1800,MATCH($A$3,Data!$C$7:$C$1800,0)),20,'Code list'!V$1)/1000</f>
        <v>328.26354100000003</v>
      </c>
      <c r="V4" s="20">
        <f ca="1">OFFSET(INDEX(Data!$C$7:$C$1800,MATCH($A$3,Data!$C$7:$C$1800,0)),20,'Code list'!W$1)/1000</f>
        <v>340.49340000000001</v>
      </c>
      <c r="W4" s="20">
        <f ca="1">OFFSET(INDEX(Data!$C$7:$C$1800,MATCH($A$3,Data!$C$7:$C$1800,0)),20,'Code list'!X$1)/1000</f>
        <v>326.11644000000001</v>
      </c>
      <c r="X4" s="20">
        <f ca="1">OFFSET(INDEX(Data!$C$7:$C$1800,MATCH($A$3,Data!$C$7:$C$1800,0)),20,'Code list'!Y$1)/1000</f>
        <v>298.95984000000004</v>
      </c>
      <c r="Y4" s="20">
        <f ca="1">OFFSET(INDEX(Data!$C$7:$C$1800,MATCH($A$3,Data!$C$7:$C$1800,0)),20,'Code list'!Z$1)/1000</f>
        <v>300.59171999999995</v>
      </c>
      <c r="Z4" s="20">
        <f ca="1">OFFSET(INDEX(Data!$C$7:$C$1800,MATCH($A$3,Data!$C$7:$C$1800,0)),20,'Code list'!AA$1)/1000</f>
        <v>261.16379999999998</v>
      </c>
      <c r="AA4" s="20">
        <f ca="1">OFFSET(INDEX(Data!$C$7:$C$1800,MATCH($A$3,Data!$C$7:$C$1800,0)),20,'Code list'!AB$1)/1000</f>
        <v>250.95023999999998</v>
      </c>
      <c r="AB4" s="20">
        <f ca="1">OFFSET(INDEX(Data!$C$7:$C$1800,MATCH($A$3,Data!$C$7:$C$1800,0)),20,'Code list'!AC$1)/1000</f>
        <v>308.19491999999997</v>
      </c>
      <c r="AC4" s="20">
        <f ca="1">OFFSET(INDEX(Data!$C$7:$C$1800,MATCH($A$3,Data!$C$7:$C$1800,0)),20,'Code list'!AD$1)/1000</f>
        <v>311.82767999999999</v>
      </c>
      <c r="AD4" s="20">
        <f ca="1">OFFSET(INDEX(Data!$C$7:$C$1800,MATCH($A$3,Data!$C$7:$C$1800,0)),20,'Code list'!AE$1)/1000</f>
        <v>270.14292</v>
      </c>
      <c r="AE4" s="20">
        <f ca="1">OFFSET(INDEX(Data!$C$7:$C$1800,MATCH($A$3,Data!$C$7:$C$1800,0)),20,'Code list'!AF$1)/1000</f>
        <v>337.12488000000002</v>
      </c>
      <c r="AF4" s="20">
        <f ca="1">OFFSET(INDEX(Data!$C$7:$C$1800,MATCH($A$3,Data!$C$7:$C$1800,0)),20,'Code list'!AG$1)/1000</f>
        <v>322.03944000000001</v>
      </c>
      <c r="AG4" s="20">
        <f ca="1">OFFSET(INDEX(Data!$C$7:$C$1800,MATCH($A$3,Data!$C$7:$C$1800,0)),20,'Code list'!AH$1)/1000</f>
        <v>361.67543999999998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2.2715999999999998</v>
      </c>
      <c r="C5" s="22">
        <f ca="1">OFFSET(INDEX(Data!$C$7:$C$1800,MATCH($A$3,Data!$C$7:$C$1800,0)),23,'Code list'!D$1)/1000</f>
        <v>2.7</v>
      </c>
      <c r="D5" s="22">
        <f ca="1">OFFSET(INDEX(Data!$C$7:$C$1800,MATCH($A$3,Data!$C$7:$C$1800,0)),23,'Code list'!E$1)/1000</f>
        <v>2.9340000000000002</v>
      </c>
      <c r="E5" s="22">
        <f ca="1">OFFSET(INDEX(Data!$C$7:$C$1800,MATCH($A$3,Data!$C$7:$C$1800,0)),23,'Code list'!F$1)/1000</f>
        <v>2.7576000000000001</v>
      </c>
      <c r="F5" s="22">
        <f ca="1">OFFSET(INDEX(Data!$C$7:$C$1800,MATCH($A$3,Data!$C$7:$C$1800,0)),23,'Code list'!G$1)/1000</f>
        <v>3.0168000000000004</v>
      </c>
      <c r="G5" s="22">
        <f ca="1">OFFSET(INDEX(Data!$C$7:$C$1800,MATCH($A$3,Data!$C$7:$C$1800,0)),23,'Code list'!H$1)/1000</f>
        <v>3.2111999999999998</v>
      </c>
      <c r="H5" s="22">
        <f ca="1">OFFSET(INDEX(Data!$C$7:$C$1800,MATCH($A$3,Data!$C$7:$C$1800,0)),23,'Code list'!I$1)/1000</f>
        <v>3.4596</v>
      </c>
      <c r="I5" s="22">
        <f ca="1">OFFSET(INDEX(Data!$C$7:$C$1800,MATCH($A$3,Data!$C$7:$C$1800,0)),23,'Code list'!J$1)/1000</f>
        <v>3.4991999999999996</v>
      </c>
      <c r="J5" s="22">
        <f ca="1">OFFSET(INDEX(Data!$C$7:$C$1800,MATCH($A$3,Data!$C$7:$C$1800,0)),23,'Code list'!K$1)/1000</f>
        <v>3.9888000000000003</v>
      </c>
      <c r="K5" s="22">
        <f ca="1">OFFSET(INDEX(Data!$C$7:$C$1800,MATCH($A$3,Data!$C$7:$C$1800,0)),23,'Code list'!L$1)/1000</f>
        <v>4.1328000000000005</v>
      </c>
      <c r="L5" s="22">
        <f ca="1">OFFSET(INDEX(Data!$C$7:$C$1800,MATCH($A$3,Data!$C$7:$C$1800,0)),23,'Code list'!M$1)/1000</f>
        <v>4.4603999999999999</v>
      </c>
      <c r="M5" s="22">
        <f ca="1">OFFSET(INDEX(Data!$C$7:$C$1800,MATCH($A$3,Data!$C$7:$C$1800,0)),23,'Code list'!N$1)/1000</f>
        <v>4.3308</v>
      </c>
      <c r="N5" s="22">
        <f ca="1">OFFSET(INDEX(Data!$C$7:$C$1800,MATCH($A$3,Data!$C$7:$C$1800,0)),23,'Code list'!O$1)/1000</f>
        <v>4.0679999999999996</v>
      </c>
      <c r="O5" s="22">
        <f ca="1">OFFSET(INDEX(Data!$C$7:$C$1800,MATCH($A$3,Data!$C$7:$C$1800,0)),23,'Code list'!P$1)/1000</f>
        <v>3.8484000000000003</v>
      </c>
      <c r="P5" s="22">
        <f ca="1">OFFSET(INDEX(Data!$C$7:$C$1800,MATCH($A$3,Data!$C$7:$C$1800,0)),23,'Code list'!Q$1)/1000</f>
        <v>4.6443599999999998</v>
      </c>
      <c r="Q5" s="22">
        <f ca="1">OFFSET(INDEX(Data!$C$7:$C$1800,MATCH($A$3,Data!$C$7:$C$1800,0)),23,'Code list'!R$1)/1000</f>
        <v>4.7376000000000005</v>
      </c>
      <c r="R5" s="22">
        <f ca="1">OFFSET(INDEX(Data!$C$7:$C$1800,MATCH($A$3,Data!$C$7:$C$1800,0)),23,'Code list'!S$1)/1000</f>
        <v>4.5683999999999996</v>
      </c>
      <c r="S5" s="22">
        <f ca="1">OFFSET(INDEX(Data!$C$7:$C$1800,MATCH($A$3,Data!$C$7:$C$1800,0)),23,'Code list'!T$1)/1000</f>
        <v>4.6583999999999994</v>
      </c>
      <c r="T5" s="22">
        <f ca="1">OFFSET(INDEX(Data!$C$7:$C$1800,MATCH($A$3,Data!$C$7:$C$1800,0)),23,'Code list'!U$1)/1000</f>
        <v>4.8491999999999997</v>
      </c>
      <c r="U5" s="22">
        <f ca="1">OFFSET(INDEX(Data!$C$7:$C$1800,MATCH($A$3,Data!$C$7:$C$1800,0)),23,'Code list'!V$1)/1000</f>
        <v>5.1443999999999992</v>
      </c>
      <c r="V5" s="22">
        <f ca="1">OFFSET(INDEX(Data!$C$7:$C$1800,MATCH($A$3,Data!$C$7:$C$1800,0)),23,'Code list'!W$1)/1000</f>
        <v>4.8816000000000006</v>
      </c>
      <c r="W5" s="22">
        <f ca="1">OFFSET(INDEX(Data!$C$7:$C$1800,MATCH($A$3,Data!$C$7:$C$1800,0)),23,'Code list'!X$1)/1000</f>
        <v>4.4172000000000002</v>
      </c>
      <c r="X5" s="22">
        <f ca="1">OFFSET(INDEX(Data!$C$7:$C$1800,MATCH($A$3,Data!$C$7:$C$1800,0)),23,'Code list'!Y$1)/1000</f>
        <v>4.6871999999999998</v>
      </c>
      <c r="Y5" s="22">
        <f ca="1">OFFSET(INDEX(Data!$C$7:$C$1800,MATCH($A$3,Data!$C$7:$C$1800,0)),23,'Code list'!Z$1)/1000</f>
        <v>4.7664</v>
      </c>
      <c r="Z5" s="22">
        <f ca="1">OFFSET(INDEX(Data!$C$7:$C$1800,MATCH($A$3,Data!$C$7:$C$1800,0)),23,'Code list'!AA$1)/1000</f>
        <v>4.2228000000000003</v>
      </c>
      <c r="AA5" s="22">
        <f ca="1">OFFSET(INDEX(Data!$C$7:$C$1800,MATCH($A$3,Data!$C$7:$C$1800,0)),23,'Code list'!AB$1)/1000</f>
        <v>3.9567600000000001</v>
      </c>
      <c r="AB5" s="22">
        <f ca="1">OFFSET(INDEX(Data!$C$7:$C$1800,MATCH($A$3,Data!$C$7:$C$1800,0)),23,'Code list'!AC$1)/1000</f>
        <v>4.0287600000000001</v>
      </c>
      <c r="AC5" s="22">
        <f ca="1">OFFSET(INDEX(Data!$C$7:$C$1800,MATCH($A$3,Data!$C$7:$C$1800,0)),23,'Code list'!AD$1)/1000</f>
        <v>4.0582799999999999</v>
      </c>
      <c r="AD5" s="22">
        <f ca="1">OFFSET(INDEX(Data!$C$7:$C$1800,MATCH($A$3,Data!$C$7:$C$1800,0)),23,'Code list'!AE$1)/1000</f>
        <v>3.6550799999999999</v>
      </c>
      <c r="AE5" s="22">
        <f ca="1">OFFSET(INDEX(Data!$C$7:$C$1800,MATCH($A$3,Data!$C$7:$C$1800,0)),23,'Code list'!AF$1)/1000</f>
        <v>3.1651199999999999</v>
      </c>
      <c r="AF5" s="22">
        <f ca="1">OFFSET(INDEX(Data!$C$7:$C$1800,MATCH($A$3,Data!$C$7:$C$1800,0)),23,'Code list'!AG$1)/1000</f>
        <v>3.7717199999999997</v>
      </c>
      <c r="AG5" s="22">
        <f ca="1">OFFSET(INDEX(Data!$C$7:$C$1800,MATCH($A$3,Data!$C$7:$C$1800,0)),23,'Code list'!AH$1)/1000</f>
        <v>3.35412</v>
      </c>
    </row>
    <row r="6" spans="1:33" ht="15" customHeight="1" x14ac:dyDescent="0.25">
      <c r="A6" s="4" t="s">
        <v>27</v>
      </c>
      <c r="B6" s="6">
        <f t="shared" ref="B6:AC6" ca="1" si="1">B4-B5</f>
        <v>253.05119999999999</v>
      </c>
      <c r="C6" s="6">
        <f t="shared" ca="1" si="1"/>
        <v>256.26960000000003</v>
      </c>
      <c r="D6" s="6">
        <f t="shared" ca="1" si="1"/>
        <v>257.07599999999996</v>
      </c>
      <c r="E6" s="6">
        <f t="shared" ca="1" si="1"/>
        <v>252.2448</v>
      </c>
      <c r="F6" s="6">
        <f t="shared" ca="1" si="1"/>
        <v>256.82760000000002</v>
      </c>
      <c r="G6" s="6">
        <f t="shared" ca="1" si="1"/>
        <v>264.65759999999995</v>
      </c>
      <c r="H6" s="6">
        <f t="shared" ca="1" si="1"/>
        <v>270.49680000000001</v>
      </c>
      <c r="I6" s="6">
        <f t="shared" ca="1" si="1"/>
        <v>280.2996</v>
      </c>
      <c r="J6" s="6">
        <f t="shared" ca="1" si="1"/>
        <v>295.46999999999997</v>
      </c>
      <c r="K6" s="6">
        <f t="shared" ca="1" si="1"/>
        <v>300.11760000000004</v>
      </c>
      <c r="L6" s="6">
        <f t="shared" ca="1" si="1"/>
        <v>297.9828</v>
      </c>
      <c r="M6" s="6">
        <f t="shared" ca="1" si="1"/>
        <v>283.02479999999997</v>
      </c>
      <c r="N6" s="6">
        <f t="shared" ca="1" si="1"/>
        <v>291.38040000000007</v>
      </c>
      <c r="O6" s="6">
        <f t="shared" ca="1" si="1"/>
        <v>300.81959999999998</v>
      </c>
      <c r="P6" s="6">
        <f t="shared" ca="1" si="1"/>
        <v>298.510132</v>
      </c>
      <c r="Q6" s="6">
        <f t="shared" ca="1" si="1"/>
        <v>303.70163000000002</v>
      </c>
      <c r="R6" s="6">
        <f t="shared" ca="1" si="1"/>
        <v>299.94762600000001</v>
      </c>
      <c r="S6" s="6">
        <f t="shared" ca="1" si="1"/>
        <v>312.51084500000002</v>
      </c>
      <c r="T6" s="6">
        <f t="shared" ca="1" si="1"/>
        <v>298.98053599999997</v>
      </c>
      <c r="U6" s="6">
        <f t="shared" ca="1" si="1"/>
        <v>323.11914100000001</v>
      </c>
      <c r="V6" s="6">
        <f t="shared" ca="1" si="1"/>
        <v>335.61180000000002</v>
      </c>
      <c r="W6" s="6">
        <f t="shared" ca="1" si="1"/>
        <v>321.69924000000003</v>
      </c>
      <c r="X6" s="6">
        <f t="shared" ca="1" si="1"/>
        <v>294.27264000000002</v>
      </c>
      <c r="Y6" s="6">
        <f t="shared" ca="1" si="1"/>
        <v>295.82531999999998</v>
      </c>
      <c r="Z6" s="6">
        <f t="shared" ca="1" si="1"/>
        <v>256.94099999999997</v>
      </c>
      <c r="AA6" s="6">
        <f t="shared" ca="1" si="1"/>
        <v>246.99347999999998</v>
      </c>
      <c r="AB6" s="6">
        <f t="shared" ca="1" si="1"/>
        <v>304.16615999999999</v>
      </c>
      <c r="AC6" s="6">
        <f t="shared" ca="1" si="1"/>
        <v>307.76939999999996</v>
      </c>
      <c r="AD6" s="6">
        <f t="shared" ref="AD6:AE6" ca="1" si="2">AD4-AD5</f>
        <v>266.48784000000001</v>
      </c>
      <c r="AE6" s="6">
        <f t="shared" ca="1" si="2"/>
        <v>333.95976000000002</v>
      </c>
      <c r="AF6" s="6">
        <f t="shared" ref="AF6:AG6" ca="1" si="3">AF4-AF5</f>
        <v>318.26772</v>
      </c>
      <c r="AG6" s="6">
        <f t="shared" ca="1" si="3"/>
        <v>358.32131999999996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Belgium [BE]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659.65765900000008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662.03856200000007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667.91130399999997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657.13009499999998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651.89213699999993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676.49995799999999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685.53179299999999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718.18763100000001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789.82619999999997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801.77300200000002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768.5753719999999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725.79874399999994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743.27534000000003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763.47296599999993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749.92023999999992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764.52423899999997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739.606178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767.38065199999994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721.33748300000002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740.86231399999997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742.09318700000006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702.62042999999994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614.88783799999999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617.76684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513.76232400000004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457.18322500000005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621.46157999999991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618.9569019999999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483.43673000000001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651.11835999999994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573.13408500000003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706.40862399999992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76.875292000000002</v>
      </c>
      <c r="C12" s="25">
        <f ca="1">OFFSET(INDEX(Data!$C$7:$C$1800,MATCH($A$3,Data!$C$7:$C$1800,0)),5,'Code list'!D$1)/1000+OFFSET(INDEX(Data!$C$7:$C$1800,MATCH($A$3,Data!$C$7:$C$1800,0)),7,'Code list'!D$1)/1000</f>
        <v>77.326469000000003</v>
      </c>
      <c r="D12" s="25">
        <f ca="1">OFFSET(INDEX(Data!$C$7:$C$1800,MATCH($A$3,Data!$C$7:$C$1800,0)),5,'Code list'!E$1)/1000+OFFSET(INDEX(Data!$C$7:$C$1800,MATCH($A$3,Data!$C$7:$C$1800,0)),7,'Code list'!E$1)/1000</f>
        <v>74.143456</v>
      </c>
      <c r="E12" s="25">
        <f ca="1">OFFSET(INDEX(Data!$C$7:$C$1800,MATCH($A$3,Data!$C$7:$C$1800,0)),5,'Code list'!F$1)/1000+OFFSET(INDEX(Data!$C$7:$C$1800,MATCH($A$3,Data!$C$7:$C$1800,0)),7,'Code list'!F$1)/1000</f>
        <v>70.483406000000002</v>
      </c>
      <c r="F12" s="25">
        <f ca="1">OFFSET(INDEX(Data!$C$7:$C$1800,MATCH($A$3,Data!$C$7:$C$1800,0)),5,'Code list'!G$1)/1000+OFFSET(INDEX(Data!$C$7:$C$1800,MATCH($A$3,Data!$C$7:$C$1800,0)),7,'Code list'!G$1)/1000</f>
        <v>79.638684999999995</v>
      </c>
      <c r="G12" s="25">
        <f ca="1">OFFSET(INDEX(Data!$C$7:$C$1800,MATCH($A$3,Data!$C$7:$C$1800,0)),5,'Code list'!H$1)/1000+OFFSET(INDEX(Data!$C$7:$C$1800,MATCH($A$3,Data!$C$7:$C$1800,0)),7,'Code list'!H$1)/1000</f>
        <v>70.893020000000007</v>
      </c>
      <c r="H12" s="25">
        <f ca="1">OFFSET(INDEX(Data!$C$7:$C$1800,MATCH($A$3,Data!$C$7:$C$1800,0)),5,'Code list'!I$1)/1000+OFFSET(INDEX(Data!$C$7:$C$1800,MATCH($A$3,Data!$C$7:$C$1800,0)),7,'Code list'!I$1)/1000</f>
        <v>80.869486999999992</v>
      </c>
      <c r="I12" s="25">
        <f ca="1">OFFSET(INDEX(Data!$C$7:$C$1800,MATCH($A$3,Data!$C$7:$C$1800,0)),5,'Code list'!J$1)/1000+OFFSET(INDEX(Data!$C$7:$C$1800,MATCH($A$3,Data!$C$7:$C$1800,0)),7,'Code list'!J$1)/1000</f>
        <v>78.738298</v>
      </c>
      <c r="J12" s="25">
        <f ca="1">OFFSET(INDEX(Data!$C$7:$C$1800,MATCH($A$3,Data!$C$7:$C$1800,0)),5,'Code list'!K$1)/1000+OFFSET(INDEX(Data!$C$7:$C$1800,MATCH($A$3,Data!$C$7:$C$1800,0)),7,'Code list'!K$1)/1000</f>
        <v>24.375855000000001</v>
      </c>
      <c r="K12" s="25">
        <f ca="1">OFFSET(INDEX(Data!$C$7:$C$1800,MATCH($A$3,Data!$C$7:$C$1800,0)),5,'Code list'!L$1)/1000+OFFSET(INDEX(Data!$C$7:$C$1800,MATCH($A$3,Data!$C$7:$C$1800,0)),7,'Code list'!L$1)/1000</f>
        <v>25.297642</v>
      </c>
      <c r="L12" s="25">
        <f ca="1">OFFSET(INDEX(Data!$C$7:$C$1800,MATCH($A$3,Data!$C$7:$C$1800,0)),5,'Code list'!M$1)/1000+OFFSET(INDEX(Data!$C$7:$C$1800,MATCH($A$3,Data!$C$7:$C$1800,0)),7,'Code list'!M$1)/1000</f>
        <v>47.830689999999997</v>
      </c>
      <c r="M12" s="25">
        <f ca="1">OFFSET(INDEX(Data!$C$7:$C$1800,MATCH($A$3,Data!$C$7:$C$1800,0)),5,'Code list'!N$1)/1000+OFFSET(INDEX(Data!$C$7:$C$1800,MATCH($A$3,Data!$C$7:$C$1800,0)),7,'Code list'!N$1)/1000</f>
        <v>51.570929999999997</v>
      </c>
      <c r="N12" s="25">
        <f ca="1">OFFSET(INDEX(Data!$C$7:$C$1800,MATCH($A$3,Data!$C$7:$C$1800,0)),5,'Code list'!O$1)/1000+OFFSET(INDEX(Data!$C$7:$C$1800,MATCH($A$3,Data!$C$7:$C$1800,0)),7,'Code list'!O$1)/1000</f>
        <v>50.36348000000001</v>
      </c>
      <c r="O12" s="25">
        <f ca="1">OFFSET(INDEX(Data!$C$7:$C$1800,MATCH($A$3,Data!$C$7:$C$1800,0)),5,'Code list'!P$1)/1000+OFFSET(INDEX(Data!$C$7:$C$1800,MATCH($A$3,Data!$C$7:$C$1800,0)),7,'Code list'!P$1)/1000</f>
        <v>62.595042000000007</v>
      </c>
      <c r="P12" s="25">
        <f ca="1">OFFSET(INDEX(Data!$C$7:$C$1800,MATCH($A$3,Data!$C$7:$C$1800,0)),5,'Code list'!Q$1)/1000+OFFSET(INDEX(Data!$C$7:$C$1800,MATCH($A$3,Data!$C$7:$C$1800,0)),7,'Code list'!Q$1)/1000</f>
        <v>87.747785999999991</v>
      </c>
      <c r="Q12" s="25">
        <f ca="1">OFFSET(INDEX(Data!$C$7:$C$1800,MATCH($A$3,Data!$C$7:$C$1800,0)),5,'Code list'!R$1)/1000+OFFSET(INDEX(Data!$C$7:$C$1800,MATCH($A$3,Data!$C$7:$C$1800,0)),7,'Code list'!R$1)/1000</f>
        <v>92.470882000000003</v>
      </c>
      <c r="R12" s="25">
        <f ca="1">OFFSET(INDEX(Data!$C$7:$C$1800,MATCH($A$3,Data!$C$7:$C$1800,0)),5,'Code list'!S$1)/1000+OFFSET(INDEX(Data!$C$7:$C$1800,MATCH($A$3,Data!$C$7:$C$1800,0)),7,'Code list'!S$1)/1000</f>
        <v>108.63704700000001</v>
      </c>
      <c r="S12" s="25">
        <f ca="1">OFFSET(INDEX(Data!$C$7:$C$1800,MATCH($A$3,Data!$C$7:$C$1800,0)),5,'Code list'!T$1)/1000+OFFSET(INDEX(Data!$C$7:$C$1800,MATCH($A$3,Data!$C$7:$C$1800,0)),7,'Code list'!T$1)/1000</f>
        <v>105.42325599999999</v>
      </c>
      <c r="T12" s="25">
        <f ca="1">OFFSET(INDEX(Data!$C$7:$C$1800,MATCH($A$3,Data!$C$7:$C$1800,0)),5,'Code list'!U$1)/1000+OFFSET(INDEX(Data!$C$7:$C$1800,MATCH($A$3,Data!$C$7:$C$1800,0)),7,'Code list'!U$1)/1000</f>
        <v>112.914862</v>
      </c>
      <c r="U12" s="25">
        <f ca="1">OFFSET(INDEX(Data!$C$7:$C$1800,MATCH($A$3,Data!$C$7:$C$1800,0)),5,'Code list'!V$1)/1000+OFFSET(INDEX(Data!$C$7:$C$1800,MATCH($A$3,Data!$C$7:$C$1800,0)),7,'Code list'!V$1)/1000</f>
        <v>117.05698099999999</v>
      </c>
      <c r="V12" s="25">
        <f ca="1">OFFSET(INDEX(Data!$C$7:$C$1800,MATCH($A$3,Data!$C$7:$C$1800,0)),5,'Code list'!W$1)/1000+OFFSET(INDEX(Data!$C$7:$C$1800,MATCH($A$3,Data!$C$7:$C$1800,0)),7,'Code list'!W$1)/1000</f>
        <v>125.672988</v>
      </c>
      <c r="W12" s="25">
        <f ca="1">OFFSET(INDEX(Data!$C$7:$C$1800,MATCH($A$3,Data!$C$7:$C$1800,0)),5,'Code list'!X$1)/1000+OFFSET(INDEX(Data!$C$7:$C$1800,MATCH($A$3,Data!$C$7:$C$1800,0)),7,'Code list'!X$1)/1000</f>
        <v>122.66468700000001</v>
      </c>
      <c r="X12" s="25">
        <f ca="1">OFFSET(INDEX(Data!$C$7:$C$1800,MATCH($A$3,Data!$C$7:$C$1800,0)),5,'Code list'!Y$1)/1000+OFFSET(INDEX(Data!$C$7:$C$1800,MATCH($A$3,Data!$C$7:$C$1800,0)),7,'Code list'!Y$1)/1000</f>
        <v>128.02542099999999</v>
      </c>
      <c r="Y12" s="25">
        <f ca="1">OFFSET(INDEX(Data!$C$7:$C$1800,MATCH($A$3,Data!$C$7:$C$1800,0)),5,'Code list'!Z$1)/1000+OFFSET(INDEX(Data!$C$7:$C$1800,MATCH($A$3,Data!$C$7:$C$1800,0)),7,'Code list'!Z$1)/1000</f>
        <v>127.07108199999999</v>
      </c>
      <c r="Z12" s="25">
        <f ca="1">OFFSET(INDEX(Data!$C$7:$C$1800,MATCH($A$3,Data!$C$7:$C$1800,0)),5,'Code list'!AA$1)/1000+OFFSET(INDEX(Data!$C$7:$C$1800,MATCH($A$3,Data!$C$7:$C$1800,0)),7,'Code list'!AA$1)/1000</f>
        <v>118.85024800000002</v>
      </c>
      <c r="AA12" s="25">
        <f ca="1">OFFSET(INDEX(Data!$C$7:$C$1800,MATCH($A$3,Data!$C$7:$C$1800,0)),5,'Code list'!AB$1)/1000+OFFSET(INDEX(Data!$C$7:$C$1800,MATCH($A$3,Data!$C$7:$C$1800,0)),7,'Code list'!AB$1)/1000</f>
        <v>126.08041400000002</v>
      </c>
      <c r="AB12" s="25">
        <f ca="1">OFFSET(INDEX(Data!$C$7:$C$1800,MATCH($A$3,Data!$C$7:$C$1800,0)),5,'Code list'!AC$1)/1000+OFFSET(INDEX(Data!$C$7:$C$1800,MATCH($A$3,Data!$C$7:$C$1800,0)),7,'Code list'!AC$1)/1000</f>
        <v>128.71132400000002</v>
      </c>
      <c r="AC12" s="25">
        <f ca="1">OFFSET(INDEX(Data!$C$7:$C$1800,MATCH($A$3,Data!$C$7:$C$1800,0)),5,'Code list'!AD$1)/1000+OFFSET(INDEX(Data!$C$7:$C$1800,MATCH($A$3,Data!$C$7:$C$1800,0)),7,'Code list'!AD$1)/1000</f>
        <v>122.71482</v>
      </c>
      <c r="AD12" s="25">
        <f ca="1">OFFSET(INDEX(Data!$C$7:$C$1800,MATCH($A$3,Data!$C$7:$C$1800,0)),5,'Code list'!AE$1)/1000+OFFSET(INDEX(Data!$C$7:$C$1800,MATCH($A$3,Data!$C$7:$C$1800,0)),7,'Code list'!AE$1)/1000</f>
        <v>126.477738</v>
      </c>
      <c r="AE12" s="25">
        <f ca="1">OFFSET(INDEX(Data!$C$7:$C$1800,MATCH($A$3,Data!$C$7:$C$1800,0)),5,'Code list'!AF$1)/1000+OFFSET(INDEX(Data!$C$7:$C$1800,MATCH($A$3,Data!$C$7:$C$1800,0)),7,'Code list'!AF$1)/1000</f>
        <v>121.18243999999999</v>
      </c>
      <c r="AF12" s="25">
        <f ca="1">OFFSET(INDEX(Data!$C$7:$C$1800,MATCH($A$3,Data!$C$7:$C$1800,0)),5,'Code list'!AG$1)/1000+OFFSET(INDEX(Data!$C$7:$C$1800,MATCH($A$3,Data!$C$7:$C$1800,0)),7,'Code list'!AG$1)/1000</f>
        <v>124.322835</v>
      </c>
      <c r="AG12" s="25">
        <f ca="1">OFFSET(INDEX(Data!$C$7:$C$1800,MATCH($A$3,Data!$C$7:$C$1800,0)),5,'Code list'!AH$1)/1000+OFFSET(INDEX(Data!$C$7:$C$1800,MATCH($A$3,Data!$C$7:$C$1800,0)),7,'Code list'!AH$1)/1000</f>
        <v>120.202493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26.337599999999998</v>
      </c>
      <c r="C13" s="25">
        <f ca="1">OFFSET(INDEX(Data!$C$7:$C$1800,MATCH($A$3,Data!$C$7:$C$1800,0)),21,'Code list'!D$1)/1000+OFFSET(INDEX(Data!$C$7:$C$1800,MATCH($A$3,Data!$C$7:$C$1800,0)),22,'Code list'!D$1)/1000</f>
        <v>28.011599999999998</v>
      </c>
      <c r="D13" s="25">
        <f ca="1">OFFSET(INDEX(Data!$C$7:$C$1800,MATCH($A$3,Data!$C$7:$C$1800,0)),21,'Code list'!E$1)/1000+OFFSET(INDEX(Data!$C$7:$C$1800,MATCH($A$3,Data!$C$7:$C$1800,0)),22,'Code list'!E$1)/1000</f>
        <v>27.014400000000002</v>
      </c>
      <c r="E13" s="25">
        <f ca="1">OFFSET(INDEX(Data!$C$7:$C$1800,MATCH($A$3,Data!$C$7:$C$1800,0)),21,'Code list'!F$1)/1000+OFFSET(INDEX(Data!$C$7:$C$1800,MATCH($A$3,Data!$C$7:$C$1800,0)),22,'Code list'!F$1)/1000</f>
        <v>26.0532</v>
      </c>
      <c r="F13" s="25">
        <f ca="1">OFFSET(INDEX(Data!$C$7:$C$1800,MATCH($A$3,Data!$C$7:$C$1800,0)),21,'Code list'!G$1)/1000+OFFSET(INDEX(Data!$C$7:$C$1800,MATCH($A$3,Data!$C$7:$C$1800,0)),22,'Code list'!G$1)/1000</f>
        <v>28.504799999999999</v>
      </c>
      <c r="G13" s="25">
        <f ca="1">OFFSET(INDEX(Data!$C$7:$C$1800,MATCH($A$3,Data!$C$7:$C$1800,0)),21,'Code list'!H$1)/1000+OFFSET(INDEX(Data!$C$7:$C$1800,MATCH($A$3,Data!$C$7:$C$1800,0)),22,'Code list'!H$1)/1000</f>
        <v>29.268000000000001</v>
      </c>
      <c r="H13" s="25">
        <f ca="1">OFFSET(INDEX(Data!$C$7:$C$1800,MATCH($A$3,Data!$C$7:$C$1800,0)),21,'Code list'!I$1)/1000+OFFSET(INDEX(Data!$C$7:$C$1800,MATCH($A$3,Data!$C$7:$C$1800,0)),22,'Code list'!I$1)/1000</f>
        <v>29.163599999999999</v>
      </c>
      <c r="I13" s="25">
        <f ca="1">OFFSET(INDEX(Data!$C$7:$C$1800,MATCH($A$3,Data!$C$7:$C$1800,0)),21,'Code list'!J$1)/1000+OFFSET(INDEX(Data!$C$7:$C$1800,MATCH($A$3,Data!$C$7:$C$1800,0)),22,'Code list'!J$1)/1000</f>
        <v>27.316800000000001</v>
      </c>
      <c r="J13" s="25">
        <f ca="1">OFFSET(INDEX(Data!$C$7:$C$1800,MATCH($A$3,Data!$C$7:$C$1800,0)),21,'Code list'!K$1)/1000+OFFSET(INDEX(Data!$C$7:$C$1800,MATCH($A$3,Data!$C$7:$C$1800,0)),22,'Code list'!K$1)/1000</f>
        <v>10.630800000000001</v>
      </c>
      <c r="K13" s="25">
        <f ca="1">OFFSET(INDEX(Data!$C$7:$C$1800,MATCH($A$3,Data!$C$7:$C$1800,0)),21,'Code list'!L$1)/1000+OFFSET(INDEX(Data!$C$7:$C$1800,MATCH($A$3,Data!$C$7:$C$1800,0)),22,'Code list'!L$1)/1000</f>
        <v>10.6884</v>
      </c>
      <c r="L13" s="25">
        <f ca="1">OFFSET(INDEX(Data!$C$7:$C$1800,MATCH($A$3,Data!$C$7:$C$1800,0)),21,'Code list'!M$1)/1000+OFFSET(INDEX(Data!$C$7:$C$1800,MATCH($A$3,Data!$C$7:$C$1800,0)),22,'Code list'!M$1)/1000</f>
        <v>20.527200000000001</v>
      </c>
      <c r="M13" s="25">
        <f ca="1">OFFSET(INDEX(Data!$C$7:$C$1800,MATCH($A$3,Data!$C$7:$C$1800,0)),21,'Code list'!N$1)/1000+OFFSET(INDEX(Data!$C$7:$C$1800,MATCH($A$3,Data!$C$7:$C$1800,0)),22,'Code list'!N$1)/1000</f>
        <v>21.384</v>
      </c>
      <c r="N13" s="25">
        <f ca="1">OFFSET(INDEX(Data!$C$7:$C$1800,MATCH($A$3,Data!$C$7:$C$1800,0)),21,'Code list'!O$1)/1000+OFFSET(INDEX(Data!$C$7:$C$1800,MATCH($A$3,Data!$C$7:$C$1800,0)),22,'Code list'!O$1)/1000</f>
        <v>23.9724</v>
      </c>
      <c r="O13" s="25">
        <f ca="1">OFFSET(INDEX(Data!$C$7:$C$1800,MATCH($A$3,Data!$C$7:$C$1800,0)),21,'Code list'!P$1)/1000+OFFSET(INDEX(Data!$C$7:$C$1800,MATCH($A$3,Data!$C$7:$C$1800,0)),22,'Code list'!P$1)/1000</f>
        <v>26.773199999999996</v>
      </c>
      <c r="P13" s="25">
        <f ca="1">OFFSET(INDEX(Data!$C$7:$C$1800,MATCH($A$3,Data!$C$7:$C$1800,0)),21,'Code list'!Q$1)/1000+OFFSET(INDEX(Data!$C$7:$C$1800,MATCH($A$3,Data!$C$7:$C$1800,0)),22,'Code list'!Q$1)/1000</f>
        <v>29.742678000000002</v>
      </c>
      <c r="Q13" s="25">
        <f ca="1">OFFSET(INDEX(Data!$C$7:$C$1800,MATCH($A$3,Data!$C$7:$C$1800,0)),21,'Code list'!R$1)/1000+OFFSET(INDEX(Data!$C$7:$C$1800,MATCH($A$3,Data!$C$7:$C$1800,0)),22,'Code list'!R$1)/1000</f>
        <v>32.013742000000001</v>
      </c>
      <c r="R13" s="25">
        <f ca="1">OFFSET(INDEX(Data!$C$7:$C$1800,MATCH($A$3,Data!$C$7:$C$1800,0)),21,'Code list'!S$1)/1000+OFFSET(INDEX(Data!$C$7:$C$1800,MATCH($A$3,Data!$C$7:$C$1800,0)),22,'Code list'!S$1)/1000</f>
        <v>37.817395000000005</v>
      </c>
      <c r="S13" s="25">
        <f ca="1">OFFSET(INDEX(Data!$C$7:$C$1800,MATCH($A$3,Data!$C$7:$C$1800,0)),21,'Code list'!T$1)/1000+OFFSET(INDEX(Data!$C$7:$C$1800,MATCH($A$3,Data!$C$7:$C$1800,0)),22,'Code list'!T$1)/1000</f>
        <v>39.914679999999997</v>
      </c>
      <c r="T13" s="25">
        <f ca="1">OFFSET(INDEX(Data!$C$7:$C$1800,MATCH($A$3,Data!$C$7:$C$1800,0)),21,'Code list'!U$1)/1000+OFFSET(INDEX(Data!$C$7:$C$1800,MATCH($A$3,Data!$C$7:$C$1800,0)),22,'Code list'!U$1)/1000</f>
        <v>43.151244999999996</v>
      </c>
      <c r="U13" s="25">
        <f ca="1">OFFSET(INDEX(Data!$C$7:$C$1800,MATCH($A$3,Data!$C$7:$C$1800,0)),21,'Code list'!V$1)/1000+OFFSET(INDEX(Data!$C$7:$C$1800,MATCH($A$3,Data!$C$7:$C$1800,0)),22,'Code list'!V$1)/1000</f>
        <v>49.172162</v>
      </c>
      <c r="V13" s="25">
        <f ca="1">OFFSET(INDEX(Data!$C$7:$C$1800,MATCH($A$3,Data!$C$7:$C$1800,0)),21,'Code list'!W$1)/1000+OFFSET(INDEX(Data!$C$7:$C$1800,MATCH($A$3,Data!$C$7:$C$1800,0)),22,'Code list'!W$1)/1000</f>
        <v>54.02664</v>
      </c>
      <c r="W13" s="25">
        <f ca="1">OFFSET(INDEX(Data!$C$7:$C$1800,MATCH($A$3,Data!$C$7:$C$1800,0)),21,'Code list'!X$1)/1000+OFFSET(INDEX(Data!$C$7:$C$1800,MATCH($A$3,Data!$C$7:$C$1800,0)),22,'Code list'!X$1)/1000</f>
        <v>52.042680000000004</v>
      </c>
      <c r="X13" s="25">
        <f ca="1">OFFSET(INDEX(Data!$C$7:$C$1800,MATCH($A$3,Data!$C$7:$C$1800,0)),21,'Code list'!Y$1)/1000+OFFSET(INDEX(Data!$C$7:$C$1800,MATCH($A$3,Data!$C$7:$C$1800,0)),22,'Code list'!Y$1)/1000</f>
        <v>55.215359999999997</v>
      </c>
      <c r="Y13" s="25">
        <f ca="1">OFFSET(INDEX(Data!$C$7:$C$1800,MATCH($A$3,Data!$C$7:$C$1800,0)),21,'Code list'!Z$1)/1000+OFFSET(INDEX(Data!$C$7:$C$1800,MATCH($A$3,Data!$C$7:$C$1800,0)),22,'Code list'!Z$1)/1000</f>
        <v>52.441199999999995</v>
      </c>
      <c r="Z13" s="25">
        <f ca="1">OFFSET(INDEX(Data!$C$7:$C$1800,MATCH($A$3,Data!$C$7:$C$1800,0)),21,'Code list'!AA$1)/1000+OFFSET(INDEX(Data!$C$7:$C$1800,MATCH($A$3,Data!$C$7:$C$1800,0)),22,'Code list'!AA$1)/1000</f>
        <v>48.506399999999999</v>
      </c>
      <c r="AA13" s="25">
        <f ca="1">OFFSET(INDEX(Data!$C$7:$C$1800,MATCH($A$3,Data!$C$7:$C$1800,0)),21,'Code list'!AB$1)/1000+OFFSET(INDEX(Data!$C$7:$C$1800,MATCH($A$3,Data!$C$7:$C$1800,0)),22,'Code list'!AB$1)/1000</f>
        <v>52.459199999999996</v>
      </c>
      <c r="AB13" s="25">
        <f ca="1">OFFSET(INDEX(Data!$C$7:$C$1800,MATCH($A$3,Data!$C$7:$C$1800,0)),21,'Code list'!AC$1)/1000+OFFSET(INDEX(Data!$C$7:$C$1800,MATCH($A$3,Data!$C$7:$C$1800,0)),22,'Code list'!AC$1)/1000</f>
        <v>54.124920000000003</v>
      </c>
      <c r="AC13" s="25">
        <f ca="1">OFFSET(INDEX(Data!$C$7:$C$1800,MATCH($A$3,Data!$C$7:$C$1800,0)),21,'Code list'!AD$1)/1000+OFFSET(INDEX(Data!$C$7:$C$1800,MATCH($A$3,Data!$C$7:$C$1800,0)),22,'Code list'!AD$1)/1000</f>
        <v>53.983080000000001</v>
      </c>
      <c r="AD13" s="25">
        <f ca="1">OFFSET(INDEX(Data!$C$7:$C$1800,MATCH($A$3,Data!$C$7:$C$1800,0)),21,'Code list'!AE$1)/1000+OFFSET(INDEX(Data!$C$7:$C$1800,MATCH($A$3,Data!$C$7:$C$1800,0)),22,'Code list'!AE$1)/1000</f>
        <v>56.082239999999999</v>
      </c>
      <c r="AE13" s="25">
        <f ca="1">OFFSET(INDEX(Data!$C$7:$C$1800,MATCH($A$3,Data!$C$7:$C$1800,0)),21,'Code list'!AF$1)/1000+OFFSET(INDEX(Data!$C$7:$C$1800,MATCH($A$3,Data!$C$7:$C$1800,0)),22,'Code list'!AF$1)/1000</f>
        <v>56.636279999999999</v>
      </c>
      <c r="AF13" s="25">
        <f ca="1">OFFSET(INDEX(Data!$C$7:$C$1800,MATCH($A$3,Data!$C$7:$C$1800,0)),21,'Code list'!AG$1)/1000+OFFSET(INDEX(Data!$C$7:$C$1800,MATCH($A$3,Data!$C$7:$C$1800,0)),22,'Code list'!AG$1)/1000</f>
        <v>58.900680000000001</v>
      </c>
      <c r="AG13" s="25">
        <f ca="1">OFFSET(INDEX(Data!$C$7:$C$1800,MATCH($A$3,Data!$C$7:$C$1800,0)),21,'Code list'!AH$1)/1000+OFFSET(INDEX(Data!$C$7:$C$1800,MATCH($A$3,Data!$C$7:$C$1800,0)),22,'Code list'!AH$1)/1000</f>
        <v>56.43036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9.3309999999999995</v>
      </c>
      <c r="C14" s="25">
        <f ca="1">OFFSET(INDEX(Data!$C$7:$C$1800,MATCH($A$3,Data!$C$7:$C$1800,0)),31,'Code list'!D$1)/1000+OFFSET(INDEX(Data!$C$7:$C$1800,MATCH($A$3,Data!$C$7:$C$1800,0)),32,'Code list'!D$1)/1000</f>
        <v>9.8789999999999996</v>
      </c>
      <c r="D14" s="25">
        <f ca="1">OFFSET(INDEX(Data!$C$7:$C$1800,MATCH($A$3,Data!$C$7:$C$1800,0)),31,'Code list'!E$1)/1000+OFFSET(INDEX(Data!$C$7:$C$1800,MATCH($A$3,Data!$C$7:$C$1800,0)),32,'Code list'!E$1)/1000</f>
        <v>9.85</v>
      </c>
      <c r="E14" s="25">
        <f ca="1">OFFSET(INDEX(Data!$C$7:$C$1800,MATCH($A$3,Data!$C$7:$C$1800,0)),31,'Code list'!F$1)/1000+OFFSET(INDEX(Data!$C$7:$C$1800,MATCH($A$3,Data!$C$7:$C$1800,0)),32,'Code list'!F$1)/1000</f>
        <v>9.4149999999999991</v>
      </c>
      <c r="F14" s="25">
        <f ca="1">OFFSET(INDEX(Data!$C$7:$C$1800,MATCH($A$3,Data!$C$7:$C$1800,0)),31,'Code list'!G$1)/1000+OFFSET(INDEX(Data!$C$7:$C$1800,MATCH($A$3,Data!$C$7:$C$1800,0)),32,'Code list'!G$1)/1000</f>
        <v>9.39</v>
      </c>
      <c r="G14" s="25">
        <f ca="1">OFFSET(INDEX(Data!$C$7:$C$1800,MATCH($A$3,Data!$C$7:$C$1800,0)),31,'Code list'!H$1)/1000+OFFSET(INDEX(Data!$C$7:$C$1800,MATCH($A$3,Data!$C$7:$C$1800,0)),32,'Code list'!H$1)/1000</f>
        <v>9.7420000000000009</v>
      </c>
      <c r="H14" s="25">
        <f ca="1">OFFSET(INDEX(Data!$C$7:$C$1800,MATCH($A$3,Data!$C$7:$C$1800,0)),31,'Code list'!I$1)/1000+OFFSET(INDEX(Data!$C$7:$C$1800,MATCH($A$3,Data!$C$7:$C$1800,0)),32,'Code list'!I$1)/1000</f>
        <v>10.919</v>
      </c>
      <c r="I14" s="25">
        <f ca="1">OFFSET(INDEX(Data!$C$7:$C$1800,MATCH($A$3,Data!$C$7:$C$1800,0)),31,'Code list'!J$1)/1000+OFFSET(INDEX(Data!$C$7:$C$1800,MATCH($A$3,Data!$C$7:$C$1800,0)),32,'Code list'!J$1)/1000</f>
        <v>12.298</v>
      </c>
      <c r="J14" s="25">
        <f ca="1">OFFSET(INDEX(Data!$C$7:$C$1800,MATCH($A$3,Data!$C$7:$C$1800,0)),31,'Code list'!K$1)/1000+OFFSET(INDEX(Data!$C$7:$C$1800,MATCH($A$3,Data!$C$7:$C$1800,0)),32,'Code list'!K$1)/1000</f>
        <v>12.18</v>
      </c>
      <c r="K14" s="25">
        <f ca="1">OFFSET(INDEX(Data!$C$7:$C$1800,MATCH($A$3,Data!$C$7:$C$1800,0)),31,'Code list'!L$1)/1000+OFFSET(INDEX(Data!$C$7:$C$1800,MATCH($A$3,Data!$C$7:$C$1800,0)),32,'Code list'!L$1)/1000</f>
        <v>16.613</v>
      </c>
      <c r="L14" s="25">
        <f ca="1">OFFSET(INDEX(Data!$C$7:$C$1800,MATCH($A$3,Data!$C$7:$C$1800,0)),31,'Code list'!M$1)/1000+OFFSET(INDEX(Data!$C$7:$C$1800,MATCH($A$3,Data!$C$7:$C$1800,0)),32,'Code list'!M$1)/1000</f>
        <v>21.591000000000001</v>
      </c>
      <c r="M14" s="25">
        <f ca="1">OFFSET(INDEX(Data!$C$7:$C$1800,MATCH($A$3,Data!$C$7:$C$1800,0)),31,'Code list'!N$1)/1000+OFFSET(INDEX(Data!$C$7:$C$1800,MATCH($A$3,Data!$C$7:$C$1800,0)),32,'Code list'!N$1)/1000</f>
        <v>22.06</v>
      </c>
      <c r="N14" s="25">
        <f ca="1">OFFSET(INDEX(Data!$C$7:$C$1800,MATCH($A$3,Data!$C$7:$C$1800,0)),31,'Code list'!O$1)/1000+OFFSET(INDEX(Data!$C$7:$C$1800,MATCH($A$3,Data!$C$7:$C$1800,0)),32,'Code list'!O$1)/1000</f>
        <v>22.097000000000001</v>
      </c>
      <c r="O14" s="25">
        <f ca="1">OFFSET(INDEX(Data!$C$7:$C$1800,MATCH($A$3,Data!$C$7:$C$1800,0)),31,'Code list'!P$1)/1000+OFFSET(INDEX(Data!$C$7:$C$1800,MATCH($A$3,Data!$C$7:$C$1800,0)),32,'Code list'!P$1)/1000</f>
        <v>22.800999999999998</v>
      </c>
      <c r="P14" s="25">
        <f ca="1">OFFSET(INDEX(Data!$C$7:$C$1800,MATCH($A$3,Data!$C$7:$C$1800,0)),31,'Code list'!Q$1)/1000+OFFSET(INDEX(Data!$C$7:$C$1800,MATCH($A$3,Data!$C$7:$C$1800,0)),32,'Code list'!Q$1)/1000</f>
        <v>27.6873</v>
      </c>
      <c r="Q14" s="25">
        <f ca="1">OFFSET(INDEX(Data!$C$7:$C$1800,MATCH($A$3,Data!$C$7:$C$1800,0)),31,'Code list'!R$1)/1000+OFFSET(INDEX(Data!$C$7:$C$1800,MATCH($A$3,Data!$C$7:$C$1800,0)),32,'Code list'!R$1)/1000</f>
        <v>30.221</v>
      </c>
      <c r="R14" s="25">
        <f ca="1">OFFSET(INDEX(Data!$C$7:$C$1800,MATCH($A$3,Data!$C$7:$C$1800,0)),31,'Code list'!S$1)/1000+OFFSET(INDEX(Data!$C$7:$C$1800,MATCH($A$3,Data!$C$7:$C$1800,0)),32,'Code list'!S$1)/1000</f>
        <v>32.067999999999998</v>
      </c>
      <c r="S14" s="25">
        <f ca="1">OFFSET(INDEX(Data!$C$7:$C$1800,MATCH($A$3,Data!$C$7:$C$1800,0)),31,'Code list'!T$1)/1000+OFFSET(INDEX(Data!$C$7:$C$1800,MATCH($A$3,Data!$C$7:$C$1800,0)),32,'Code list'!T$1)/1000</f>
        <v>26.896500000000003</v>
      </c>
      <c r="T14" s="25">
        <f ca="1">OFFSET(INDEX(Data!$C$7:$C$1800,MATCH($A$3,Data!$C$7:$C$1800,0)),31,'Code list'!U$1)/1000+OFFSET(INDEX(Data!$C$7:$C$1800,MATCH($A$3,Data!$C$7:$C$1800,0)),32,'Code list'!U$1)/1000</f>
        <v>28.971299999999999</v>
      </c>
      <c r="U14" s="25">
        <f ca="1">OFFSET(INDEX(Data!$C$7:$C$1800,MATCH($A$3,Data!$C$7:$C$1800,0)),31,'Code list'!V$1)/1000+OFFSET(INDEX(Data!$C$7:$C$1800,MATCH($A$3,Data!$C$7:$C$1800,0)),32,'Code list'!V$1)/1000</f>
        <v>32.231999999999999</v>
      </c>
      <c r="V14" s="25">
        <f ca="1">OFFSET(INDEX(Data!$C$7:$C$1800,MATCH($A$3,Data!$C$7:$C$1800,0)),31,'Code list'!W$1)/1000+OFFSET(INDEX(Data!$C$7:$C$1800,MATCH($A$3,Data!$C$7:$C$1800,0)),32,'Code list'!W$1)/1000</f>
        <v>33.749699999999997</v>
      </c>
      <c r="W14" s="25">
        <f ca="1">OFFSET(INDEX(Data!$C$7:$C$1800,MATCH($A$3,Data!$C$7:$C$1800,0)),31,'Code list'!X$1)/1000+OFFSET(INDEX(Data!$C$7:$C$1800,MATCH($A$3,Data!$C$7:$C$1800,0)),32,'Code list'!X$1)/1000</f>
        <v>32.570300000000003</v>
      </c>
      <c r="X14" s="25">
        <f ca="1">OFFSET(INDEX(Data!$C$7:$C$1800,MATCH($A$3,Data!$C$7:$C$1800,0)),31,'Code list'!Y$1)/1000+OFFSET(INDEX(Data!$C$7:$C$1800,MATCH($A$3,Data!$C$7:$C$1800,0)),32,'Code list'!Y$1)/1000</f>
        <v>32.116300000000003</v>
      </c>
      <c r="Y14" s="25">
        <f ca="1">OFFSET(INDEX(Data!$C$7:$C$1800,MATCH($A$3,Data!$C$7:$C$1800,0)),31,'Code list'!Z$1)/1000+OFFSET(INDEX(Data!$C$7:$C$1800,MATCH($A$3,Data!$C$7:$C$1800,0)),32,'Code list'!Z$1)/1000</f>
        <v>28.444299999999998</v>
      </c>
      <c r="Z14" s="25">
        <f ca="1">OFFSET(INDEX(Data!$C$7:$C$1800,MATCH($A$3,Data!$C$7:$C$1800,0)),31,'Code list'!AA$1)/1000+OFFSET(INDEX(Data!$C$7:$C$1800,MATCH($A$3,Data!$C$7:$C$1800,0)),32,'Code list'!AA$1)/1000</f>
        <v>26.0975</v>
      </c>
      <c r="AA14" s="25">
        <f ca="1">OFFSET(INDEX(Data!$C$7:$C$1800,MATCH($A$3,Data!$C$7:$C$1800,0)),31,'Code list'!AB$1)/1000+OFFSET(INDEX(Data!$C$7:$C$1800,MATCH($A$3,Data!$C$7:$C$1800,0)),32,'Code list'!AB$1)/1000</f>
        <v>26.336300000000001</v>
      </c>
      <c r="AB14" s="25">
        <f ca="1">OFFSET(INDEX(Data!$C$7:$C$1800,MATCH($A$3,Data!$C$7:$C$1800,0)),31,'Code list'!AC$1)/1000+OFFSET(INDEX(Data!$C$7:$C$1800,MATCH($A$3,Data!$C$7:$C$1800,0)),32,'Code list'!AC$1)/1000</f>
        <v>25.206600000000002</v>
      </c>
      <c r="AC14" s="25">
        <f ca="1">OFFSET(INDEX(Data!$C$7:$C$1800,MATCH($A$3,Data!$C$7:$C$1800,0)),31,'Code list'!AD$1)/1000+OFFSET(INDEX(Data!$C$7:$C$1800,MATCH($A$3,Data!$C$7:$C$1800,0)),32,'Code list'!AD$1)/1000</f>
        <v>21.916899999999998</v>
      </c>
      <c r="AD14" s="25">
        <f ca="1">OFFSET(INDEX(Data!$C$7:$C$1800,MATCH($A$3,Data!$C$7:$C$1800,0)),31,'Code list'!AE$1)/1000+OFFSET(INDEX(Data!$C$7:$C$1800,MATCH($A$3,Data!$C$7:$C$1800,0)),32,'Code list'!AE$1)/1000</f>
        <v>23.972000000000001</v>
      </c>
      <c r="AE14" s="25">
        <f ca="1">OFFSET(INDEX(Data!$C$7:$C$1800,MATCH($A$3,Data!$C$7:$C$1800,0)),31,'Code list'!AF$1)/1000+OFFSET(INDEX(Data!$C$7:$C$1800,MATCH($A$3,Data!$C$7:$C$1800,0)),32,'Code list'!AF$1)/1000</f>
        <v>20.519400000000001</v>
      </c>
      <c r="AF14" s="25">
        <f ca="1">OFFSET(INDEX(Data!$C$7:$C$1800,MATCH($A$3,Data!$C$7:$C$1800,0)),31,'Code list'!AG$1)/1000+OFFSET(INDEX(Data!$C$7:$C$1800,MATCH($A$3,Data!$C$7:$C$1800,0)),32,'Code list'!AG$1)/1000</f>
        <v>19.993099999999998</v>
      </c>
      <c r="AG14" s="25">
        <f ca="1">OFFSET(INDEX(Data!$C$7:$C$1800,MATCH($A$3,Data!$C$7:$C$1800,0)),31,'Code list'!AH$1)/1000+OFFSET(INDEX(Data!$C$7:$C$1800,MATCH($A$3,Data!$C$7:$C$1800,0)),32,'Code list'!AH$1)/1000</f>
        <v>20.543700000000001</v>
      </c>
    </row>
    <row r="15" spans="1:33" ht="15" customHeight="1" x14ac:dyDescent="0.25">
      <c r="A15" s="26" t="s">
        <v>28</v>
      </c>
      <c r="B15" s="25">
        <f ca="1">IFERROR(B12/(1+(B13/B14)),0)</f>
        <v>20.110779499391622</v>
      </c>
      <c r="C15" s="25">
        <f t="shared" ref="C15:AC15" ca="1" si="5">IFERROR(C12/(1+(C13/C14)),0)</f>
        <v>20.160889171747083</v>
      </c>
      <c r="D15" s="25">
        <f t="shared" ca="1" si="5"/>
        <v>19.810794197111576</v>
      </c>
      <c r="E15" s="25">
        <f t="shared" ca="1" si="5"/>
        <v>18.70975317298312</v>
      </c>
      <c r="F15" s="25">
        <f t="shared" ca="1" si="5"/>
        <v>19.733769597675671</v>
      </c>
      <c r="G15" s="25">
        <f t="shared" ca="1" si="5"/>
        <v>17.704173310433227</v>
      </c>
      <c r="H15" s="25">
        <f t="shared" ca="1" si="5"/>
        <v>22.029856560028541</v>
      </c>
      <c r="I15" s="25">
        <f t="shared" ca="1" si="5"/>
        <v>24.443480436705475</v>
      </c>
      <c r="J15" s="25">
        <f t="shared" ca="1" si="5"/>
        <v>13.015673010153085</v>
      </c>
      <c r="K15" s="25">
        <f t="shared" ca="1" si="5"/>
        <v>15.393706057052018</v>
      </c>
      <c r="L15" s="25">
        <f t="shared" ca="1" si="5"/>
        <v>24.519386578486259</v>
      </c>
      <c r="M15" s="25">
        <f t="shared" ca="1" si="5"/>
        <v>26.186693577939412</v>
      </c>
      <c r="N15" s="25">
        <f t="shared" ca="1" si="5"/>
        <v>24.156637975749636</v>
      </c>
      <c r="O15" s="25">
        <f t="shared" ca="1" si="5"/>
        <v>28.789764688930944</v>
      </c>
      <c r="P15" s="25">
        <f t="shared" ca="1" si="5"/>
        <v>42.303677624912204</v>
      </c>
      <c r="Q15" s="25">
        <f t="shared" ca="1" si="5"/>
        <v>44.90357692688756</v>
      </c>
      <c r="R15" s="25">
        <f t="shared" ca="1" si="5"/>
        <v>49.84979798992336</v>
      </c>
      <c r="S15" s="25">
        <f t="shared" ca="1" si="5"/>
        <v>42.440750260719838</v>
      </c>
      <c r="T15" s="25">
        <f t="shared" ca="1" si="5"/>
        <v>45.357389169511421</v>
      </c>
      <c r="U15" s="25">
        <f t="shared" ca="1" si="5"/>
        <v>46.348743343024651</v>
      </c>
      <c r="V15" s="25">
        <f t="shared" ca="1" si="5"/>
        <v>48.320830455036067</v>
      </c>
      <c r="W15" s="25">
        <f t="shared" ca="1" si="5"/>
        <v>47.217645035030088</v>
      </c>
      <c r="X15" s="25">
        <f t="shared" ca="1" si="5"/>
        <v>47.081468833436816</v>
      </c>
      <c r="Y15" s="25">
        <f t="shared" ca="1" si="5"/>
        <v>44.685981761039983</v>
      </c>
      <c r="Z15" s="25">
        <f t="shared" ca="1" si="5"/>
        <v>41.575498696180773</v>
      </c>
      <c r="AA15" s="25">
        <f t="shared" ca="1" si="5"/>
        <v>42.140624873605738</v>
      </c>
      <c r="AB15" s="25">
        <f t="shared" ca="1" si="5"/>
        <v>40.896416197980329</v>
      </c>
      <c r="AC15" s="25">
        <f t="shared" ca="1" si="5"/>
        <v>35.435166629266568</v>
      </c>
      <c r="AD15" s="25">
        <f t="shared" ref="AD15:AE15" ca="1" si="6">IFERROR(AD12/(1+(AD13/AD14)),0)</f>
        <v>37.873376042743025</v>
      </c>
      <c r="AE15" s="25">
        <f t="shared" ca="1" si="6"/>
        <v>32.228229461991653</v>
      </c>
      <c r="AF15" s="25">
        <f t="shared" ref="AF15:AG15" ca="1" si="7">IFERROR(AF12/(1+(AF13/AF14)),0)</f>
        <v>31.505637991214257</v>
      </c>
      <c r="AG15" s="25">
        <f t="shared" ca="1" si="7"/>
        <v>32.080988783027685</v>
      </c>
    </row>
    <row r="16" spans="1:33" ht="15" customHeight="1" x14ac:dyDescent="0.25">
      <c r="A16" s="10" t="s">
        <v>25</v>
      </c>
      <c r="B16" s="7">
        <f ca="1">B11+B12-B15</f>
        <v>716.42217150060856</v>
      </c>
      <c r="C16" s="7">
        <f t="shared" ref="C16:AC16" ca="1" si="8">C11+C12-C15</f>
        <v>719.204141828253</v>
      </c>
      <c r="D16" s="7">
        <f t="shared" ca="1" si="8"/>
        <v>722.2439658028884</v>
      </c>
      <c r="E16" s="7">
        <f t="shared" ca="1" si="8"/>
        <v>708.9037478270169</v>
      </c>
      <c r="F16" s="7">
        <f t="shared" ca="1" si="8"/>
        <v>711.79705240232431</v>
      </c>
      <c r="G16" s="7">
        <f t="shared" ca="1" si="8"/>
        <v>729.68880468956672</v>
      </c>
      <c r="H16" s="7">
        <f t="shared" ca="1" si="8"/>
        <v>744.37142343997152</v>
      </c>
      <c r="I16" s="7">
        <f t="shared" ca="1" si="8"/>
        <v>772.4824485632945</v>
      </c>
      <c r="J16" s="7">
        <f t="shared" ca="1" si="8"/>
        <v>801.18638198984684</v>
      </c>
      <c r="K16" s="7">
        <f t="shared" ca="1" si="8"/>
        <v>811.67693794294803</v>
      </c>
      <c r="L16" s="7">
        <f t="shared" ca="1" si="8"/>
        <v>791.8866754215137</v>
      </c>
      <c r="M16" s="7">
        <f t="shared" ca="1" si="8"/>
        <v>751.1829804220605</v>
      </c>
      <c r="N16" s="7">
        <f t="shared" ca="1" si="8"/>
        <v>769.48218202425039</v>
      </c>
      <c r="O16" s="7">
        <f t="shared" ca="1" si="8"/>
        <v>797.27824331106899</v>
      </c>
      <c r="P16" s="7">
        <f t="shared" ca="1" si="8"/>
        <v>795.36434837508773</v>
      </c>
      <c r="Q16" s="7">
        <f t="shared" ca="1" si="8"/>
        <v>812.09154407311235</v>
      </c>
      <c r="R16" s="7">
        <f t="shared" ca="1" si="8"/>
        <v>798.39342701007672</v>
      </c>
      <c r="S16" s="7">
        <f t="shared" ca="1" si="8"/>
        <v>830.36315773928015</v>
      </c>
      <c r="T16" s="7">
        <f t="shared" ca="1" si="8"/>
        <v>788.89495583048858</v>
      </c>
      <c r="U16" s="7">
        <f t="shared" ca="1" si="8"/>
        <v>811.57055165697523</v>
      </c>
      <c r="V16" s="7">
        <f t="shared" ca="1" si="8"/>
        <v>819.44534454496397</v>
      </c>
      <c r="W16" s="7">
        <f t="shared" ca="1" si="8"/>
        <v>778.06747196496985</v>
      </c>
      <c r="X16" s="7">
        <f t="shared" ca="1" si="8"/>
        <v>695.83179016656311</v>
      </c>
      <c r="Y16" s="7">
        <f t="shared" ca="1" si="8"/>
        <v>700.15194023895992</v>
      </c>
      <c r="Z16" s="7">
        <f t="shared" ca="1" si="8"/>
        <v>591.03707330381917</v>
      </c>
      <c r="AA16" s="7">
        <f t="shared" ca="1" si="8"/>
        <v>541.12301412639431</v>
      </c>
      <c r="AB16" s="7">
        <f t="shared" ca="1" si="8"/>
        <v>709.27648780201957</v>
      </c>
      <c r="AC16" s="7">
        <f t="shared" ca="1" si="8"/>
        <v>706.23655537073341</v>
      </c>
      <c r="AD16" s="7">
        <f t="shared" ref="AD16:AE16" ca="1" si="9">AD11+AD12-AD15</f>
        <v>572.04109195725698</v>
      </c>
      <c r="AE16" s="7">
        <f t="shared" ca="1" si="9"/>
        <v>740.07257053800834</v>
      </c>
      <c r="AF16" s="7">
        <f t="shared" ref="AF16:AG16" ca="1" si="10">AF11+AF12-AF15</f>
        <v>665.95128200878582</v>
      </c>
      <c r="AG16" s="7">
        <f t="shared" ca="1" si="10"/>
        <v>794.53012821697223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Belgium [BE]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0.35321519917503702</v>
      </c>
      <c r="C20" s="15">
        <f t="shared" ca="1" si="12"/>
        <v>0.35632386563924651</v>
      </c>
      <c r="D20" s="15">
        <f t="shared" ca="1" si="12"/>
        <v>0.35594066848896316</v>
      </c>
      <c r="E20" s="15">
        <f t="shared" ca="1" si="12"/>
        <v>0.35582376418970701</v>
      </c>
      <c r="F20" s="15">
        <f t="shared" ca="1" si="12"/>
        <v>0.36081576782764629</v>
      </c>
      <c r="G20" s="15">
        <f t="shared" ca="1" si="12"/>
        <v>0.36269927440176897</v>
      </c>
      <c r="H20" s="15">
        <f t="shared" ca="1" si="12"/>
        <v>0.36338955457203109</v>
      </c>
      <c r="I20" s="15">
        <f t="shared" ca="1" si="12"/>
        <v>0.3628556228317118</v>
      </c>
      <c r="J20" s="15">
        <f t="shared" ca="1" si="12"/>
        <v>0.36879059185474816</v>
      </c>
      <c r="K20" s="15">
        <f t="shared" ca="1" si="12"/>
        <v>0.36975006430587415</v>
      </c>
      <c r="L20" s="15">
        <f t="shared" ca="1" si="12"/>
        <v>0.37629475182340527</v>
      </c>
      <c r="M20" s="15">
        <f t="shared" ca="1" si="12"/>
        <v>0.37677211461976862</v>
      </c>
      <c r="N20" s="15">
        <f t="shared" ca="1" si="12"/>
        <v>0.3786707565254801</v>
      </c>
      <c r="O20" s="15">
        <f t="shared" ca="1" si="12"/>
        <v>0.37730817631584501</v>
      </c>
      <c r="P20" s="15">
        <f t="shared" ca="1" si="12"/>
        <v>0.375312437136326</v>
      </c>
      <c r="Q20" s="15">
        <f t="shared" ca="1" si="12"/>
        <v>0.37397462418677502</v>
      </c>
      <c r="R20" s="15">
        <f t="shared" ca="1" si="12"/>
        <v>0.37568899724448046</v>
      </c>
      <c r="S20" s="15">
        <f t="shared" ca="1" si="12"/>
        <v>0.37635442045722733</v>
      </c>
      <c r="T20" s="15">
        <f t="shared" ca="1" si="12"/>
        <v>0.37898649723936439</v>
      </c>
      <c r="U20" s="15">
        <f t="shared" ca="1" si="12"/>
        <v>0.39814054408491167</v>
      </c>
      <c r="V20" s="15">
        <f t="shared" ca="1" si="12"/>
        <v>0.4095597128401095</v>
      </c>
      <c r="W20" s="15">
        <f t="shared" ca="1" si="12"/>
        <v>0.41345930988165452</v>
      </c>
      <c r="X20" s="15">
        <f t="shared" ca="1" si="12"/>
        <v>0.4229077259168616</v>
      </c>
      <c r="Y20" s="15">
        <f t="shared" ca="1" si="12"/>
        <v>0.42251588976392124</v>
      </c>
      <c r="Z20" s="15">
        <f t="shared" ca="1" si="12"/>
        <v>0.43472907471562439</v>
      </c>
      <c r="AA20" s="15">
        <f t="shared" ca="1" si="12"/>
        <v>0.45644608259501562</v>
      </c>
      <c r="AB20" s="15">
        <f t="shared" ca="1" si="12"/>
        <v>0.42884004366559791</v>
      </c>
      <c r="AC20" s="15">
        <f t="shared" ca="1" si="12"/>
        <v>0.43578797735616898</v>
      </c>
      <c r="AD20" s="15">
        <f t="shared" ref="AD20:AE20" ca="1" si="13">AD6/AD16</f>
        <v>0.46585436561594429</v>
      </c>
      <c r="AE20" s="15">
        <f t="shared" ca="1" si="13"/>
        <v>0.45125271938834632</v>
      </c>
      <c r="AF20" s="15">
        <f t="shared" ref="AF20:AG20" ca="1" si="14">AF6/AF16</f>
        <v>0.47791441896466103</v>
      </c>
      <c r="AG20" s="15">
        <f t="shared" ca="1" si="14"/>
        <v>0.45098518894949785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86">
    <tabColor theme="4" tint="0.59999389629810485"/>
    <pageSetUpPr fitToPage="1"/>
  </sheetPr>
  <dimension ref="A1:AG20"/>
  <sheetViews>
    <sheetView zoomScaleNormal="100" workbookViewId="0">
      <pane xSplit="1" topLeftCell="L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Ukraine [UA]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1075.806</v>
      </c>
      <c r="C4" s="20">
        <f ca="1">OFFSET(INDEX(Data!$C$7:$C$1800,MATCH($A$3,Data!$C$7:$C$1800,0)),20,'Code list'!D$1)/1000</f>
        <v>1003.2588000000001</v>
      </c>
      <c r="D4" s="20">
        <f ca="1">OFFSET(INDEX(Data!$C$7:$C$1800,MATCH($A$3,Data!$C$7:$C$1800,0)),20,'Code list'!E$1)/1000</f>
        <v>909.08640000000003</v>
      </c>
      <c r="E4" s="20">
        <f ca="1">OFFSET(INDEX(Data!$C$7:$C$1800,MATCH($A$3,Data!$C$7:$C$1800,0)),20,'Code list'!F$1)/1000</f>
        <v>827.66160000000002</v>
      </c>
      <c r="F4" s="20">
        <f ca="1">OFFSET(INDEX(Data!$C$7:$C$1800,MATCH($A$3,Data!$C$7:$C$1800,0)),20,'Code list'!G$1)/1000</f>
        <v>730.51919999999996</v>
      </c>
      <c r="G4" s="20">
        <f ca="1">OFFSET(INDEX(Data!$C$7:$C$1800,MATCH($A$3,Data!$C$7:$C$1800,0)),20,'Code list'!H$1)/1000</f>
        <v>698.46480000000008</v>
      </c>
      <c r="H4" s="20">
        <f ca="1">OFFSET(INDEX(Data!$C$7:$C$1800,MATCH($A$3,Data!$C$7:$C$1800,0)),20,'Code list'!I$1)/1000</f>
        <v>658.74959999999999</v>
      </c>
      <c r="I4" s="20">
        <f ca="1">OFFSET(INDEX(Data!$C$7:$C$1800,MATCH($A$3,Data!$C$7:$C$1800,0)),20,'Code list'!J$1)/1000</f>
        <v>640.80719999999997</v>
      </c>
      <c r="J4" s="20">
        <f ca="1">OFFSET(INDEX(Data!$C$7:$C$1800,MATCH($A$3,Data!$C$7:$C$1800,0)),20,'Code list'!K$1)/1000</f>
        <v>622.15919999999994</v>
      </c>
      <c r="K4" s="20">
        <f ca="1">OFFSET(INDEX(Data!$C$7:$C$1800,MATCH($A$3,Data!$C$7:$C$1800,0)),20,'Code list'!L$1)/1000</f>
        <v>619.63199999999995</v>
      </c>
      <c r="L4" s="20">
        <f ca="1">OFFSET(INDEX(Data!$C$7:$C$1800,MATCH($A$3,Data!$C$7:$C$1800,0)),20,'Code list'!M$1)/1000</f>
        <v>617.202</v>
      </c>
      <c r="M4" s="20">
        <f ca="1">OFFSET(INDEX(Data!$C$7:$C$1800,MATCH($A$3,Data!$C$7:$C$1800,0)),20,'Code list'!N$1)/1000</f>
        <v>622.69919999999991</v>
      </c>
      <c r="N4" s="20">
        <f ca="1">OFFSET(INDEX(Data!$C$7:$C$1800,MATCH($A$3,Data!$C$7:$C$1800,0)),20,'Code list'!O$1)/1000</f>
        <v>625.44240000000002</v>
      </c>
      <c r="O4" s="20">
        <f ca="1">OFFSET(INDEX(Data!$C$7:$C$1800,MATCH($A$3,Data!$C$7:$C$1800,0)),20,'Code list'!P$1)/1000</f>
        <v>649.29600000000005</v>
      </c>
      <c r="P4" s="20">
        <f ca="1">OFFSET(INDEX(Data!$C$7:$C$1800,MATCH($A$3,Data!$C$7:$C$1800,0)),20,'Code list'!Q$1)/1000</f>
        <v>655.79399999999998</v>
      </c>
      <c r="Q4" s="20">
        <f ca="1">OFFSET(INDEX(Data!$C$7:$C$1800,MATCH($A$3,Data!$C$7:$C$1800,0)),20,'Code list'!R$1)/1000</f>
        <v>669.79404</v>
      </c>
      <c r="R4" s="20">
        <f ca="1">OFFSET(INDEX(Data!$C$7:$C$1800,MATCH($A$3,Data!$C$7:$C$1800,0)),20,'Code list'!S$1)/1000</f>
        <v>696.16872000000001</v>
      </c>
      <c r="S4" s="20">
        <f ca="1">OFFSET(INDEX(Data!$C$7:$C$1800,MATCH($A$3,Data!$C$7:$C$1800,0)),20,'Code list'!T$1)/1000</f>
        <v>706.92681600000003</v>
      </c>
      <c r="T4" s="20">
        <f ca="1">OFFSET(INDEX(Data!$C$7:$C$1800,MATCH($A$3,Data!$C$7:$C$1800,0)),20,'Code list'!U$1)/1000</f>
        <v>693.31031999999993</v>
      </c>
      <c r="U4" s="20">
        <f ca="1">OFFSET(INDEX(Data!$C$7:$C$1800,MATCH($A$3,Data!$C$7:$C$1800,0)),20,'Code list'!V$1)/1000</f>
        <v>625.02731999999992</v>
      </c>
      <c r="V4" s="20">
        <f ca="1">OFFSET(INDEX(Data!$C$7:$C$1800,MATCH($A$3,Data!$C$7:$C$1800,0)),20,'Code list'!W$1)/1000</f>
        <v>679.7808</v>
      </c>
      <c r="W4" s="20">
        <f ca="1">OFFSET(INDEX(Data!$C$7:$C$1800,MATCH($A$3,Data!$C$7:$C$1800,0)),20,'Code list'!X$1)/1000</f>
        <v>701.81100000000004</v>
      </c>
      <c r="X4" s="20">
        <f ca="1">OFFSET(INDEX(Data!$C$7:$C$1800,MATCH($A$3,Data!$C$7:$C$1800,0)),20,'Code list'!Y$1)/1000</f>
        <v>715.96152000000006</v>
      </c>
      <c r="Y4" s="20">
        <f ca="1">OFFSET(INDEX(Data!$C$7:$C$1800,MATCH($A$3,Data!$C$7:$C$1800,0)),20,'Code list'!Z$1)/1000</f>
        <v>699.75648000000001</v>
      </c>
      <c r="Z4" s="20">
        <f ca="1">OFFSET(INDEX(Data!$C$7:$C$1800,MATCH($A$3,Data!$C$7:$C$1800,0)),20,'Code list'!AA$1)/1000</f>
        <v>658.14695999999992</v>
      </c>
      <c r="AA4" s="20">
        <f ca="1">OFFSET(INDEX(Data!$C$7:$C$1800,MATCH($A$3,Data!$C$7:$C$1800,0)),20,'Code list'!AB$1)/1000</f>
        <v>589.25304000000006</v>
      </c>
      <c r="AB4" s="20">
        <f ca="1">OFFSET(INDEX(Data!$C$7:$C$1800,MATCH($A$3,Data!$C$7:$C$1800,0)),20,'Code list'!AC$1)/1000</f>
        <v>592.45776000000001</v>
      </c>
      <c r="AC4" s="20">
        <f ca="1">OFFSET(INDEX(Data!$C$7:$C$1800,MATCH($A$3,Data!$C$7:$C$1800,0)),20,'Code list'!AD$1)/1000</f>
        <v>561.72816</v>
      </c>
      <c r="AD4" s="20">
        <f ca="1">OFFSET(INDEX(Data!$C$7:$C$1800,MATCH($A$3,Data!$C$7:$C$1800,0)),20,'Code list'!AE$1)/1000</f>
        <v>575.39880000000005</v>
      </c>
      <c r="AE4" s="20">
        <f ca="1">OFFSET(INDEX(Data!$C$7:$C$1800,MATCH($A$3,Data!$C$7:$C$1800,0)),20,'Code list'!AF$1)/1000</f>
        <v>554.9076</v>
      </c>
      <c r="AF4" s="20">
        <f ca="1">OFFSET(INDEX(Data!$C$7:$C$1800,MATCH($A$3,Data!$C$7:$C$1800,0)),20,'Code list'!AG$1)/1000</f>
        <v>534.26843999999994</v>
      </c>
      <c r="AG4" s="20" t="e">
        <f ca="1">OFFSET(INDEX(Data!$C$7:$C$1800,MATCH($A$3,Data!$C$7:$C$1800,0)),20,'Code list'!AH$1)/1000</f>
        <v>#VALUE!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0.75239999999999996</v>
      </c>
      <c r="C5" s="22">
        <f ca="1">OFFSET(INDEX(Data!$C$7:$C$1800,MATCH($A$3,Data!$C$7:$C$1800,0)),23,'Code list'!D$1)/1000</f>
        <v>0.77760000000000007</v>
      </c>
      <c r="D5" s="22">
        <f ca="1">OFFSET(INDEX(Data!$C$7:$C$1800,MATCH($A$3,Data!$C$7:$C$1800,0)),23,'Code list'!E$1)/1000</f>
        <v>0.74520000000000008</v>
      </c>
      <c r="E5" s="22">
        <f ca="1">OFFSET(INDEX(Data!$C$7:$C$1800,MATCH($A$3,Data!$C$7:$C$1800,0)),23,'Code list'!F$1)/1000</f>
        <v>0.71279999999999999</v>
      </c>
      <c r="F5" s="22">
        <f ca="1">OFFSET(INDEX(Data!$C$7:$C$1800,MATCH($A$3,Data!$C$7:$C$1800,0)),23,'Code list'!G$1)/1000</f>
        <v>0.75239999999999996</v>
      </c>
      <c r="G5" s="22">
        <f ca="1">OFFSET(INDEX(Data!$C$7:$C$1800,MATCH($A$3,Data!$C$7:$C$1800,0)),23,'Code list'!H$1)/1000</f>
        <v>0.70920000000000005</v>
      </c>
      <c r="H5" s="22">
        <f ca="1">OFFSET(INDEX(Data!$C$7:$C$1800,MATCH($A$3,Data!$C$7:$C$1800,0)),23,'Code list'!I$1)/1000</f>
        <v>0.72360000000000002</v>
      </c>
      <c r="I5" s="22">
        <f ca="1">OFFSET(INDEX(Data!$C$7:$C$1800,MATCH($A$3,Data!$C$7:$C$1800,0)),23,'Code list'!J$1)/1000</f>
        <v>0.63360000000000005</v>
      </c>
      <c r="J5" s="22">
        <f ca="1">OFFSET(INDEX(Data!$C$7:$C$1800,MATCH($A$3,Data!$C$7:$C$1800,0)),23,'Code list'!K$1)/1000</f>
        <v>0.63360000000000005</v>
      </c>
      <c r="K5" s="22">
        <f ca="1">OFFSET(INDEX(Data!$C$7:$C$1800,MATCH($A$3,Data!$C$7:$C$1800,0)),23,'Code list'!L$1)/1000</f>
        <v>0.63360000000000005</v>
      </c>
      <c r="L5" s="22">
        <f ca="1">OFFSET(INDEX(Data!$C$7:$C$1800,MATCH($A$3,Data!$C$7:$C$1800,0)),23,'Code list'!M$1)/1000</f>
        <v>0.63360000000000005</v>
      </c>
      <c r="M5" s="22">
        <f ca="1">OFFSET(INDEX(Data!$C$7:$C$1800,MATCH($A$3,Data!$C$7:$C$1800,0)),23,'Code list'!N$1)/1000</f>
        <v>0.60839999999999994</v>
      </c>
      <c r="N5" s="22">
        <f ca="1">OFFSET(INDEX(Data!$C$7:$C$1800,MATCH($A$3,Data!$C$7:$C$1800,0)),23,'Code list'!O$1)/1000</f>
        <v>0.58320000000000005</v>
      </c>
      <c r="O5" s="22">
        <f ca="1">OFFSET(INDEX(Data!$C$7:$C$1800,MATCH($A$3,Data!$C$7:$C$1800,0)),23,'Code list'!P$1)/1000</f>
        <v>0.54720000000000002</v>
      </c>
      <c r="P5" s="22">
        <f ca="1">OFFSET(INDEX(Data!$C$7:$C$1800,MATCH($A$3,Data!$C$7:$C$1800,0)),23,'Code list'!Q$1)/1000</f>
        <v>0.48599999999999999</v>
      </c>
      <c r="Q5" s="22">
        <f ca="1">OFFSET(INDEX(Data!$C$7:$C$1800,MATCH($A$3,Data!$C$7:$C$1800,0)),23,'Code list'!R$1)/1000</f>
        <v>0.51119999999999999</v>
      </c>
      <c r="R5" s="22">
        <f ca="1">OFFSET(INDEX(Data!$C$7:$C$1800,MATCH($A$3,Data!$C$7:$C$1800,0)),23,'Code list'!S$1)/1000</f>
        <v>0.53279999999999994</v>
      </c>
      <c r="S5" s="22">
        <f ca="1">OFFSET(INDEX(Data!$C$7:$C$1800,MATCH($A$3,Data!$C$7:$C$1800,0)),23,'Code list'!T$1)/1000</f>
        <v>0.425736</v>
      </c>
      <c r="T5" s="22">
        <f ca="1">OFFSET(INDEX(Data!$C$7:$C$1800,MATCH($A$3,Data!$C$7:$C$1800,0)),23,'Code list'!U$1)/1000</f>
        <v>0</v>
      </c>
      <c r="U5" s="22">
        <f ca="1">OFFSET(INDEX(Data!$C$7:$C$1800,MATCH($A$3,Data!$C$7:$C$1800,0)),23,'Code list'!V$1)/1000</f>
        <v>0</v>
      </c>
      <c r="V5" s="22">
        <f ca="1">OFFSET(INDEX(Data!$C$7:$C$1800,MATCH($A$3,Data!$C$7:$C$1800,0)),23,'Code list'!W$1)/1000</f>
        <v>0</v>
      </c>
      <c r="W5" s="22">
        <f ca="1">OFFSET(INDEX(Data!$C$7:$C$1800,MATCH($A$3,Data!$C$7:$C$1800,0)),23,'Code list'!X$1)/1000</f>
        <v>0</v>
      </c>
      <c r="X5" s="22">
        <f ca="1">OFFSET(INDEX(Data!$C$7:$C$1800,MATCH($A$3,Data!$C$7:$C$1800,0)),23,'Code list'!Y$1)/1000</f>
        <v>1.8540000000000001</v>
      </c>
      <c r="Y5" s="22">
        <f ca="1">OFFSET(INDEX(Data!$C$7:$C$1800,MATCH($A$3,Data!$C$7:$C$1800,0)),23,'Code list'!Z$1)/1000</f>
        <v>2.4156</v>
      </c>
      <c r="Z5" s="22">
        <f ca="1">OFFSET(INDEX(Data!$C$7:$C$1800,MATCH($A$3,Data!$C$7:$C$1800,0)),23,'Code list'!AA$1)/1000</f>
        <v>3.0348000000000002</v>
      </c>
      <c r="AA5" s="22">
        <f ca="1">OFFSET(INDEX(Data!$C$7:$C$1800,MATCH($A$3,Data!$C$7:$C$1800,0)),23,'Code list'!AB$1)/1000</f>
        <v>5.6663999999999994</v>
      </c>
      <c r="AB5" s="22">
        <f ca="1">OFFSET(INDEX(Data!$C$7:$C$1800,MATCH($A$3,Data!$C$7:$C$1800,0)),23,'Code list'!AC$1)/1000</f>
        <v>5.8788</v>
      </c>
      <c r="AC5" s="22">
        <f ca="1">OFFSET(INDEX(Data!$C$7:$C$1800,MATCH($A$3,Data!$C$7:$C$1800,0)),23,'Code list'!AD$1)/1000</f>
        <v>5.6671199999999997</v>
      </c>
      <c r="AD5" s="22">
        <f ca="1">OFFSET(INDEX(Data!$C$7:$C$1800,MATCH($A$3,Data!$C$7:$C$1800,0)),23,'Code list'!AE$1)/1000</f>
        <v>5.6843999999999992</v>
      </c>
      <c r="AE5" s="22">
        <f ca="1">OFFSET(INDEX(Data!$C$7:$C$1800,MATCH($A$3,Data!$C$7:$C$1800,0)),23,'Code list'!AF$1)/1000</f>
        <v>4.8484799999999995</v>
      </c>
      <c r="AF5" s="22">
        <f ca="1">OFFSET(INDEX(Data!$C$7:$C$1800,MATCH($A$3,Data!$C$7:$C$1800,0)),23,'Code list'!AG$1)/1000</f>
        <v>0</v>
      </c>
      <c r="AG5" s="22" t="e">
        <f ca="1">OFFSET(INDEX(Data!$C$7:$C$1800,MATCH($A$3,Data!$C$7:$C$1800,0)),23,'Code list'!AH$1)/1000</f>
        <v>#VALUE!</v>
      </c>
    </row>
    <row r="6" spans="1:33" ht="15" customHeight="1" x14ac:dyDescent="0.25">
      <c r="A6" s="4" t="s">
        <v>27</v>
      </c>
      <c r="B6" s="6">
        <f t="shared" ref="B6:AC6" ca="1" si="1">B4-B5</f>
        <v>1075.0536</v>
      </c>
      <c r="C6" s="6">
        <f t="shared" ca="1" si="1"/>
        <v>1002.4812000000001</v>
      </c>
      <c r="D6" s="6">
        <f t="shared" ca="1" si="1"/>
        <v>908.34120000000007</v>
      </c>
      <c r="E6" s="6">
        <f t="shared" ca="1" si="1"/>
        <v>826.94880000000001</v>
      </c>
      <c r="F6" s="6">
        <f t="shared" ca="1" si="1"/>
        <v>729.76679999999999</v>
      </c>
      <c r="G6" s="6">
        <f t="shared" ca="1" si="1"/>
        <v>697.75560000000007</v>
      </c>
      <c r="H6" s="6">
        <f t="shared" ca="1" si="1"/>
        <v>658.02599999999995</v>
      </c>
      <c r="I6" s="6">
        <f t="shared" ca="1" si="1"/>
        <v>640.17359999999996</v>
      </c>
      <c r="J6" s="6">
        <f t="shared" ca="1" si="1"/>
        <v>621.52559999999994</v>
      </c>
      <c r="K6" s="6">
        <f t="shared" ca="1" si="1"/>
        <v>618.99839999999995</v>
      </c>
      <c r="L6" s="6">
        <f t="shared" ca="1" si="1"/>
        <v>616.5684</v>
      </c>
      <c r="M6" s="6">
        <f t="shared" ca="1" si="1"/>
        <v>622.09079999999994</v>
      </c>
      <c r="N6" s="6">
        <f t="shared" ca="1" si="1"/>
        <v>624.85919999999999</v>
      </c>
      <c r="O6" s="6">
        <f t="shared" ca="1" si="1"/>
        <v>648.74880000000007</v>
      </c>
      <c r="P6" s="6">
        <f t="shared" ca="1" si="1"/>
        <v>655.30799999999999</v>
      </c>
      <c r="Q6" s="6">
        <f t="shared" ca="1" si="1"/>
        <v>669.28283999999996</v>
      </c>
      <c r="R6" s="6">
        <f t="shared" ca="1" si="1"/>
        <v>695.63592000000006</v>
      </c>
      <c r="S6" s="6">
        <f t="shared" ca="1" si="1"/>
        <v>706.50108</v>
      </c>
      <c r="T6" s="6">
        <f t="shared" ca="1" si="1"/>
        <v>693.31031999999993</v>
      </c>
      <c r="U6" s="6">
        <f t="shared" ca="1" si="1"/>
        <v>625.02731999999992</v>
      </c>
      <c r="V6" s="6">
        <f t="shared" ca="1" si="1"/>
        <v>679.7808</v>
      </c>
      <c r="W6" s="6">
        <f t="shared" ca="1" si="1"/>
        <v>701.81100000000004</v>
      </c>
      <c r="X6" s="6">
        <f t="shared" ca="1" si="1"/>
        <v>714.10752000000002</v>
      </c>
      <c r="Y6" s="6">
        <f t="shared" ca="1" si="1"/>
        <v>697.34087999999997</v>
      </c>
      <c r="Z6" s="6">
        <f t="shared" ca="1" si="1"/>
        <v>655.1121599999999</v>
      </c>
      <c r="AA6" s="6">
        <f t="shared" ca="1" si="1"/>
        <v>583.5866400000001</v>
      </c>
      <c r="AB6" s="6">
        <f t="shared" ca="1" si="1"/>
        <v>586.57896000000005</v>
      </c>
      <c r="AC6" s="6">
        <f t="shared" ca="1" si="1"/>
        <v>556.06104000000005</v>
      </c>
      <c r="AD6" s="6">
        <f t="shared" ref="AD6:AE6" ca="1" si="2">AD4-AD5</f>
        <v>569.71440000000007</v>
      </c>
      <c r="AE6" s="6">
        <f t="shared" ca="1" si="2"/>
        <v>550.05912000000001</v>
      </c>
      <c r="AF6" s="6">
        <f t="shared" ref="AF6:AG6" ca="1" si="3">AF4-AF5</f>
        <v>534.26843999999994</v>
      </c>
      <c r="AG6" s="6" t="e">
        <f t="shared" ca="1" si="3"/>
        <v>#VALUE!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Ukraine [UA]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3027.3415899999995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2768.3397799999998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2571.9926599999999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2458.371243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2057.672607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1991.64498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1749.3991060000001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1674.3235460000001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1639.9674299999999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1582.259131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1606.7640660000002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1552.3830699999999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1582.9321559999998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1727.8921990000001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1665.7583870000001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1691.5988029999999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1815.6940250000002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1866.8458560000001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1833.5519240000001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1632.8421519999999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1770.2725500000001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1837.2888170000001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1889.2439160000001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1812.6660400000001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1738.2778800000001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1581.2655129999998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1536.8131279999998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1471.3290850000001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1495.4736079999998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1445.1674249999999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1322.7101209999998</v>
      </c>
      <c r="AG11" s="25" t="e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#VALUE!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339.36149999999998</v>
      </c>
      <c r="C12" s="25">
        <f ca="1">OFFSET(INDEX(Data!$C$7:$C$1800,MATCH($A$3,Data!$C$7:$C$1800,0)),5,'Code list'!D$1)/1000+OFFSET(INDEX(Data!$C$7:$C$1800,MATCH($A$3,Data!$C$7:$C$1800,0)),7,'Code list'!D$1)/1000</f>
        <v>359.96770000000004</v>
      </c>
      <c r="D12" s="25">
        <f ca="1">OFFSET(INDEX(Data!$C$7:$C$1800,MATCH($A$3,Data!$C$7:$C$1800,0)),5,'Code list'!E$1)/1000+OFFSET(INDEX(Data!$C$7:$C$1800,MATCH($A$3,Data!$C$7:$C$1800,0)),7,'Code list'!E$1)/1000</f>
        <v>332.82061999999996</v>
      </c>
      <c r="E12" s="25">
        <f ca="1">OFFSET(INDEX(Data!$C$7:$C$1800,MATCH($A$3,Data!$C$7:$C$1800,0)),5,'Code list'!F$1)/1000+OFFSET(INDEX(Data!$C$7:$C$1800,MATCH($A$3,Data!$C$7:$C$1800,0)),7,'Code list'!F$1)/1000</f>
        <v>300.47453999999999</v>
      </c>
      <c r="F12" s="25">
        <f ca="1">OFFSET(INDEX(Data!$C$7:$C$1800,MATCH($A$3,Data!$C$7:$C$1800,0)),5,'Code list'!G$1)/1000+OFFSET(INDEX(Data!$C$7:$C$1800,MATCH($A$3,Data!$C$7:$C$1800,0)),7,'Code list'!G$1)/1000</f>
        <v>267.38047999999998</v>
      </c>
      <c r="G12" s="25">
        <f ca="1">OFFSET(INDEX(Data!$C$7:$C$1800,MATCH($A$3,Data!$C$7:$C$1800,0)),5,'Code list'!H$1)/1000+OFFSET(INDEX(Data!$C$7:$C$1800,MATCH($A$3,Data!$C$7:$C$1800,0)),7,'Code list'!H$1)/1000</f>
        <v>256.67174</v>
      </c>
      <c r="H12" s="25">
        <f ca="1">OFFSET(INDEX(Data!$C$7:$C$1800,MATCH($A$3,Data!$C$7:$C$1800,0)),5,'Code list'!I$1)/1000+OFFSET(INDEX(Data!$C$7:$C$1800,MATCH($A$3,Data!$C$7:$C$1800,0)),7,'Code list'!I$1)/1000</f>
        <v>270.0702</v>
      </c>
      <c r="I12" s="25">
        <f ca="1">OFFSET(INDEX(Data!$C$7:$C$1800,MATCH($A$3,Data!$C$7:$C$1800,0)),5,'Code list'!J$1)/1000+OFFSET(INDEX(Data!$C$7:$C$1800,MATCH($A$3,Data!$C$7:$C$1800,0)),7,'Code list'!J$1)/1000</f>
        <v>235.18758000000003</v>
      </c>
      <c r="J12" s="25">
        <f ca="1">OFFSET(INDEX(Data!$C$7:$C$1800,MATCH($A$3,Data!$C$7:$C$1800,0)),5,'Code list'!K$1)/1000+OFFSET(INDEX(Data!$C$7:$C$1800,MATCH($A$3,Data!$C$7:$C$1800,0)),7,'Code list'!K$1)/1000</f>
        <v>212.29592</v>
      </c>
      <c r="K12" s="25">
        <f ca="1">OFFSET(INDEX(Data!$C$7:$C$1800,MATCH($A$3,Data!$C$7:$C$1800,0)),5,'Code list'!L$1)/1000+OFFSET(INDEX(Data!$C$7:$C$1800,MATCH($A$3,Data!$C$7:$C$1800,0)),7,'Code list'!L$1)/1000</f>
        <v>227.46037999999999</v>
      </c>
      <c r="L12" s="25">
        <f ca="1">OFFSET(INDEX(Data!$C$7:$C$1800,MATCH($A$3,Data!$C$7:$C$1800,0)),5,'Code list'!M$1)/1000+OFFSET(INDEX(Data!$C$7:$C$1800,MATCH($A$3,Data!$C$7:$C$1800,0)),7,'Code list'!M$1)/1000</f>
        <v>218.34332000000001</v>
      </c>
      <c r="M12" s="25">
        <f ca="1">OFFSET(INDEX(Data!$C$7:$C$1800,MATCH($A$3,Data!$C$7:$C$1800,0)),5,'Code list'!N$1)/1000+OFFSET(INDEX(Data!$C$7:$C$1800,MATCH($A$3,Data!$C$7:$C$1800,0)),7,'Code list'!N$1)/1000</f>
        <v>216.55797999999999</v>
      </c>
      <c r="N12" s="25">
        <f ca="1">OFFSET(INDEX(Data!$C$7:$C$1800,MATCH($A$3,Data!$C$7:$C$1800,0)),5,'Code list'!O$1)/1000+OFFSET(INDEX(Data!$C$7:$C$1800,MATCH($A$3,Data!$C$7:$C$1800,0)),7,'Code list'!O$1)/1000</f>
        <v>212.70877999999999</v>
      </c>
      <c r="O12" s="25">
        <f ca="1">OFFSET(INDEX(Data!$C$7:$C$1800,MATCH($A$3,Data!$C$7:$C$1800,0)),5,'Code list'!P$1)/1000+OFFSET(INDEX(Data!$C$7:$C$1800,MATCH($A$3,Data!$C$7:$C$1800,0)),7,'Code list'!P$1)/1000</f>
        <v>224.20852000000002</v>
      </c>
      <c r="P12" s="25">
        <f ca="1">OFFSET(INDEX(Data!$C$7:$C$1800,MATCH($A$3,Data!$C$7:$C$1800,0)),5,'Code list'!Q$1)/1000+OFFSET(INDEX(Data!$C$7:$C$1800,MATCH($A$3,Data!$C$7:$C$1800,0)),7,'Code list'!Q$1)/1000</f>
        <v>224.33364</v>
      </c>
      <c r="Q12" s="25">
        <f ca="1">OFFSET(INDEX(Data!$C$7:$C$1800,MATCH($A$3,Data!$C$7:$C$1800,0)),5,'Code list'!R$1)/1000+OFFSET(INDEX(Data!$C$7:$C$1800,MATCH($A$3,Data!$C$7:$C$1800,0)),7,'Code list'!R$1)/1000</f>
        <v>330.69236000000006</v>
      </c>
      <c r="R12" s="25">
        <f ca="1">OFFSET(INDEX(Data!$C$7:$C$1800,MATCH($A$3,Data!$C$7:$C$1800,0)),5,'Code list'!S$1)/1000+OFFSET(INDEX(Data!$C$7:$C$1800,MATCH($A$3,Data!$C$7:$C$1800,0)),7,'Code list'!S$1)/1000</f>
        <v>290.82175999999998</v>
      </c>
      <c r="S12" s="25">
        <f ca="1">OFFSET(INDEX(Data!$C$7:$C$1800,MATCH($A$3,Data!$C$7:$C$1800,0)),5,'Code list'!T$1)/1000+OFFSET(INDEX(Data!$C$7:$C$1800,MATCH($A$3,Data!$C$7:$C$1800,0)),7,'Code list'!T$1)/1000</f>
        <v>352.76333899999997</v>
      </c>
      <c r="T12" s="25">
        <f ca="1">OFFSET(INDEX(Data!$C$7:$C$1800,MATCH($A$3,Data!$C$7:$C$1800,0)),5,'Code list'!U$1)/1000+OFFSET(INDEX(Data!$C$7:$C$1800,MATCH($A$3,Data!$C$7:$C$1800,0)),7,'Code list'!U$1)/1000</f>
        <v>360.10115000000002</v>
      </c>
      <c r="U12" s="25">
        <f ca="1">OFFSET(INDEX(Data!$C$7:$C$1800,MATCH($A$3,Data!$C$7:$C$1800,0)),5,'Code list'!V$1)/1000+OFFSET(INDEX(Data!$C$7:$C$1800,MATCH($A$3,Data!$C$7:$C$1800,0)),7,'Code list'!V$1)/1000</f>
        <v>303.90766200000002</v>
      </c>
      <c r="V12" s="25">
        <f ca="1">OFFSET(INDEX(Data!$C$7:$C$1800,MATCH($A$3,Data!$C$7:$C$1800,0)),5,'Code list'!W$1)/1000+OFFSET(INDEX(Data!$C$7:$C$1800,MATCH($A$3,Data!$C$7:$C$1800,0)),7,'Code list'!W$1)/1000</f>
        <v>353.443174</v>
      </c>
      <c r="W12" s="25">
        <f ca="1">OFFSET(INDEX(Data!$C$7:$C$1800,MATCH($A$3,Data!$C$7:$C$1800,0)),5,'Code list'!X$1)/1000+OFFSET(INDEX(Data!$C$7:$C$1800,MATCH($A$3,Data!$C$7:$C$1800,0)),7,'Code list'!X$1)/1000</f>
        <v>395.48027500000001</v>
      </c>
      <c r="X12" s="25">
        <f ca="1">OFFSET(INDEX(Data!$C$7:$C$1800,MATCH($A$3,Data!$C$7:$C$1800,0)),5,'Code list'!Y$1)/1000+OFFSET(INDEX(Data!$C$7:$C$1800,MATCH($A$3,Data!$C$7:$C$1800,0)),7,'Code list'!Y$1)/1000</f>
        <v>380.242885</v>
      </c>
      <c r="Y12" s="25">
        <f ca="1">OFFSET(INDEX(Data!$C$7:$C$1800,MATCH($A$3,Data!$C$7:$C$1800,0)),5,'Code list'!Z$1)/1000+OFFSET(INDEX(Data!$C$7:$C$1800,MATCH($A$3,Data!$C$7:$C$1800,0)),7,'Code list'!Z$1)/1000</f>
        <v>374.50339600000001</v>
      </c>
      <c r="Z12" s="25">
        <f ca="1">OFFSET(INDEX(Data!$C$7:$C$1800,MATCH($A$3,Data!$C$7:$C$1800,0)),5,'Code list'!AA$1)/1000+OFFSET(INDEX(Data!$C$7:$C$1800,MATCH($A$3,Data!$C$7:$C$1800,0)),7,'Code list'!AA$1)/1000</f>
        <v>323.311059</v>
      </c>
      <c r="AA12" s="25">
        <f ca="1">OFFSET(INDEX(Data!$C$7:$C$1800,MATCH($A$3,Data!$C$7:$C$1800,0)),5,'Code list'!AB$1)/1000+OFFSET(INDEX(Data!$C$7:$C$1800,MATCH($A$3,Data!$C$7:$C$1800,0)),7,'Code list'!AB$1)/1000</f>
        <v>286.90373599999998</v>
      </c>
      <c r="AB12" s="25">
        <f ca="1">OFFSET(INDEX(Data!$C$7:$C$1800,MATCH($A$3,Data!$C$7:$C$1800,0)),5,'Code list'!AC$1)/1000+OFFSET(INDEX(Data!$C$7:$C$1800,MATCH($A$3,Data!$C$7:$C$1800,0)),7,'Code list'!AC$1)/1000</f>
        <v>294.83990100000005</v>
      </c>
      <c r="AC12" s="25">
        <f ca="1">OFFSET(INDEX(Data!$C$7:$C$1800,MATCH($A$3,Data!$C$7:$C$1800,0)),5,'Code list'!AD$1)/1000+OFFSET(INDEX(Data!$C$7:$C$1800,MATCH($A$3,Data!$C$7:$C$1800,0)),7,'Code list'!AD$1)/1000</f>
        <v>265.26350099999996</v>
      </c>
      <c r="AD12" s="25">
        <f ca="1">OFFSET(INDEX(Data!$C$7:$C$1800,MATCH($A$3,Data!$C$7:$C$1800,0)),5,'Code list'!AE$1)/1000+OFFSET(INDEX(Data!$C$7:$C$1800,MATCH($A$3,Data!$C$7:$C$1800,0)),7,'Code list'!AE$1)/1000</f>
        <v>295.08287200000001</v>
      </c>
      <c r="AE12" s="25">
        <f ca="1">OFFSET(INDEX(Data!$C$7:$C$1800,MATCH($A$3,Data!$C$7:$C$1800,0)),5,'Code list'!AF$1)/1000+OFFSET(INDEX(Data!$C$7:$C$1800,MATCH($A$3,Data!$C$7:$C$1800,0)),7,'Code list'!AF$1)/1000</f>
        <v>268.27909799999998</v>
      </c>
      <c r="AF12" s="25">
        <f ca="1">OFFSET(INDEX(Data!$C$7:$C$1800,MATCH($A$3,Data!$C$7:$C$1800,0)),5,'Code list'!AG$1)/1000+OFFSET(INDEX(Data!$C$7:$C$1800,MATCH($A$3,Data!$C$7:$C$1800,0)),7,'Code list'!AG$1)/1000</f>
        <v>266.57378299999999</v>
      </c>
      <c r="AG12" s="25" t="e">
        <f ca="1">OFFSET(INDEX(Data!$C$7:$C$1800,MATCH($A$3,Data!$C$7:$C$1800,0)),5,'Code list'!AH$1)/1000+OFFSET(INDEX(Data!$C$7:$C$1800,MATCH($A$3,Data!$C$7:$C$1800,0)),7,'Code list'!AH$1)/1000</f>
        <v>#VALUE!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121.1508</v>
      </c>
      <c r="C13" s="25">
        <f ca="1">OFFSET(INDEX(Data!$C$7:$C$1800,MATCH($A$3,Data!$C$7:$C$1800,0)),21,'Code list'!D$1)/1000+OFFSET(INDEX(Data!$C$7:$C$1800,MATCH($A$3,Data!$C$7:$C$1800,0)),22,'Code list'!D$1)/1000</f>
        <v>112.8348</v>
      </c>
      <c r="D13" s="25">
        <f ca="1">OFFSET(INDEX(Data!$C$7:$C$1800,MATCH($A$3,Data!$C$7:$C$1800,0)),21,'Code list'!E$1)/1000+OFFSET(INDEX(Data!$C$7:$C$1800,MATCH($A$3,Data!$C$7:$C$1800,0)),22,'Code list'!E$1)/1000</f>
        <v>101.92679999999999</v>
      </c>
      <c r="E13" s="25">
        <f ca="1">OFFSET(INDEX(Data!$C$7:$C$1800,MATCH($A$3,Data!$C$7:$C$1800,0)),21,'Code list'!F$1)/1000+OFFSET(INDEX(Data!$C$7:$C$1800,MATCH($A$3,Data!$C$7:$C$1800,0)),22,'Code list'!F$1)/1000</f>
        <v>92.512799999999999</v>
      </c>
      <c r="F13" s="25">
        <f ca="1">OFFSET(INDEX(Data!$C$7:$C$1800,MATCH($A$3,Data!$C$7:$C$1800,0)),21,'Code list'!G$1)/1000+OFFSET(INDEX(Data!$C$7:$C$1800,MATCH($A$3,Data!$C$7:$C$1800,0)),22,'Code list'!G$1)/1000</f>
        <v>81.190799999999996</v>
      </c>
      <c r="G13" s="25">
        <f ca="1">OFFSET(INDEX(Data!$C$7:$C$1800,MATCH($A$3,Data!$C$7:$C$1800,0)),21,'Code list'!H$1)/1000+OFFSET(INDEX(Data!$C$7:$C$1800,MATCH($A$3,Data!$C$7:$C$1800,0)),22,'Code list'!H$1)/1000</f>
        <v>77.66640000000001</v>
      </c>
      <c r="H13" s="25">
        <f ca="1">OFFSET(INDEX(Data!$C$7:$C$1800,MATCH($A$3,Data!$C$7:$C$1800,0)),21,'Code list'!I$1)/1000+OFFSET(INDEX(Data!$C$7:$C$1800,MATCH($A$3,Data!$C$7:$C$1800,0)),22,'Code list'!I$1)/1000</f>
        <v>73.22760000000001</v>
      </c>
      <c r="I13" s="25">
        <f ca="1">OFFSET(INDEX(Data!$C$7:$C$1800,MATCH($A$3,Data!$C$7:$C$1800,0)),21,'Code list'!J$1)/1000+OFFSET(INDEX(Data!$C$7:$C$1800,MATCH($A$3,Data!$C$7:$C$1800,0)),22,'Code list'!J$1)/1000</f>
        <v>71.308799999999991</v>
      </c>
      <c r="J13" s="25">
        <f ca="1">OFFSET(INDEX(Data!$C$7:$C$1800,MATCH($A$3,Data!$C$7:$C$1800,0)),21,'Code list'!K$1)/1000+OFFSET(INDEX(Data!$C$7:$C$1800,MATCH($A$3,Data!$C$7:$C$1800,0)),22,'Code list'!K$1)/1000</f>
        <v>69.346800000000002</v>
      </c>
      <c r="K13" s="25">
        <f ca="1">OFFSET(INDEX(Data!$C$7:$C$1800,MATCH($A$3,Data!$C$7:$C$1800,0)),21,'Code list'!L$1)/1000+OFFSET(INDEX(Data!$C$7:$C$1800,MATCH($A$3,Data!$C$7:$C$1800,0)),22,'Code list'!L$1)/1000</f>
        <v>69.220799999999997</v>
      </c>
      <c r="L13" s="25">
        <f ca="1">OFFSET(INDEX(Data!$C$7:$C$1800,MATCH($A$3,Data!$C$7:$C$1800,0)),21,'Code list'!M$1)/1000+OFFSET(INDEX(Data!$C$7:$C$1800,MATCH($A$3,Data!$C$7:$C$1800,0)),22,'Code list'!M$1)/1000</f>
        <v>69.145200000000003</v>
      </c>
      <c r="M13" s="25">
        <f ca="1">OFFSET(INDEX(Data!$C$7:$C$1800,MATCH($A$3,Data!$C$7:$C$1800,0)),21,'Code list'!N$1)/1000+OFFSET(INDEX(Data!$C$7:$C$1800,MATCH($A$3,Data!$C$7:$C$1800,0)),22,'Code list'!N$1)/1000</f>
        <v>70.023600000000002</v>
      </c>
      <c r="N13" s="25">
        <f ca="1">OFFSET(INDEX(Data!$C$7:$C$1800,MATCH($A$3,Data!$C$7:$C$1800,0)),21,'Code list'!O$1)/1000+OFFSET(INDEX(Data!$C$7:$C$1800,MATCH($A$3,Data!$C$7:$C$1800,0)),22,'Code list'!O$1)/1000</f>
        <v>70.653599999999997</v>
      </c>
      <c r="O13" s="25">
        <f ca="1">OFFSET(INDEX(Data!$C$7:$C$1800,MATCH($A$3,Data!$C$7:$C$1800,0)),21,'Code list'!P$1)/1000+OFFSET(INDEX(Data!$C$7:$C$1800,MATCH($A$3,Data!$C$7:$C$1800,0)),22,'Code list'!P$1)/1000</f>
        <v>81.5184</v>
      </c>
      <c r="P13" s="25">
        <f ca="1">OFFSET(INDEX(Data!$C$7:$C$1800,MATCH($A$3,Data!$C$7:$C$1800,0)),21,'Code list'!Q$1)/1000+OFFSET(INDEX(Data!$C$7:$C$1800,MATCH($A$3,Data!$C$7:$C$1800,0)),22,'Code list'!Q$1)/1000</f>
        <v>92.06280000000001</v>
      </c>
      <c r="Q13" s="25">
        <f ca="1">OFFSET(INDEX(Data!$C$7:$C$1800,MATCH($A$3,Data!$C$7:$C$1800,0)),21,'Code list'!R$1)/1000+OFFSET(INDEX(Data!$C$7:$C$1800,MATCH($A$3,Data!$C$7:$C$1800,0)),22,'Code list'!R$1)/1000</f>
        <v>90.745200000000011</v>
      </c>
      <c r="R13" s="25">
        <f ca="1">OFFSET(INDEX(Data!$C$7:$C$1800,MATCH($A$3,Data!$C$7:$C$1800,0)),21,'Code list'!S$1)/1000+OFFSET(INDEX(Data!$C$7:$C$1800,MATCH($A$3,Data!$C$7:$C$1800,0)),22,'Code list'!S$1)/1000</f>
        <v>72.687600000000003</v>
      </c>
      <c r="S13" s="25">
        <f ca="1">OFFSET(INDEX(Data!$C$7:$C$1800,MATCH($A$3,Data!$C$7:$C$1800,0)),21,'Code list'!T$1)/1000+OFFSET(INDEX(Data!$C$7:$C$1800,MATCH($A$3,Data!$C$7:$C$1800,0)),22,'Code list'!T$1)/1000</f>
        <v>63.075600000000001</v>
      </c>
      <c r="T13" s="25">
        <f ca="1">OFFSET(INDEX(Data!$C$7:$C$1800,MATCH($A$3,Data!$C$7:$C$1800,0)),21,'Code list'!U$1)/1000+OFFSET(INDEX(Data!$C$7:$C$1800,MATCH($A$3,Data!$C$7:$C$1800,0)),22,'Code list'!U$1)/1000</f>
        <v>63.370800000000003</v>
      </c>
      <c r="U13" s="25">
        <f ca="1">OFFSET(INDEX(Data!$C$7:$C$1800,MATCH($A$3,Data!$C$7:$C$1800,0)),21,'Code list'!V$1)/1000+OFFSET(INDEX(Data!$C$7:$C$1800,MATCH($A$3,Data!$C$7:$C$1800,0)),22,'Code list'!V$1)/1000</f>
        <v>53.153999999999996</v>
      </c>
      <c r="V13" s="25">
        <f ca="1">OFFSET(INDEX(Data!$C$7:$C$1800,MATCH($A$3,Data!$C$7:$C$1800,0)),21,'Code list'!W$1)/1000+OFFSET(INDEX(Data!$C$7:$C$1800,MATCH($A$3,Data!$C$7:$C$1800,0)),22,'Code list'!W$1)/1000</f>
        <v>62.650800000000004</v>
      </c>
      <c r="W13" s="25">
        <f ca="1">OFFSET(INDEX(Data!$C$7:$C$1800,MATCH($A$3,Data!$C$7:$C$1800,0)),21,'Code list'!X$1)/1000+OFFSET(INDEX(Data!$C$7:$C$1800,MATCH($A$3,Data!$C$7:$C$1800,0)),22,'Code list'!X$1)/1000</f>
        <v>68.378399999999999</v>
      </c>
      <c r="X13" s="25">
        <f ca="1">OFFSET(INDEX(Data!$C$7:$C$1800,MATCH($A$3,Data!$C$7:$C$1800,0)),21,'Code list'!Y$1)/1000+OFFSET(INDEX(Data!$C$7:$C$1800,MATCH($A$3,Data!$C$7:$C$1800,0)),22,'Code list'!Y$1)/1000</f>
        <v>61.916399999999996</v>
      </c>
      <c r="Y13" s="25">
        <f ca="1">OFFSET(INDEX(Data!$C$7:$C$1800,MATCH($A$3,Data!$C$7:$C$1800,0)),21,'Code list'!Z$1)/1000+OFFSET(INDEX(Data!$C$7:$C$1800,MATCH($A$3,Data!$C$7:$C$1800,0)),22,'Code list'!Z$1)/1000</f>
        <v>56.638800000000003</v>
      </c>
      <c r="Z13" s="25">
        <f ca="1">OFFSET(INDEX(Data!$C$7:$C$1800,MATCH($A$3,Data!$C$7:$C$1800,0)),21,'Code list'!AA$1)/1000+OFFSET(INDEX(Data!$C$7:$C$1800,MATCH($A$3,Data!$C$7:$C$1800,0)),22,'Code list'!AA$1)/1000</f>
        <v>48.736799999999995</v>
      </c>
      <c r="AA13" s="25">
        <f ca="1">OFFSET(INDEX(Data!$C$7:$C$1800,MATCH($A$3,Data!$C$7:$C$1800,0)),21,'Code list'!AB$1)/1000+OFFSET(INDEX(Data!$C$7:$C$1800,MATCH($A$3,Data!$C$7:$C$1800,0)),22,'Code list'!AB$1)/1000</f>
        <v>42.735599999999998</v>
      </c>
      <c r="AB13" s="25">
        <f ca="1">OFFSET(INDEX(Data!$C$7:$C$1800,MATCH($A$3,Data!$C$7:$C$1800,0)),21,'Code list'!AC$1)/1000+OFFSET(INDEX(Data!$C$7:$C$1800,MATCH($A$3,Data!$C$7:$C$1800,0)),22,'Code list'!AC$1)/1000</f>
        <v>57.286799999999999</v>
      </c>
      <c r="AC13" s="25">
        <f ca="1">OFFSET(INDEX(Data!$C$7:$C$1800,MATCH($A$3,Data!$C$7:$C$1800,0)),21,'Code list'!AD$1)/1000+OFFSET(INDEX(Data!$C$7:$C$1800,MATCH($A$3,Data!$C$7:$C$1800,0)),22,'Code list'!AD$1)/1000</f>
        <v>43.210439999999998</v>
      </c>
      <c r="AD13" s="25">
        <f ca="1">OFFSET(INDEX(Data!$C$7:$C$1800,MATCH($A$3,Data!$C$7:$C$1800,0)),21,'Code list'!AE$1)/1000+OFFSET(INDEX(Data!$C$7:$C$1800,MATCH($A$3,Data!$C$7:$C$1800,0)),22,'Code list'!AE$1)/1000</f>
        <v>55.01484</v>
      </c>
      <c r="AE13" s="25">
        <f ca="1">OFFSET(INDEX(Data!$C$7:$C$1800,MATCH($A$3,Data!$C$7:$C$1800,0)),21,'Code list'!AF$1)/1000+OFFSET(INDEX(Data!$C$7:$C$1800,MATCH($A$3,Data!$C$7:$C$1800,0)),22,'Code list'!AF$1)/1000</f>
        <v>51.544440000000002</v>
      </c>
      <c r="AF13" s="25">
        <f ca="1">OFFSET(INDEX(Data!$C$7:$C$1800,MATCH($A$3,Data!$C$7:$C$1800,0)),21,'Code list'!AG$1)/1000+OFFSET(INDEX(Data!$C$7:$C$1800,MATCH($A$3,Data!$C$7:$C$1800,0)),22,'Code list'!AG$1)/1000</f>
        <v>59.34384</v>
      </c>
      <c r="AG13" s="25" t="e">
        <f ca="1">OFFSET(INDEX(Data!$C$7:$C$1800,MATCH($A$3,Data!$C$7:$C$1800,0)),21,'Code list'!AH$1)/1000+OFFSET(INDEX(Data!$C$7:$C$1800,MATCH($A$3,Data!$C$7:$C$1800,0)),22,'Code list'!AH$1)/1000</f>
        <v>#VALUE!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167.28100000000001</v>
      </c>
      <c r="C14" s="25">
        <f ca="1">OFFSET(INDEX(Data!$C$7:$C$1800,MATCH($A$3,Data!$C$7:$C$1800,0)),31,'Code list'!D$1)/1000+OFFSET(INDEX(Data!$C$7:$C$1800,MATCH($A$3,Data!$C$7:$C$1800,0)),32,'Code list'!D$1)/1000</f>
        <v>193.965</v>
      </c>
      <c r="D14" s="25">
        <f ca="1">OFFSET(INDEX(Data!$C$7:$C$1800,MATCH($A$3,Data!$C$7:$C$1800,0)),31,'Code list'!E$1)/1000+OFFSET(INDEX(Data!$C$7:$C$1800,MATCH($A$3,Data!$C$7:$C$1800,0)),32,'Code list'!E$1)/1000</f>
        <v>196.99399999999997</v>
      </c>
      <c r="E14" s="25">
        <f ca="1">OFFSET(INDEX(Data!$C$7:$C$1800,MATCH($A$3,Data!$C$7:$C$1800,0)),31,'Code list'!F$1)/1000+OFFSET(INDEX(Data!$C$7:$C$1800,MATCH($A$3,Data!$C$7:$C$1800,0)),32,'Code list'!F$1)/1000</f>
        <v>174.31100000000001</v>
      </c>
      <c r="F14" s="25">
        <f ca="1">OFFSET(INDEX(Data!$C$7:$C$1800,MATCH($A$3,Data!$C$7:$C$1800,0)),31,'Code list'!G$1)/1000+OFFSET(INDEX(Data!$C$7:$C$1800,MATCH($A$3,Data!$C$7:$C$1800,0)),32,'Code list'!G$1)/1000</f>
        <v>153.07999999999998</v>
      </c>
      <c r="G14" s="25">
        <f ca="1">OFFSET(INDEX(Data!$C$7:$C$1800,MATCH($A$3,Data!$C$7:$C$1800,0)),31,'Code list'!H$1)/1000+OFFSET(INDEX(Data!$C$7:$C$1800,MATCH($A$3,Data!$C$7:$C$1800,0)),32,'Code list'!H$1)/1000</f>
        <v>142.447</v>
      </c>
      <c r="H14" s="25">
        <f ca="1">OFFSET(INDEX(Data!$C$7:$C$1800,MATCH($A$3,Data!$C$7:$C$1800,0)),31,'Code list'!I$1)/1000+OFFSET(INDEX(Data!$C$7:$C$1800,MATCH($A$3,Data!$C$7:$C$1800,0)),32,'Code list'!I$1)/1000</f>
        <v>153.494</v>
      </c>
      <c r="I14" s="25">
        <f ca="1">OFFSET(INDEX(Data!$C$7:$C$1800,MATCH($A$3,Data!$C$7:$C$1800,0)),31,'Code list'!J$1)/1000+OFFSET(INDEX(Data!$C$7:$C$1800,MATCH($A$3,Data!$C$7:$C$1800,0)),32,'Code list'!J$1)/1000</f>
        <v>123.41300000000001</v>
      </c>
      <c r="J14" s="25">
        <f ca="1">OFFSET(INDEX(Data!$C$7:$C$1800,MATCH($A$3,Data!$C$7:$C$1800,0)),31,'Code list'!K$1)/1000+OFFSET(INDEX(Data!$C$7:$C$1800,MATCH($A$3,Data!$C$7:$C$1800,0)),32,'Code list'!K$1)/1000</f>
        <v>104.08699999999999</v>
      </c>
      <c r="K14" s="25">
        <f ca="1">OFFSET(INDEX(Data!$C$7:$C$1800,MATCH($A$3,Data!$C$7:$C$1800,0)),31,'Code list'!L$1)/1000+OFFSET(INDEX(Data!$C$7:$C$1800,MATCH($A$3,Data!$C$7:$C$1800,0)),32,'Code list'!L$1)/1000</f>
        <v>112.81299999999999</v>
      </c>
      <c r="L14" s="25">
        <f ca="1">OFFSET(INDEX(Data!$C$7:$C$1800,MATCH($A$3,Data!$C$7:$C$1800,0)),31,'Code list'!M$1)/1000+OFFSET(INDEX(Data!$C$7:$C$1800,MATCH($A$3,Data!$C$7:$C$1800,0)),32,'Code list'!M$1)/1000</f>
        <v>106.88000000000001</v>
      </c>
      <c r="M14" s="25">
        <f ca="1">OFFSET(INDEX(Data!$C$7:$C$1800,MATCH($A$3,Data!$C$7:$C$1800,0)),31,'Code list'!N$1)/1000+OFFSET(INDEX(Data!$C$7:$C$1800,MATCH($A$3,Data!$C$7:$C$1800,0)),32,'Code list'!N$1)/1000</f>
        <v>104.892</v>
      </c>
      <c r="N14" s="25">
        <f ca="1">OFFSET(INDEX(Data!$C$7:$C$1800,MATCH($A$3,Data!$C$7:$C$1800,0)),31,'Code list'!O$1)/1000+OFFSET(INDEX(Data!$C$7:$C$1800,MATCH($A$3,Data!$C$7:$C$1800,0)),32,'Code list'!O$1)/1000</f>
        <v>100.306</v>
      </c>
      <c r="O14" s="25">
        <f ca="1">OFFSET(INDEX(Data!$C$7:$C$1800,MATCH($A$3,Data!$C$7:$C$1800,0)),31,'Code list'!P$1)/1000+OFFSET(INDEX(Data!$C$7:$C$1800,MATCH($A$3,Data!$C$7:$C$1800,0)),32,'Code list'!P$1)/1000</f>
        <v>78.617999999999995</v>
      </c>
      <c r="P14" s="25">
        <f ca="1">OFFSET(INDEX(Data!$C$7:$C$1800,MATCH($A$3,Data!$C$7:$C$1800,0)),31,'Code list'!Q$1)/1000+OFFSET(INDEX(Data!$C$7:$C$1800,MATCH($A$3,Data!$C$7:$C$1800,0)),32,'Code list'!Q$1)/1000</f>
        <v>91.948000000000008</v>
      </c>
      <c r="Q14" s="25">
        <f ca="1">OFFSET(INDEX(Data!$C$7:$C$1800,MATCH($A$3,Data!$C$7:$C$1800,0)),31,'Code list'!R$1)/1000+OFFSET(INDEX(Data!$C$7:$C$1800,MATCH($A$3,Data!$C$7:$C$1800,0)),32,'Code list'!R$1)/1000</f>
        <v>177.934</v>
      </c>
      <c r="R14" s="25">
        <f ca="1">OFFSET(INDEX(Data!$C$7:$C$1800,MATCH($A$3,Data!$C$7:$C$1800,0)),31,'Code list'!S$1)/1000+OFFSET(INDEX(Data!$C$7:$C$1800,MATCH($A$3,Data!$C$7:$C$1800,0)),32,'Code list'!S$1)/1000</f>
        <v>147.55500000000001</v>
      </c>
      <c r="S14" s="25">
        <f ca="1">OFFSET(INDEX(Data!$C$7:$C$1800,MATCH($A$3,Data!$C$7:$C$1800,0)),31,'Code list'!T$1)/1000+OFFSET(INDEX(Data!$C$7:$C$1800,MATCH($A$3,Data!$C$7:$C$1800,0)),32,'Code list'!T$1)/1000</f>
        <v>200.131</v>
      </c>
      <c r="T14" s="25">
        <f ca="1">OFFSET(INDEX(Data!$C$7:$C$1800,MATCH($A$3,Data!$C$7:$C$1800,0)),31,'Code list'!U$1)/1000+OFFSET(INDEX(Data!$C$7:$C$1800,MATCH($A$3,Data!$C$7:$C$1800,0)),32,'Code list'!U$1)/1000</f>
        <v>212.31700000000001</v>
      </c>
      <c r="U14" s="25">
        <f ca="1">OFFSET(INDEX(Data!$C$7:$C$1800,MATCH($A$3,Data!$C$7:$C$1800,0)),31,'Code list'!V$1)/1000+OFFSET(INDEX(Data!$C$7:$C$1800,MATCH($A$3,Data!$C$7:$C$1800,0)),32,'Code list'!V$1)/1000</f>
        <v>177.68600000000001</v>
      </c>
      <c r="V14" s="25">
        <f ca="1">OFFSET(INDEX(Data!$C$7:$C$1800,MATCH($A$3,Data!$C$7:$C$1800,0)),31,'Code list'!W$1)/1000+OFFSET(INDEX(Data!$C$7:$C$1800,MATCH($A$3,Data!$C$7:$C$1800,0)),32,'Code list'!W$1)/1000</f>
        <v>205.90899999999999</v>
      </c>
      <c r="W14" s="25">
        <f ca="1">OFFSET(INDEX(Data!$C$7:$C$1800,MATCH($A$3,Data!$C$7:$C$1800,0)),31,'Code list'!X$1)/1000+OFFSET(INDEX(Data!$C$7:$C$1800,MATCH($A$3,Data!$C$7:$C$1800,0)),32,'Code list'!X$1)/1000</f>
        <v>195.233</v>
      </c>
      <c r="X14" s="25">
        <f ca="1">OFFSET(INDEX(Data!$C$7:$C$1800,MATCH($A$3,Data!$C$7:$C$1800,0)),31,'Code list'!Y$1)/1000+OFFSET(INDEX(Data!$C$7:$C$1800,MATCH($A$3,Data!$C$7:$C$1800,0)),32,'Code list'!Y$1)/1000</f>
        <v>207.238</v>
      </c>
      <c r="Y14" s="25">
        <f ca="1">OFFSET(INDEX(Data!$C$7:$C$1800,MATCH($A$3,Data!$C$7:$C$1800,0)),31,'Code list'!Z$1)/1000+OFFSET(INDEX(Data!$C$7:$C$1800,MATCH($A$3,Data!$C$7:$C$1800,0)),32,'Code list'!Z$1)/1000</f>
        <v>181.05199999999999</v>
      </c>
      <c r="Z14" s="25">
        <f ca="1">OFFSET(INDEX(Data!$C$7:$C$1800,MATCH($A$3,Data!$C$7:$C$1800,0)),31,'Code list'!AA$1)/1000+OFFSET(INDEX(Data!$C$7:$C$1800,MATCH($A$3,Data!$C$7:$C$1800,0)),32,'Code list'!AA$1)/1000</f>
        <v>158.30500000000001</v>
      </c>
      <c r="AA14" s="25">
        <f ca="1">OFFSET(INDEX(Data!$C$7:$C$1800,MATCH($A$3,Data!$C$7:$C$1800,0)),31,'Code list'!AB$1)/1000+OFFSET(INDEX(Data!$C$7:$C$1800,MATCH($A$3,Data!$C$7:$C$1800,0)),32,'Code list'!AB$1)/1000</f>
        <v>136.125</v>
      </c>
      <c r="AB14" s="25">
        <f ca="1">OFFSET(INDEX(Data!$C$7:$C$1800,MATCH($A$3,Data!$C$7:$C$1800,0)),31,'Code list'!AC$1)/1000+OFFSET(INDEX(Data!$C$7:$C$1800,MATCH($A$3,Data!$C$7:$C$1800,0)),32,'Code list'!AC$1)/1000</f>
        <v>135.536</v>
      </c>
      <c r="AC14" s="25">
        <f ca="1">OFFSET(INDEX(Data!$C$7:$C$1800,MATCH($A$3,Data!$C$7:$C$1800,0)),31,'Code list'!AD$1)/1000+OFFSET(INDEX(Data!$C$7:$C$1800,MATCH($A$3,Data!$C$7:$C$1800,0)),32,'Code list'!AD$1)/1000</f>
        <v>136.822</v>
      </c>
      <c r="AD14" s="25">
        <f ca="1">OFFSET(INDEX(Data!$C$7:$C$1800,MATCH($A$3,Data!$C$7:$C$1800,0)),31,'Code list'!AE$1)/1000+OFFSET(INDEX(Data!$C$7:$C$1800,MATCH($A$3,Data!$C$7:$C$1800,0)),32,'Code list'!AE$1)/1000</f>
        <v>135.553</v>
      </c>
      <c r="AE14" s="25">
        <f ca="1">OFFSET(INDEX(Data!$C$7:$C$1800,MATCH($A$3,Data!$C$7:$C$1800,0)),31,'Code list'!AF$1)/1000+OFFSET(INDEX(Data!$C$7:$C$1800,MATCH($A$3,Data!$C$7:$C$1800,0)),32,'Code list'!AF$1)/1000</f>
        <v>115.50399999999999</v>
      </c>
      <c r="AF14" s="25">
        <f ca="1">OFFSET(INDEX(Data!$C$7:$C$1800,MATCH($A$3,Data!$C$7:$C$1800,0)),31,'Code list'!AG$1)/1000+OFFSET(INDEX(Data!$C$7:$C$1800,MATCH($A$3,Data!$C$7:$C$1800,0)),32,'Code list'!AG$1)/1000</f>
        <v>121.497</v>
      </c>
      <c r="AG14" s="25" t="e">
        <f ca="1">OFFSET(INDEX(Data!$C$7:$C$1800,MATCH($A$3,Data!$C$7:$C$1800,0)),31,'Code list'!AH$1)/1000+OFFSET(INDEX(Data!$C$7:$C$1800,MATCH($A$3,Data!$C$7:$C$1800,0)),32,'Code list'!AH$1)/1000</f>
        <v>#VALUE!</v>
      </c>
    </row>
    <row r="15" spans="1:33" ht="15" customHeight="1" x14ac:dyDescent="0.25">
      <c r="A15" s="26" t="s">
        <v>28</v>
      </c>
      <c r="B15" s="25">
        <f ca="1">IFERROR(B12/(1+(B13/B14)),0)</f>
        <v>196.81855843045042</v>
      </c>
      <c r="C15" s="25">
        <f t="shared" ref="C15:AC15" ca="1" si="5">IFERROR(C12/(1+(C13/C14)),0)</f>
        <v>227.57881501389508</v>
      </c>
      <c r="D15" s="25">
        <f t="shared" ca="1" si="5"/>
        <v>219.33457028176025</v>
      </c>
      <c r="E15" s="25">
        <f t="shared" ca="1" si="5"/>
        <v>196.29439930748308</v>
      </c>
      <c r="F15" s="25">
        <f t="shared" ca="1" si="5"/>
        <v>174.71491913802316</v>
      </c>
      <c r="G15" s="25">
        <f t="shared" ca="1" si="5"/>
        <v>166.10583157490638</v>
      </c>
      <c r="H15" s="25">
        <f t="shared" ca="1" si="5"/>
        <v>182.84166695542021</v>
      </c>
      <c r="I15" s="25">
        <f t="shared" ca="1" si="5"/>
        <v>149.05986289434469</v>
      </c>
      <c r="J15" s="25">
        <f t="shared" ca="1" si="5"/>
        <v>127.41025927495102</v>
      </c>
      <c r="K15" s="25">
        <f t="shared" ca="1" si="5"/>
        <v>140.96551216828959</v>
      </c>
      <c r="L15" s="25">
        <f t="shared" ca="1" si="5"/>
        <v>132.57496109420697</v>
      </c>
      <c r="M15" s="25">
        <f t="shared" ca="1" si="5"/>
        <v>129.86377223163626</v>
      </c>
      <c r="N15" s="25">
        <f t="shared" ca="1" si="5"/>
        <v>124.80122138025592</v>
      </c>
      <c r="O15" s="25">
        <f t="shared" ca="1" si="5"/>
        <v>110.07382097611786</v>
      </c>
      <c r="P15" s="25">
        <f t="shared" ca="1" si="5"/>
        <v>112.09684176537463</v>
      </c>
      <c r="Q15" s="25">
        <f t="shared" ca="1" si="5"/>
        <v>219.00249213277399</v>
      </c>
      <c r="R15" s="25">
        <f t="shared" ca="1" si="5"/>
        <v>194.84062028326943</v>
      </c>
      <c r="S15" s="25">
        <f t="shared" ca="1" si="5"/>
        <v>268.22609994357663</v>
      </c>
      <c r="T15" s="25">
        <f t="shared" ca="1" si="5"/>
        <v>277.32672923702103</v>
      </c>
      <c r="U15" s="25">
        <f t="shared" ca="1" si="5"/>
        <v>233.92885474844914</v>
      </c>
      <c r="V15" s="25">
        <f t="shared" ca="1" si="5"/>
        <v>270.99041075829666</v>
      </c>
      <c r="W15" s="25">
        <f t="shared" ca="1" si="5"/>
        <v>292.89628797948421</v>
      </c>
      <c r="X15" s="25">
        <f t="shared" ca="1" si="5"/>
        <v>292.77163963000419</v>
      </c>
      <c r="Y15" s="25">
        <f t="shared" ca="1" si="5"/>
        <v>285.26383373942957</v>
      </c>
      <c r="Z15" s="25">
        <f t="shared" ca="1" si="5"/>
        <v>247.20494699618627</v>
      </c>
      <c r="AA15" s="25">
        <f t="shared" ca="1" si="5"/>
        <v>218.35312563527125</v>
      </c>
      <c r="AB15" s="25">
        <f t="shared" ca="1" si="5"/>
        <v>207.24427205670705</v>
      </c>
      <c r="AC15" s="25">
        <f t="shared" ca="1" si="5"/>
        <v>201.59634971242957</v>
      </c>
      <c r="AD15" s="25">
        <f t="shared" ref="AD15:AE15" ca="1" si="6">IFERROR(AD12/(1+(AD13/AD14)),0)</f>
        <v>209.89569146722764</v>
      </c>
      <c r="AE15" s="25">
        <f t="shared" ca="1" si="6"/>
        <v>185.49894231512727</v>
      </c>
      <c r="AF15" s="25">
        <f t="shared" ref="AF15:AG15" ca="1" si="7">IFERROR(AF12/(1+(AF13/AF14)),0)</f>
        <v>179.09624238170426</v>
      </c>
      <c r="AG15" s="25">
        <f t="shared" ca="1" si="7"/>
        <v>0</v>
      </c>
    </row>
    <row r="16" spans="1:33" ht="15" customHeight="1" x14ac:dyDescent="0.25">
      <c r="A16" s="10" t="s">
        <v>25</v>
      </c>
      <c r="B16" s="7">
        <f ca="1">B11+B12-B15</f>
        <v>3169.8845315695489</v>
      </c>
      <c r="C16" s="7">
        <f t="shared" ref="C16:AC16" ca="1" si="8">C11+C12-C15</f>
        <v>2900.7286649861048</v>
      </c>
      <c r="D16" s="7">
        <f t="shared" ca="1" si="8"/>
        <v>2685.4787097182398</v>
      </c>
      <c r="E16" s="7">
        <f t="shared" ca="1" si="8"/>
        <v>2562.551383692517</v>
      </c>
      <c r="F16" s="7">
        <f t="shared" ca="1" si="8"/>
        <v>2150.3381678619767</v>
      </c>
      <c r="G16" s="7">
        <f t="shared" ca="1" si="8"/>
        <v>2082.2108884250933</v>
      </c>
      <c r="H16" s="7">
        <f t="shared" ca="1" si="8"/>
        <v>1836.6276390445798</v>
      </c>
      <c r="I16" s="7">
        <f t="shared" ca="1" si="8"/>
        <v>1760.4512631056555</v>
      </c>
      <c r="J16" s="7">
        <f t="shared" ca="1" si="8"/>
        <v>1724.853090725049</v>
      </c>
      <c r="K16" s="7">
        <f t="shared" ca="1" si="8"/>
        <v>1668.7539988317103</v>
      </c>
      <c r="L16" s="7">
        <f t="shared" ca="1" si="8"/>
        <v>1692.5324249057931</v>
      </c>
      <c r="M16" s="7">
        <f t="shared" ca="1" si="8"/>
        <v>1639.0772777683637</v>
      </c>
      <c r="N16" s="7">
        <f t="shared" ca="1" si="8"/>
        <v>1670.839714619744</v>
      </c>
      <c r="O16" s="7">
        <f t="shared" ca="1" si="8"/>
        <v>1842.0268980238823</v>
      </c>
      <c r="P16" s="7">
        <f t="shared" ca="1" si="8"/>
        <v>1777.9951852346255</v>
      </c>
      <c r="Q16" s="7">
        <f t="shared" ca="1" si="8"/>
        <v>1803.2886708672258</v>
      </c>
      <c r="R16" s="7">
        <f t="shared" ca="1" si="8"/>
        <v>1911.6751647167307</v>
      </c>
      <c r="S16" s="7">
        <f t="shared" ca="1" si="8"/>
        <v>1951.3830950564234</v>
      </c>
      <c r="T16" s="7">
        <f t="shared" ca="1" si="8"/>
        <v>1916.3263447629793</v>
      </c>
      <c r="U16" s="7">
        <f t="shared" ca="1" si="8"/>
        <v>1702.8209592515509</v>
      </c>
      <c r="V16" s="7">
        <f t="shared" ca="1" si="8"/>
        <v>1852.7253132417036</v>
      </c>
      <c r="W16" s="7">
        <f t="shared" ca="1" si="8"/>
        <v>1939.8728040205158</v>
      </c>
      <c r="X16" s="7">
        <f t="shared" ca="1" si="8"/>
        <v>1976.7151613699957</v>
      </c>
      <c r="Y16" s="7">
        <f t="shared" ca="1" si="8"/>
        <v>1901.9056022605705</v>
      </c>
      <c r="Z16" s="7">
        <f t="shared" ca="1" si="8"/>
        <v>1814.383992003814</v>
      </c>
      <c r="AA16" s="7">
        <f t="shared" ca="1" si="8"/>
        <v>1649.8161233647286</v>
      </c>
      <c r="AB16" s="7">
        <f t="shared" ca="1" si="8"/>
        <v>1624.4087569432927</v>
      </c>
      <c r="AC16" s="7">
        <f t="shared" ca="1" si="8"/>
        <v>1534.9962362875704</v>
      </c>
      <c r="AD16" s="7">
        <f t="shared" ref="AD16:AE16" ca="1" si="9">AD11+AD12-AD15</f>
        <v>1580.6607885327721</v>
      </c>
      <c r="AE16" s="7">
        <f t="shared" ca="1" si="9"/>
        <v>1527.9475806848725</v>
      </c>
      <c r="AF16" s="7">
        <f t="shared" ref="AF16:AG16" ca="1" si="10">AF11+AF12-AF15</f>
        <v>1410.1876616182956</v>
      </c>
      <c r="AG16" s="7" t="e">
        <f t="shared" ca="1" si="10"/>
        <v>#VALUE!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Ukraine [UA]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0.33914598127891232</v>
      </c>
      <c r="C20" s="15">
        <f t="shared" ca="1" si="12"/>
        <v>0.34559633656904004</v>
      </c>
      <c r="D20" s="15">
        <f t="shared" ca="1" si="12"/>
        <v>0.3382418176367904</v>
      </c>
      <c r="E20" s="15">
        <f t="shared" ca="1" si="12"/>
        <v>0.3227052558877494</v>
      </c>
      <c r="F20" s="15">
        <f t="shared" ca="1" si="12"/>
        <v>0.33937303950921704</v>
      </c>
      <c r="G20" s="15">
        <f t="shared" ca="1" si="12"/>
        <v>0.33510323276032639</v>
      </c>
      <c r="H20" s="15">
        <f t="shared" ca="1" si="12"/>
        <v>0.35827948246619407</v>
      </c>
      <c r="I20" s="15">
        <f t="shared" ca="1" si="12"/>
        <v>0.36364176243689583</v>
      </c>
      <c r="J20" s="15">
        <f t="shared" ca="1" si="12"/>
        <v>0.36033538354199146</v>
      </c>
      <c r="K20" s="15">
        <f t="shared" ca="1" si="12"/>
        <v>0.37093448191486517</v>
      </c>
      <c r="L20" s="15">
        <f t="shared" ca="1" si="12"/>
        <v>0.36428749660989118</v>
      </c>
      <c r="M20" s="15">
        <f t="shared" ca="1" si="12"/>
        <v>0.37953719964136706</v>
      </c>
      <c r="N20" s="15">
        <f t="shared" ca="1" si="12"/>
        <v>0.3739791402685253</v>
      </c>
      <c r="O20" s="15">
        <f t="shared" ca="1" si="12"/>
        <v>0.35219290266389419</v>
      </c>
      <c r="P20" s="15">
        <f t="shared" ca="1" si="12"/>
        <v>0.36856567747877511</v>
      </c>
      <c r="Q20" s="15">
        <f t="shared" ca="1" si="12"/>
        <v>0.37114570218984011</v>
      </c>
      <c r="R20" s="15">
        <f t="shared" ca="1" si="12"/>
        <v>0.36388814001414221</v>
      </c>
      <c r="S20" s="15">
        <f t="shared" ca="1" si="12"/>
        <v>0.36205145047624382</v>
      </c>
      <c r="T20" s="15">
        <f t="shared" ca="1" si="12"/>
        <v>0.36179136288279334</v>
      </c>
      <c r="U20" s="15">
        <f t="shared" ca="1" si="12"/>
        <v>0.36705404441035372</v>
      </c>
      <c r="V20" s="15">
        <f t="shared" ca="1" si="12"/>
        <v>0.3669085725452691</v>
      </c>
      <c r="W20" s="15">
        <f t="shared" ca="1" si="12"/>
        <v>0.36178196763491394</v>
      </c>
      <c r="X20" s="15">
        <f t="shared" ca="1" si="12"/>
        <v>0.3612596968726014</v>
      </c>
      <c r="Y20" s="15">
        <f t="shared" ca="1" si="12"/>
        <v>0.36665378090855466</v>
      </c>
      <c r="Z20" s="15">
        <f t="shared" ca="1" si="12"/>
        <v>0.36106588400644507</v>
      </c>
      <c r="AA20" s="15">
        <f t="shared" ca="1" si="12"/>
        <v>0.35372829234436165</v>
      </c>
      <c r="AB20" s="15">
        <f t="shared" ca="1" si="12"/>
        <v>0.3611030521060391</v>
      </c>
      <c r="AC20" s="15">
        <f t="shared" ca="1" si="12"/>
        <v>0.36225563741110439</v>
      </c>
      <c r="AD20" s="15">
        <f t="shared" ref="AD20:AE20" ca="1" si="13">AD6/AD16</f>
        <v>0.36042799576804208</v>
      </c>
      <c r="AE20" s="15">
        <f t="shared" ca="1" si="13"/>
        <v>0.35999868513384919</v>
      </c>
      <c r="AF20" s="15">
        <f t="shared" ref="AF20:AG20" ca="1" si="14">AF6/AF16</f>
        <v>0.3788633630412615</v>
      </c>
      <c r="AG20" s="15" t="e">
        <f t="shared" ca="1" si="14"/>
        <v>#VALUE!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4" tint="0.59999389629810485"/>
  </sheetPr>
  <dimension ref="A1:AG20"/>
  <sheetViews>
    <sheetView workbookViewId="0">
      <selection activeCell="AF25" sqref="AF25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3" width="7.1796875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Georgia [GE]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47" t="s">
        <v>37</v>
      </c>
      <c r="C4" s="47" t="s">
        <v>37</v>
      </c>
      <c r="D4" s="47" t="s">
        <v>37</v>
      </c>
      <c r="E4" s="47" t="s">
        <v>37</v>
      </c>
      <c r="F4" s="47" t="s">
        <v>37</v>
      </c>
      <c r="G4" s="47" t="s">
        <v>37</v>
      </c>
      <c r="H4" s="47" t="s">
        <v>37</v>
      </c>
      <c r="I4" s="47" t="s">
        <v>37</v>
      </c>
      <c r="J4" s="47" t="s">
        <v>37</v>
      </c>
      <c r="K4" s="47" t="s">
        <v>37</v>
      </c>
      <c r="L4" s="47" t="s">
        <v>37</v>
      </c>
      <c r="M4" s="47" t="s">
        <v>37</v>
      </c>
      <c r="N4" s="47" t="s">
        <v>37</v>
      </c>
      <c r="O4" s="47" t="s">
        <v>37</v>
      </c>
      <c r="P4" s="47" t="s">
        <v>37</v>
      </c>
      <c r="Q4" s="47" t="s">
        <v>37</v>
      </c>
      <c r="R4" s="47" t="s">
        <v>37</v>
      </c>
      <c r="S4" s="47" t="s">
        <v>37</v>
      </c>
      <c r="T4" s="47" t="s">
        <v>37</v>
      </c>
      <c r="U4" s="47" t="s">
        <v>37</v>
      </c>
      <c r="V4" s="47" t="s">
        <v>37</v>
      </c>
      <c r="W4" s="47" t="s">
        <v>37</v>
      </c>
      <c r="X4" s="47" t="s">
        <v>37</v>
      </c>
      <c r="Y4" s="20">
        <f ca="1">OFFSET(INDEX(Data!$C$7:$C$1800,MATCH($A$3,Data!$C$7:$C$1800,0)),20,'Code list'!Z$1)/1000</f>
        <v>36.213141999999998</v>
      </c>
      <c r="Z4" s="20">
        <f ca="1">OFFSET(INDEX(Data!$C$7:$C$1800,MATCH($A$3,Data!$C$7:$C$1800,0)),20,'Code list'!AA$1)/1000</f>
        <v>37.336812999999999</v>
      </c>
      <c r="AA4" s="20">
        <f ca="1">OFFSET(INDEX(Data!$C$7:$C$1800,MATCH($A$3,Data!$C$7:$C$1800,0)),20,'Code list'!AB$1)/1000</f>
        <v>38.997949999999996</v>
      </c>
      <c r="AB4" s="20">
        <f ca="1">OFFSET(INDEX(Data!$C$7:$C$1800,MATCH($A$3,Data!$C$7:$C$1800,0)),20,'Code list'!AC$1)/1000</f>
        <v>41.667267999999993</v>
      </c>
      <c r="AC4" s="20">
        <f ca="1">OFFSET(INDEX(Data!$C$7:$C$1800,MATCH($A$3,Data!$C$7:$C$1800,0)),20,'Code list'!AD$1)/1000</f>
        <v>41.512320000000003</v>
      </c>
      <c r="AD4" s="20">
        <f ca="1">OFFSET(INDEX(Data!$C$7:$C$1800,MATCH($A$3,Data!$C$7:$C$1800,0)),20,'Code list'!AE$1)/1000</f>
        <v>43.734960000000001</v>
      </c>
      <c r="AE4" s="20">
        <f ca="1">OFFSET(INDEX(Data!$C$7:$C$1800,MATCH($A$3,Data!$C$7:$C$1800,0)),20,'Code list'!AF$1)/1000</f>
        <v>42.684480000000001</v>
      </c>
      <c r="AF4" s="20">
        <f ca="1">OFFSET(INDEX(Data!$C$7:$C$1800,MATCH($A$3,Data!$C$7:$C$1800,0)),20,'Code list'!AG$1)/1000</f>
        <v>40.175280000000001</v>
      </c>
      <c r="AG4" s="20">
        <f ca="1">OFFSET(INDEX(Data!$C$7:$C$1800,MATCH($A$3,Data!$C$7:$C$1800,0)),20,'Code list'!AH$1)/1000</f>
        <v>45.522359999999999</v>
      </c>
    </row>
    <row r="5" spans="1:33" ht="15" customHeight="1" x14ac:dyDescent="0.25">
      <c r="A5" s="21" t="s">
        <v>22</v>
      </c>
      <c r="B5" s="48" t="s">
        <v>37</v>
      </c>
      <c r="C5" s="48" t="s">
        <v>37</v>
      </c>
      <c r="D5" s="48" t="s">
        <v>37</v>
      </c>
      <c r="E5" s="48" t="s">
        <v>37</v>
      </c>
      <c r="F5" s="48" t="s">
        <v>37</v>
      </c>
      <c r="G5" s="48" t="s">
        <v>37</v>
      </c>
      <c r="H5" s="48" t="s">
        <v>37</v>
      </c>
      <c r="I5" s="48" t="s">
        <v>37</v>
      </c>
      <c r="J5" s="48" t="s">
        <v>37</v>
      </c>
      <c r="K5" s="48" t="s">
        <v>37</v>
      </c>
      <c r="L5" s="48" t="s">
        <v>37</v>
      </c>
      <c r="M5" s="48" t="s">
        <v>37</v>
      </c>
      <c r="N5" s="48" t="s">
        <v>37</v>
      </c>
      <c r="O5" s="48" t="s">
        <v>37</v>
      </c>
      <c r="P5" s="48" t="s">
        <v>37</v>
      </c>
      <c r="Q5" s="48" t="s">
        <v>37</v>
      </c>
      <c r="R5" s="48" t="s">
        <v>37</v>
      </c>
      <c r="S5" s="48" t="s">
        <v>37</v>
      </c>
      <c r="T5" s="48" t="s">
        <v>37</v>
      </c>
      <c r="U5" s="48" t="s">
        <v>37</v>
      </c>
      <c r="V5" s="48" t="s">
        <v>37</v>
      </c>
      <c r="W5" s="48" t="s">
        <v>37</v>
      </c>
      <c r="X5" s="48" t="s">
        <v>37</v>
      </c>
      <c r="Y5" s="22">
        <f ca="1">OFFSET(INDEX(Data!$C$7:$C$1800,MATCH($A$3,Data!$C$7:$C$1800,0)),23,'Code list'!Z$1)/1000</f>
        <v>0</v>
      </c>
      <c r="Z5" s="22">
        <f ca="1">OFFSET(INDEX(Data!$C$7:$C$1800,MATCH($A$3,Data!$C$7:$C$1800,0)),23,'Code list'!AA$1)/1000</f>
        <v>0</v>
      </c>
      <c r="AA5" s="22">
        <f ca="1">OFFSET(INDEX(Data!$C$7:$C$1800,MATCH($A$3,Data!$C$7:$C$1800,0)),23,'Code list'!AB$1)/1000</f>
        <v>0</v>
      </c>
      <c r="AB5" s="22">
        <f ca="1">OFFSET(INDEX(Data!$C$7:$C$1800,MATCH($A$3,Data!$C$7:$C$1800,0)),23,'Code list'!AC$1)/1000</f>
        <v>0</v>
      </c>
      <c r="AC5" s="22">
        <f ca="1">OFFSET(INDEX(Data!$C$7:$C$1800,MATCH($A$3,Data!$C$7:$C$1800,0)),23,'Code list'!AD$1)/1000</f>
        <v>0</v>
      </c>
      <c r="AD5" s="22">
        <f ca="1">OFFSET(INDEX(Data!$C$7:$C$1800,MATCH($A$3,Data!$C$7:$C$1800,0)),23,'Code list'!AE$1)/1000</f>
        <v>0</v>
      </c>
      <c r="AE5" s="22">
        <f ca="1">OFFSET(INDEX(Data!$C$7:$C$1800,MATCH($A$3,Data!$C$7:$C$1800,0)),23,'Code list'!AF$1)/1000</f>
        <v>0</v>
      </c>
      <c r="AF5" s="22">
        <f ca="1">OFFSET(INDEX(Data!$C$7:$C$1800,MATCH($A$3,Data!$C$7:$C$1800,0)),23,'Code list'!AG$1)/1000</f>
        <v>0</v>
      </c>
      <c r="AG5" s="22">
        <f ca="1">OFFSET(INDEX(Data!$C$7:$C$1800,MATCH($A$3,Data!$C$7:$C$1800,0)),23,'Code list'!AH$1)/1000</f>
        <v>0</v>
      </c>
    </row>
    <row r="6" spans="1:33" ht="15" customHeight="1" x14ac:dyDescent="0.25">
      <c r="A6" s="4" t="s">
        <v>27</v>
      </c>
      <c r="B6" s="50" t="s">
        <v>37</v>
      </c>
      <c r="C6" s="50" t="s">
        <v>37</v>
      </c>
      <c r="D6" s="50" t="s">
        <v>37</v>
      </c>
      <c r="E6" s="50" t="s">
        <v>37</v>
      </c>
      <c r="F6" s="50" t="s">
        <v>37</v>
      </c>
      <c r="G6" s="50" t="s">
        <v>37</v>
      </c>
      <c r="H6" s="50" t="s">
        <v>37</v>
      </c>
      <c r="I6" s="50" t="s">
        <v>37</v>
      </c>
      <c r="J6" s="50" t="s">
        <v>37</v>
      </c>
      <c r="K6" s="50" t="s">
        <v>37</v>
      </c>
      <c r="L6" s="50" t="s">
        <v>37</v>
      </c>
      <c r="M6" s="50" t="s">
        <v>37</v>
      </c>
      <c r="N6" s="50" t="s">
        <v>37</v>
      </c>
      <c r="O6" s="50" t="s">
        <v>37</v>
      </c>
      <c r="P6" s="50" t="s">
        <v>37</v>
      </c>
      <c r="Q6" s="50" t="s">
        <v>37</v>
      </c>
      <c r="R6" s="50" t="s">
        <v>37</v>
      </c>
      <c r="S6" s="50" t="s">
        <v>37</v>
      </c>
      <c r="T6" s="50" t="s">
        <v>37</v>
      </c>
      <c r="U6" s="50" t="s">
        <v>37</v>
      </c>
      <c r="V6" s="50" t="s">
        <v>37</v>
      </c>
      <c r="W6" s="50" t="s">
        <v>37</v>
      </c>
      <c r="X6" s="50" t="s">
        <v>37</v>
      </c>
      <c r="Y6" s="6">
        <f t="shared" ref="Y6:AC6" ca="1" si="1">Y4-Y5</f>
        <v>36.213141999999998</v>
      </c>
      <c r="Z6" s="6">
        <f t="shared" ca="1" si="1"/>
        <v>37.336812999999999</v>
      </c>
      <c r="AA6" s="6">
        <f t="shared" ca="1" si="1"/>
        <v>38.997949999999996</v>
      </c>
      <c r="AB6" s="6">
        <f t="shared" ca="1" si="1"/>
        <v>41.667267999999993</v>
      </c>
      <c r="AC6" s="6">
        <f t="shared" ca="1" si="1"/>
        <v>41.512320000000003</v>
      </c>
      <c r="AD6" s="6">
        <f t="shared" ref="AD6:AE6" ca="1" si="2">AD4-AD5</f>
        <v>43.734960000000001</v>
      </c>
      <c r="AE6" s="6">
        <f t="shared" ca="1" si="2"/>
        <v>42.684480000000001</v>
      </c>
      <c r="AF6" s="6">
        <f t="shared" ref="AF6:AG6" ca="1" si="3">AF4-AF5</f>
        <v>40.175280000000001</v>
      </c>
      <c r="AG6" s="6">
        <f t="shared" ca="1" si="3"/>
        <v>45.522359999999999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Georgia [GE]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49" t="s">
        <v>37</v>
      </c>
      <c r="C11" s="49" t="s">
        <v>37</v>
      </c>
      <c r="D11" s="49" t="s">
        <v>37</v>
      </c>
      <c r="E11" s="49" t="s">
        <v>37</v>
      </c>
      <c r="F11" s="49" t="s">
        <v>37</v>
      </c>
      <c r="G11" s="49" t="s">
        <v>37</v>
      </c>
      <c r="H11" s="49" t="s">
        <v>37</v>
      </c>
      <c r="I11" s="49" t="s">
        <v>37</v>
      </c>
      <c r="J11" s="49" t="s">
        <v>37</v>
      </c>
      <c r="K11" s="49" t="s">
        <v>37</v>
      </c>
      <c r="L11" s="49" t="s">
        <v>37</v>
      </c>
      <c r="M11" s="49" t="s">
        <v>37</v>
      </c>
      <c r="N11" s="49" t="s">
        <v>37</v>
      </c>
      <c r="O11" s="49" t="s">
        <v>37</v>
      </c>
      <c r="P11" s="49" t="s">
        <v>37</v>
      </c>
      <c r="Q11" s="49" t="s">
        <v>37</v>
      </c>
      <c r="R11" s="49" t="s">
        <v>37</v>
      </c>
      <c r="S11" s="49" t="s">
        <v>37</v>
      </c>
      <c r="T11" s="49" t="s">
        <v>37</v>
      </c>
      <c r="U11" s="49" t="s">
        <v>37</v>
      </c>
      <c r="V11" s="49" t="s">
        <v>37</v>
      </c>
      <c r="W11" s="49" t="s">
        <v>37</v>
      </c>
      <c r="X11" s="49" t="s">
        <v>37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47.131881999999997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50.259175000000006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52.912588000000007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52.139982000000003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52.474854000000001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53.853361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56.446933999999999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51.796247999999999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54.509357999999999</v>
      </c>
    </row>
    <row r="12" spans="1:33" ht="15" customHeight="1" x14ac:dyDescent="0.25">
      <c r="A12" s="24" t="s">
        <v>101</v>
      </c>
      <c r="B12" s="49" t="s">
        <v>37</v>
      </c>
      <c r="C12" s="49" t="s">
        <v>37</v>
      </c>
      <c r="D12" s="49" t="s">
        <v>37</v>
      </c>
      <c r="E12" s="49" t="s">
        <v>37</v>
      </c>
      <c r="F12" s="49" t="s">
        <v>37</v>
      </c>
      <c r="G12" s="49" t="s">
        <v>37</v>
      </c>
      <c r="H12" s="49" t="s">
        <v>37</v>
      </c>
      <c r="I12" s="49" t="s">
        <v>37</v>
      </c>
      <c r="J12" s="49" t="s">
        <v>37</v>
      </c>
      <c r="K12" s="49" t="s">
        <v>37</v>
      </c>
      <c r="L12" s="49" t="s">
        <v>37</v>
      </c>
      <c r="M12" s="49" t="s">
        <v>37</v>
      </c>
      <c r="N12" s="49" t="s">
        <v>37</v>
      </c>
      <c r="O12" s="49" t="s">
        <v>37</v>
      </c>
      <c r="P12" s="49" t="s">
        <v>37</v>
      </c>
      <c r="Q12" s="49" t="s">
        <v>37</v>
      </c>
      <c r="R12" s="49" t="s">
        <v>37</v>
      </c>
      <c r="S12" s="49" t="s">
        <v>37</v>
      </c>
      <c r="T12" s="49" t="s">
        <v>37</v>
      </c>
      <c r="U12" s="49" t="s">
        <v>37</v>
      </c>
      <c r="V12" s="49" t="s">
        <v>37</v>
      </c>
      <c r="W12" s="49" t="s">
        <v>37</v>
      </c>
      <c r="X12" s="49" t="s">
        <v>37</v>
      </c>
      <c r="Y12" s="25">
        <f ca="1">OFFSET(INDEX(Data!$C$7:$C$1800,MATCH($A$3,Data!$C$7:$C$1800,0)),5,'Code list'!Z$1)/1000+OFFSET(INDEX(Data!$C$7:$C$1800,MATCH($A$3,Data!$C$7:$C$1800,0)),7,'Code list'!Z$1)/1000</f>
        <v>0</v>
      </c>
      <c r="Z12" s="25">
        <f ca="1">OFFSET(INDEX(Data!$C$7:$C$1800,MATCH($A$3,Data!$C$7:$C$1800,0)),5,'Code list'!AA$1)/1000+OFFSET(INDEX(Data!$C$7:$C$1800,MATCH($A$3,Data!$C$7:$C$1800,0)),7,'Code list'!AA$1)/1000</f>
        <v>0</v>
      </c>
      <c r="AA12" s="25">
        <f ca="1">OFFSET(INDEX(Data!$C$7:$C$1800,MATCH($A$3,Data!$C$7:$C$1800,0)),5,'Code list'!AB$1)/1000+OFFSET(INDEX(Data!$C$7:$C$1800,MATCH($A$3,Data!$C$7:$C$1800,0)),7,'Code list'!AB$1)/1000</f>
        <v>0</v>
      </c>
      <c r="AB12" s="25">
        <f ca="1">OFFSET(INDEX(Data!$C$7:$C$1800,MATCH($A$3,Data!$C$7:$C$1800,0)),5,'Code list'!AC$1)/1000+OFFSET(INDEX(Data!$C$7:$C$1800,MATCH($A$3,Data!$C$7:$C$1800,0)),7,'Code list'!AC$1)/1000</f>
        <v>0</v>
      </c>
      <c r="AC12" s="25">
        <f ca="1">OFFSET(INDEX(Data!$C$7:$C$1800,MATCH($A$3,Data!$C$7:$C$1800,0)),5,'Code list'!AD$1)/1000+OFFSET(INDEX(Data!$C$7:$C$1800,MATCH($A$3,Data!$C$7:$C$1800,0)),7,'Code list'!AD$1)/1000</f>
        <v>0</v>
      </c>
      <c r="AD12" s="25">
        <f ca="1">OFFSET(INDEX(Data!$C$7:$C$1800,MATCH($A$3,Data!$C$7:$C$1800,0)),5,'Code list'!AE$1)/1000+OFFSET(INDEX(Data!$C$7:$C$1800,MATCH($A$3,Data!$C$7:$C$1800,0)),7,'Code list'!AE$1)/1000</f>
        <v>0</v>
      </c>
      <c r="AE12" s="25">
        <f ca="1">OFFSET(INDEX(Data!$C$7:$C$1800,MATCH($A$3,Data!$C$7:$C$1800,0)),5,'Code list'!AF$1)/1000+OFFSET(INDEX(Data!$C$7:$C$1800,MATCH($A$3,Data!$C$7:$C$1800,0)),7,'Code list'!AF$1)/1000</f>
        <v>0</v>
      </c>
      <c r="AF12" s="25">
        <f ca="1">OFFSET(INDEX(Data!$C$7:$C$1800,MATCH($A$3,Data!$C$7:$C$1800,0)),5,'Code list'!AG$1)/1000+OFFSET(INDEX(Data!$C$7:$C$1800,MATCH($A$3,Data!$C$7:$C$1800,0)),7,'Code list'!AG$1)/1000</f>
        <v>0</v>
      </c>
      <c r="AG12" s="25">
        <f ca="1">OFFSET(INDEX(Data!$C$7:$C$1800,MATCH($A$3,Data!$C$7:$C$1800,0)),5,'Code list'!AH$1)/1000+OFFSET(INDEX(Data!$C$7:$C$1800,MATCH($A$3,Data!$C$7:$C$1800,0)),7,'Code list'!AH$1)/1000</f>
        <v>0</v>
      </c>
    </row>
    <row r="13" spans="1:33" ht="15" customHeight="1" x14ac:dyDescent="0.25">
      <c r="A13" s="24" t="s">
        <v>99</v>
      </c>
      <c r="B13" s="49" t="s">
        <v>37</v>
      </c>
      <c r="C13" s="49" t="s">
        <v>37</v>
      </c>
      <c r="D13" s="49" t="s">
        <v>37</v>
      </c>
      <c r="E13" s="49" t="s">
        <v>37</v>
      </c>
      <c r="F13" s="49" t="s">
        <v>37</v>
      </c>
      <c r="G13" s="49" t="s">
        <v>37</v>
      </c>
      <c r="H13" s="49" t="s">
        <v>37</v>
      </c>
      <c r="I13" s="49" t="s">
        <v>37</v>
      </c>
      <c r="J13" s="49" t="s">
        <v>37</v>
      </c>
      <c r="K13" s="49" t="s">
        <v>37</v>
      </c>
      <c r="L13" s="49" t="s">
        <v>37</v>
      </c>
      <c r="M13" s="49" t="s">
        <v>37</v>
      </c>
      <c r="N13" s="49" t="s">
        <v>37</v>
      </c>
      <c r="O13" s="49" t="s">
        <v>37</v>
      </c>
      <c r="P13" s="49" t="s">
        <v>37</v>
      </c>
      <c r="Q13" s="49" t="s">
        <v>37</v>
      </c>
      <c r="R13" s="49" t="s">
        <v>37</v>
      </c>
      <c r="S13" s="49" t="s">
        <v>37</v>
      </c>
      <c r="T13" s="49" t="s">
        <v>37</v>
      </c>
      <c r="U13" s="49" t="s">
        <v>37</v>
      </c>
      <c r="V13" s="49" t="s">
        <v>37</v>
      </c>
      <c r="W13" s="49" t="s">
        <v>37</v>
      </c>
      <c r="X13" s="49" t="s">
        <v>37</v>
      </c>
      <c r="Y13" s="25">
        <f ca="1">OFFSET(INDEX(Data!$C$7:$C$1800,MATCH($A$3,Data!$C$7:$C$1800,0)),21,'Code list'!Z$1)/1000+OFFSET(INDEX(Data!$C$7:$C$1800,MATCH($A$3,Data!$C$7:$C$1800,0)),22,'Code list'!Z$1)/1000</f>
        <v>0</v>
      </c>
      <c r="Z13" s="25">
        <f ca="1">OFFSET(INDEX(Data!$C$7:$C$1800,MATCH($A$3,Data!$C$7:$C$1800,0)),21,'Code list'!AA$1)/1000+OFFSET(INDEX(Data!$C$7:$C$1800,MATCH($A$3,Data!$C$7:$C$1800,0)),22,'Code list'!AA$1)/1000</f>
        <v>0</v>
      </c>
      <c r="AA13" s="25">
        <f ca="1">OFFSET(INDEX(Data!$C$7:$C$1800,MATCH($A$3,Data!$C$7:$C$1800,0)),21,'Code list'!AB$1)/1000+OFFSET(INDEX(Data!$C$7:$C$1800,MATCH($A$3,Data!$C$7:$C$1800,0)),22,'Code list'!AB$1)/1000</f>
        <v>0</v>
      </c>
      <c r="AB13" s="25">
        <f ca="1">OFFSET(INDEX(Data!$C$7:$C$1800,MATCH($A$3,Data!$C$7:$C$1800,0)),21,'Code list'!AC$1)/1000+OFFSET(INDEX(Data!$C$7:$C$1800,MATCH($A$3,Data!$C$7:$C$1800,0)),22,'Code list'!AC$1)/1000</f>
        <v>0</v>
      </c>
      <c r="AC13" s="25">
        <f ca="1">OFFSET(INDEX(Data!$C$7:$C$1800,MATCH($A$3,Data!$C$7:$C$1800,0)),21,'Code list'!AD$1)/1000+OFFSET(INDEX(Data!$C$7:$C$1800,MATCH($A$3,Data!$C$7:$C$1800,0)),22,'Code list'!AD$1)/1000</f>
        <v>0</v>
      </c>
      <c r="AD13" s="25">
        <f ca="1">OFFSET(INDEX(Data!$C$7:$C$1800,MATCH($A$3,Data!$C$7:$C$1800,0)),21,'Code list'!AE$1)/1000+OFFSET(INDEX(Data!$C$7:$C$1800,MATCH($A$3,Data!$C$7:$C$1800,0)),22,'Code list'!AE$1)/1000</f>
        <v>0</v>
      </c>
      <c r="AE13" s="25">
        <f ca="1">OFFSET(INDEX(Data!$C$7:$C$1800,MATCH($A$3,Data!$C$7:$C$1800,0)),21,'Code list'!AF$1)/1000+OFFSET(INDEX(Data!$C$7:$C$1800,MATCH($A$3,Data!$C$7:$C$1800,0)),22,'Code list'!AF$1)/1000</f>
        <v>0</v>
      </c>
      <c r="AF13" s="25">
        <f ca="1">OFFSET(INDEX(Data!$C$7:$C$1800,MATCH($A$3,Data!$C$7:$C$1800,0)),21,'Code list'!AG$1)/1000+OFFSET(INDEX(Data!$C$7:$C$1800,MATCH($A$3,Data!$C$7:$C$1800,0)),22,'Code list'!AG$1)/1000</f>
        <v>0</v>
      </c>
      <c r="AG13" s="25">
        <f ca="1">OFFSET(INDEX(Data!$C$7:$C$1800,MATCH($A$3,Data!$C$7:$C$1800,0)),21,'Code list'!AH$1)/1000+OFFSET(INDEX(Data!$C$7:$C$1800,MATCH($A$3,Data!$C$7:$C$1800,0)),22,'Code list'!AH$1)/1000</f>
        <v>0</v>
      </c>
    </row>
    <row r="14" spans="1:33" ht="15" customHeight="1" x14ac:dyDescent="0.25">
      <c r="A14" s="24" t="s">
        <v>100</v>
      </c>
      <c r="B14" s="49" t="s">
        <v>37</v>
      </c>
      <c r="C14" s="49" t="s">
        <v>37</v>
      </c>
      <c r="D14" s="49" t="s">
        <v>37</v>
      </c>
      <c r="E14" s="49" t="s">
        <v>37</v>
      </c>
      <c r="F14" s="49" t="s">
        <v>37</v>
      </c>
      <c r="G14" s="49" t="s">
        <v>37</v>
      </c>
      <c r="H14" s="49" t="s">
        <v>37</v>
      </c>
      <c r="I14" s="49" t="s">
        <v>37</v>
      </c>
      <c r="J14" s="49" t="s">
        <v>37</v>
      </c>
      <c r="K14" s="49" t="s">
        <v>37</v>
      </c>
      <c r="L14" s="49" t="s">
        <v>37</v>
      </c>
      <c r="M14" s="49" t="s">
        <v>37</v>
      </c>
      <c r="N14" s="49" t="s">
        <v>37</v>
      </c>
      <c r="O14" s="49" t="s">
        <v>37</v>
      </c>
      <c r="P14" s="49" t="s">
        <v>37</v>
      </c>
      <c r="Q14" s="49" t="s">
        <v>37</v>
      </c>
      <c r="R14" s="49" t="s">
        <v>37</v>
      </c>
      <c r="S14" s="49" t="s">
        <v>37</v>
      </c>
      <c r="T14" s="49" t="s">
        <v>37</v>
      </c>
      <c r="U14" s="49" t="s">
        <v>37</v>
      </c>
      <c r="V14" s="49" t="s">
        <v>37</v>
      </c>
      <c r="W14" s="49" t="s">
        <v>37</v>
      </c>
      <c r="X14" s="49" t="s">
        <v>37</v>
      </c>
      <c r="Y14" s="25">
        <f ca="1">OFFSET(INDEX(Data!$C$7:$C$1800,MATCH($A$3,Data!$C$7:$C$1800,0)),31,'Code list'!Z$1)/1000+OFFSET(INDEX(Data!$C$7:$C$1800,MATCH($A$3,Data!$C$7:$C$1800,0)),32,'Code list'!Z$1)/1000</f>
        <v>0</v>
      </c>
      <c r="Z14" s="25">
        <f ca="1">OFFSET(INDEX(Data!$C$7:$C$1800,MATCH($A$3,Data!$C$7:$C$1800,0)),31,'Code list'!AA$1)/1000+OFFSET(INDEX(Data!$C$7:$C$1800,MATCH($A$3,Data!$C$7:$C$1800,0)),32,'Code list'!AA$1)/1000</f>
        <v>0</v>
      </c>
      <c r="AA14" s="25">
        <f ca="1">OFFSET(INDEX(Data!$C$7:$C$1800,MATCH($A$3,Data!$C$7:$C$1800,0)),31,'Code list'!AB$1)/1000+OFFSET(INDEX(Data!$C$7:$C$1800,MATCH($A$3,Data!$C$7:$C$1800,0)),32,'Code list'!AB$1)/1000</f>
        <v>0</v>
      </c>
      <c r="AB14" s="25">
        <f ca="1">OFFSET(INDEX(Data!$C$7:$C$1800,MATCH($A$3,Data!$C$7:$C$1800,0)),31,'Code list'!AC$1)/1000+OFFSET(INDEX(Data!$C$7:$C$1800,MATCH($A$3,Data!$C$7:$C$1800,0)),32,'Code list'!AC$1)/1000</f>
        <v>0</v>
      </c>
      <c r="AC14" s="25">
        <f ca="1">OFFSET(INDEX(Data!$C$7:$C$1800,MATCH($A$3,Data!$C$7:$C$1800,0)),31,'Code list'!AD$1)/1000+OFFSET(INDEX(Data!$C$7:$C$1800,MATCH($A$3,Data!$C$7:$C$1800,0)),32,'Code list'!AD$1)/1000</f>
        <v>0</v>
      </c>
      <c r="AD14" s="25">
        <f ca="1">OFFSET(INDEX(Data!$C$7:$C$1800,MATCH($A$3,Data!$C$7:$C$1800,0)),31,'Code list'!AE$1)/1000+OFFSET(INDEX(Data!$C$7:$C$1800,MATCH($A$3,Data!$C$7:$C$1800,0)),32,'Code list'!AE$1)/1000</f>
        <v>0</v>
      </c>
      <c r="AE14" s="25">
        <f ca="1">OFFSET(INDEX(Data!$C$7:$C$1800,MATCH($A$3,Data!$C$7:$C$1800,0)),31,'Code list'!AF$1)/1000+OFFSET(INDEX(Data!$C$7:$C$1800,MATCH($A$3,Data!$C$7:$C$1800,0)),32,'Code list'!AF$1)/1000</f>
        <v>0</v>
      </c>
      <c r="AF14" s="25">
        <f ca="1">OFFSET(INDEX(Data!$C$7:$C$1800,MATCH($A$3,Data!$C$7:$C$1800,0)),31,'Code list'!AG$1)/1000+OFFSET(INDEX(Data!$C$7:$C$1800,MATCH($A$3,Data!$C$7:$C$1800,0)),32,'Code list'!AG$1)/1000</f>
        <v>0</v>
      </c>
      <c r="AG14" s="25">
        <f ca="1">OFFSET(INDEX(Data!$C$7:$C$1800,MATCH($A$3,Data!$C$7:$C$1800,0)),31,'Code list'!AH$1)/1000+OFFSET(INDEX(Data!$C$7:$C$1800,MATCH($A$3,Data!$C$7:$C$1800,0)),32,'Code list'!AH$1)/1000</f>
        <v>0</v>
      </c>
    </row>
    <row r="15" spans="1:33" ht="15" customHeight="1" x14ac:dyDescent="0.25">
      <c r="A15" s="26" t="s">
        <v>28</v>
      </c>
      <c r="B15" s="49" t="s">
        <v>37</v>
      </c>
      <c r="C15" s="49" t="s">
        <v>37</v>
      </c>
      <c r="D15" s="49" t="s">
        <v>37</v>
      </c>
      <c r="E15" s="49" t="s">
        <v>37</v>
      </c>
      <c r="F15" s="49" t="s">
        <v>37</v>
      </c>
      <c r="G15" s="49" t="s">
        <v>37</v>
      </c>
      <c r="H15" s="49" t="s">
        <v>37</v>
      </c>
      <c r="I15" s="49" t="s">
        <v>37</v>
      </c>
      <c r="J15" s="49" t="s">
        <v>37</v>
      </c>
      <c r="K15" s="49" t="s">
        <v>37</v>
      </c>
      <c r="L15" s="49" t="s">
        <v>37</v>
      </c>
      <c r="M15" s="49" t="s">
        <v>37</v>
      </c>
      <c r="N15" s="49" t="s">
        <v>37</v>
      </c>
      <c r="O15" s="49" t="s">
        <v>37</v>
      </c>
      <c r="P15" s="49" t="s">
        <v>37</v>
      </c>
      <c r="Q15" s="49" t="s">
        <v>37</v>
      </c>
      <c r="R15" s="49" t="s">
        <v>37</v>
      </c>
      <c r="S15" s="49" t="s">
        <v>37</v>
      </c>
      <c r="T15" s="49" t="s">
        <v>37</v>
      </c>
      <c r="U15" s="49" t="s">
        <v>37</v>
      </c>
      <c r="V15" s="49" t="s">
        <v>37</v>
      </c>
      <c r="W15" s="49" t="s">
        <v>37</v>
      </c>
      <c r="X15" s="49" t="s">
        <v>37</v>
      </c>
      <c r="Y15" s="25">
        <f t="shared" ref="Y15:AC15" ca="1" si="5">IFERROR(Y12/(1+(Y13/Y14)),0)</f>
        <v>0</v>
      </c>
      <c r="Z15" s="25">
        <f t="shared" ca="1" si="5"/>
        <v>0</v>
      </c>
      <c r="AA15" s="25">
        <f t="shared" ca="1" si="5"/>
        <v>0</v>
      </c>
      <c r="AB15" s="25">
        <f t="shared" ca="1" si="5"/>
        <v>0</v>
      </c>
      <c r="AC15" s="25">
        <f t="shared" ca="1" si="5"/>
        <v>0</v>
      </c>
      <c r="AD15" s="25">
        <f t="shared" ref="AD15:AE15" ca="1" si="6">IFERROR(AD12/(1+(AD13/AD14)),0)</f>
        <v>0</v>
      </c>
      <c r="AE15" s="25">
        <f t="shared" ca="1" si="6"/>
        <v>0</v>
      </c>
      <c r="AF15" s="25">
        <f t="shared" ref="AF15:AG15" ca="1" si="7">IFERROR(AF12/(1+(AF13/AF14)),0)</f>
        <v>0</v>
      </c>
      <c r="AG15" s="25">
        <f t="shared" ca="1" si="7"/>
        <v>0</v>
      </c>
    </row>
    <row r="16" spans="1:33" ht="15" customHeight="1" x14ac:dyDescent="0.25">
      <c r="A16" s="10" t="s">
        <v>25</v>
      </c>
      <c r="B16" s="45" t="s">
        <v>37</v>
      </c>
      <c r="C16" s="45" t="s">
        <v>37</v>
      </c>
      <c r="D16" s="45" t="s">
        <v>37</v>
      </c>
      <c r="E16" s="45" t="s">
        <v>37</v>
      </c>
      <c r="F16" s="45" t="s">
        <v>37</v>
      </c>
      <c r="G16" s="45" t="s">
        <v>37</v>
      </c>
      <c r="H16" s="45" t="s">
        <v>37</v>
      </c>
      <c r="I16" s="45" t="s">
        <v>37</v>
      </c>
      <c r="J16" s="45" t="s">
        <v>37</v>
      </c>
      <c r="K16" s="45" t="s">
        <v>37</v>
      </c>
      <c r="L16" s="45" t="s">
        <v>37</v>
      </c>
      <c r="M16" s="45" t="s">
        <v>37</v>
      </c>
      <c r="N16" s="45" t="s">
        <v>37</v>
      </c>
      <c r="O16" s="45" t="s">
        <v>37</v>
      </c>
      <c r="P16" s="45" t="s">
        <v>37</v>
      </c>
      <c r="Q16" s="45" t="s">
        <v>37</v>
      </c>
      <c r="R16" s="45" t="s">
        <v>37</v>
      </c>
      <c r="S16" s="45" t="s">
        <v>37</v>
      </c>
      <c r="T16" s="45" t="s">
        <v>37</v>
      </c>
      <c r="U16" s="45" t="s">
        <v>37</v>
      </c>
      <c r="V16" s="45" t="s">
        <v>37</v>
      </c>
      <c r="W16" s="45" t="s">
        <v>37</v>
      </c>
      <c r="X16" s="45" t="s">
        <v>37</v>
      </c>
      <c r="Y16" s="7">
        <f t="shared" ref="Y16:AC16" ca="1" si="8">Y11+Y12-Y15</f>
        <v>47.131881999999997</v>
      </c>
      <c r="Z16" s="7">
        <f t="shared" ca="1" si="8"/>
        <v>50.259175000000006</v>
      </c>
      <c r="AA16" s="7">
        <f t="shared" ca="1" si="8"/>
        <v>52.912588000000007</v>
      </c>
      <c r="AB16" s="7">
        <f t="shared" ca="1" si="8"/>
        <v>52.139982000000003</v>
      </c>
      <c r="AC16" s="7">
        <f t="shared" ca="1" si="8"/>
        <v>52.474854000000001</v>
      </c>
      <c r="AD16" s="7">
        <f t="shared" ref="AD16:AE16" ca="1" si="9">AD11+AD12-AD15</f>
        <v>53.853361</v>
      </c>
      <c r="AE16" s="7">
        <f t="shared" ca="1" si="9"/>
        <v>56.446933999999999</v>
      </c>
      <c r="AF16" s="7">
        <f t="shared" ref="AF16:AG16" ca="1" si="10">AF11+AF12-AF15</f>
        <v>51.796247999999999</v>
      </c>
      <c r="AG16" s="7">
        <f t="shared" ca="1" si="10"/>
        <v>54.509357999999999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Georgia [GE]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46" t="s">
        <v>37</v>
      </c>
      <c r="C20" s="46" t="s">
        <v>37</v>
      </c>
      <c r="D20" s="46" t="s">
        <v>37</v>
      </c>
      <c r="E20" s="46" t="s">
        <v>37</v>
      </c>
      <c r="F20" s="46" t="s">
        <v>37</v>
      </c>
      <c r="G20" s="46" t="s">
        <v>37</v>
      </c>
      <c r="H20" s="46" t="s">
        <v>37</v>
      </c>
      <c r="I20" s="46" t="s">
        <v>37</v>
      </c>
      <c r="J20" s="46" t="s">
        <v>37</v>
      </c>
      <c r="K20" s="46" t="s">
        <v>37</v>
      </c>
      <c r="L20" s="46" t="s">
        <v>37</v>
      </c>
      <c r="M20" s="46" t="s">
        <v>37</v>
      </c>
      <c r="N20" s="46" t="s">
        <v>37</v>
      </c>
      <c r="O20" s="46" t="s">
        <v>37</v>
      </c>
      <c r="P20" s="46" t="s">
        <v>37</v>
      </c>
      <c r="Q20" s="46" t="s">
        <v>37</v>
      </c>
      <c r="R20" s="46" t="s">
        <v>37</v>
      </c>
      <c r="S20" s="46" t="s">
        <v>37</v>
      </c>
      <c r="T20" s="46" t="s">
        <v>37</v>
      </c>
      <c r="U20" s="46" t="s">
        <v>37</v>
      </c>
      <c r="V20" s="46" t="s">
        <v>37</v>
      </c>
      <c r="W20" s="46" t="s">
        <v>37</v>
      </c>
      <c r="X20" s="46" t="s">
        <v>37</v>
      </c>
      <c r="Y20" s="15">
        <f t="shared" ref="Y20:AC20" ca="1" si="12">Y6/Y16</f>
        <v>0.76833643095346793</v>
      </c>
      <c r="Z20" s="15">
        <f t="shared" ca="1" si="12"/>
        <v>0.74288551294365646</v>
      </c>
      <c r="AA20" s="15">
        <f t="shared" ca="1" si="12"/>
        <v>0.73702594172864855</v>
      </c>
      <c r="AB20" s="15">
        <f t="shared" ca="1" si="12"/>
        <v>0.7991423549014649</v>
      </c>
      <c r="AC20" s="15">
        <f t="shared" ca="1" si="12"/>
        <v>0.7910897665384643</v>
      </c>
      <c r="AD20" s="15">
        <f t="shared" ref="AD20:AE20" ca="1" si="13">AD6/AD16</f>
        <v>0.8121119868451665</v>
      </c>
      <c r="AE20" s="15">
        <f t="shared" ca="1" si="13"/>
        <v>0.75618774971905478</v>
      </c>
      <c r="AF20" s="15">
        <f t="shared" ref="AF20:AG20" ca="1" si="14">AF6/AF16</f>
        <v>0.77564073752986895</v>
      </c>
      <c r="AG20" s="15">
        <f t="shared" ca="1" si="14"/>
        <v>0.83512926349270156</v>
      </c>
    </row>
  </sheetData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75">
    <tabColor rgb="FF92D050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AA32" sqref="AA32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United Kingdom [UK]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1151.0532000000001</v>
      </c>
      <c r="C4" s="20">
        <f ca="1">OFFSET(INDEX(Data!$C$7:$C$1800,MATCH($A$3,Data!$C$7:$C$1800,0)),20,'Code list'!D$1)/1000</f>
        <v>1162.3499999999999</v>
      </c>
      <c r="D4" s="20">
        <f ca="1">OFFSET(INDEX(Data!$C$7:$C$1800,MATCH($A$3,Data!$C$7:$C$1800,0)),20,'Code list'!E$1)/1000</f>
        <v>1155.7548000000002</v>
      </c>
      <c r="E4" s="20">
        <f ca="1">OFFSET(INDEX(Data!$C$7:$C$1800,MATCH($A$3,Data!$C$7:$C$1800,0)),20,'Code list'!F$1)/1000</f>
        <v>1163.1671999999999</v>
      </c>
      <c r="F4" s="20">
        <f ca="1">OFFSET(INDEX(Data!$C$7:$C$1800,MATCH($A$3,Data!$C$7:$C$1800,0)),20,'Code list'!G$1)/1000</f>
        <v>1175.3532</v>
      </c>
      <c r="G4" s="20">
        <f ca="1">OFFSET(INDEX(Data!$C$7:$C$1800,MATCH($A$3,Data!$C$7:$C$1800,0)),20,'Code list'!H$1)/1000</f>
        <v>1202.5476000000001</v>
      </c>
      <c r="H4" s="20">
        <f ca="1">OFFSET(INDEX(Data!$C$7:$C$1800,MATCH($A$3,Data!$C$7:$C$1800,0)),20,'Code list'!I$1)/1000</f>
        <v>1263.1283999999998</v>
      </c>
      <c r="I4" s="20">
        <f ca="1">OFFSET(INDEX(Data!$C$7:$C$1800,MATCH($A$3,Data!$C$7:$C$1800,0)),20,'Code list'!J$1)/1000</f>
        <v>1262.3976</v>
      </c>
      <c r="J4" s="20">
        <f ca="1">OFFSET(INDEX(Data!$C$7:$C$1800,MATCH($A$3,Data!$C$7:$C$1800,0)),20,'Code list'!K$1)/1000</f>
        <v>1305.7308</v>
      </c>
      <c r="K4" s="20">
        <f ca="1">OFFSET(INDEX(Data!$C$7:$C$1800,MATCH($A$3,Data!$C$7:$C$1800,0)),20,'Code list'!L$1)/1000</f>
        <v>1325.3471999999999</v>
      </c>
      <c r="L4" s="20">
        <f ca="1">OFFSET(INDEX(Data!$C$7:$C$1800,MATCH($A$3,Data!$C$7:$C$1800,0)),20,'Code list'!M$1)/1000</f>
        <v>1357.4484</v>
      </c>
      <c r="M4" s="20">
        <f ca="1">OFFSET(INDEX(Data!$C$7:$C$1800,MATCH($A$3,Data!$C$7:$C$1800,0)),20,'Code list'!N$1)/1000</f>
        <v>1385.243712</v>
      </c>
      <c r="N4" s="20">
        <f ca="1">OFFSET(INDEX(Data!$C$7:$C$1800,MATCH($A$3,Data!$C$7:$C$1800,0)),20,'Code list'!O$1)/1000</f>
        <v>1394.0823310000001</v>
      </c>
      <c r="O4" s="20">
        <f ca="1">OFFSET(INDEX(Data!$C$7:$C$1800,MATCH($A$3,Data!$C$7:$C$1800,0)),20,'Code list'!P$1)/1000</f>
        <v>1433.5213610000001</v>
      </c>
      <c r="P4" s="20">
        <f ca="1">OFFSET(INDEX(Data!$C$7:$C$1800,MATCH($A$3,Data!$C$7:$C$1800,0)),20,'Code list'!Q$1)/1000</f>
        <v>1418.140678</v>
      </c>
      <c r="Q4" s="20">
        <f ca="1">OFFSET(INDEX(Data!$C$7:$C$1800,MATCH($A$3,Data!$C$7:$C$1800,0)),20,'Code list'!R$1)/1000</f>
        <v>1434.0770749999999</v>
      </c>
      <c r="R4" s="20">
        <f ca="1">OFFSET(INDEX(Data!$C$7:$C$1800,MATCH($A$3,Data!$C$7:$C$1800,0)),20,'Code list'!S$1)/1000</f>
        <v>1430.2225940000001</v>
      </c>
      <c r="S4" s="20">
        <f ca="1">OFFSET(INDEX(Data!$C$7:$C$1800,MATCH($A$3,Data!$C$7:$C$1800,0)),20,'Code list'!T$1)/1000</f>
        <v>1428.5970540000001</v>
      </c>
      <c r="T4" s="20">
        <f ca="1">OFFSET(INDEX(Data!$C$7:$C$1800,MATCH($A$3,Data!$C$7:$C$1800,0)),20,'Code list'!U$1)/1000</f>
        <v>1400.112648</v>
      </c>
      <c r="U4" s="20">
        <f ca="1">OFFSET(INDEX(Data!$C$7:$C$1800,MATCH($A$3,Data!$C$7:$C$1800,0)),20,'Code list'!V$1)/1000</f>
        <v>1356.3185510000001</v>
      </c>
      <c r="V4" s="20">
        <f ca="1">OFFSET(INDEX(Data!$C$7:$C$1800,MATCH($A$3,Data!$C$7:$C$1800,0)),20,'Code list'!W$1)/1000</f>
        <v>1375.4515430000001</v>
      </c>
      <c r="W4" s="20">
        <f ca="1">OFFSET(INDEX(Data!$C$7:$C$1800,MATCH($A$3,Data!$C$7:$C$1800,0)),20,'Code list'!X$1)/1000</f>
        <v>1324.742612</v>
      </c>
      <c r="X4" s="20">
        <f ca="1">OFFSET(INDEX(Data!$C$7:$C$1800,MATCH($A$3,Data!$C$7:$C$1800,0)),20,'Code list'!Y$1)/1000</f>
        <v>1309.963802</v>
      </c>
      <c r="Y4" s="20">
        <f ca="1">OFFSET(INDEX(Data!$C$7:$C$1800,MATCH($A$3,Data!$C$7:$C$1800,0)),20,'Code list'!Z$1)/1000</f>
        <v>1289.8412960000001</v>
      </c>
      <c r="Z4" s="20">
        <f ca="1">OFFSET(INDEX(Data!$C$7:$C$1800,MATCH($A$3,Data!$C$7:$C$1800,0)),20,'Code list'!AA$1)/1000</f>
        <v>1217.16239</v>
      </c>
      <c r="AA4" s="20">
        <f ca="1">OFFSET(INDEX(Data!$C$7:$C$1800,MATCH($A$3,Data!$C$7:$C$1800,0)),20,'Code list'!AB$1)/1000</f>
        <v>1217.111083</v>
      </c>
      <c r="AB4" s="20">
        <f ca="1">OFFSET(INDEX(Data!$C$7:$C$1800,MATCH($A$3,Data!$C$7:$C$1800,0)),20,'Code list'!AC$1)/1000</f>
        <v>1221.1816429999999</v>
      </c>
      <c r="AC4" s="20">
        <f ca="1">OFFSET(INDEX(Data!$C$7:$C$1800,MATCH($A$3,Data!$C$7:$C$1800,0)),20,'Code list'!AD$1)/1000</f>
        <v>1216.7167609999999</v>
      </c>
      <c r="AD4" s="20">
        <f ca="1">OFFSET(INDEX(Data!$C$7:$C$1800,MATCH($A$3,Data!$C$7:$C$1800,0)),20,'Code list'!AE$1)/1000</f>
        <v>1198.8096410000001</v>
      </c>
      <c r="AE4" s="20">
        <f ca="1">OFFSET(INDEX(Data!$C$7:$C$1800,MATCH($A$3,Data!$C$7:$C$1800,0)),20,'Code list'!AF$1)/1000</f>
        <v>1164.354368</v>
      </c>
      <c r="AF4" s="20" t="e">
        <f ca="1">OFFSET(INDEX(Data!$C$7:$C$1800,MATCH($A$3,Data!$C$7:$C$1800,0)),20,'Code list'!AG$1)/1000</f>
        <v>#VALUE!</v>
      </c>
      <c r="AG4" s="20" t="e">
        <f ca="1">OFFSET(INDEX(Data!$C$7:$C$1800,MATCH($A$3,Data!$C$7:$C$1800,0)),20,'Code list'!AH$1)/1000</f>
        <v>#VALUE!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7.1352000000000002</v>
      </c>
      <c r="C5" s="22">
        <f ca="1">OFFSET(INDEX(Data!$C$7:$C$1800,MATCH($A$3,Data!$C$7:$C$1800,0)),23,'Code list'!D$1)/1000</f>
        <v>5.4828000000000001</v>
      </c>
      <c r="D5" s="22">
        <f ca="1">OFFSET(INDEX(Data!$C$7:$C$1800,MATCH($A$3,Data!$C$7:$C$1800,0)),23,'Code list'!E$1)/1000</f>
        <v>6.1091999999999995</v>
      </c>
      <c r="E5" s="22">
        <f ca="1">OFFSET(INDEX(Data!$C$7:$C$1800,MATCH($A$3,Data!$C$7:$C$1800,0)),23,'Code list'!F$1)/1000</f>
        <v>5.1731999999999996</v>
      </c>
      <c r="F5" s="22">
        <f ca="1">OFFSET(INDEX(Data!$C$7:$C$1800,MATCH($A$3,Data!$C$7:$C$1800,0)),23,'Code list'!G$1)/1000</f>
        <v>5.2667999999999999</v>
      </c>
      <c r="G5" s="22">
        <f ca="1">OFFSET(INDEX(Data!$C$7:$C$1800,MATCH($A$3,Data!$C$7:$C$1800,0)),23,'Code list'!H$1)/1000</f>
        <v>5.5872000000000002</v>
      </c>
      <c r="H5" s="22">
        <f ca="1">OFFSET(INDEX(Data!$C$7:$C$1800,MATCH($A$3,Data!$C$7:$C$1800,0)),23,'Code list'!I$1)/1000</f>
        <v>5.6016000000000004</v>
      </c>
      <c r="I5" s="22">
        <f ca="1">OFFSET(INDEX(Data!$C$7:$C$1800,MATCH($A$3,Data!$C$7:$C$1800,0)),23,'Code list'!J$1)/1000</f>
        <v>5.3496000000000006</v>
      </c>
      <c r="J5" s="22">
        <f ca="1">OFFSET(INDEX(Data!$C$7:$C$1800,MATCH($A$3,Data!$C$7:$C$1800,0)),23,'Code list'!K$1)/1000</f>
        <v>5.8464</v>
      </c>
      <c r="K5" s="22">
        <f ca="1">OFFSET(INDEX(Data!$C$7:$C$1800,MATCH($A$3,Data!$C$7:$C$1800,0)),23,'Code list'!L$1)/1000</f>
        <v>10.4472</v>
      </c>
      <c r="L5" s="22">
        <f ca="1">OFFSET(INDEX(Data!$C$7:$C$1800,MATCH($A$3,Data!$C$7:$C$1800,0)),23,'Code list'!M$1)/1000</f>
        <v>9.6983999999999995</v>
      </c>
      <c r="M5" s="22">
        <f ca="1">OFFSET(INDEX(Data!$C$7:$C$1800,MATCH($A$3,Data!$C$7:$C$1800,0)),23,'Code list'!N$1)/1000</f>
        <v>8.7193799999999992</v>
      </c>
      <c r="N5" s="22">
        <f ca="1">OFFSET(INDEX(Data!$C$7:$C$1800,MATCH($A$3,Data!$C$7:$C$1800,0)),23,'Code list'!O$1)/1000</f>
        <v>9.5472000000000001</v>
      </c>
      <c r="O5" s="22">
        <f ca="1">OFFSET(INDEX(Data!$C$7:$C$1800,MATCH($A$3,Data!$C$7:$C$1800,0)),23,'Code list'!P$1)/1000</f>
        <v>9.8423999999999996</v>
      </c>
      <c r="P5" s="22">
        <f ca="1">OFFSET(INDEX(Data!$C$7:$C$1800,MATCH($A$3,Data!$C$7:$C$1800,0)),23,'Code list'!Q$1)/1000</f>
        <v>9.5364000000000004</v>
      </c>
      <c r="Q5" s="22">
        <f ca="1">OFFSET(INDEX(Data!$C$7:$C$1800,MATCH($A$3,Data!$C$7:$C$1800,0)),23,'Code list'!R$1)/1000</f>
        <v>10.548</v>
      </c>
      <c r="R5" s="22">
        <f ca="1">OFFSET(INDEX(Data!$C$7:$C$1800,MATCH($A$3,Data!$C$7:$C$1800,0)),23,'Code list'!S$1)/1000</f>
        <v>13.870799999999999</v>
      </c>
      <c r="S5" s="22">
        <f ca="1">OFFSET(INDEX(Data!$C$7:$C$1800,MATCH($A$3,Data!$C$7:$C$1800,0)),23,'Code list'!T$1)/1000</f>
        <v>13.893214</v>
      </c>
      <c r="T5" s="22">
        <f ca="1">OFFSET(INDEX(Data!$C$7:$C$1800,MATCH($A$3,Data!$C$7:$C$1800,0)),23,'Code list'!U$1)/1000</f>
        <v>14.7204</v>
      </c>
      <c r="U5" s="22">
        <f ca="1">OFFSET(INDEX(Data!$C$7:$C$1800,MATCH($A$3,Data!$C$7:$C$1800,0)),23,'Code list'!V$1)/1000</f>
        <v>13.266994</v>
      </c>
      <c r="V5" s="22">
        <f ca="1">OFFSET(INDEX(Data!$C$7:$C$1800,MATCH($A$3,Data!$C$7:$C$1800,0)),23,'Code list'!W$1)/1000</f>
        <v>11.341540999999999</v>
      </c>
      <c r="W5" s="22">
        <f ca="1">OFFSET(INDEX(Data!$C$7:$C$1800,MATCH($A$3,Data!$C$7:$C$1800,0)),23,'Code list'!X$1)/1000</f>
        <v>10.461600000000001</v>
      </c>
      <c r="X5" s="22">
        <f ca="1">OFFSET(INDEX(Data!$C$7:$C$1800,MATCH($A$3,Data!$C$7:$C$1800,0)),23,'Code list'!Y$1)/1000</f>
        <v>10.679262000000001</v>
      </c>
      <c r="Y5" s="22">
        <f ca="1">OFFSET(INDEX(Data!$C$7:$C$1800,MATCH($A$3,Data!$C$7:$C$1800,0)),23,'Code list'!Z$1)/1000</f>
        <v>10.4544</v>
      </c>
      <c r="Z5" s="22">
        <f ca="1">OFFSET(INDEX(Data!$C$7:$C$1800,MATCH($A$3,Data!$C$7:$C$1800,0)),23,'Code list'!AA$1)/1000</f>
        <v>10.380540999999999</v>
      </c>
      <c r="AA5" s="22">
        <f ca="1">OFFSET(INDEX(Data!$C$7:$C$1800,MATCH($A$3,Data!$C$7:$C$1800,0)),23,'Code list'!AB$1)/1000</f>
        <v>9.8618980000000001</v>
      </c>
      <c r="AB5" s="22">
        <f ca="1">OFFSET(INDEX(Data!$C$7:$C$1800,MATCH($A$3,Data!$C$7:$C$1800,0)),23,'Code list'!AC$1)/1000</f>
        <v>10.653174000000002</v>
      </c>
      <c r="AC5" s="22">
        <f ca="1">OFFSET(INDEX(Data!$C$7:$C$1800,MATCH($A$3,Data!$C$7:$C$1800,0)),23,'Code list'!AD$1)/1000</f>
        <v>10.339308000000001</v>
      </c>
      <c r="AD5" s="22">
        <f ca="1">OFFSET(INDEX(Data!$C$7:$C$1800,MATCH($A$3,Data!$C$7:$C$1800,0)),23,'Code list'!AE$1)/1000</f>
        <v>8.9944199999999999</v>
      </c>
      <c r="AE5" s="22">
        <f ca="1">OFFSET(INDEX(Data!$C$7:$C$1800,MATCH($A$3,Data!$C$7:$C$1800,0)),23,'Code list'!AF$1)/1000</f>
        <v>6.32308</v>
      </c>
      <c r="AF5" s="22" t="e">
        <f ca="1">OFFSET(INDEX(Data!$C$7:$C$1800,MATCH($A$3,Data!$C$7:$C$1800,0)),23,'Code list'!AG$1)/1000</f>
        <v>#VALUE!</v>
      </c>
      <c r="AG5" s="22" t="e">
        <f ca="1">OFFSET(INDEX(Data!$C$7:$C$1800,MATCH($A$3,Data!$C$7:$C$1800,0)),23,'Code list'!AH$1)/1000</f>
        <v>#VALUE!</v>
      </c>
    </row>
    <row r="6" spans="1:33" ht="15" customHeight="1" x14ac:dyDescent="0.25">
      <c r="A6" s="4" t="s">
        <v>27</v>
      </c>
      <c r="B6" s="6">
        <f t="shared" ref="B6:AC6" ca="1" si="1">B4-B5</f>
        <v>1143.9180000000001</v>
      </c>
      <c r="C6" s="6">
        <f t="shared" ca="1" si="1"/>
        <v>1156.8671999999999</v>
      </c>
      <c r="D6" s="6">
        <f t="shared" ca="1" si="1"/>
        <v>1149.6456000000001</v>
      </c>
      <c r="E6" s="6">
        <f t="shared" ca="1" si="1"/>
        <v>1157.9939999999999</v>
      </c>
      <c r="F6" s="6">
        <f t="shared" ca="1" si="1"/>
        <v>1170.0863999999999</v>
      </c>
      <c r="G6" s="6">
        <f t="shared" ca="1" si="1"/>
        <v>1196.9604000000002</v>
      </c>
      <c r="H6" s="6">
        <f t="shared" ca="1" si="1"/>
        <v>1257.5267999999999</v>
      </c>
      <c r="I6" s="6">
        <f t="shared" ca="1" si="1"/>
        <v>1257.048</v>
      </c>
      <c r="J6" s="6">
        <f t="shared" ca="1" si="1"/>
        <v>1299.8844000000001</v>
      </c>
      <c r="K6" s="6">
        <f t="shared" ca="1" si="1"/>
        <v>1314.8999999999999</v>
      </c>
      <c r="L6" s="6">
        <f t="shared" ca="1" si="1"/>
        <v>1347.75</v>
      </c>
      <c r="M6" s="6">
        <f t="shared" ca="1" si="1"/>
        <v>1376.524332</v>
      </c>
      <c r="N6" s="6">
        <f t="shared" ca="1" si="1"/>
        <v>1384.5351310000001</v>
      </c>
      <c r="O6" s="6">
        <f t="shared" ca="1" si="1"/>
        <v>1423.6789610000001</v>
      </c>
      <c r="P6" s="6">
        <f t="shared" ca="1" si="1"/>
        <v>1408.604278</v>
      </c>
      <c r="Q6" s="6">
        <f t="shared" ca="1" si="1"/>
        <v>1423.5290749999999</v>
      </c>
      <c r="R6" s="6">
        <f t="shared" ca="1" si="1"/>
        <v>1416.3517940000002</v>
      </c>
      <c r="S6" s="6">
        <f t="shared" ca="1" si="1"/>
        <v>1414.7038400000001</v>
      </c>
      <c r="T6" s="6">
        <f t="shared" ca="1" si="1"/>
        <v>1385.3922480000001</v>
      </c>
      <c r="U6" s="6">
        <f t="shared" ca="1" si="1"/>
        <v>1343.051557</v>
      </c>
      <c r="V6" s="6">
        <f t="shared" ca="1" si="1"/>
        <v>1364.1100020000001</v>
      </c>
      <c r="W6" s="6">
        <f t="shared" ca="1" si="1"/>
        <v>1314.2810119999999</v>
      </c>
      <c r="X6" s="6">
        <f t="shared" ca="1" si="1"/>
        <v>1299.2845399999999</v>
      </c>
      <c r="Y6" s="6">
        <f t="shared" ca="1" si="1"/>
        <v>1279.386896</v>
      </c>
      <c r="Z6" s="6">
        <f t="shared" ca="1" si="1"/>
        <v>1206.781849</v>
      </c>
      <c r="AA6" s="6">
        <f t="shared" ca="1" si="1"/>
        <v>1207.2491849999999</v>
      </c>
      <c r="AB6" s="6">
        <f t="shared" ca="1" si="1"/>
        <v>1210.5284689999999</v>
      </c>
      <c r="AC6" s="6">
        <f t="shared" ca="1" si="1"/>
        <v>1206.3774529999998</v>
      </c>
      <c r="AD6" s="6">
        <f t="shared" ref="AD6:AE6" ca="1" si="2">AD4-AD5</f>
        <v>1189.8152210000001</v>
      </c>
      <c r="AE6" s="6">
        <f t="shared" ca="1" si="2"/>
        <v>1158.0312880000001</v>
      </c>
      <c r="AF6" s="6" t="e">
        <f t="shared" ref="AF6:AG6" ca="1" si="3">AF4-AF5</f>
        <v>#VALUE!</v>
      </c>
      <c r="AG6" s="6" t="e">
        <f t="shared" ca="1" si="3"/>
        <v>#VALUE!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United Kingdom [UK]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3043.5728750000003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3042.6754550000001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3080.2945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3034.3011999999999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2990.3111000000004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3092.8840600000003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3187.4253349999999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3116.4841699999997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3189.0195800000001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3092.60106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3150.0180999999998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3283.6696959999999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3264.766267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3409.7032419999996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3265.8528060000003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3311.3643120000002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3319.1793499999999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3209.7473829999999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3067.6486199999999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2892.7161150000002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2920.0666780000001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2849.701779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2887.5190660000003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2808.54585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2553.9828560000001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2447.1579160000001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2325.4114139999997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2243.0675309999997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2160.656547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2073.769765</v>
      </c>
      <c r="AF11" s="25" t="e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#VALUE!</v>
      </c>
      <c r="AG11" s="25" t="e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#VALUE!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63.906419999999997</v>
      </c>
      <c r="C12" s="25">
        <f ca="1">OFFSET(INDEX(Data!$C$7:$C$1800,MATCH($A$3,Data!$C$7:$C$1800,0)),5,'Code list'!D$1)/1000+OFFSET(INDEX(Data!$C$7:$C$1800,MATCH($A$3,Data!$C$7:$C$1800,0)),7,'Code list'!D$1)/1000</f>
        <v>79.812280000000001</v>
      </c>
      <c r="D12" s="25">
        <f ca="1">OFFSET(INDEX(Data!$C$7:$C$1800,MATCH($A$3,Data!$C$7:$C$1800,0)),5,'Code list'!E$1)/1000+OFFSET(INDEX(Data!$C$7:$C$1800,MATCH($A$3,Data!$C$7:$C$1800,0)),7,'Code list'!E$1)/1000</f>
        <v>89.887500000000003</v>
      </c>
      <c r="E12" s="25">
        <f ca="1">OFFSET(INDEX(Data!$C$7:$C$1800,MATCH($A$3,Data!$C$7:$C$1800,0)),5,'Code list'!F$1)/1000+OFFSET(INDEX(Data!$C$7:$C$1800,MATCH($A$3,Data!$C$7:$C$1800,0)),7,'Code list'!F$1)/1000</f>
        <v>89.534800000000004</v>
      </c>
      <c r="F12" s="25">
        <f ca="1">OFFSET(INDEX(Data!$C$7:$C$1800,MATCH($A$3,Data!$C$7:$C$1800,0)),5,'Code list'!G$1)/1000+OFFSET(INDEX(Data!$C$7:$C$1800,MATCH($A$3,Data!$C$7:$C$1800,0)),7,'Code list'!G$1)/1000</f>
        <v>86.584179999999989</v>
      </c>
      <c r="G12" s="25">
        <f ca="1">OFFSET(INDEX(Data!$C$7:$C$1800,MATCH($A$3,Data!$C$7:$C$1800,0)),5,'Code list'!H$1)/1000+OFFSET(INDEX(Data!$C$7:$C$1800,MATCH($A$3,Data!$C$7:$C$1800,0)),7,'Code list'!H$1)/1000</f>
        <v>91.36357000000001</v>
      </c>
      <c r="H12" s="25">
        <f ca="1">OFFSET(INDEX(Data!$C$7:$C$1800,MATCH($A$3,Data!$C$7:$C$1800,0)),5,'Code list'!I$1)/1000+OFFSET(INDEX(Data!$C$7:$C$1800,MATCH($A$3,Data!$C$7:$C$1800,0)),7,'Code list'!I$1)/1000</f>
        <v>97.223199999999991</v>
      </c>
      <c r="I12" s="25">
        <f ca="1">OFFSET(INDEX(Data!$C$7:$C$1800,MATCH($A$3,Data!$C$7:$C$1800,0)),5,'Code list'!J$1)/1000+OFFSET(INDEX(Data!$C$7:$C$1800,MATCH($A$3,Data!$C$7:$C$1800,0)),7,'Code list'!J$1)/1000</f>
        <v>120.46866</v>
      </c>
      <c r="J12" s="25">
        <f ca="1">OFFSET(INDEX(Data!$C$7:$C$1800,MATCH($A$3,Data!$C$7:$C$1800,0)),5,'Code list'!K$1)/1000+OFFSET(INDEX(Data!$C$7:$C$1800,MATCH($A$3,Data!$C$7:$C$1800,0)),7,'Code list'!K$1)/1000</f>
        <v>116.65217999999999</v>
      </c>
      <c r="K12" s="25">
        <f ca="1">OFFSET(INDEX(Data!$C$7:$C$1800,MATCH($A$3,Data!$C$7:$C$1800,0)),5,'Code list'!L$1)/1000+OFFSET(INDEX(Data!$C$7:$C$1800,MATCH($A$3,Data!$C$7:$C$1800,0)),7,'Code list'!L$1)/1000</f>
        <v>141.6962</v>
      </c>
      <c r="L12" s="25">
        <f ca="1">OFFSET(INDEX(Data!$C$7:$C$1800,MATCH($A$3,Data!$C$7:$C$1800,0)),5,'Code list'!M$1)/1000+OFFSET(INDEX(Data!$C$7:$C$1800,MATCH($A$3,Data!$C$7:$C$1800,0)),7,'Code list'!M$1)/1000</f>
        <v>160.14709999999999</v>
      </c>
      <c r="M12" s="25">
        <f ca="1">OFFSET(INDEX(Data!$C$7:$C$1800,MATCH($A$3,Data!$C$7:$C$1800,0)),5,'Code list'!N$1)/1000+OFFSET(INDEX(Data!$C$7:$C$1800,MATCH($A$3,Data!$C$7:$C$1800,0)),7,'Code list'!N$1)/1000</f>
        <v>167.99110000000002</v>
      </c>
      <c r="N12" s="25">
        <f ca="1">OFFSET(INDEX(Data!$C$7:$C$1800,MATCH($A$3,Data!$C$7:$C$1800,0)),5,'Code list'!O$1)/1000+OFFSET(INDEX(Data!$C$7:$C$1800,MATCH($A$3,Data!$C$7:$C$1800,0)),7,'Code list'!O$1)/1000</f>
        <v>186.470766</v>
      </c>
      <c r="O12" s="25">
        <f ca="1">OFFSET(INDEX(Data!$C$7:$C$1800,MATCH($A$3,Data!$C$7:$C$1800,0)),5,'Code list'!P$1)/1000+OFFSET(INDEX(Data!$C$7:$C$1800,MATCH($A$3,Data!$C$7:$C$1800,0)),7,'Code list'!P$1)/1000</f>
        <v>184.90653800000001</v>
      </c>
      <c r="P12" s="25">
        <f ca="1">OFFSET(INDEX(Data!$C$7:$C$1800,MATCH($A$3,Data!$C$7:$C$1800,0)),5,'Code list'!Q$1)/1000+OFFSET(INDEX(Data!$C$7:$C$1800,MATCH($A$3,Data!$C$7:$C$1800,0)),7,'Code list'!Q$1)/1000</f>
        <v>187.95437200000001</v>
      </c>
      <c r="Q12" s="25">
        <f ca="1">OFFSET(INDEX(Data!$C$7:$C$1800,MATCH($A$3,Data!$C$7:$C$1800,0)),5,'Code list'!R$1)/1000+OFFSET(INDEX(Data!$C$7:$C$1800,MATCH($A$3,Data!$C$7:$C$1800,0)),7,'Code list'!R$1)/1000</f>
        <v>195.293665</v>
      </c>
      <c r="R12" s="25">
        <f ca="1">OFFSET(INDEX(Data!$C$7:$C$1800,MATCH($A$3,Data!$C$7:$C$1800,0)),5,'Code list'!S$1)/1000+OFFSET(INDEX(Data!$C$7:$C$1800,MATCH($A$3,Data!$C$7:$C$1800,0)),7,'Code list'!S$1)/1000</f>
        <v>196.07620600000001</v>
      </c>
      <c r="S12" s="25">
        <f ca="1">OFFSET(INDEX(Data!$C$7:$C$1800,MATCH($A$3,Data!$C$7:$C$1800,0)),5,'Code list'!T$1)/1000+OFFSET(INDEX(Data!$C$7:$C$1800,MATCH($A$3,Data!$C$7:$C$1800,0)),7,'Code list'!T$1)/1000</f>
        <v>194.5633</v>
      </c>
      <c r="T12" s="25">
        <f ca="1">OFFSET(INDEX(Data!$C$7:$C$1800,MATCH($A$3,Data!$C$7:$C$1800,0)),5,'Code list'!U$1)/1000+OFFSET(INDEX(Data!$C$7:$C$1800,MATCH($A$3,Data!$C$7:$C$1800,0)),7,'Code list'!U$1)/1000</f>
        <v>193.41364799999999</v>
      </c>
      <c r="U12" s="25">
        <f ca="1">OFFSET(INDEX(Data!$C$7:$C$1800,MATCH($A$3,Data!$C$7:$C$1800,0)),5,'Code list'!V$1)/1000+OFFSET(INDEX(Data!$C$7:$C$1800,MATCH($A$3,Data!$C$7:$C$1800,0)),7,'Code list'!V$1)/1000</f>
        <v>183.44123999999999</v>
      </c>
      <c r="V12" s="25">
        <f ca="1">OFFSET(INDEX(Data!$C$7:$C$1800,MATCH($A$3,Data!$C$7:$C$1800,0)),5,'Code list'!W$1)/1000+OFFSET(INDEX(Data!$C$7:$C$1800,MATCH($A$3,Data!$C$7:$C$1800,0)),7,'Code list'!W$1)/1000</f>
        <v>183.86448899999999</v>
      </c>
      <c r="W12" s="25">
        <f ca="1">OFFSET(INDEX(Data!$C$7:$C$1800,MATCH($A$3,Data!$C$7:$C$1800,0)),5,'Code list'!X$1)/1000+OFFSET(INDEX(Data!$C$7:$C$1800,MATCH($A$3,Data!$C$7:$C$1800,0)),7,'Code list'!X$1)/1000</f>
        <v>159.20322300000001</v>
      </c>
      <c r="X12" s="25">
        <f ca="1">OFFSET(INDEX(Data!$C$7:$C$1800,MATCH($A$3,Data!$C$7:$C$1800,0)),5,'Code list'!Y$1)/1000+OFFSET(INDEX(Data!$C$7:$C$1800,MATCH($A$3,Data!$C$7:$C$1800,0)),7,'Code list'!Y$1)/1000</f>
        <v>163.78255799999999</v>
      </c>
      <c r="Y12" s="25">
        <f ca="1">OFFSET(INDEX(Data!$C$7:$C$1800,MATCH($A$3,Data!$C$7:$C$1800,0)),5,'Code list'!Z$1)/1000+OFFSET(INDEX(Data!$C$7:$C$1800,MATCH($A$3,Data!$C$7:$C$1800,0)),7,'Code list'!Z$1)/1000</f>
        <v>138.36952199999999</v>
      </c>
      <c r="Z12" s="25">
        <f ca="1">OFFSET(INDEX(Data!$C$7:$C$1800,MATCH($A$3,Data!$C$7:$C$1800,0)),5,'Code list'!AA$1)/1000+OFFSET(INDEX(Data!$C$7:$C$1800,MATCH($A$3,Data!$C$7:$C$1800,0)),7,'Code list'!AA$1)/1000</f>
        <v>139.23876899999999</v>
      </c>
      <c r="AA12" s="25">
        <f ca="1">OFFSET(INDEX(Data!$C$7:$C$1800,MATCH($A$3,Data!$C$7:$C$1800,0)),5,'Code list'!AB$1)/1000+OFFSET(INDEX(Data!$C$7:$C$1800,MATCH($A$3,Data!$C$7:$C$1800,0)),7,'Code list'!AB$1)/1000</f>
        <v>167.65773499999997</v>
      </c>
      <c r="AB12" s="25">
        <f ca="1">OFFSET(INDEX(Data!$C$7:$C$1800,MATCH($A$3,Data!$C$7:$C$1800,0)),5,'Code list'!AC$1)/1000+OFFSET(INDEX(Data!$C$7:$C$1800,MATCH($A$3,Data!$C$7:$C$1800,0)),7,'Code list'!AC$1)/1000</f>
        <v>153.629088</v>
      </c>
      <c r="AC12" s="25">
        <f ca="1">OFFSET(INDEX(Data!$C$7:$C$1800,MATCH($A$3,Data!$C$7:$C$1800,0)),5,'Code list'!AD$1)/1000+OFFSET(INDEX(Data!$C$7:$C$1800,MATCH($A$3,Data!$C$7:$C$1800,0)),7,'Code list'!AD$1)/1000</f>
        <v>148.19995499999999</v>
      </c>
      <c r="AD12" s="25">
        <f ca="1">OFFSET(INDEX(Data!$C$7:$C$1800,MATCH($A$3,Data!$C$7:$C$1800,0)),5,'Code list'!AE$1)/1000+OFFSET(INDEX(Data!$C$7:$C$1800,MATCH($A$3,Data!$C$7:$C$1800,0)),7,'Code list'!AE$1)/1000</f>
        <v>153.054464</v>
      </c>
      <c r="AE12" s="25">
        <f ca="1">OFFSET(INDEX(Data!$C$7:$C$1800,MATCH($A$3,Data!$C$7:$C$1800,0)),5,'Code list'!AF$1)/1000+OFFSET(INDEX(Data!$C$7:$C$1800,MATCH($A$3,Data!$C$7:$C$1800,0)),7,'Code list'!AF$1)/1000</f>
        <v>163.03569099999999</v>
      </c>
      <c r="AF12" s="25" t="e">
        <f ca="1">OFFSET(INDEX(Data!$C$7:$C$1800,MATCH($A$3,Data!$C$7:$C$1800,0)),5,'Code list'!AG$1)/1000+OFFSET(INDEX(Data!$C$7:$C$1800,MATCH($A$3,Data!$C$7:$C$1800,0)),7,'Code list'!AG$1)/1000</f>
        <v>#VALUE!</v>
      </c>
      <c r="AG12" s="25" t="e">
        <f ca="1">OFFSET(INDEX(Data!$C$7:$C$1800,MATCH($A$3,Data!$C$7:$C$1800,0)),5,'Code list'!AH$1)/1000+OFFSET(INDEX(Data!$C$7:$C$1800,MATCH($A$3,Data!$C$7:$C$1800,0)),7,'Code list'!AH$1)/1000</f>
        <v>#VALUE!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35.445599999999999</v>
      </c>
      <c r="C13" s="25">
        <f ca="1">OFFSET(INDEX(Data!$C$7:$C$1800,MATCH($A$3,Data!$C$7:$C$1800,0)),21,'Code list'!D$1)/1000+OFFSET(INDEX(Data!$C$7:$C$1800,MATCH($A$3,Data!$C$7:$C$1800,0)),22,'Code list'!D$1)/1000</f>
        <v>39.589199999999998</v>
      </c>
      <c r="D13" s="25">
        <f ca="1">OFFSET(INDEX(Data!$C$7:$C$1800,MATCH($A$3,Data!$C$7:$C$1800,0)),21,'Code list'!E$1)/1000+OFFSET(INDEX(Data!$C$7:$C$1800,MATCH($A$3,Data!$C$7:$C$1800,0)),22,'Code list'!E$1)/1000</f>
        <v>44.981999999999999</v>
      </c>
      <c r="E13" s="25">
        <f ca="1">OFFSET(INDEX(Data!$C$7:$C$1800,MATCH($A$3,Data!$C$7:$C$1800,0)),21,'Code list'!F$1)/1000+OFFSET(INDEX(Data!$C$7:$C$1800,MATCH($A$3,Data!$C$7:$C$1800,0)),22,'Code list'!F$1)/1000</f>
        <v>44.197199999999995</v>
      </c>
      <c r="F13" s="25">
        <f ca="1">OFFSET(INDEX(Data!$C$7:$C$1800,MATCH($A$3,Data!$C$7:$C$1800,0)),21,'Code list'!G$1)/1000+OFFSET(INDEX(Data!$C$7:$C$1800,MATCH($A$3,Data!$C$7:$C$1800,0)),22,'Code list'!G$1)/1000</f>
        <v>45.594000000000001</v>
      </c>
      <c r="G13" s="25">
        <f ca="1">OFFSET(INDEX(Data!$C$7:$C$1800,MATCH($A$3,Data!$C$7:$C$1800,0)),21,'Code list'!H$1)/1000+OFFSET(INDEX(Data!$C$7:$C$1800,MATCH($A$3,Data!$C$7:$C$1800,0)),22,'Code list'!H$1)/1000</f>
        <v>52.102800000000002</v>
      </c>
      <c r="H13" s="25">
        <f ca="1">OFFSET(INDEX(Data!$C$7:$C$1800,MATCH($A$3,Data!$C$7:$C$1800,0)),21,'Code list'!I$1)/1000+OFFSET(INDEX(Data!$C$7:$C$1800,MATCH($A$3,Data!$C$7:$C$1800,0)),22,'Code list'!I$1)/1000</f>
        <v>57.470399999999998</v>
      </c>
      <c r="I13" s="25">
        <f ca="1">OFFSET(INDEX(Data!$C$7:$C$1800,MATCH($A$3,Data!$C$7:$C$1800,0)),21,'Code list'!J$1)/1000+OFFSET(INDEX(Data!$C$7:$C$1800,MATCH($A$3,Data!$C$7:$C$1800,0)),22,'Code list'!J$1)/1000</f>
        <v>60.346800000000002</v>
      </c>
      <c r="J13" s="25">
        <f ca="1">OFFSET(INDEX(Data!$C$7:$C$1800,MATCH($A$3,Data!$C$7:$C$1800,0)),21,'Code list'!K$1)/1000+OFFSET(INDEX(Data!$C$7:$C$1800,MATCH($A$3,Data!$C$7:$C$1800,0)),22,'Code list'!K$1)/1000</f>
        <v>67.266000000000005</v>
      </c>
      <c r="K13" s="25">
        <f ca="1">OFFSET(INDEX(Data!$C$7:$C$1800,MATCH($A$3,Data!$C$7:$C$1800,0)),21,'Code list'!L$1)/1000+OFFSET(INDEX(Data!$C$7:$C$1800,MATCH($A$3,Data!$C$7:$C$1800,0)),22,'Code list'!L$1)/1000</f>
        <v>72.849600000000009</v>
      </c>
      <c r="L13" s="25">
        <f ca="1">OFFSET(INDEX(Data!$C$7:$C$1800,MATCH($A$3,Data!$C$7:$C$1800,0)),21,'Code list'!M$1)/1000+OFFSET(INDEX(Data!$C$7:$C$1800,MATCH($A$3,Data!$C$7:$C$1800,0)),22,'Code list'!M$1)/1000</f>
        <v>96.350399999999993</v>
      </c>
      <c r="M13" s="25">
        <f ca="1">OFFSET(INDEX(Data!$C$7:$C$1800,MATCH($A$3,Data!$C$7:$C$1800,0)),21,'Code list'!N$1)/1000+OFFSET(INDEX(Data!$C$7:$C$1800,MATCH($A$3,Data!$C$7:$C$1800,0)),22,'Code list'!N$1)/1000</f>
        <v>80.80099899999999</v>
      </c>
      <c r="N13" s="25">
        <f ca="1">OFFSET(INDEX(Data!$C$7:$C$1800,MATCH($A$3,Data!$C$7:$C$1800,0)),21,'Code list'!O$1)/1000+OFFSET(INDEX(Data!$C$7:$C$1800,MATCH($A$3,Data!$C$7:$C$1800,0)),22,'Code list'!O$1)/1000</f>
        <v>87.910804999999996</v>
      </c>
      <c r="O13" s="25">
        <f ca="1">OFFSET(INDEX(Data!$C$7:$C$1800,MATCH($A$3,Data!$C$7:$C$1800,0)),21,'Code list'!P$1)/1000+OFFSET(INDEX(Data!$C$7:$C$1800,MATCH($A$3,Data!$C$7:$C$1800,0)),22,'Code list'!P$1)/1000</f>
        <v>88.610298999999998</v>
      </c>
      <c r="P13" s="25">
        <f ca="1">OFFSET(INDEX(Data!$C$7:$C$1800,MATCH($A$3,Data!$C$7:$C$1800,0)),21,'Code list'!Q$1)/1000+OFFSET(INDEX(Data!$C$7:$C$1800,MATCH($A$3,Data!$C$7:$C$1800,0)),22,'Code list'!Q$1)/1000</f>
        <v>93.427232000000004</v>
      </c>
      <c r="Q13" s="25">
        <f ca="1">OFFSET(INDEX(Data!$C$7:$C$1800,MATCH($A$3,Data!$C$7:$C$1800,0)),21,'Code list'!R$1)/1000+OFFSET(INDEX(Data!$C$7:$C$1800,MATCH($A$3,Data!$C$7:$C$1800,0)),22,'Code list'!R$1)/1000</f>
        <v>97.926455000000004</v>
      </c>
      <c r="R13" s="25">
        <f ca="1">OFFSET(INDEX(Data!$C$7:$C$1800,MATCH($A$3,Data!$C$7:$C$1800,0)),21,'Code list'!S$1)/1000+OFFSET(INDEX(Data!$C$7:$C$1800,MATCH($A$3,Data!$C$7:$C$1800,0)),22,'Code list'!S$1)/1000</f>
        <v>97.969558000000006</v>
      </c>
      <c r="S13" s="25">
        <f ca="1">OFFSET(INDEX(Data!$C$7:$C$1800,MATCH($A$3,Data!$C$7:$C$1800,0)),21,'Code list'!T$1)/1000+OFFSET(INDEX(Data!$C$7:$C$1800,MATCH($A$3,Data!$C$7:$C$1800,0)),22,'Code list'!T$1)/1000</f>
        <v>94.630954000000003</v>
      </c>
      <c r="T13" s="25">
        <f ca="1">OFFSET(INDEX(Data!$C$7:$C$1800,MATCH($A$3,Data!$C$7:$C$1800,0)),21,'Code list'!U$1)/1000+OFFSET(INDEX(Data!$C$7:$C$1800,MATCH($A$3,Data!$C$7:$C$1800,0)),22,'Code list'!U$1)/1000</f>
        <v>93.648668000000001</v>
      </c>
      <c r="U13" s="25">
        <f ca="1">OFFSET(INDEX(Data!$C$7:$C$1800,MATCH($A$3,Data!$C$7:$C$1800,0)),21,'Code list'!V$1)/1000+OFFSET(INDEX(Data!$C$7:$C$1800,MATCH($A$3,Data!$C$7:$C$1800,0)),22,'Code list'!V$1)/1000</f>
        <v>89.743791999999999</v>
      </c>
      <c r="V13" s="25">
        <f ca="1">OFFSET(INDEX(Data!$C$7:$C$1800,MATCH($A$3,Data!$C$7:$C$1800,0)),21,'Code list'!W$1)/1000+OFFSET(INDEX(Data!$C$7:$C$1800,MATCH($A$3,Data!$C$7:$C$1800,0)),22,'Code list'!W$1)/1000</f>
        <v>91.058728000000002</v>
      </c>
      <c r="W13" s="25">
        <f ca="1">OFFSET(INDEX(Data!$C$7:$C$1800,MATCH($A$3,Data!$C$7:$C$1800,0)),21,'Code list'!X$1)/1000+OFFSET(INDEX(Data!$C$7:$C$1800,MATCH($A$3,Data!$C$7:$C$1800,0)),22,'Code list'!X$1)/1000</f>
        <v>78.480032000000008</v>
      </c>
      <c r="X13" s="25">
        <f ca="1">OFFSET(INDEX(Data!$C$7:$C$1800,MATCH($A$3,Data!$C$7:$C$1800,0)),21,'Code list'!Y$1)/1000+OFFSET(INDEX(Data!$C$7:$C$1800,MATCH($A$3,Data!$C$7:$C$1800,0)),22,'Code list'!Y$1)/1000</f>
        <v>78.409903999999997</v>
      </c>
      <c r="Y13" s="25">
        <f ca="1">OFFSET(INDEX(Data!$C$7:$C$1800,MATCH($A$3,Data!$C$7:$C$1800,0)),21,'Code list'!Z$1)/1000+OFFSET(INDEX(Data!$C$7:$C$1800,MATCH($A$3,Data!$C$7:$C$1800,0)),22,'Code list'!Z$1)/1000</f>
        <v>67.636468999999991</v>
      </c>
      <c r="Z13" s="25">
        <f ca="1">OFFSET(INDEX(Data!$C$7:$C$1800,MATCH($A$3,Data!$C$7:$C$1800,0)),21,'Code list'!AA$1)/1000+OFFSET(INDEX(Data!$C$7:$C$1800,MATCH($A$3,Data!$C$7:$C$1800,0)),22,'Code list'!AA$1)/1000</f>
        <v>68.186893999999995</v>
      </c>
      <c r="AA13" s="25">
        <f ca="1">OFFSET(INDEX(Data!$C$7:$C$1800,MATCH($A$3,Data!$C$7:$C$1800,0)),21,'Code list'!AB$1)/1000+OFFSET(INDEX(Data!$C$7:$C$1800,MATCH($A$3,Data!$C$7:$C$1800,0)),22,'Code list'!AB$1)/1000</f>
        <v>68.906155999999996</v>
      </c>
      <c r="AB13" s="25">
        <f ca="1">OFFSET(INDEX(Data!$C$7:$C$1800,MATCH($A$3,Data!$C$7:$C$1800,0)),21,'Code list'!AC$1)/1000+OFFSET(INDEX(Data!$C$7:$C$1800,MATCH($A$3,Data!$C$7:$C$1800,0)),22,'Code list'!AC$1)/1000</f>
        <v>72.457329999999999</v>
      </c>
      <c r="AC13" s="25">
        <f ca="1">OFFSET(INDEX(Data!$C$7:$C$1800,MATCH($A$3,Data!$C$7:$C$1800,0)),21,'Code list'!AD$1)/1000+OFFSET(INDEX(Data!$C$7:$C$1800,MATCH($A$3,Data!$C$7:$C$1800,0)),22,'Code list'!AD$1)/1000</f>
        <v>74.288038</v>
      </c>
      <c r="AD13" s="25">
        <f ca="1">OFFSET(INDEX(Data!$C$7:$C$1800,MATCH($A$3,Data!$C$7:$C$1800,0)),21,'Code list'!AE$1)/1000+OFFSET(INDEX(Data!$C$7:$C$1800,MATCH($A$3,Data!$C$7:$C$1800,0)),22,'Code list'!AE$1)/1000</f>
        <v>75.391131999999999</v>
      </c>
      <c r="AE13" s="25">
        <f ca="1">OFFSET(INDEX(Data!$C$7:$C$1800,MATCH($A$3,Data!$C$7:$C$1800,0)),21,'Code list'!AF$1)/1000+OFFSET(INDEX(Data!$C$7:$C$1800,MATCH($A$3,Data!$C$7:$C$1800,0)),22,'Code list'!AF$1)/1000</f>
        <v>86.318662000000003</v>
      </c>
      <c r="AF13" s="25" t="e">
        <f ca="1">OFFSET(INDEX(Data!$C$7:$C$1800,MATCH($A$3,Data!$C$7:$C$1800,0)),21,'Code list'!AG$1)/1000+OFFSET(INDEX(Data!$C$7:$C$1800,MATCH($A$3,Data!$C$7:$C$1800,0)),22,'Code list'!AG$1)/1000</f>
        <v>#VALUE!</v>
      </c>
      <c r="AG13" s="25" t="e">
        <f ca="1">OFFSET(INDEX(Data!$C$7:$C$1800,MATCH($A$3,Data!$C$7:$C$1800,0)),21,'Code list'!AH$1)/1000+OFFSET(INDEX(Data!$C$7:$C$1800,MATCH($A$3,Data!$C$7:$C$1800,0)),22,'Code list'!AH$1)/1000</f>
        <v>#VALUE!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0</v>
      </c>
      <c r="C14" s="25">
        <f ca="1">OFFSET(INDEX(Data!$C$7:$C$1800,MATCH($A$3,Data!$C$7:$C$1800,0)),31,'Code list'!D$1)/1000+OFFSET(INDEX(Data!$C$7:$C$1800,MATCH($A$3,Data!$C$7:$C$1800,0)),32,'Code list'!D$1)/1000</f>
        <v>0</v>
      </c>
      <c r="D14" s="25">
        <f ca="1">OFFSET(INDEX(Data!$C$7:$C$1800,MATCH($A$3,Data!$C$7:$C$1800,0)),31,'Code list'!E$1)/1000+OFFSET(INDEX(Data!$C$7:$C$1800,MATCH($A$3,Data!$C$7:$C$1800,0)),32,'Code list'!E$1)/1000</f>
        <v>0</v>
      </c>
      <c r="E14" s="25">
        <f ca="1">OFFSET(INDEX(Data!$C$7:$C$1800,MATCH($A$3,Data!$C$7:$C$1800,0)),31,'Code list'!F$1)/1000+OFFSET(INDEX(Data!$C$7:$C$1800,MATCH($A$3,Data!$C$7:$C$1800,0)),32,'Code list'!F$1)/1000</f>
        <v>0</v>
      </c>
      <c r="F14" s="25">
        <f ca="1">OFFSET(INDEX(Data!$C$7:$C$1800,MATCH($A$3,Data!$C$7:$C$1800,0)),31,'Code list'!G$1)/1000+OFFSET(INDEX(Data!$C$7:$C$1800,MATCH($A$3,Data!$C$7:$C$1800,0)),32,'Code list'!G$1)/1000</f>
        <v>0</v>
      </c>
      <c r="G14" s="25">
        <f ca="1">OFFSET(INDEX(Data!$C$7:$C$1800,MATCH($A$3,Data!$C$7:$C$1800,0)),31,'Code list'!H$1)/1000+OFFSET(INDEX(Data!$C$7:$C$1800,MATCH($A$3,Data!$C$7:$C$1800,0)),32,'Code list'!H$1)/1000</f>
        <v>0</v>
      </c>
      <c r="H14" s="25">
        <f ca="1">OFFSET(INDEX(Data!$C$7:$C$1800,MATCH($A$3,Data!$C$7:$C$1800,0)),31,'Code list'!I$1)/1000+OFFSET(INDEX(Data!$C$7:$C$1800,MATCH($A$3,Data!$C$7:$C$1800,0)),32,'Code list'!I$1)/1000</f>
        <v>0</v>
      </c>
      <c r="I14" s="25">
        <f ca="1">OFFSET(INDEX(Data!$C$7:$C$1800,MATCH($A$3,Data!$C$7:$C$1800,0)),31,'Code list'!J$1)/1000+OFFSET(INDEX(Data!$C$7:$C$1800,MATCH($A$3,Data!$C$7:$C$1800,0)),32,'Code list'!J$1)/1000</f>
        <v>0</v>
      </c>
      <c r="J14" s="25">
        <f ca="1">OFFSET(INDEX(Data!$C$7:$C$1800,MATCH($A$3,Data!$C$7:$C$1800,0)),31,'Code list'!K$1)/1000+OFFSET(INDEX(Data!$C$7:$C$1800,MATCH($A$3,Data!$C$7:$C$1800,0)),32,'Code list'!K$1)/1000</f>
        <v>0</v>
      </c>
      <c r="K14" s="25">
        <f ca="1">OFFSET(INDEX(Data!$C$7:$C$1800,MATCH($A$3,Data!$C$7:$C$1800,0)),31,'Code list'!L$1)/1000+OFFSET(INDEX(Data!$C$7:$C$1800,MATCH($A$3,Data!$C$7:$C$1800,0)),32,'Code list'!L$1)/1000</f>
        <v>0</v>
      </c>
      <c r="L14" s="25">
        <f ca="1">OFFSET(INDEX(Data!$C$7:$C$1800,MATCH($A$3,Data!$C$7:$C$1800,0)),31,'Code list'!M$1)/1000+OFFSET(INDEX(Data!$C$7:$C$1800,MATCH($A$3,Data!$C$7:$C$1800,0)),32,'Code list'!M$1)/1000</f>
        <v>0</v>
      </c>
      <c r="M14" s="25">
        <f ca="1">OFFSET(INDEX(Data!$C$7:$C$1800,MATCH($A$3,Data!$C$7:$C$1800,0)),31,'Code list'!N$1)/1000+OFFSET(INDEX(Data!$C$7:$C$1800,MATCH($A$3,Data!$C$7:$C$1800,0)),32,'Code list'!N$1)/1000</f>
        <v>0</v>
      </c>
      <c r="N14" s="25">
        <f ca="1">OFFSET(INDEX(Data!$C$7:$C$1800,MATCH($A$3,Data!$C$7:$C$1800,0)),31,'Code list'!O$1)/1000+OFFSET(INDEX(Data!$C$7:$C$1800,MATCH($A$3,Data!$C$7:$C$1800,0)),32,'Code list'!O$1)/1000</f>
        <v>0</v>
      </c>
      <c r="O14" s="25">
        <f ca="1">OFFSET(INDEX(Data!$C$7:$C$1800,MATCH($A$3,Data!$C$7:$C$1800,0)),31,'Code list'!P$1)/1000+OFFSET(INDEX(Data!$C$7:$C$1800,MATCH($A$3,Data!$C$7:$C$1800,0)),32,'Code list'!P$1)/1000</f>
        <v>0</v>
      </c>
      <c r="P14" s="25">
        <f ca="1">OFFSET(INDEX(Data!$C$7:$C$1800,MATCH($A$3,Data!$C$7:$C$1800,0)),31,'Code list'!Q$1)/1000+OFFSET(INDEX(Data!$C$7:$C$1800,MATCH($A$3,Data!$C$7:$C$1800,0)),32,'Code list'!Q$1)/1000</f>
        <v>0</v>
      </c>
      <c r="Q14" s="25">
        <f ca="1">OFFSET(INDEX(Data!$C$7:$C$1800,MATCH($A$3,Data!$C$7:$C$1800,0)),31,'Code list'!R$1)/1000+OFFSET(INDEX(Data!$C$7:$C$1800,MATCH($A$3,Data!$C$7:$C$1800,0)),32,'Code list'!R$1)/1000</f>
        <v>0</v>
      </c>
      <c r="R14" s="25">
        <f ca="1">OFFSET(INDEX(Data!$C$7:$C$1800,MATCH($A$3,Data!$C$7:$C$1800,0)),31,'Code list'!S$1)/1000+OFFSET(INDEX(Data!$C$7:$C$1800,MATCH($A$3,Data!$C$7:$C$1800,0)),32,'Code list'!S$1)/1000</f>
        <v>0</v>
      </c>
      <c r="S14" s="25">
        <f ca="1">OFFSET(INDEX(Data!$C$7:$C$1800,MATCH($A$3,Data!$C$7:$C$1800,0)),31,'Code list'!T$1)/1000+OFFSET(INDEX(Data!$C$7:$C$1800,MATCH($A$3,Data!$C$7:$C$1800,0)),32,'Code list'!T$1)/1000</f>
        <v>0</v>
      </c>
      <c r="T14" s="25">
        <f ca="1">OFFSET(INDEX(Data!$C$7:$C$1800,MATCH($A$3,Data!$C$7:$C$1800,0)),31,'Code list'!U$1)/1000+OFFSET(INDEX(Data!$C$7:$C$1800,MATCH($A$3,Data!$C$7:$C$1800,0)),32,'Code list'!U$1)/1000</f>
        <v>0</v>
      </c>
      <c r="U14" s="25">
        <f ca="1">OFFSET(INDEX(Data!$C$7:$C$1800,MATCH($A$3,Data!$C$7:$C$1800,0)),31,'Code list'!V$1)/1000+OFFSET(INDEX(Data!$C$7:$C$1800,MATCH($A$3,Data!$C$7:$C$1800,0)),32,'Code list'!V$1)/1000</f>
        <v>0</v>
      </c>
      <c r="V14" s="25">
        <f ca="1">OFFSET(INDEX(Data!$C$7:$C$1800,MATCH($A$3,Data!$C$7:$C$1800,0)),31,'Code list'!W$1)/1000+OFFSET(INDEX(Data!$C$7:$C$1800,MATCH($A$3,Data!$C$7:$C$1800,0)),32,'Code list'!W$1)/1000</f>
        <v>0</v>
      </c>
      <c r="W14" s="25">
        <f ca="1">OFFSET(INDEX(Data!$C$7:$C$1800,MATCH($A$3,Data!$C$7:$C$1800,0)),31,'Code list'!X$1)/1000+OFFSET(INDEX(Data!$C$7:$C$1800,MATCH($A$3,Data!$C$7:$C$1800,0)),32,'Code list'!X$1)/1000</f>
        <v>0</v>
      </c>
      <c r="X14" s="25">
        <f ca="1">OFFSET(INDEX(Data!$C$7:$C$1800,MATCH($A$3,Data!$C$7:$C$1800,0)),31,'Code list'!Y$1)/1000+OFFSET(INDEX(Data!$C$7:$C$1800,MATCH($A$3,Data!$C$7:$C$1800,0)),32,'Code list'!Y$1)/1000</f>
        <v>0</v>
      </c>
      <c r="Y14" s="25">
        <f ca="1">OFFSET(INDEX(Data!$C$7:$C$1800,MATCH($A$3,Data!$C$7:$C$1800,0)),31,'Code list'!Z$1)/1000+OFFSET(INDEX(Data!$C$7:$C$1800,MATCH($A$3,Data!$C$7:$C$1800,0)),32,'Code list'!Z$1)/1000</f>
        <v>0</v>
      </c>
      <c r="Z14" s="25">
        <f ca="1">OFFSET(INDEX(Data!$C$7:$C$1800,MATCH($A$3,Data!$C$7:$C$1800,0)),31,'Code list'!AA$1)/1000+OFFSET(INDEX(Data!$C$7:$C$1800,MATCH($A$3,Data!$C$7:$C$1800,0)),32,'Code list'!AA$1)/1000</f>
        <v>0</v>
      </c>
      <c r="AA14" s="25">
        <f ca="1">OFFSET(INDEX(Data!$C$7:$C$1800,MATCH($A$3,Data!$C$7:$C$1800,0)),31,'Code list'!AB$1)/1000+OFFSET(INDEX(Data!$C$7:$C$1800,MATCH($A$3,Data!$C$7:$C$1800,0)),32,'Code list'!AB$1)/1000</f>
        <v>0</v>
      </c>
      <c r="AB14" s="25">
        <f ca="1">OFFSET(INDEX(Data!$C$7:$C$1800,MATCH($A$3,Data!$C$7:$C$1800,0)),31,'Code list'!AC$1)/1000+OFFSET(INDEX(Data!$C$7:$C$1800,MATCH($A$3,Data!$C$7:$C$1800,0)),32,'Code list'!AC$1)/1000</f>
        <v>0</v>
      </c>
      <c r="AC14" s="25">
        <f ca="1">OFFSET(INDEX(Data!$C$7:$C$1800,MATCH($A$3,Data!$C$7:$C$1800,0)),31,'Code list'!AD$1)/1000+OFFSET(INDEX(Data!$C$7:$C$1800,MATCH($A$3,Data!$C$7:$C$1800,0)),32,'Code list'!AD$1)/1000</f>
        <v>0</v>
      </c>
      <c r="AD14" s="25">
        <f ca="1">OFFSET(INDEX(Data!$C$7:$C$1800,MATCH($A$3,Data!$C$7:$C$1800,0)),31,'Code list'!AE$1)/1000+OFFSET(INDEX(Data!$C$7:$C$1800,MATCH($A$3,Data!$C$7:$C$1800,0)),32,'Code list'!AE$1)/1000</f>
        <v>0</v>
      </c>
      <c r="AE14" s="25">
        <f ca="1">OFFSET(INDEX(Data!$C$7:$C$1800,MATCH($A$3,Data!$C$7:$C$1800,0)),31,'Code list'!AF$1)/1000+OFFSET(INDEX(Data!$C$7:$C$1800,MATCH($A$3,Data!$C$7:$C$1800,0)),32,'Code list'!AF$1)/1000</f>
        <v>0</v>
      </c>
      <c r="AF14" s="25" t="e">
        <f ca="1">OFFSET(INDEX(Data!$C$7:$C$1800,MATCH($A$3,Data!$C$7:$C$1800,0)),31,'Code list'!AG$1)/1000+OFFSET(INDEX(Data!$C$7:$C$1800,MATCH($A$3,Data!$C$7:$C$1800,0)),32,'Code list'!AG$1)/1000</f>
        <v>#VALUE!</v>
      </c>
      <c r="AG14" s="25" t="e">
        <f ca="1">OFFSET(INDEX(Data!$C$7:$C$1800,MATCH($A$3,Data!$C$7:$C$1800,0)),31,'Code list'!AH$1)/1000+OFFSET(INDEX(Data!$C$7:$C$1800,MATCH($A$3,Data!$C$7:$C$1800,0)),32,'Code list'!AH$1)/1000</f>
        <v>#VALUE!</v>
      </c>
    </row>
    <row r="15" spans="1:33" ht="15" customHeight="1" x14ac:dyDescent="0.25">
      <c r="A15" s="26" t="s">
        <v>28</v>
      </c>
      <c r="B15" s="25">
        <f ca="1">IFERROR(B12/(1+(B13/B14)),0)</f>
        <v>0</v>
      </c>
      <c r="C15" s="25">
        <f t="shared" ref="C15:AC15" ca="1" si="5">IFERROR(C12/(1+(C13/C14)),0)</f>
        <v>0</v>
      </c>
      <c r="D15" s="25">
        <f t="shared" ca="1" si="5"/>
        <v>0</v>
      </c>
      <c r="E15" s="25">
        <f t="shared" ca="1" si="5"/>
        <v>0</v>
      </c>
      <c r="F15" s="25">
        <f t="shared" ca="1" si="5"/>
        <v>0</v>
      </c>
      <c r="G15" s="25">
        <f t="shared" ca="1" si="5"/>
        <v>0</v>
      </c>
      <c r="H15" s="25">
        <f t="shared" ca="1" si="5"/>
        <v>0</v>
      </c>
      <c r="I15" s="25">
        <f t="shared" ca="1" si="5"/>
        <v>0</v>
      </c>
      <c r="J15" s="25">
        <f t="shared" ca="1" si="5"/>
        <v>0</v>
      </c>
      <c r="K15" s="25">
        <f t="shared" ca="1" si="5"/>
        <v>0</v>
      </c>
      <c r="L15" s="25">
        <f t="shared" ca="1" si="5"/>
        <v>0</v>
      </c>
      <c r="M15" s="25">
        <f t="shared" ca="1" si="5"/>
        <v>0</v>
      </c>
      <c r="N15" s="25">
        <f t="shared" ca="1" si="5"/>
        <v>0</v>
      </c>
      <c r="O15" s="25">
        <f t="shared" ca="1" si="5"/>
        <v>0</v>
      </c>
      <c r="P15" s="25">
        <f t="shared" ca="1" si="5"/>
        <v>0</v>
      </c>
      <c r="Q15" s="25">
        <f t="shared" ca="1" si="5"/>
        <v>0</v>
      </c>
      <c r="R15" s="25">
        <f t="shared" ca="1" si="5"/>
        <v>0</v>
      </c>
      <c r="S15" s="25">
        <f t="shared" ca="1" si="5"/>
        <v>0</v>
      </c>
      <c r="T15" s="25">
        <f t="shared" ca="1" si="5"/>
        <v>0</v>
      </c>
      <c r="U15" s="25">
        <f t="shared" ca="1" si="5"/>
        <v>0</v>
      </c>
      <c r="V15" s="25">
        <f t="shared" ca="1" si="5"/>
        <v>0</v>
      </c>
      <c r="W15" s="25">
        <f t="shared" ca="1" si="5"/>
        <v>0</v>
      </c>
      <c r="X15" s="25">
        <f t="shared" ca="1" si="5"/>
        <v>0</v>
      </c>
      <c r="Y15" s="25">
        <f t="shared" ca="1" si="5"/>
        <v>0</v>
      </c>
      <c r="Z15" s="25">
        <f t="shared" ca="1" si="5"/>
        <v>0</v>
      </c>
      <c r="AA15" s="25">
        <f t="shared" ca="1" si="5"/>
        <v>0</v>
      </c>
      <c r="AB15" s="25">
        <f t="shared" ca="1" si="5"/>
        <v>0</v>
      </c>
      <c r="AC15" s="25">
        <f t="shared" ca="1" si="5"/>
        <v>0</v>
      </c>
      <c r="AD15" s="25">
        <f t="shared" ref="AD15:AE15" ca="1" si="6">IFERROR(AD12/(1+(AD13/AD14)),0)</f>
        <v>0</v>
      </c>
      <c r="AE15" s="25">
        <f t="shared" ca="1" si="6"/>
        <v>0</v>
      </c>
      <c r="AF15" s="25">
        <f t="shared" ref="AF15:AG15" ca="1" si="7">IFERROR(AF12/(1+(AF13/AF14)),0)</f>
        <v>0</v>
      </c>
      <c r="AG15" s="25">
        <f t="shared" ca="1" si="7"/>
        <v>0</v>
      </c>
    </row>
    <row r="16" spans="1:33" ht="15" customHeight="1" x14ac:dyDescent="0.25">
      <c r="A16" s="10" t="s">
        <v>25</v>
      </c>
      <c r="B16" s="7">
        <f ca="1">B11+B12-B15</f>
        <v>3107.4792950000001</v>
      </c>
      <c r="C16" s="7">
        <f t="shared" ref="C16:AC16" ca="1" si="8">C11+C12-C15</f>
        <v>3122.4877350000002</v>
      </c>
      <c r="D16" s="7">
        <f t="shared" ca="1" si="8"/>
        <v>3170.1819999999998</v>
      </c>
      <c r="E16" s="7">
        <f t="shared" ca="1" si="8"/>
        <v>3123.8359999999998</v>
      </c>
      <c r="F16" s="7">
        <f t="shared" ca="1" si="8"/>
        <v>3076.8952800000002</v>
      </c>
      <c r="G16" s="7">
        <f t="shared" ca="1" si="8"/>
        <v>3184.2476300000003</v>
      </c>
      <c r="H16" s="7">
        <f t="shared" ca="1" si="8"/>
        <v>3284.6485349999998</v>
      </c>
      <c r="I16" s="7">
        <f t="shared" ca="1" si="8"/>
        <v>3236.9528299999997</v>
      </c>
      <c r="J16" s="7">
        <f t="shared" ca="1" si="8"/>
        <v>3305.6717600000002</v>
      </c>
      <c r="K16" s="7">
        <f t="shared" ca="1" si="8"/>
        <v>3234.2972599999998</v>
      </c>
      <c r="L16" s="7">
        <f t="shared" ca="1" si="8"/>
        <v>3310.1651999999999</v>
      </c>
      <c r="M16" s="7">
        <f t="shared" ca="1" si="8"/>
        <v>3451.6607960000001</v>
      </c>
      <c r="N16" s="7">
        <f t="shared" ca="1" si="8"/>
        <v>3451.2370329999999</v>
      </c>
      <c r="O16" s="7">
        <f t="shared" ca="1" si="8"/>
        <v>3594.6097799999998</v>
      </c>
      <c r="P16" s="7">
        <f t="shared" ca="1" si="8"/>
        <v>3453.8071780000005</v>
      </c>
      <c r="Q16" s="7">
        <f t="shared" ca="1" si="8"/>
        <v>3506.6579770000003</v>
      </c>
      <c r="R16" s="7">
        <f t="shared" ca="1" si="8"/>
        <v>3515.2555560000001</v>
      </c>
      <c r="S16" s="7">
        <f t="shared" ca="1" si="8"/>
        <v>3404.3106829999997</v>
      </c>
      <c r="T16" s="7">
        <f t="shared" ca="1" si="8"/>
        <v>3261.0622680000001</v>
      </c>
      <c r="U16" s="7">
        <f t="shared" ca="1" si="8"/>
        <v>3076.1573550000003</v>
      </c>
      <c r="V16" s="7">
        <f t="shared" ca="1" si="8"/>
        <v>3103.9311670000002</v>
      </c>
      <c r="W16" s="7">
        <f t="shared" ca="1" si="8"/>
        <v>3008.905002</v>
      </c>
      <c r="X16" s="7">
        <f t="shared" ca="1" si="8"/>
        <v>3051.3016240000002</v>
      </c>
      <c r="Y16" s="7">
        <f t="shared" ca="1" si="8"/>
        <v>2946.9153719999999</v>
      </c>
      <c r="Z16" s="7">
        <f t="shared" ca="1" si="8"/>
        <v>2693.2216250000001</v>
      </c>
      <c r="AA16" s="7">
        <f t="shared" ca="1" si="8"/>
        <v>2614.8156509999999</v>
      </c>
      <c r="AB16" s="7">
        <f t="shared" ca="1" si="8"/>
        <v>2479.0405019999998</v>
      </c>
      <c r="AC16" s="7">
        <f t="shared" ca="1" si="8"/>
        <v>2391.2674859999997</v>
      </c>
      <c r="AD16" s="7">
        <f t="shared" ref="AD16:AE16" ca="1" si="9">AD11+AD12-AD15</f>
        <v>2313.7110109999999</v>
      </c>
      <c r="AE16" s="7">
        <f t="shared" ca="1" si="9"/>
        <v>2236.805456</v>
      </c>
      <c r="AF16" s="7" t="e">
        <f t="shared" ref="AF16:AG16" ca="1" si="10">AF11+AF12-AF15</f>
        <v>#VALUE!</v>
      </c>
      <c r="AG16" s="7" t="e">
        <f t="shared" ca="1" si="10"/>
        <v>#VALUE!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United Kingdom [UK]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0.36811765788450734</v>
      </c>
      <c r="C20" s="15">
        <f t="shared" ca="1" si="12"/>
        <v>0.37049535440368986</v>
      </c>
      <c r="D20" s="15">
        <f t="shared" ca="1" si="12"/>
        <v>0.36264340659305999</v>
      </c>
      <c r="E20" s="15">
        <f t="shared" ca="1" si="12"/>
        <v>0.37069615690452379</v>
      </c>
      <c r="F20" s="15">
        <f t="shared" ca="1" si="12"/>
        <v>0.38028151546321065</v>
      </c>
      <c r="G20" s="15">
        <f t="shared" ca="1" si="12"/>
        <v>0.37590053886606806</v>
      </c>
      <c r="H20" s="15">
        <f t="shared" ca="1" si="12"/>
        <v>0.38284972854789773</v>
      </c>
      <c r="I20" s="15">
        <f t="shared" ca="1" si="12"/>
        <v>0.38834300838421548</v>
      </c>
      <c r="J20" s="15">
        <f t="shared" ca="1" si="12"/>
        <v>0.3932285158282019</v>
      </c>
      <c r="K20" s="15">
        <f t="shared" ca="1" si="12"/>
        <v>0.40654890206350419</v>
      </c>
      <c r="L20" s="15">
        <f t="shared" ca="1" si="12"/>
        <v>0.40715490574307289</v>
      </c>
      <c r="M20" s="15">
        <f t="shared" ca="1" si="12"/>
        <v>0.39880058133035617</v>
      </c>
      <c r="N20" s="15">
        <f t="shared" ca="1" si="12"/>
        <v>0.40117068684688056</v>
      </c>
      <c r="O20" s="15">
        <f t="shared" ca="1" si="12"/>
        <v>0.39605939118098105</v>
      </c>
      <c r="P20" s="15">
        <f t="shared" ca="1" si="12"/>
        <v>0.40784103031938279</v>
      </c>
      <c r="Q20" s="15">
        <f t="shared" ca="1" si="12"/>
        <v>0.40595036195056894</v>
      </c>
      <c r="R20" s="15">
        <f t="shared" ca="1" si="12"/>
        <v>0.40291574010387543</v>
      </c>
      <c r="S20" s="15">
        <f t="shared" ca="1" si="12"/>
        <v>0.41556249465260697</v>
      </c>
      <c r="T20" s="15">
        <f t="shared" ca="1" si="12"/>
        <v>0.42482851725786186</v>
      </c>
      <c r="U20" s="15">
        <f t="shared" ca="1" si="12"/>
        <v>0.43660040823886914</v>
      </c>
      <c r="V20" s="15">
        <f t="shared" ca="1" si="12"/>
        <v>0.43947817416274554</v>
      </c>
      <c r="W20" s="15">
        <f t="shared" ca="1" si="12"/>
        <v>0.43679711095112866</v>
      </c>
      <c r="X20" s="15">
        <f t="shared" ca="1" si="12"/>
        <v>0.42581321026426322</v>
      </c>
      <c r="Y20" s="15">
        <f t="shared" ca="1" si="12"/>
        <v>0.43414443053100338</v>
      </c>
      <c r="Z20" s="15">
        <f t="shared" ca="1" si="12"/>
        <v>0.44808115225199852</v>
      </c>
      <c r="AA20" s="15">
        <f t="shared" ca="1" si="12"/>
        <v>0.4616957163073061</v>
      </c>
      <c r="AB20" s="15">
        <f t="shared" ca="1" si="12"/>
        <v>0.48830524068622094</v>
      </c>
      <c r="AC20" s="15">
        <f t="shared" ca="1" si="12"/>
        <v>0.50449289343952552</v>
      </c>
      <c r="AD20" s="15">
        <f t="shared" ref="AD20:AE20" ca="1" si="13">AD6/AD16</f>
        <v>0.51424538991399571</v>
      </c>
      <c r="AE20" s="15">
        <f t="shared" ca="1" si="13"/>
        <v>0.51771658768700723</v>
      </c>
      <c r="AF20" s="15" t="e">
        <f t="shared" ref="AF20:AG20" ca="1" si="14">AF6/AF16</f>
        <v>#VALUE!</v>
      </c>
      <c r="AG20" s="15" t="e">
        <f t="shared" ca="1" si="14"/>
        <v>#VALUE!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3"/>
  </sheetPr>
  <dimension ref="A1:AH1803"/>
  <sheetViews>
    <sheetView zoomScaleNormal="100" workbookViewId="0"/>
  </sheetViews>
  <sheetFormatPr defaultRowHeight="12.5" x14ac:dyDescent="0.25"/>
  <cols>
    <col min="1" max="1" width="12.90625" customWidth="1"/>
    <col min="2" max="2" width="99.90625" customWidth="1"/>
    <col min="3" max="34" width="10" customWidth="1"/>
  </cols>
  <sheetData>
    <row r="1" spans="1:34" x14ac:dyDescent="0.25">
      <c r="A1" s="58" t="s">
        <v>175</v>
      </c>
    </row>
    <row r="2" spans="1:34" x14ac:dyDescent="0.25">
      <c r="A2" s="58" t="s">
        <v>108</v>
      </c>
      <c r="B2" s="59" t="s">
        <v>109</v>
      </c>
    </row>
    <row r="3" spans="1:34" x14ac:dyDescent="0.25">
      <c r="A3" s="58" t="s">
        <v>110</v>
      </c>
      <c r="B3" s="58" t="s">
        <v>111</v>
      </c>
    </row>
    <row r="5" spans="1:34" x14ac:dyDescent="0.25">
      <c r="A5" s="59" t="s">
        <v>112</v>
      </c>
      <c r="C5" s="58" t="s">
        <v>113</v>
      </c>
    </row>
    <row r="6" spans="1:34" x14ac:dyDescent="0.25">
      <c r="A6" s="59" t="s">
        <v>176</v>
      </c>
      <c r="C6" s="58" t="s">
        <v>177</v>
      </c>
    </row>
    <row r="7" spans="1:34" x14ac:dyDescent="0.25">
      <c r="A7" s="59" t="s">
        <v>114</v>
      </c>
      <c r="C7" s="58" t="s">
        <v>115</v>
      </c>
    </row>
    <row r="9" spans="1:34" x14ac:dyDescent="0.25">
      <c r="A9" s="60" t="s">
        <v>116</v>
      </c>
      <c r="B9" s="60" t="s">
        <v>116</v>
      </c>
      <c r="C9" s="61" t="s">
        <v>1</v>
      </c>
      <c r="D9" s="61" t="s">
        <v>2</v>
      </c>
      <c r="E9" s="61" t="s">
        <v>3</v>
      </c>
      <c r="F9" s="61" t="s">
        <v>4</v>
      </c>
      <c r="G9" s="61" t="s">
        <v>5</v>
      </c>
      <c r="H9" s="61" t="s">
        <v>6</v>
      </c>
      <c r="I9" s="61" t="s">
        <v>7</v>
      </c>
      <c r="J9" s="61" t="s">
        <v>8</v>
      </c>
      <c r="K9" s="61" t="s">
        <v>9</v>
      </c>
      <c r="L9" s="61" t="s">
        <v>10</v>
      </c>
      <c r="M9" s="61" t="s">
        <v>11</v>
      </c>
      <c r="N9" s="61" t="s">
        <v>12</v>
      </c>
      <c r="O9" s="61" t="s">
        <v>13</v>
      </c>
      <c r="P9" s="61" t="s">
        <v>14</v>
      </c>
      <c r="Q9" s="61" t="s">
        <v>15</v>
      </c>
      <c r="R9" s="61" t="s">
        <v>16</v>
      </c>
      <c r="S9" s="61" t="s">
        <v>17</v>
      </c>
      <c r="T9" s="61" t="s">
        <v>18</v>
      </c>
      <c r="U9" s="61" t="s">
        <v>19</v>
      </c>
      <c r="V9" s="61" t="s">
        <v>20</v>
      </c>
      <c r="W9" s="61" t="s">
        <v>21</v>
      </c>
      <c r="X9" s="61" t="s">
        <v>32</v>
      </c>
      <c r="Y9" s="61" t="s">
        <v>33</v>
      </c>
      <c r="Z9" s="61" t="s">
        <v>35</v>
      </c>
      <c r="AA9" s="61" t="s">
        <v>36</v>
      </c>
      <c r="AB9" s="61" t="s">
        <v>39</v>
      </c>
      <c r="AC9" s="61" t="s">
        <v>40</v>
      </c>
      <c r="AD9" s="61" t="s">
        <v>97</v>
      </c>
      <c r="AE9" s="61" t="s">
        <v>103</v>
      </c>
      <c r="AF9" s="61" t="s">
        <v>105</v>
      </c>
      <c r="AG9" s="61" t="s">
        <v>107</v>
      </c>
      <c r="AH9" s="61" t="s">
        <v>117</v>
      </c>
    </row>
    <row r="10" spans="1:34" x14ac:dyDescent="0.25">
      <c r="A10" s="62" t="s">
        <v>118</v>
      </c>
      <c r="B10" s="62" t="s">
        <v>119</v>
      </c>
      <c r="C10" s="63" t="s">
        <v>120</v>
      </c>
      <c r="D10" s="63" t="s">
        <v>120</v>
      </c>
      <c r="E10" s="63" t="s">
        <v>120</v>
      </c>
      <c r="F10" s="63" t="s">
        <v>120</v>
      </c>
      <c r="G10" s="63" t="s">
        <v>120</v>
      </c>
      <c r="H10" s="63" t="s">
        <v>120</v>
      </c>
      <c r="I10" s="63" t="s">
        <v>120</v>
      </c>
      <c r="J10" s="63" t="s">
        <v>120</v>
      </c>
      <c r="K10" s="63" t="s">
        <v>120</v>
      </c>
      <c r="L10" s="63" t="s">
        <v>120</v>
      </c>
      <c r="M10" s="63" t="s">
        <v>120</v>
      </c>
      <c r="N10" s="63" t="s">
        <v>120</v>
      </c>
      <c r="O10" s="63" t="s">
        <v>120</v>
      </c>
      <c r="P10" s="63" t="s">
        <v>120</v>
      </c>
      <c r="Q10" s="63" t="s">
        <v>120</v>
      </c>
      <c r="R10" s="63" t="s">
        <v>120</v>
      </c>
      <c r="S10" s="63" t="s">
        <v>120</v>
      </c>
      <c r="T10" s="63" t="s">
        <v>120</v>
      </c>
      <c r="U10" s="63" t="s">
        <v>120</v>
      </c>
      <c r="V10" s="63" t="s">
        <v>120</v>
      </c>
      <c r="W10" s="63" t="s">
        <v>120</v>
      </c>
      <c r="X10" s="63" t="s">
        <v>120</v>
      </c>
      <c r="Y10" s="63" t="s">
        <v>120</v>
      </c>
      <c r="Z10" s="63" t="s">
        <v>120</v>
      </c>
      <c r="AA10" s="63" t="s">
        <v>120</v>
      </c>
      <c r="AB10" s="63" t="s">
        <v>120</v>
      </c>
      <c r="AC10" s="63" t="s">
        <v>120</v>
      </c>
      <c r="AD10" s="63" t="s">
        <v>120</v>
      </c>
      <c r="AE10" s="63" t="s">
        <v>120</v>
      </c>
      <c r="AF10" s="63" t="s">
        <v>120</v>
      </c>
      <c r="AG10" s="63" t="s">
        <v>120</v>
      </c>
      <c r="AH10" s="63" t="s">
        <v>120</v>
      </c>
    </row>
    <row r="11" spans="1:34" x14ac:dyDescent="0.25">
      <c r="A11" s="64" t="s">
        <v>121</v>
      </c>
      <c r="B11" s="64" t="s">
        <v>122</v>
      </c>
      <c r="C11" s="65">
        <v>15641920.085999999</v>
      </c>
      <c r="D11" s="65">
        <v>16003645.082</v>
      </c>
      <c r="E11" s="65">
        <v>16074470.627</v>
      </c>
      <c r="F11" s="65">
        <v>16062417.646</v>
      </c>
      <c r="G11" s="65">
        <v>16224430.501</v>
      </c>
      <c r="H11" s="65">
        <v>16637560.463</v>
      </c>
      <c r="I11" s="65">
        <v>17181250.701000001</v>
      </c>
      <c r="J11" s="65">
        <v>17296231.903999999</v>
      </c>
      <c r="K11" s="65">
        <v>17756963.348000001</v>
      </c>
      <c r="L11" s="65">
        <v>18075250.193</v>
      </c>
      <c r="M11" s="65">
        <v>18619461.726</v>
      </c>
      <c r="N11" s="65">
        <v>19160983.171</v>
      </c>
      <c r="O11" s="65">
        <v>19431798.809</v>
      </c>
      <c r="P11" s="65">
        <v>19122268.048</v>
      </c>
      <c r="Q11" s="65">
        <v>19623293.844000001</v>
      </c>
      <c r="R11" s="65">
        <v>19568800.684999999</v>
      </c>
      <c r="S11" s="65">
        <v>19709160.344000001</v>
      </c>
      <c r="T11" s="65">
        <v>19546862.511</v>
      </c>
      <c r="U11" s="65">
        <v>19362428.546</v>
      </c>
      <c r="V11" s="65">
        <v>18013734.962000001</v>
      </c>
      <c r="W11" s="65">
        <v>18545351.958000001</v>
      </c>
      <c r="X11" s="65">
        <v>18446846.287</v>
      </c>
      <c r="Y11" s="65">
        <v>18409032.149</v>
      </c>
      <c r="Z11" s="65">
        <v>18058228.511999998</v>
      </c>
      <c r="AA11" s="66">
        <v>17845812.829999998</v>
      </c>
      <c r="AB11" s="65">
        <v>17869928.127</v>
      </c>
      <c r="AC11" s="66">
        <v>17453380.350000001</v>
      </c>
      <c r="AD11" s="66">
        <v>17581333.530000001</v>
      </c>
      <c r="AE11" s="65">
        <v>17276982.697000001</v>
      </c>
      <c r="AF11" s="65">
        <v>16638296.023</v>
      </c>
      <c r="AG11" s="65">
        <v>15181833.112</v>
      </c>
      <c r="AH11" s="65">
        <v>15904938.722999999</v>
      </c>
    </row>
    <row r="12" spans="1:34" x14ac:dyDescent="0.25">
      <c r="A12" s="64" t="s">
        <v>121</v>
      </c>
      <c r="B12" s="64" t="s">
        <v>123</v>
      </c>
      <c r="C12" s="67">
        <v>5181418.5690000001</v>
      </c>
      <c r="D12" s="68">
        <v>5054993.47</v>
      </c>
      <c r="E12" s="67">
        <v>4556611.4009999996</v>
      </c>
      <c r="F12" s="67">
        <v>4510287.5329999998</v>
      </c>
      <c r="G12" s="67">
        <v>4454798.6189999999</v>
      </c>
      <c r="H12" s="67">
        <v>4554267.3459999999</v>
      </c>
      <c r="I12" s="67">
        <v>4877605.1320000002</v>
      </c>
      <c r="J12" s="67">
        <v>4575205.1859999998</v>
      </c>
      <c r="K12" s="67">
        <v>4134752.3810000001</v>
      </c>
      <c r="L12" s="67">
        <v>3981487.5380000002</v>
      </c>
      <c r="M12" s="67">
        <v>4355928.6529999999</v>
      </c>
      <c r="N12" s="67">
        <v>4515470.8789999997</v>
      </c>
      <c r="O12" s="67">
        <v>4599877.5290000001</v>
      </c>
      <c r="P12" s="67">
        <v>5382167.8669999996</v>
      </c>
      <c r="Q12" s="67">
        <v>5268148.5429999996</v>
      </c>
      <c r="R12" s="67">
        <v>5284719.1619999995</v>
      </c>
      <c r="S12" s="67">
        <v>5472939.6509999996</v>
      </c>
      <c r="T12" s="67">
        <v>5444732.3629999999</v>
      </c>
      <c r="U12" s="67">
        <v>5426802.7980000004</v>
      </c>
      <c r="V12" s="67">
        <v>5358262.4359999998</v>
      </c>
      <c r="W12" s="67">
        <v>5576929.3559999997</v>
      </c>
      <c r="X12" s="67">
        <v>5303522.7390000001</v>
      </c>
      <c r="Y12" s="67">
        <v>5240357.6330000004</v>
      </c>
      <c r="Z12" s="67">
        <v>5045973.3159999996</v>
      </c>
      <c r="AA12" s="67">
        <v>4772806.2259999998</v>
      </c>
      <c r="AB12" s="67">
        <v>4814426.8490000004</v>
      </c>
      <c r="AC12" s="67">
        <v>5006471.4419999998</v>
      </c>
      <c r="AD12" s="67">
        <v>4922286.5640000002</v>
      </c>
      <c r="AE12" s="67">
        <v>4691123.3959999997</v>
      </c>
      <c r="AF12" s="67">
        <v>4552709.8530000001</v>
      </c>
      <c r="AG12" s="67">
        <v>4288531.6390000004</v>
      </c>
      <c r="AH12" s="67">
        <v>4618355.4309999999</v>
      </c>
    </row>
    <row r="13" spans="1:34" x14ac:dyDescent="0.25">
      <c r="A13" s="64" t="s">
        <v>121</v>
      </c>
      <c r="B13" s="64" t="s">
        <v>124</v>
      </c>
      <c r="C13" s="65">
        <v>1134194.152</v>
      </c>
      <c r="D13" s="65">
        <v>1180074.3629999999</v>
      </c>
      <c r="E13" s="65">
        <v>1091103.8119999999</v>
      </c>
      <c r="F13" s="65">
        <v>1051382.3419999999</v>
      </c>
      <c r="G13" s="65">
        <v>1049270.514</v>
      </c>
      <c r="H13" s="65">
        <v>1083562.469</v>
      </c>
      <c r="I13" s="66">
        <v>999602.53</v>
      </c>
      <c r="J13" s="65">
        <v>982829.99300000002</v>
      </c>
      <c r="K13" s="66">
        <v>1013016.47</v>
      </c>
      <c r="L13" s="65">
        <v>906733.58799999999</v>
      </c>
      <c r="M13" s="65">
        <v>621912.06099999999</v>
      </c>
      <c r="N13" s="65">
        <v>595754.88100000005</v>
      </c>
      <c r="O13" s="65">
        <v>555152.73100000003</v>
      </c>
      <c r="P13" s="65">
        <v>459889.53700000001</v>
      </c>
      <c r="Q13" s="65">
        <v>504806.34299999999</v>
      </c>
      <c r="R13" s="65">
        <v>503916.24599999998</v>
      </c>
      <c r="S13" s="65">
        <v>528717.01899999997</v>
      </c>
      <c r="T13" s="65">
        <v>571570.73600000003</v>
      </c>
      <c r="U13" s="65">
        <v>525948.89199999999</v>
      </c>
      <c r="V13" s="65">
        <v>468773.40500000003</v>
      </c>
      <c r="W13" s="65">
        <v>517642.734</v>
      </c>
      <c r="X13" s="65">
        <v>475477.26899999997</v>
      </c>
      <c r="Y13" s="65">
        <v>437959.27899999998</v>
      </c>
      <c r="Z13" s="65">
        <v>404490.22600000002</v>
      </c>
      <c r="AA13" s="66">
        <v>406299.42</v>
      </c>
      <c r="AB13" s="65">
        <v>417728.44900000002</v>
      </c>
      <c r="AC13" s="65">
        <v>434709.67300000001</v>
      </c>
      <c r="AD13" s="66">
        <v>442673.01</v>
      </c>
      <c r="AE13" s="65">
        <v>507977.39899999998</v>
      </c>
      <c r="AF13" s="65">
        <v>499280.97899999999</v>
      </c>
      <c r="AG13" s="65">
        <v>505230.94400000002</v>
      </c>
      <c r="AH13" s="65">
        <v>601628.69700000004</v>
      </c>
    </row>
    <row r="14" spans="1:34" x14ac:dyDescent="0.25">
      <c r="A14" s="64" t="s">
        <v>121</v>
      </c>
      <c r="B14" s="64" t="s">
        <v>125</v>
      </c>
      <c r="C14" s="67">
        <v>976515.05500000005</v>
      </c>
      <c r="D14" s="68">
        <v>950765.14</v>
      </c>
      <c r="E14" s="67">
        <v>1108596.4180000001</v>
      </c>
      <c r="F14" s="67">
        <v>1121215.7039999999</v>
      </c>
      <c r="G14" s="68">
        <v>1079618.3</v>
      </c>
      <c r="H14" s="67">
        <v>942673.59600000002</v>
      </c>
      <c r="I14" s="68">
        <v>951895.42</v>
      </c>
      <c r="J14" s="67">
        <v>978415.59699999995</v>
      </c>
      <c r="K14" s="67">
        <v>1031550.476</v>
      </c>
      <c r="L14" s="67">
        <v>1090343.395</v>
      </c>
      <c r="M14" s="67">
        <v>810476.13399999996</v>
      </c>
      <c r="N14" s="67">
        <v>822551.86499999999</v>
      </c>
      <c r="O14" s="68">
        <v>877586.96</v>
      </c>
      <c r="P14" s="67">
        <v>1191289.1910000001</v>
      </c>
      <c r="Q14" s="67">
        <v>1360160.355</v>
      </c>
      <c r="R14" s="67">
        <v>1439992.2450000001</v>
      </c>
      <c r="S14" s="67">
        <v>1494705.6340000001</v>
      </c>
      <c r="T14" s="67">
        <v>1475164.3189999999</v>
      </c>
      <c r="U14" s="67">
        <v>1452863.2180000001</v>
      </c>
      <c r="V14" s="67">
        <v>1327829.0660000001</v>
      </c>
      <c r="W14" s="67">
        <v>1440540.3570000001</v>
      </c>
      <c r="X14" s="67">
        <v>1449101.7890000001</v>
      </c>
      <c r="Y14" s="67">
        <v>1416468.6410000001</v>
      </c>
      <c r="Z14" s="67">
        <v>1409195.524</v>
      </c>
      <c r="AA14" s="67">
        <v>1340864.7339999999</v>
      </c>
      <c r="AB14" s="67">
        <v>1423887.061</v>
      </c>
      <c r="AC14" s="67">
        <v>1410851.963</v>
      </c>
      <c r="AD14" s="67">
        <v>1468749.632</v>
      </c>
      <c r="AE14" s="68">
        <v>1481505.97</v>
      </c>
      <c r="AF14" s="67">
        <v>1524807.3659999999</v>
      </c>
      <c r="AG14" s="67">
        <v>1518372.0719999999</v>
      </c>
      <c r="AH14" s="67">
        <v>1568976.628</v>
      </c>
    </row>
    <row r="15" spans="1:34" x14ac:dyDescent="0.25">
      <c r="A15" s="64" t="s">
        <v>121</v>
      </c>
      <c r="B15" s="64" t="s">
        <v>126</v>
      </c>
      <c r="C15" s="66">
        <v>0</v>
      </c>
      <c r="D15" s="66">
        <v>0</v>
      </c>
      <c r="E15" s="66">
        <v>8139.6</v>
      </c>
      <c r="F15" s="66">
        <v>8589.6</v>
      </c>
      <c r="G15" s="66">
        <v>8269.2000000000007</v>
      </c>
      <c r="H15" s="66">
        <v>8280</v>
      </c>
      <c r="I15" s="66">
        <v>8200.7999999999993</v>
      </c>
      <c r="J15" s="66">
        <v>8251.2000000000007</v>
      </c>
      <c r="K15" s="66">
        <v>8402.4</v>
      </c>
      <c r="L15" s="66">
        <v>8197.2000000000007</v>
      </c>
      <c r="M15" s="66">
        <v>8024.4</v>
      </c>
      <c r="N15" s="66">
        <v>7988.4</v>
      </c>
      <c r="O15" s="66">
        <v>7707.6</v>
      </c>
      <c r="P15" s="66">
        <v>7311.6</v>
      </c>
      <c r="Q15" s="66">
        <v>6930</v>
      </c>
      <c r="R15" s="66">
        <v>6724.8</v>
      </c>
      <c r="S15" s="66">
        <v>5958</v>
      </c>
      <c r="T15" s="65">
        <v>6105.5640000000003</v>
      </c>
      <c r="U15" s="65">
        <v>6016.8459999999995</v>
      </c>
      <c r="V15" s="65">
        <v>5478.1059999999998</v>
      </c>
      <c r="W15" s="65">
        <v>5842.0259999999998</v>
      </c>
      <c r="X15" s="65">
        <v>4919.4870000000001</v>
      </c>
      <c r="Y15" s="65">
        <v>6344.7619999999997</v>
      </c>
      <c r="Z15" s="65">
        <v>4945.2690000000002</v>
      </c>
      <c r="AA15" s="65">
        <v>6428.8580000000002</v>
      </c>
      <c r="AB15" s="66">
        <v>5773.77</v>
      </c>
      <c r="AC15" s="65">
        <v>5600.2349999999997</v>
      </c>
      <c r="AD15" s="65">
        <v>6245.018</v>
      </c>
      <c r="AE15" s="65">
        <v>5802.3540000000003</v>
      </c>
      <c r="AF15" s="65">
        <v>5769.2569999999996</v>
      </c>
      <c r="AG15" s="65">
        <v>6688.4040000000005</v>
      </c>
      <c r="AH15" s="65">
        <v>7742.9620000000004</v>
      </c>
    </row>
    <row r="16" spans="1:34" x14ac:dyDescent="0.25">
      <c r="A16" s="64" t="s">
        <v>121</v>
      </c>
      <c r="B16" s="64" t="s">
        <v>127</v>
      </c>
      <c r="C16" s="68">
        <v>315</v>
      </c>
      <c r="D16" s="68">
        <v>281</v>
      </c>
      <c r="E16" s="68">
        <v>140</v>
      </c>
      <c r="F16" s="68">
        <v>2187</v>
      </c>
      <c r="G16" s="68">
        <v>448</v>
      </c>
      <c r="H16" s="68">
        <v>4019</v>
      </c>
      <c r="I16" s="68">
        <v>4334</v>
      </c>
      <c r="J16" s="68">
        <v>11144</v>
      </c>
      <c r="K16" s="68">
        <v>11896</v>
      </c>
      <c r="L16" s="68">
        <v>11668</v>
      </c>
      <c r="M16" s="68">
        <v>11606</v>
      </c>
      <c r="N16" s="68">
        <v>10113</v>
      </c>
      <c r="O16" s="68">
        <v>12605</v>
      </c>
      <c r="P16" s="68">
        <v>14721</v>
      </c>
      <c r="Q16" s="68">
        <v>20425.2</v>
      </c>
      <c r="R16" s="67">
        <v>19521.902999999998</v>
      </c>
      <c r="S16" s="67">
        <v>20701.260999999999</v>
      </c>
      <c r="T16" s="67">
        <v>20927.699000000001</v>
      </c>
      <c r="U16" s="68">
        <v>24163.93</v>
      </c>
      <c r="V16" s="67">
        <v>23545.704000000002</v>
      </c>
      <c r="W16" s="67">
        <v>28770.962</v>
      </c>
      <c r="X16" s="67">
        <v>28394.261999999999</v>
      </c>
      <c r="Y16" s="67">
        <v>32608.960999999999</v>
      </c>
      <c r="Z16" s="67">
        <v>33786.678</v>
      </c>
      <c r="AA16" s="67">
        <v>33632.419000000002</v>
      </c>
      <c r="AB16" s="67">
        <v>31923.924999999999</v>
      </c>
      <c r="AC16" s="67">
        <v>32073.925999999999</v>
      </c>
      <c r="AD16" s="67">
        <v>33197.273999999998</v>
      </c>
      <c r="AE16" s="67">
        <v>23644.208999999999</v>
      </c>
      <c r="AF16" s="67">
        <v>21881.306</v>
      </c>
      <c r="AG16" s="67">
        <v>21516.397000000001</v>
      </c>
      <c r="AH16" s="67">
        <v>21223.606</v>
      </c>
    </row>
    <row r="17" spans="1:34" x14ac:dyDescent="0.25">
      <c r="A17" s="64" t="s">
        <v>121</v>
      </c>
      <c r="B17" s="64" t="s">
        <v>128</v>
      </c>
      <c r="C17" s="65">
        <v>10801522.243000001</v>
      </c>
      <c r="D17" s="65">
        <v>10907174.380999999</v>
      </c>
      <c r="E17" s="65">
        <v>11016762.931</v>
      </c>
      <c r="F17" s="65">
        <v>10906681.120999999</v>
      </c>
      <c r="G17" s="65">
        <v>10762924.998</v>
      </c>
      <c r="H17" s="65">
        <v>10956095.498</v>
      </c>
      <c r="I17" s="66">
        <v>11417285.83</v>
      </c>
      <c r="J17" s="65">
        <v>11281677.040999999</v>
      </c>
      <c r="K17" s="65">
        <v>11431814.159</v>
      </c>
      <c r="L17" s="65">
        <v>11421113.382999999</v>
      </c>
      <c r="M17" s="65">
        <v>11659891.275</v>
      </c>
      <c r="N17" s="65">
        <v>12075197.956</v>
      </c>
      <c r="O17" s="65">
        <v>12106893.713</v>
      </c>
      <c r="P17" s="65">
        <v>12594527.407</v>
      </c>
      <c r="Q17" s="65">
        <v>13030761.999</v>
      </c>
      <c r="R17" s="65">
        <v>13092244.222999999</v>
      </c>
      <c r="S17" s="65">
        <v>13232461.994000001</v>
      </c>
      <c r="T17" s="65">
        <v>13191221.101</v>
      </c>
      <c r="U17" s="65">
        <v>13233224.464</v>
      </c>
      <c r="V17" s="65">
        <v>12649890.147</v>
      </c>
      <c r="W17" s="65">
        <v>13395148.147</v>
      </c>
      <c r="X17" s="65">
        <v>13032004.901000001</v>
      </c>
      <c r="Y17" s="65">
        <v>13070049.374</v>
      </c>
      <c r="Z17" s="65">
        <v>12996071.442</v>
      </c>
      <c r="AA17" s="65">
        <v>12597867.931</v>
      </c>
      <c r="AB17" s="65">
        <v>12798865.126</v>
      </c>
      <c r="AC17" s="65">
        <v>12972804.128</v>
      </c>
      <c r="AD17" s="65">
        <v>13097974.123</v>
      </c>
      <c r="AE17" s="65">
        <v>12974649.182</v>
      </c>
      <c r="AF17" s="65">
        <v>12811412.793</v>
      </c>
      <c r="AG17" s="65">
        <v>12298536.960999999</v>
      </c>
      <c r="AH17" s="65">
        <v>12924095.188999999</v>
      </c>
    </row>
    <row r="18" spans="1:34" x14ac:dyDescent="0.25">
      <c r="A18" s="64" t="s">
        <v>121</v>
      </c>
      <c r="B18" s="64" t="s">
        <v>129</v>
      </c>
      <c r="C18" s="67">
        <v>2675040.4810000001</v>
      </c>
      <c r="D18" s="67">
        <v>2687272.1090000002</v>
      </c>
      <c r="E18" s="67">
        <v>2537027.8960000002</v>
      </c>
      <c r="F18" s="67">
        <v>2525404.6639999999</v>
      </c>
      <c r="G18" s="67">
        <v>2512847.014</v>
      </c>
      <c r="H18" s="67">
        <v>2558507.5890000002</v>
      </c>
      <c r="I18" s="67">
        <v>2748004.8250000002</v>
      </c>
      <c r="J18" s="67">
        <v>2637738.9569999999</v>
      </c>
      <c r="K18" s="67">
        <v>2469334.8739999998</v>
      </c>
      <c r="L18" s="67">
        <v>2365409.574</v>
      </c>
      <c r="M18" s="67">
        <v>2552974.8870000001</v>
      </c>
      <c r="N18" s="67">
        <v>2733005.182</v>
      </c>
      <c r="O18" s="68">
        <v>2740043.9</v>
      </c>
      <c r="P18" s="67">
        <v>3072842.0839999998</v>
      </c>
      <c r="Q18" s="68">
        <v>3202272.68</v>
      </c>
      <c r="R18" s="67">
        <v>3230051.568</v>
      </c>
      <c r="S18" s="67">
        <v>3326974.662</v>
      </c>
      <c r="T18" s="67">
        <v>3277435.3969999999</v>
      </c>
      <c r="U18" s="67">
        <v>3283964.1179999998</v>
      </c>
      <c r="V18" s="67">
        <v>3264737.7659999998</v>
      </c>
      <c r="W18" s="67">
        <v>3470954.3840000001</v>
      </c>
      <c r="X18" s="67">
        <v>3266257.304</v>
      </c>
      <c r="Y18" s="67">
        <v>3239852.5430000001</v>
      </c>
      <c r="Z18" s="67">
        <v>3161600.3089999999</v>
      </c>
      <c r="AA18" s="67">
        <v>2939692.7579999999</v>
      </c>
      <c r="AB18" s="67">
        <v>2987445.4709999999</v>
      </c>
      <c r="AC18" s="67">
        <v>3134549.2059999998</v>
      </c>
      <c r="AD18" s="68">
        <v>3094871.16</v>
      </c>
      <c r="AE18" s="67">
        <v>2988894.4109999998</v>
      </c>
      <c r="AF18" s="67">
        <v>2924935.548</v>
      </c>
      <c r="AG18" s="67">
        <v>2762102.8679999998</v>
      </c>
      <c r="AH18" s="68">
        <v>2944440.08</v>
      </c>
    </row>
    <row r="19" spans="1:34" x14ac:dyDescent="0.25">
      <c r="A19" s="64" t="s">
        <v>121</v>
      </c>
      <c r="B19" s="64" t="s">
        <v>130</v>
      </c>
      <c r="C19" s="65">
        <v>666898.89800000004</v>
      </c>
      <c r="D19" s="65">
        <v>612193.571</v>
      </c>
      <c r="E19" s="65">
        <v>719474.67799999996</v>
      </c>
      <c r="F19" s="65">
        <v>713707.83499999996</v>
      </c>
      <c r="G19" s="65">
        <v>679225.29200000002</v>
      </c>
      <c r="H19" s="65">
        <v>540680.76399999997</v>
      </c>
      <c r="I19" s="65">
        <v>577363.72600000002</v>
      </c>
      <c r="J19" s="65">
        <v>604689.79200000002</v>
      </c>
      <c r="K19" s="65">
        <v>627898.20600000001</v>
      </c>
      <c r="L19" s="66">
        <v>658069.02</v>
      </c>
      <c r="M19" s="65">
        <v>573378.79399999999</v>
      </c>
      <c r="N19" s="65">
        <v>598570.45900000003</v>
      </c>
      <c r="O19" s="65">
        <v>629534.66399999999</v>
      </c>
      <c r="P19" s="65">
        <v>797426.07499999995</v>
      </c>
      <c r="Q19" s="65">
        <v>913264.08400000003</v>
      </c>
      <c r="R19" s="65">
        <v>946832.11800000002</v>
      </c>
      <c r="S19" s="65">
        <v>949557.06299999997</v>
      </c>
      <c r="T19" s="65">
        <v>919647.23899999994</v>
      </c>
      <c r="U19" s="65">
        <v>898166.75399999996</v>
      </c>
      <c r="V19" s="65">
        <v>804876.62199999997</v>
      </c>
      <c r="W19" s="65">
        <v>874244.84600000002</v>
      </c>
      <c r="X19" s="65">
        <v>879762.10900000005</v>
      </c>
      <c r="Y19" s="65">
        <v>862280.37100000004</v>
      </c>
      <c r="Z19" s="66">
        <v>873505.08</v>
      </c>
      <c r="AA19" s="65">
        <v>818661.40800000005</v>
      </c>
      <c r="AB19" s="66">
        <v>853390.31</v>
      </c>
      <c r="AC19" s="65">
        <v>856084.73300000001</v>
      </c>
      <c r="AD19" s="66">
        <v>907567.38</v>
      </c>
      <c r="AE19" s="65">
        <v>917654.61300000001</v>
      </c>
      <c r="AF19" s="65">
        <v>949974.68200000003</v>
      </c>
      <c r="AG19" s="65">
        <v>938171.26699999999</v>
      </c>
      <c r="AH19" s="65">
        <v>964776.11199999996</v>
      </c>
    </row>
    <row r="20" spans="1:34" x14ac:dyDescent="0.25">
      <c r="A20" s="64" t="s">
        <v>121</v>
      </c>
      <c r="B20" s="64" t="s">
        <v>131</v>
      </c>
      <c r="C20" s="67">
        <v>64354.008000000002</v>
      </c>
      <c r="D20" s="68">
        <v>71868.86</v>
      </c>
      <c r="E20" s="67">
        <v>77520.057000000001</v>
      </c>
      <c r="F20" s="68">
        <v>69846.52</v>
      </c>
      <c r="G20" s="67">
        <v>66328.687000000005</v>
      </c>
      <c r="H20" s="67">
        <v>77091.872000000003</v>
      </c>
      <c r="I20" s="67">
        <v>84068.907999999996</v>
      </c>
      <c r="J20" s="67">
        <v>78684.130999999994</v>
      </c>
      <c r="K20" s="67">
        <v>88300.171000000002</v>
      </c>
      <c r="L20" s="68">
        <v>95114.08</v>
      </c>
      <c r="M20" s="67">
        <v>104111.633</v>
      </c>
      <c r="N20" s="67">
        <v>102904.758</v>
      </c>
      <c r="O20" s="68">
        <v>119077.96</v>
      </c>
      <c r="P20" s="67">
        <v>111836.466</v>
      </c>
      <c r="Q20" s="67">
        <v>115414.927</v>
      </c>
      <c r="R20" s="68">
        <v>120728.96000000001</v>
      </c>
      <c r="S20" s="67">
        <v>117793.81600000001</v>
      </c>
      <c r="T20" s="67">
        <v>112281.675</v>
      </c>
      <c r="U20" s="67">
        <v>105390.09699999999</v>
      </c>
      <c r="V20" s="67">
        <v>103187.63400000001</v>
      </c>
      <c r="W20" s="67">
        <v>106036.829</v>
      </c>
      <c r="X20" s="67">
        <v>91524.316999999995</v>
      </c>
      <c r="Y20" s="68">
        <v>100363.47</v>
      </c>
      <c r="Z20" s="67">
        <v>103094.841</v>
      </c>
      <c r="AA20" s="67">
        <v>102813.41800000001</v>
      </c>
      <c r="AB20" s="67">
        <v>98097.923999999999</v>
      </c>
      <c r="AC20" s="67">
        <v>97629.684999999998</v>
      </c>
      <c r="AD20" s="67">
        <v>101222.806</v>
      </c>
      <c r="AE20" s="67">
        <v>94870.820999999996</v>
      </c>
      <c r="AF20" s="67">
        <v>91379.463000000003</v>
      </c>
      <c r="AG20" s="67">
        <v>101903.031</v>
      </c>
      <c r="AH20" s="67">
        <v>95512.292000000001</v>
      </c>
    </row>
    <row r="21" spans="1:34" x14ac:dyDescent="0.25">
      <c r="A21" s="64" t="s">
        <v>132</v>
      </c>
      <c r="B21" s="64" t="s">
        <v>122</v>
      </c>
      <c r="C21" s="69" t="s">
        <v>37</v>
      </c>
      <c r="D21" s="69" t="s">
        <v>37</v>
      </c>
      <c r="E21" s="69" t="s">
        <v>37</v>
      </c>
      <c r="F21" s="69" t="s">
        <v>37</v>
      </c>
      <c r="G21" s="69" t="s">
        <v>37</v>
      </c>
      <c r="H21" s="69" t="s">
        <v>37</v>
      </c>
      <c r="I21" s="69" t="s">
        <v>37</v>
      </c>
      <c r="J21" s="69" t="s">
        <v>37</v>
      </c>
      <c r="K21" s="69" t="s">
        <v>37</v>
      </c>
      <c r="L21" s="69" t="s">
        <v>37</v>
      </c>
      <c r="M21" s="69" t="s">
        <v>37</v>
      </c>
      <c r="N21" s="69" t="s">
        <v>37</v>
      </c>
      <c r="O21" s="69" t="s">
        <v>37</v>
      </c>
      <c r="P21" s="69" t="s">
        <v>37</v>
      </c>
      <c r="Q21" s="69" t="s">
        <v>37</v>
      </c>
      <c r="R21" s="69" t="s">
        <v>37</v>
      </c>
      <c r="S21" s="69" t="s">
        <v>37</v>
      </c>
      <c r="T21" s="69" t="s">
        <v>37</v>
      </c>
      <c r="U21" s="69" t="s">
        <v>37</v>
      </c>
      <c r="V21" s="69" t="s">
        <v>37</v>
      </c>
      <c r="W21" s="69" t="s">
        <v>37</v>
      </c>
      <c r="X21" s="69" t="s">
        <v>37</v>
      </c>
      <c r="Y21" s="69" t="s">
        <v>37</v>
      </c>
      <c r="Z21" s="69" t="s">
        <v>37</v>
      </c>
      <c r="AA21" s="69" t="s">
        <v>37</v>
      </c>
      <c r="AB21" s="69" t="s">
        <v>37</v>
      </c>
      <c r="AC21" s="69" t="s">
        <v>37</v>
      </c>
      <c r="AD21" s="69" t="s">
        <v>37</v>
      </c>
      <c r="AE21" s="69" t="s">
        <v>37</v>
      </c>
      <c r="AF21" s="69" t="s">
        <v>37</v>
      </c>
      <c r="AG21" s="69" t="s">
        <v>37</v>
      </c>
      <c r="AH21" s="69" t="s">
        <v>37</v>
      </c>
    </row>
    <row r="22" spans="1:34" x14ac:dyDescent="0.25">
      <c r="A22" s="64" t="s">
        <v>132</v>
      </c>
      <c r="B22" s="64" t="s">
        <v>123</v>
      </c>
      <c r="C22" s="70" t="s">
        <v>37</v>
      </c>
      <c r="D22" s="70" t="s">
        <v>37</v>
      </c>
      <c r="E22" s="70" t="s">
        <v>37</v>
      </c>
      <c r="F22" s="70" t="s">
        <v>37</v>
      </c>
      <c r="G22" s="70" t="s">
        <v>37</v>
      </c>
      <c r="H22" s="70" t="s">
        <v>37</v>
      </c>
      <c r="I22" s="70" t="s">
        <v>37</v>
      </c>
      <c r="J22" s="70" t="s">
        <v>37</v>
      </c>
      <c r="K22" s="70" t="s">
        <v>37</v>
      </c>
      <c r="L22" s="70" t="s">
        <v>37</v>
      </c>
      <c r="M22" s="70" t="s">
        <v>37</v>
      </c>
      <c r="N22" s="70" t="s">
        <v>37</v>
      </c>
      <c r="O22" s="70" t="s">
        <v>37</v>
      </c>
      <c r="P22" s="70" t="s">
        <v>37</v>
      </c>
      <c r="Q22" s="70" t="s">
        <v>37</v>
      </c>
      <c r="R22" s="70" t="s">
        <v>37</v>
      </c>
      <c r="S22" s="70" t="s">
        <v>37</v>
      </c>
      <c r="T22" s="70" t="s">
        <v>37</v>
      </c>
      <c r="U22" s="70" t="s">
        <v>37</v>
      </c>
      <c r="V22" s="70" t="s">
        <v>37</v>
      </c>
      <c r="W22" s="70" t="s">
        <v>37</v>
      </c>
      <c r="X22" s="70" t="s">
        <v>37</v>
      </c>
      <c r="Y22" s="70" t="s">
        <v>37</v>
      </c>
      <c r="Z22" s="70" t="s">
        <v>37</v>
      </c>
      <c r="AA22" s="70" t="s">
        <v>37</v>
      </c>
      <c r="AB22" s="70" t="s">
        <v>37</v>
      </c>
      <c r="AC22" s="70" t="s">
        <v>37</v>
      </c>
      <c r="AD22" s="70" t="s">
        <v>37</v>
      </c>
      <c r="AE22" s="70" t="s">
        <v>37</v>
      </c>
      <c r="AF22" s="70" t="s">
        <v>37</v>
      </c>
      <c r="AG22" s="70" t="s">
        <v>37</v>
      </c>
      <c r="AH22" s="70" t="s">
        <v>37</v>
      </c>
    </row>
    <row r="23" spans="1:34" x14ac:dyDescent="0.25">
      <c r="A23" s="64" t="s">
        <v>132</v>
      </c>
      <c r="B23" s="64" t="s">
        <v>124</v>
      </c>
      <c r="C23" s="69" t="s">
        <v>37</v>
      </c>
      <c r="D23" s="69" t="s">
        <v>37</v>
      </c>
      <c r="E23" s="69" t="s">
        <v>37</v>
      </c>
      <c r="F23" s="69" t="s">
        <v>37</v>
      </c>
      <c r="G23" s="69" t="s">
        <v>37</v>
      </c>
      <c r="H23" s="69" t="s">
        <v>37</v>
      </c>
      <c r="I23" s="69" t="s">
        <v>37</v>
      </c>
      <c r="J23" s="69" t="s">
        <v>37</v>
      </c>
      <c r="K23" s="69" t="s">
        <v>37</v>
      </c>
      <c r="L23" s="69" t="s">
        <v>37</v>
      </c>
      <c r="M23" s="69" t="s">
        <v>37</v>
      </c>
      <c r="N23" s="69" t="s">
        <v>37</v>
      </c>
      <c r="O23" s="69" t="s">
        <v>37</v>
      </c>
      <c r="P23" s="69" t="s">
        <v>37</v>
      </c>
      <c r="Q23" s="69" t="s">
        <v>37</v>
      </c>
      <c r="R23" s="69" t="s">
        <v>37</v>
      </c>
      <c r="S23" s="69" t="s">
        <v>37</v>
      </c>
      <c r="T23" s="69" t="s">
        <v>37</v>
      </c>
      <c r="U23" s="69" t="s">
        <v>37</v>
      </c>
      <c r="V23" s="69" t="s">
        <v>37</v>
      </c>
      <c r="W23" s="69" t="s">
        <v>37</v>
      </c>
      <c r="X23" s="69" t="s">
        <v>37</v>
      </c>
      <c r="Y23" s="69" t="s">
        <v>37</v>
      </c>
      <c r="Z23" s="69" t="s">
        <v>37</v>
      </c>
      <c r="AA23" s="69" t="s">
        <v>37</v>
      </c>
      <c r="AB23" s="69" t="s">
        <v>37</v>
      </c>
      <c r="AC23" s="69" t="s">
        <v>37</v>
      </c>
      <c r="AD23" s="69" t="s">
        <v>37</v>
      </c>
      <c r="AE23" s="69" t="s">
        <v>37</v>
      </c>
      <c r="AF23" s="69" t="s">
        <v>37</v>
      </c>
      <c r="AG23" s="69" t="s">
        <v>37</v>
      </c>
      <c r="AH23" s="69" t="s">
        <v>37</v>
      </c>
    </row>
    <row r="24" spans="1:34" x14ac:dyDescent="0.25">
      <c r="A24" s="64" t="s">
        <v>132</v>
      </c>
      <c r="B24" s="64" t="s">
        <v>125</v>
      </c>
      <c r="C24" s="70" t="s">
        <v>37</v>
      </c>
      <c r="D24" s="70" t="s">
        <v>37</v>
      </c>
      <c r="E24" s="70" t="s">
        <v>37</v>
      </c>
      <c r="F24" s="70" t="s">
        <v>37</v>
      </c>
      <c r="G24" s="70" t="s">
        <v>37</v>
      </c>
      <c r="H24" s="70" t="s">
        <v>37</v>
      </c>
      <c r="I24" s="70" t="s">
        <v>37</v>
      </c>
      <c r="J24" s="70" t="s">
        <v>37</v>
      </c>
      <c r="K24" s="70" t="s">
        <v>37</v>
      </c>
      <c r="L24" s="70" t="s">
        <v>37</v>
      </c>
      <c r="M24" s="70" t="s">
        <v>37</v>
      </c>
      <c r="N24" s="70" t="s">
        <v>37</v>
      </c>
      <c r="O24" s="70" t="s">
        <v>37</v>
      </c>
      <c r="P24" s="70" t="s">
        <v>37</v>
      </c>
      <c r="Q24" s="70" t="s">
        <v>37</v>
      </c>
      <c r="R24" s="70" t="s">
        <v>37</v>
      </c>
      <c r="S24" s="70" t="s">
        <v>37</v>
      </c>
      <c r="T24" s="70" t="s">
        <v>37</v>
      </c>
      <c r="U24" s="70" t="s">
        <v>37</v>
      </c>
      <c r="V24" s="70" t="s">
        <v>37</v>
      </c>
      <c r="W24" s="70" t="s">
        <v>37</v>
      </c>
      <c r="X24" s="70" t="s">
        <v>37</v>
      </c>
      <c r="Y24" s="70" t="s">
        <v>37</v>
      </c>
      <c r="Z24" s="70" t="s">
        <v>37</v>
      </c>
      <c r="AA24" s="70" t="s">
        <v>37</v>
      </c>
      <c r="AB24" s="70" t="s">
        <v>37</v>
      </c>
      <c r="AC24" s="70" t="s">
        <v>37</v>
      </c>
      <c r="AD24" s="70" t="s">
        <v>37</v>
      </c>
      <c r="AE24" s="70" t="s">
        <v>37</v>
      </c>
      <c r="AF24" s="70" t="s">
        <v>37</v>
      </c>
      <c r="AG24" s="70" t="s">
        <v>37</v>
      </c>
      <c r="AH24" s="70" t="s">
        <v>37</v>
      </c>
    </row>
    <row r="25" spans="1:34" x14ac:dyDescent="0.25">
      <c r="A25" s="64" t="s">
        <v>132</v>
      </c>
      <c r="B25" s="64" t="s">
        <v>126</v>
      </c>
      <c r="C25" s="66">
        <v>0</v>
      </c>
      <c r="D25" s="66">
        <v>0</v>
      </c>
      <c r="E25" s="66">
        <v>8139.6</v>
      </c>
      <c r="F25" s="66">
        <v>8589.6</v>
      </c>
      <c r="G25" s="66">
        <v>8269.2000000000007</v>
      </c>
      <c r="H25" s="66">
        <v>8280</v>
      </c>
      <c r="I25" s="66">
        <v>8200.7999999999993</v>
      </c>
      <c r="J25" s="66">
        <v>8251.2000000000007</v>
      </c>
      <c r="K25" s="66">
        <v>8402.4</v>
      </c>
      <c r="L25" s="66">
        <v>8197.2000000000007</v>
      </c>
      <c r="M25" s="66">
        <v>8024.4</v>
      </c>
      <c r="N25" s="66">
        <v>7988.4</v>
      </c>
      <c r="O25" s="66">
        <v>7707.6</v>
      </c>
      <c r="P25" s="66">
        <v>7311.6</v>
      </c>
      <c r="Q25" s="66">
        <v>6930</v>
      </c>
      <c r="R25" s="66">
        <v>6724.8</v>
      </c>
      <c r="S25" s="66">
        <v>5958</v>
      </c>
      <c r="T25" s="65">
        <v>6105.5640000000003</v>
      </c>
      <c r="U25" s="65">
        <v>6016.8459999999995</v>
      </c>
      <c r="V25" s="65">
        <v>5478.1059999999998</v>
      </c>
      <c r="W25" s="65">
        <v>5842.0259999999998</v>
      </c>
      <c r="X25" s="65">
        <v>4919.4870000000001</v>
      </c>
      <c r="Y25" s="65">
        <v>6344.7619999999997</v>
      </c>
      <c r="Z25" s="65">
        <v>4945.2690000000002</v>
      </c>
      <c r="AA25" s="65">
        <v>6428.8580000000002</v>
      </c>
      <c r="AB25" s="66">
        <v>5773.77</v>
      </c>
      <c r="AC25" s="65">
        <v>5600.2349999999997</v>
      </c>
      <c r="AD25" s="65">
        <v>6245.018</v>
      </c>
      <c r="AE25" s="65">
        <v>5802.3540000000003</v>
      </c>
      <c r="AF25" s="65">
        <v>5769.2569999999996</v>
      </c>
      <c r="AG25" s="65">
        <v>6688.4040000000005</v>
      </c>
      <c r="AH25" s="65">
        <v>7742.9620000000004</v>
      </c>
    </row>
    <row r="26" spans="1:34" x14ac:dyDescent="0.25">
      <c r="A26" s="64" t="s">
        <v>132</v>
      </c>
      <c r="B26" s="64" t="s">
        <v>127</v>
      </c>
      <c r="C26" s="70" t="s">
        <v>37</v>
      </c>
      <c r="D26" s="70" t="s">
        <v>37</v>
      </c>
      <c r="E26" s="70" t="s">
        <v>37</v>
      </c>
      <c r="F26" s="70" t="s">
        <v>37</v>
      </c>
      <c r="G26" s="70" t="s">
        <v>37</v>
      </c>
      <c r="H26" s="70" t="s">
        <v>37</v>
      </c>
      <c r="I26" s="70" t="s">
        <v>37</v>
      </c>
      <c r="J26" s="70" t="s">
        <v>37</v>
      </c>
      <c r="K26" s="70" t="s">
        <v>37</v>
      </c>
      <c r="L26" s="70" t="s">
        <v>37</v>
      </c>
      <c r="M26" s="70" t="s">
        <v>37</v>
      </c>
      <c r="N26" s="70" t="s">
        <v>37</v>
      </c>
      <c r="O26" s="70" t="s">
        <v>37</v>
      </c>
      <c r="P26" s="70" t="s">
        <v>37</v>
      </c>
      <c r="Q26" s="70" t="s">
        <v>37</v>
      </c>
      <c r="R26" s="70" t="s">
        <v>37</v>
      </c>
      <c r="S26" s="70" t="s">
        <v>37</v>
      </c>
      <c r="T26" s="70" t="s">
        <v>37</v>
      </c>
      <c r="U26" s="70" t="s">
        <v>37</v>
      </c>
      <c r="V26" s="70" t="s">
        <v>37</v>
      </c>
      <c r="W26" s="70" t="s">
        <v>37</v>
      </c>
      <c r="X26" s="70" t="s">
        <v>37</v>
      </c>
      <c r="Y26" s="70" t="s">
        <v>37</v>
      </c>
      <c r="Z26" s="70" t="s">
        <v>37</v>
      </c>
      <c r="AA26" s="70" t="s">
        <v>37</v>
      </c>
      <c r="AB26" s="70" t="s">
        <v>37</v>
      </c>
      <c r="AC26" s="70" t="s">
        <v>37</v>
      </c>
      <c r="AD26" s="70" t="s">
        <v>37</v>
      </c>
      <c r="AE26" s="70" t="s">
        <v>37</v>
      </c>
      <c r="AF26" s="70" t="s">
        <v>37</v>
      </c>
      <c r="AG26" s="70" t="s">
        <v>37</v>
      </c>
      <c r="AH26" s="70" t="s">
        <v>37</v>
      </c>
    </row>
    <row r="27" spans="1:34" x14ac:dyDescent="0.25">
      <c r="A27" s="64" t="s">
        <v>132</v>
      </c>
      <c r="B27" s="64" t="s">
        <v>128</v>
      </c>
      <c r="C27" s="65">
        <v>8190930.2429999998</v>
      </c>
      <c r="D27" s="65">
        <v>8340781.3810000001</v>
      </c>
      <c r="E27" s="65">
        <v>8290496.9309999999</v>
      </c>
      <c r="F27" s="65">
        <v>8291352.1210000003</v>
      </c>
      <c r="G27" s="65">
        <v>8425216.9979999997</v>
      </c>
      <c r="H27" s="65">
        <v>8673697.4979999997</v>
      </c>
      <c r="I27" s="66">
        <v>8981079.8300000001</v>
      </c>
      <c r="J27" s="65">
        <v>9021647.0409999993</v>
      </c>
      <c r="K27" s="65">
        <v>9214431.159</v>
      </c>
      <c r="L27" s="65">
        <v>9310748.3829999994</v>
      </c>
      <c r="M27" s="65">
        <v>9569876.5920000002</v>
      </c>
      <c r="N27" s="65">
        <v>9842552.102</v>
      </c>
      <c r="O27" s="65">
        <v>9924148.2960000001</v>
      </c>
      <c r="P27" s="65">
        <v>10213291.581</v>
      </c>
      <c r="Q27" s="66">
        <v>10468885.48</v>
      </c>
      <c r="R27" s="65">
        <v>10535920.809</v>
      </c>
      <c r="S27" s="65">
        <v>10705579.324999999</v>
      </c>
      <c r="T27" s="65">
        <v>10756011.102</v>
      </c>
      <c r="U27" s="65">
        <v>10795371.636</v>
      </c>
      <c r="V27" s="66">
        <v>10247205.35</v>
      </c>
      <c r="W27" s="65">
        <v>10742522.801000001</v>
      </c>
      <c r="X27" s="66">
        <v>10591271.060000001</v>
      </c>
      <c r="Y27" s="65">
        <v>10580804.591</v>
      </c>
      <c r="Z27" s="65">
        <v>10515569.262</v>
      </c>
      <c r="AA27" s="65">
        <v>10300829.751</v>
      </c>
      <c r="AB27" s="65">
        <v>10463656.819</v>
      </c>
      <c r="AC27" s="65">
        <v>10541342.967</v>
      </c>
      <c r="AD27" s="65">
        <v>10659332.479</v>
      </c>
      <c r="AE27" s="65">
        <v>10594986.404999999</v>
      </c>
      <c r="AF27" s="65">
        <v>10466005.356000001</v>
      </c>
      <c r="AG27" s="65">
        <v>10042837.484999999</v>
      </c>
      <c r="AH27" s="65">
        <v>10481550.014</v>
      </c>
    </row>
    <row r="28" spans="1:34" x14ac:dyDescent="0.25">
      <c r="A28" s="64" t="s">
        <v>132</v>
      </c>
      <c r="B28" s="64" t="s">
        <v>129</v>
      </c>
      <c r="C28" s="67">
        <v>1314070.4809999999</v>
      </c>
      <c r="D28" s="67">
        <v>1335997.1089999999</v>
      </c>
      <c r="E28" s="67">
        <v>1211588.8959999999</v>
      </c>
      <c r="F28" s="67">
        <v>1198006.6640000001</v>
      </c>
      <c r="G28" s="67">
        <v>1213078.014</v>
      </c>
      <c r="H28" s="67">
        <v>1249675.5889999999</v>
      </c>
      <c r="I28" s="67">
        <v>1337608.825</v>
      </c>
      <c r="J28" s="67">
        <v>1263127.9569999999</v>
      </c>
      <c r="K28" s="67">
        <v>1119618.8740000001</v>
      </c>
      <c r="L28" s="67">
        <v>1081842.574</v>
      </c>
      <c r="M28" s="67">
        <v>1315925.659</v>
      </c>
      <c r="N28" s="67">
        <v>1396816.956</v>
      </c>
      <c r="O28" s="67">
        <v>1440992.6680000001</v>
      </c>
      <c r="P28" s="67">
        <v>1668364.2760000001</v>
      </c>
      <c r="Q28" s="67">
        <v>1693960.175</v>
      </c>
      <c r="R28" s="67">
        <v>1741045.176</v>
      </c>
      <c r="S28" s="67">
        <v>1823712.054</v>
      </c>
      <c r="T28" s="67">
        <v>1823557.675</v>
      </c>
      <c r="U28" s="67">
        <v>1804819.7069999999</v>
      </c>
      <c r="V28" s="67">
        <v>1782986.561</v>
      </c>
      <c r="W28" s="67">
        <v>1858520.024</v>
      </c>
      <c r="X28" s="67">
        <v>1753717.3870000001</v>
      </c>
      <c r="Y28" s="67">
        <v>1724174.821</v>
      </c>
      <c r="Z28" s="68">
        <v>1652354.65</v>
      </c>
      <c r="AA28" s="67">
        <v>1550147.0249999999</v>
      </c>
      <c r="AB28" s="67">
        <v>1580757.621</v>
      </c>
      <c r="AC28" s="67">
        <v>1662188.2450000001</v>
      </c>
      <c r="AD28" s="67">
        <v>1652820.2439999999</v>
      </c>
      <c r="AE28" s="67">
        <v>1574662.132</v>
      </c>
      <c r="AF28" s="67">
        <v>1541415.743</v>
      </c>
      <c r="AG28" s="67">
        <v>1458962.0930000001</v>
      </c>
      <c r="AH28" s="67">
        <v>1566488.138</v>
      </c>
    </row>
    <row r="29" spans="1:34" x14ac:dyDescent="0.25">
      <c r="A29" s="64" t="s">
        <v>132</v>
      </c>
      <c r="B29" s="64" t="s">
        <v>130</v>
      </c>
      <c r="C29" s="65">
        <v>261074.89799999999</v>
      </c>
      <c r="D29" s="65">
        <v>262852.571</v>
      </c>
      <c r="E29" s="65">
        <v>289581.67800000001</v>
      </c>
      <c r="F29" s="65">
        <v>296442.83500000002</v>
      </c>
      <c r="G29" s="65">
        <v>326263.29200000002</v>
      </c>
      <c r="H29" s="65">
        <v>341043.76400000002</v>
      </c>
      <c r="I29" s="65">
        <v>368585.72600000002</v>
      </c>
      <c r="J29" s="65">
        <v>431843.79200000002</v>
      </c>
      <c r="K29" s="65">
        <v>458259.20600000001</v>
      </c>
      <c r="L29" s="66">
        <v>495327.02</v>
      </c>
      <c r="M29" s="65">
        <v>350621.554</v>
      </c>
      <c r="N29" s="65">
        <v>363435.25300000003</v>
      </c>
      <c r="O29" s="66">
        <v>383939.6</v>
      </c>
      <c r="P29" s="65">
        <v>537225.02399999998</v>
      </c>
      <c r="Q29" s="65">
        <v>545288.45499999996</v>
      </c>
      <c r="R29" s="65">
        <v>561004.51899999997</v>
      </c>
      <c r="S29" s="65">
        <v>566747.36100000003</v>
      </c>
      <c r="T29" s="65">
        <v>583939.85800000001</v>
      </c>
      <c r="U29" s="65">
        <v>590646.11699999997</v>
      </c>
      <c r="V29" s="66">
        <v>563600.31000000006</v>
      </c>
      <c r="W29" s="65">
        <v>611691.52099999995</v>
      </c>
      <c r="X29" s="65">
        <v>630272.77099999995</v>
      </c>
      <c r="Y29" s="65">
        <v>608757.48899999994</v>
      </c>
      <c r="Z29" s="65">
        <v>616937.83499999996</v>
      </c>
      <c r="AA29" s="65">
        <v>583329.84100000001</v>
      </c>
      <c r="AB29" s="65">
        <v>625014.36399999994</v>
      </c>
      <c r="AC29" s="65">
        <v>633165.36300000001</v>
      </c>
      <c r="AD29" s="65">
        <v>672302.12300000002</v>
      </c>
      <c r="AE29" s="65">
        <v>686059.31900000002</v>
      </c>
      <c r="AF29" s="65">
        <v>707861.43900000001</v>
      </c>
      <c r="AG29" s="65">
        <v>701381.27500000002</v>
      </c>
      <c r="AH29" s="65">
        <v>711784.86199999996</v>
      </c>
    </row>
    <row r="30" spans="1:34" x14ac:dyDescent="0.25">
      <c r="A30" s="64" t="s">
        <v>132</v>
      </c>
      <c r="B30" s="64" t="s">
        <v>131</v>
      </c>
      <c r="C30" s="67">
        <v>64354.008000000002</v>
      </c>
      <c r="D30" s="68">
        <v>71868.86</v>
      </c>
      <c r="E30" s="67">
        <v>77520.057000000001</v>
      </c>
      <c r="F30" s="68">
        <v>69846.52</v>
      </c>
      <c r="G30" s="67">
        <v>66328.687000000005</v>
      </c>
      <c r="H30" s="67">
        <v>77091.872000000003</v>
      </c>
      <c r="I30" s="67">
        <v>84068.907999999996</v>
      </c>
      <c r="J30" s="67">
        <v>78684.130999999994</v>
      </c>
      <c r="K30" s="67">
        <v>88300.171000000002</v>
      </c>
      <c r="L30" s="68">
        <v>95114.08</v>
      </c>
      <c r="M30" s="67">
        <v>104111.633</v>
      </c>
      <c r="N30" s="67">
        <v>102904.758</v>
      </c>
      <c r="O30" s="68">
        <v>119077.96</v>
      </c>
      <c r="P30" s="67">
        <v>111836.466</v>
      </c>
      <c r="Q30" s="67">
        <v>115414.927</v>
      </c>
      <c r="R30" s="68">
        <v>120728.96000000001</v>
      </c>
      <c r="S30" s="67">
        <v>117793.81600000001</v>
      </c>
      <c r="T30" s="67">
        <v>112281.675</v>
      </c>
      <c r="U30" s="67">
        <v>105390.09699999999</v>
      </c>
      <c r="V30" s="67">
        <v>103187.63400000001</v>
      </c>
      <c r="W30" s="67">
        <v>106036.829</v>
      </c>
      <c r="X30" s="67">
        <v>91524.316999999995</v>
      </c>
      <c r="Y30" s="68">
        <v>100363.47</v>
      </c>
      <c r="Z30" s="67">
        <v>103094.841</v>
      </c>
      <c r="AA30" s="67">
        <v>102813.41800000001</v>
      </c>
      <c r="AB30" s="67">
        <v>98097.923999999999</v>
      </c>
      <c r="AC30" s="67">
        <v>97629.684999999998</v>
      </c>
      <c r="AD30" s="67">
        <v>101222.806</v>
      </c>
      <c r="AE30" s="67">
        <v>94870.820999999996</v>
      </c>
      <c r="AF30" s="67">
        <v>91379.463000000003</v>
      </c>
      <c r="AG30" s="67">
        <v>101903.031</v>
      </c>
      <c r="AH30" s="67">
        <v>95512.292000000001</v>
      </c>
    </row>
    <row r="31" spans="1:34" x14ac:dyDescent="0.25">
      <c r="A31" s="64" t="s">
        <v>133</v>
      </c>
      <c r="B31" s="64" t="s">
        <v>122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50.4</v>
      </c>
      <c r="N31" s="66">
        <v>115.2</v>
      </c>
      <c r="O31" s="66">
        <v>216</v>
      </c>
      <c r="P31" s="66">
        <v>273.60000000000002</v>
      </c>
      <c r="Q31" s="66">
        <v>244.8</v>
      </c>
      <c r="R31" s="66">
        <v>93.6</v>
      </c>
      <c r="S31" s="66">
        <v>136.80000000000001</v>
      </c>
      <c r="T31" s="66">
        <v>115.2</v>
      </c>
      <c r="U31" s="66">
        <v>259.2</v>
      </c>
      <c r="V31" s="66">
        <v>28.8</v>
      </c>
      <c r="W31" s="66">
        <v>28.8</v>
      </c>
      <c r="X31" s="66">
        <v>36</v>
      </c>
      <c r="Y31" s="66">
        <v>0</v>
      </c>
      <c r="Z31" s="66">
        <v>14.4</v>
      </c>
      <c r="AA31" s="66">
        <v>7.2</v>
      </c>
      <c r="AB31" s="66">
        <v>7.2</v>
      </c>
      <c r="AC31" s="66">
        <v>0</v>
      </c>
      <c r="AD31" s="66">
        <v>0</v>
      </c>
      <c r="AE31" s="66">
        <v>7.2</v>
      </c>
      <c r="AF31" s="66">
        <v>0</v>
      </c>
      <c r="AG31" s="66">
        <v>0</v>
      </c>
      <c r="AH31" s="66">
        <v>0</v>
      </c>
    </row>
    <row r="32" spans="1:34" x14ac:dyDescent="0.25">
      <c r="A32" s="64" t="s">
        <v>133</v>
      </c>
      <c r="B32" s="64" t="s">
        <v>123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194.4</v>
      </c>
      <c r="N32" s="68">
        <v>187.2</v>
      </c>
      <c r="O32" s="68">
        <v>144</v>
      </c>
      <c r="P32" s="68">
        <v>136.80000000000001</v>
      </c>
      <c r="Q32" s="68">
        <v>122.4</v>
      </c>
      <c r="R32" s="68">
        <v>144</v>
      </c>
      <c r="S32" s="68">
        <v>194.4</v>
      </c>
      <c r="T32" s="68">
        <v>187.2</v>
      </c>
      <c r="U32" s="68">
        <v>770.4</v>
      </c>
      <c r="V32" s="68">
        <v>367.2</v>
      </c>
      <c r="W32" s="68">
        <v>518.4</v>
      </c>
      <c r="X32" s="68">
        <v>309.60000000000002</v>
      </c>
      <c r="Y32" s="68">
        <v>547.20000000000005</v>
      </c>
      <c r="Z32" s="68">
        <v>640.79999999999995</v>
      </c>
      <c r="AA32" s="68">
        <v>812.16</v>
      </c>
      <c r="AB32" s="68">
        <v>642.24</v>
      </c>
      <c r="AC32" s="68">
        <v>594.72</v>
      </c>
      <c r="AD32" s="68">
        <v>535.67999999999995</v>
      </c>
      <c r="AE32" s="68">
        <v>381.6</v>
      </c>
      <c r="AF32" s="68">
        <v>360</v>
      </c>
      <c r="AG32" s="68">
        <v>331.2</v>
      </c>
      <c r="AH32" s="68">
        <v>302.39999999999998</v>
      </c>
    </row>
    <row r="33" spans="1:34" x14ac:dyDescent="0.25">
      <c r="A33" s="64" t="s">
        <v>133</v>
      </c>
      <c r="B33" s="64" t="s">
        <v>124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417.6</v>
      </c>
      <c r="N33" s="66">
        <v>316.8</v>
      </c>
      <c r="O33" s="66">
        <v>331.2</v>
      </c>
      <c r="P33" s="66">
        <v>331.2</v>
      </c>
      <c r="Q33" s="66">
        <v>388.8</v>
      </c>
      <c r="R33" s="65">
        <v>1483.1210000000001</v>
      </c>
      <c r="S33" s="65">
        <v>1528.2940000000001</v>
      </c>
      <c r="T33" s="66">
        <v>1465.33</v>
      </c>
      <c r="U33" s="65">
        <v>1440.403</v>
      </c>
      <c r="V33" s="65">
        <v>797.54399999999998</v>
      </c>
      <c r="W33" s="65">
        <v>1317.1179999999999</v>
      </c>
      <c r="X33" s="65">
        <v>802.68499999999995</v>
      </c>
      <c r="Y33" s="65">
        <v>679.56500000000005</v>
      </c>
      <c r="Z33" s="66">
        <v>1430.64</v>
      </c>
      <c r="AA33" s="65">
        <v>1623.607</v>
      </c>
      <c r="AB33" s="65">
        <v>1783.2739999999999</v>
      </c>
      <c r="AC33" s="65">
        <v>2087.0859999999998</v>
      </c>
      <c r="AD33" s="65">
        <v>2382.538</v>
      </c>
      <c r="AE33" s="65">
        <v>2602.2020000000002</v>
      </c>
      <c r="AF33" s="65">
        <v>2254.8020000000001</v>
      </c>
      <c r="AG33" s="65">
        <v>2378.7150000000001</v>
      </c>
      <c r="AH33" s="65">
        <v>2510.9209999999998</v>
      </c>
    </row>
    <row r="34" spans="1:34" x14ac:dyDescent="0.25">
      <c r="A34" s="64" t="s">
        <v>133</v>
      </c>
      <c r="B34" s="64" t="s">
        <v>125</v>
      </c>
      <c r="C34" s="68">
        <v>1458.6</v>
      </c>
      <c r="D34" s="68">
        <v>1190.8</v>
      </c>
      <c r="E34" s="68">
        <v>511.4</v>
      </c>
      <c r="F34" s="68">
        <v>481.4</v>
      </c>
      <c r="G34" s="68">
        <v>783.4</v>
      </c>
      <c r="H34" s="68">
        <v>1284.8</v>
      </c>
      <c r="I34" s="68">
        <v>1581.8</v>
      </c>
      <c r="J34" s="68">
        <v>1927.8</v>
      </c>
      <c r="K34" s="68">
        <v>2570.4</v>
      </c>
      <c r="L34" s="68">
        <v>3255</v>
      </c>
      <c r="M34" s="68">
        <v>4843.6000000000004</v>
      </c>
      <c r="N34" s="68">
        <v>3574.8</v>
      </c>
      <c r="O34" s="68">
        <v>6604.4</v>
      </c>
      <c r="P34" s="68">
        <v>7248.6</v>
      </c>
      <c r="Q34" s="68">
        <v>13234.4</v>
      </c>
      <c r="R34" s="68">
        <v>15107.3</v>
      </c>
      <c r="S34" s="68">
        <v>15772.6</v>
      </c>
      <c r="T34" s="68">
        <v>17209.099999999999</v>
      </c>
      <c r="U34" s="68">
        <v>20352.900000000001</v>
      </c>
      <c r="V34" s="68">
        <v>16563.400000000001</v>
      </c>
      <c r="W34" s="68">
        <v>20899.8</v>
      </c>
      <c r="X34" s="68">
        <v>20099.46</v>
      </c>
      <c r="Y34" s="68">
        <v>21904.46</v>
      </c>
      <c r="Z34" s="68">
        <v>23743.84</v>
      </c>
      <c r="AA34" s="68">
        <v>24258.080000000002</v>
      </c>
      <c r="AB34" s="68">
        <v>23256.54</v>
      </c>
      <c r="AC34" s="68">
        <v>25152.18</v>
      </c>
      <c r="AD34" s="67">
        <v>24659.169000000002</v>
      </c>
      <c r="AE34" s="67">
        <v>23015.334999999999</v>
      </c>
      <c r="AF34" s="67">
        <v>22708.523000000001</v>
      </c>
      <c r="AG34" s="68">
        <v>23090.07</v>
      </c>
      <c r="AH34" s="67">
        <v>23107.612000000001</v>
      </c>
    </row>
    <row r="35" spans="1:34" x14ac:dyDescent="0.25">
      <c r="A35" s="64" t="s">
        <v>133</v>
      </c>
      <c r="B35" s="64" t="s">
        <v>126</v>
      </c>
      <c r="C35" s="69" t="s">
        <v>37</v>
      </c>
      <c r="D35" s="69" t="s">
        <v>37</v>
      </c>
      <c r="E35" s="69" t="s">
        <v>37</v>
      </c>
      <c r="F35" s="69" t="s">
        <v>37</v>
      </c>
      <c r="G35" s="69" t="s">
        <v>37</v>
      </c>
      <c r="H35" s="69" t="s">
        <v>37</v>
      </c>
      <c r="I35" s="69" t="s">
        <v>37</v>
      </c>
      <c r="J35" s="69" t="s">
        <v>37</v>
      </c>
      <c r="K35" s="69" t="s">
        <v>37</v>
      </c>
      <c r="L35" s="69" t="s">
        <v>37</v>
      </c>
      <c r="M35" s="69" t="s">
        <v>37</v>
      </c>
      <c r="N35" s="69" t="s">
        <v>37</v>
      </c>
      <c r="O35" s="69" t="s">
        <v>37</v>
      </c>
      <c r="P35" s="69" t="s">
        <v>37</v>
      </c>
      <c r="Q35" s="69" t="s">
        <v>37</v>
      </c>
      <c r="R35" s="69" t="s">
        <v>37</v>
      </c>
      <c r="S35" s="69" t="s">
        <v>37</v>
      </c>
      <c r="T35" s="69" t="s">
        <v>37</v>
      </c>
      <c r="U35" s="69" t="s">
        <v>37</v>
      </c>
      <c r="V35" s="69" t="s">
        <v>37</v>
      </c>
      <c r="W35" s="69" t="s">
        <v>37</v>
      </c>
      <c r="X35" s="69" t="s">
        <v>37</v>
      </c>
      <c r="Y35" s="69" t="s">
        <v>37</v>
      </c>
      <c r="Z35" s="69" t="s">
        <v>37</v>
      </c>
      <c r="AA35" s="69" t="s">
        <v>37</v>
      </c>
      <c r="AB35" s="69" t="s">
        <v>37</v>
      </c>
      <c r="AC35" s="69" t="s">
        <v>37</v>
      </c>
      <c r="AD35" s="69" t="s">
        <v>37</v>
      </c>
      <c r="AE35" s="69" t="s">
        <v>37</v>
      </c>
      <c r="AF35" s="69" t="s">
        <v>37</v>
      </c>
      <c r="AG35" s="69" t="s">
        <v>37</v>
      </c>
      <c r="AH35" s="69" t="s">
        <v>37</v>
      </c>
    </row>
    <row r="36" spans="1:34" x14ac:dyDescent="0.25">
      <c r="A36" s="64" t="s">
        <v>133</v>
      </c>
      <c r="B36" s="64" t="s">
        <v>127</v>
      </c>
      <c r="C36" s="68">
        <v>315</v>
      </c>
      <c r="D36" s="68">
        <v>281</v>
      </c>
      <c r="E36" s="68">
        <v>140</v>
      </c>
      <c r="F36" s="68">
        <v>2187</v>
      </c>
      <c r="G36" s="68">
        <v>448</v>
      </c>
      <c r="H36" s="68">
        <v>4019</v>
      </c>
      <c r="I36" s="68">
        <v>4334</v>
      </c>
      <c r="J36" s="68">
        <v>11144</v>
      </c>
      <c r="K36" s="68">
        <v>11896</v>
      </c>
      <c r="L36" s="68">
        <v>11668</v>
      </c>
      <c r="M36" s="68">
        <v>11606</v>
      </c>
      <c r="N36" s="68">
        <v>10113</v>
      </c>
      <c r="O36" s="68">
        <v>12605</v>
      </c>
      <c r="P36" s="68">
        <v>14721</v>
      </c>
      <c r="Q36" s="68">
        <v>20425.2</v>
      </c>
      <c r="R36" s="67">
        <v>19521.902999999998</v>
      </c>
      <c r="S36" s="67">
        <v>20701.260999999999</v>
      </c>
      <c r="T36" s="67">
        <v>20927.699000000001</v>
      </c>
      <c r="U36" s="68">
        <v>24163.93</v>
      </c>
      <c r="V36" s="67">
        <v>23545.704000000002</v>
      </c>
      <c r="W36" s="67">
        <v>28770.962</v>
      </c>
      <c r="X36" s="67">
        <v>28394.261999999999</v>
      </c>
      <c r="Y36" s="67">
        <v>32608.960999999999</v>
      </c>
      <c r="Z36" s="67">
        <v>33786.678</v>
      </c>
      <c r="AA36" s="67">
        <v>33632.419000000002</v>
      </c>
      <c r="AB36" s="67">
        <v>31923.924999999999</v>
      </c>
      <c r="AC36" s="67">
        <v>32073.925999999999</v>
      </c>
      <c r="AD36" s="67">
        <v>33197.273999999998</v>
      </c>
      <c r="AE36" s="67">
        <v>23644.208999999999</v>
      </c>
      <c r="AF36" s="67">
        <v>21881.306</v>
      </c>
      <c r="AG36" s="67">
        <v>21516.397000000001</v>
      </c>
      <c r="AH36" s="67">
        <v>21223.606</v>
      </c>
    </row>
    <row r="37" spans="1:34" x14ac:dyDescent="0.25">
      <c r="A37" s="64" t="s">
        <v>133</v>
      </c>
      <c r="B37" s="64" t="s">
        <v>128</v>
      </c>
      <c r="C37" s="66">
        <v>2610592</v>
      </c>
      <c r="D37" s="66">
        <v>2566393</v>
      </c>
      <c r="E37" s="66">
        <v>2726266</v>
      </c>
      <c r="F37" s="66">
        <v>2615329</v>
      </c>
      <c r="G37" s="66">
        <v>2337708</v>
      </c>
      <c r="H37" s="66">
        <v>2282398</v>
      </c>
      <c r="I37" s="66">
        <v>2436206</v>
      </c>
      <c r="J37" s="66">
        <v>2260030</v>
      </c>
      <c r="K37" s="66">
        <v>2217383</v>
      </c>
      <c r="L37" s="66">
        <v>2110365</v>
      </c>
      <c r="M37" s="65">
        <v>2090014.683</v>
      </c>
      <c r="N37" s="65">
        <v>2232645.8539999998</v>
      </c>
      <c r="O37" s="65">
        <v>2182745.4169999999</v>
      </c>
      <c r="P37" s="65">
        <v>2381235.8259999999</v>
      </c>
      <c r="Q37" s="65">
        <v>2561876.5189999999</v>
      </c>
      <c r="R37" s="65">
        <v>2556323.4139999999</v>
      </c>
      <c r="S37" s="65">
        <v>2526882.6690000002</v>
      </c>
      <c r="T37" s="65">
        <v>2435209.9989999998</v>
      </c>
      <c r="U37" s="65">
        <v>2437852.8280000002</v>
      </c>
      <c r="V37" s="65">
        <v>2402684.7969999998</v>
      </c>
      <c r="W37" s="65">
        <v>2652625.3459999999</v>
      </c>
      <c r="X37" s="66">
        <v>2440733.84</v>
      </c>
      <c r="Y37" s="65">
        <v>2489244.7829999998</v>
      </c>
      <c r="Z37" s="66">
        <v>2480502.1800000002</v>
      </c>
      <c r="AA37" s="66">
        <v>2297038.1800000002</v>
      </c>
      <c r="AB37" s="65">
        <v>2335208.307</v>
      </c>
      <c r="AC37" s="65">
        <v>2431461.1609999998</v>
      </c>
      <c r="AD37" s="65">
        <v>2438641.6439999999</v>
      </c>
      <c r="AE37" s="65">
        <v>2379662.7769999998</v>
      </c>
      <c r="AF37" s="65">
        <v>2345407.4380000001</v>
      </c>
      <c r="AG37" s="65">
        <v>2255699.4759999998</v>
      </c>
      <c r="AH37" s="65">
        <v>2442545.1749999998</v>
      </c>
    </row>
    <row r="38" spans="1:34" x14ac:dyDescent="0.25">
      <c r="A38" s="64" t="s">
        <v>133</v>
      </c>
      <c r="B38" s="64" t="s">
        <v>129</v>
      </c>
      <c r="C38" s="68">
        <v>1360970</v>
      </c>
      <c r="D38" s="68">
        <v>1351275</v>
      </c>
      <c r="E38" s="68">
        <v>1325439</v>
      </c>
      <c r="F38" s="68">
        <v>1327398</v>
      </c>
      <c r="G38" s="68">
        <v>1299769</v>
      </c>
      <c r="H38" s="68">
        <v>1308832</v>
      </c>
      <c r="I38" s="68">
        <v>1410396</v>
      </c>
      <c r="J38" s="68">
        <v>1374611</v>
      </c>
      <c r="K38" s="68">
        <v>1349716</v>
      </c>
      <c r="L38" s="68">
        <v>1283567</v>
      </c>
      <c r="M38" s="67">
        <v>1237049.2279999999</v>
      </c>
      <c r="N38" s="67">
        <v>1336188.226</v>
      </c>
      <c r="O38" s="67">
        <v>1299051.2320000001</v>
      </c>
      <c r="P38" s="67">
        <v>1404477.808</v>
      </c>
      <c r="Q38" s="67">
        <v>1508312.5049999999</v>
      </c>
      <c r="R38" s="67">
        <v>1489006.392</v>
      </c>
      <c r="S38" s="67">
        <v>1503262.608</v>
      </c>
      <c r="T38" s="67">
        <v>1453877.7220000001</v>
      </c>
      <c r="U38" s="67">
        <v>1479144.4110000001</v>
      </c>
      <c r="V38" s="67">
        <v>1481751.2050000001</v>
      </c>
      <c r="W38" s="68">
        <v>1612434.36</v>
      </c>
      <c r="X38" s="67">
        <v>1512539.9169999999</v>
      </c>
      <c r="Y38" s="67">
        <v>1515677.7220000001</v>
      </c>
      <c r="Z38" s="67">
        <v>1509245.659</v>
      </c>
      <c r="AA38" s="67">
        <v>1389545.733</v>
      </c>
      <c r="AB38" s="68">
        <v>1406687.85</v>
      </c>
      <c r="AC38" s="67">
        <v>1472360.9609999999</v>
      </c>
      <c r="AD38" s="67">
        <v>1442050.916</v>
      </c>
      <c r="AE38" s="67">
        <v>1414232.2790000001</v>
      </c>
      <c r="AF38" s="67">
        <v>1383519.8049999999</v>
      </c>
      <c r="AG38" s="67">
        <v>1303140.7749999999</v>
      </c>
      <c r="AH38" s="67">
        <v>1377951.942</v>
      </c>
    </row>
    <row r="39" spans="1:34" x14ac:dyDescent="0.25">
      <c r="A39" s="64" t="s">
        <v>133</v>
      </c>
      <c r="B39" s="64" t="s">
        <v>130</v>
      </c>
      <c r="C39" s="66">
        <v>405824</v>
      </c>
      <c r="D39" s="66">
        <v>349341</v>
      </c>
      <c r="E39" s="66">
        <v>429893</v>
      </c>
      <c r="F39" s="66">
        <v>417265</v>
      </c>
      <c r="G39" s="66">
        <v>352962</v>
      </c>
      <c r="H39" s="66">
        <v>199637</v>
      </c>
      <c r="I39" s="66">
        <v>208778</v>
      </c>
      <c r="J39" s="66">
        <v>172846</v>
      </c>
      <c r="K39" s="66">
        <v>169639</v>
      </c>
      <c r="L39" s="66">
        <v>162742</v>
      </c>
      <c r="M39" s="66">
        <v>222757.24</v>
      </c>
      <c r="N39" s="65">
        <v>235135.20600000001</v>
      </c>
      <c r="O39" s="65">
        <v>245595.06400000001</v>
      </c>
      <c r="P39" s="65">
        <v>260201.05100000001</v>
      </c>
      <c r="Q39" s="65">
        <v>367975.62900000002</v>
      </c>
      <c r="R39" s="65">
        <v>385827.59899999999</v>
      </c>
      <c r="S39" s="65">
        <v>382809.70199999999</v>
      </c>
      <c r="T39" s="65">
        <v>335707.38099999999</v>
      </c>
      <c r="U39" s="65">
        <v>307520.63699999999</v>
      </c>
      <c r="V39" s="65">
        <v>241276.31200000001</v>
      </c>
      <c r="W39" s="65">
        <v>262553.32500000001</v>
      </c>
      <c r="X39" s="65">
        <v>249489.33799999999</v>
      </c>
      <c r="Y39" s="65">
        <v>253522.88200000001</v>
      </c>
      <c r="Z39" s="65">
        <v>256567.245</v>
      </c>
      <c r="AA39" s="65">
        <v>235331.56700000001</v>
      </c>
      <c r="AB39" s="65">
        <v>228375.946</v>
      </c>
      <c r="AC39" s="66">
        <v>222919.37</v>
      </c>
      <c r="AD39" s="65">
        <v>235265.25700000001</v>
      </c>
      <c r="AE39" s="65">
        <v>231595.29399999999</v>
      </c>
      <c r="AF39" s="65">
        <v>242113.24299999999</v>
      </c>
      <c r="AG39" s="65">
        <v>236789.992</v>
      </c>
      <c r="AH39" s="66">
        <v>252991.25</v>
      </c>
    </row>
    <row r="40" spans="1:34" x14ac:dyDescent="0.25">
      <c r="A40" s="64" t="s">
        <v>133</v>
      </c>
      <c r="B40" s="64" t="s">
        <v>131</v>
      </c>
      <c r="C40" s="70" t="s">
        <v>37</v>
      </c>
      <c r="D40" s="70" t="s">
        <v>37</v>
      </c>
      <c r="E40" s="70" t="s">
        <v>37</v>
      </c>
      <c r="F40" s="70" t="s">
        <v>37</v>
      </c>
      <c r="G40" s="70" t="s">
        <v>37</v>
      </c>
      <c r="H40" s="70" t="s">
        <v>37</v>
      </c>
      <c r="I40" s="70" t="s">
        <v>37</v>
      </c>
      <c r="J40" s="70" t="s">
        <v>37</v>
      </c>
      <c r="K40" s="70" t="s">
        <v>37</v>
      </c>
      <c r="L40" s="70" t="s">
        <v>37</v>
      </c>
      <c r="M40" s="70" t="s">
        <v>37</v>
      </c>
      <c r="N40" s="70" t="s">
        <v>37</v>
      </c>
      <c r="O40" s="70" t="s">
        <v>37</v>
      </c>
      <c r="P40" s="70" t="s">
        <v>37</v>
      </c>
      <c r="Q40" s="70" t="s">
        <v>37</v>
      </c>
      <c r="R40" s="70" t="s">
        <v>37</v>
      </c>
      <c r="S40" s="70" t="s">
        <v>37</v>
      </c>
      <c r="T40" s="70" t="s">
        <v>37</v>
      </c>
      <c r="U40" s="70" t="s">
        <v>37</v>
      </c>
      <c r="V40" s="70" t="s">
        <v>37</v>
      </c>
      <c r="W40" s="70" t="s">
        <v>37</v>
      </c>
      <c r="X40" s="70" t="s">
        <v>37</v>
      </c>
      <c r="Y40" s="70" t="s">
        <v>37</v>
      </c>
      <c r="Z40" s="70" t="s">
        <v>37</v>
      </c>
      <c r="AA40" s="70" t="s">
        <v>37</v>
      </c>
      <c r="AB40" s="70" t="s">
        <v>37</v>
      </c>
      <c r="AC40" s="70" t="s">
        <v>37</v>
      </c>
      <c r="AD40" s="70" t="s">
        <v>37</v>
      </c>
      <c r="AE40" s="70" t="s">
        <v>37</v>
      </c>
      <c r="AF40" s="70" t="s">
        <v>37</v>
      </c>
      <c r="AG40" s="70" t="s">
        <v>37</v>
      </c>
      <c r="AH40" s="70" t="s">
        <v>37</v>
      </c>
    </row>
    <row r="42" spans="1:34" x14ac:dyDescent="0.25">
      <c r="A42" s="59" t="s">
        <v>134</v>
      </c>
    </row>
    <row r="43" spans="1:34" x14ac:dyDescent="0.25">
      <c r="A43" s="59" t="s">
        <v>37</v>
      </c>
      <c r="B43" s="58" t="s">
        <v>38</v>
      </c>
    </row>
    <row r="45" spans="1:34" x14ac:dyDescent="0.25">
      <c r="A45" s="58" t="s">
        <v>175</v>
      </c>
    </row>
    <row r="46" spans="1:34" x14ac:dyDescent="0.25">
      <c r="A46" s="58" t="s">
        <v>108</v>
      </c>
      <c r="B46" s="59" t="s">
        <v>109</v>
      </c>
    </row>
    <row r="47" spans="1:34" x14ac:dyDescent="0.25">
      <c r="A47" s="58" t="s">
        <v>110</v>
      </c>
      <c r="B47" s="58" t="s">
        <v>111</v>
      </c>
    </row>
    <row r="49" spans="1:34" x14ac:dyDescent="0.25">
      <c r="A49" s="59" t="s">
        <v>112</v>
      </c>
      <c r="C49" s="58" t="s">
        <v>113</v>
      </c>
    </row>
    <row r="50" spans="1:34" x14ac:dyDescent="0.25">
      <c r="A50" s="59" t="s">
        <v>176</v>
      </c>
      <c r="C50" s="58" t="s">
        <v>177</v>
      </c>
    </row>
    <row r="51" spans="1:34" x14ac:dyDescent="0.25">
      <c r="A51" s="59" t="s">
        <v>114</v>
      </c>
      <c r="C51" s="58" t="s">
        <v>135</v>
      </c>
    </row>
    <row r="53" spans="1:34" x14ac:dyDescent="0.25">
      <c r="A53" s="60" t="s">
        <v>116</v>
      </c>
      <c r="B53" s="60" t="s">
        <v>116</v>
      </c>
      <c r="C53" s="61" t="s">
        <v>1</v>
      </c>
      <c r="D53" s="61" t="s">
        <v>2</v>
      </c>
      <c r="E53" s="61" t="s">
        <v>3</v>
      </c>
      <c r="F53" s="61" t="s">
        <v>4</v>
      </c>
      <c r="G53" s="61" t="s">
        <v>5</v>
      </c>
      <c r="H53" s="61" t="s">
        <v>6</v>
      </c>
      <c r="I53" s="61" t="s">
        <v>7</v>
      </c>
      <c r="J53" s="61" t="s">
        <v>8</v>
      </c>
      <c r="K53" s="61" t="s">
        <v>9</v>
      </c>
      <c r="L53" s="61" t="s">
        <v>10</v>
      </c>
      <c r="M53" s="61" t="s">
        <v>11</v>
      </c>
      <c r="N53" s="61" t="s">
        <v>12</v>
      </c>
      <c r="O53" s="61" t="s">
        <v>13</v>
      </c>
      <c r="P53" s="61" t="s">
        <v>14</v>
      </c>
      <c r="Q53" s="61" t="s">
        <v>15</v>
      </c>
      <c r="R53" s="61" t="s">
        <v>16</v>
      </c>
      <c r="S53" s="61" t="s">
        <v>17</v>
      </c>
      <c r="T53" s="61" t="s">
        <v>18</v>
      </c>
      <c r="U53" s="61" t="s">
        <v>19</v>
      </c>
      <c r="V53" s="61" t="s">
        <v>20</v>
      </c>
      <c r="W53" s="61" t="s">
        <v>21</v>
      </c>
      <c r="X53" s="61" t="s">
        <v>32</v>
      </c>
      <c r="Y53" s="61" t="s">
        <v>33</v>
      </c>
      <c r="Z53" s="61" t="s">
        <v>35</v>
      </c>
      <c r="AA53" s="61" t="s">
        <v>36</v>
      </c>
      <c r="AB53" s="61" t="s">
        <v>39</v>
      </c>
      <c r="AC53" s="61" t="s">
        <v>40</v>
      </c>
      <c r="AD53" s="61" t="s">
        <v>97</v>
      </c>
      <c r="AE53" s="61" t="s">
        <v>103</v>
      </c>
      <c r="AF53" s="61" t="s">
        <v>105</v>
      </c>
      <c r="AG53" s="61" t="s">
        <v>107</v>
      </c>
      <c r="AH53" s="61" t="s">
        <v>117</v>
      </c>
    </row>
    <row r="54" spans="1:34" x14ac:dyDescent="0.25">
      <c r="A54" s="62" t="s">
        <v>118</v>
      </c>
      <c r="B54" s="62" t="s">
        <v>119</v>
      </c>
      <c r="C54" s="63" t="s">
        <v>120</v>
      </c>
      <c r="D54" s="63" t="s">
        <v>120</v>
      </c>
      <c r="E54" s="63" t="s">
        <v>120</v>
      </c>
      <c r="F54" s="63" t="s">
        <v>120</v>
      </c>
      <c r="G54" s="63" t="s">
        <v>120</v>
      </c>
      <c r="H54" s="63" t="s">
        <v>120</v>
      </c>
      <c r="I54" s="63" t="s">
        <v>120</v>
      </c>
      <c r="J54" s="63" t="s">
        <v>120</v>
      </c>
      <c r="K54" s="63" t="s">
        <v>120</v>
      </c>
      <c r="L54" s="63" t="s">
        <v>120</v>
      </c>
      <c r="M54" s="63" t="s">
        <v>120</v>
      </c>
      <c r="N54" s="63" t="s">
        <v>120</v>
      </c>
      <c r="O54" s="63" t="s">
        <v>120</v>
      </c>
      <c r="P54" s="63" t="s">
        <v>120</v>
      </c>
      <c r="Q54" s="63" t="s">
        <v>120</v>
      </c>
      <c r="R54" s="63" t="s">
        <v>120</v>
      </c>
      <c r="S54" s="63" t="s">
        <v>120</v>
      </c>
      <c r="T54" s="63" t="s">
        <v>120</v>
      </c>
      <c r="U54" s="63" t="s">
        <v>120</v>
      </c>
      <c r="V54" s="63" t="s">
        <v>120</v>
      </c>
      <c r="W54" s="63" t="s">
        <v>120</v>
      </c>
      <c r="X54" s="63" t="s">
        <v>120</v>
      </c>
      <c r="Y54" s="63" t="s">
        <v>120</v>
      </c>
      <c r="Z54" s="63" t="s">
        <v>120</v>
      </c>
      <c r="AA54" s="63" t="s">
        <v>120</v>
      </c>
      <c r="AB54" s="63" t="s">
        <v>120</v>
      </c>
      <c r="AC54" s="63" t="s">
        <v>120</v>
      </c>
      <c r="AD54" s="63" t="s">
        <v>120</v>
      </c>
      <c r="AE54" s="63" t="s">
        <v>120</v>
      </c>
      <c r="AF54" s="63" t="s">
        <v>120</v>
      </c>
      <c r="AG54" s="63" t="s">
        <v>120</v>
      </c>
      <c r="AH54" s="63" t="s">
        <v>120</v>
      </c>
    </row>
    <row r="55" spans="1:34" x14ac:dyDescent="0.25">
      <c r="A55" s="64" t="s">
        <v>121</v>
      </c>
      <c r="B55" s="64" t="s">
        <v>122</v>
      </c>
      <c r="C55" s="66">
        <v>629913.30000000005</v>
      </c>
      <c r="D55" s="65">
        <v>632384.69900000002</v>
      </c>
      <c r="E55" s="65">
        <v>636220.103</v>
      </c>
      <c r="F55" s="65">
        <v>625872.66899999999</v>
      </c>
      <c r="G55" s="65">
        <v>620850.196</v>
      </c>
      <c r="H55" s="65">
        <v>644456.09499999997</v>
      </c>
      <c r="I55" s="65">
        <v>654943.97499999998</v>
      </c>
      <c r="J55" s="65">
        <v>693332.33100000001</v>
      </c>
      <c r="K55" s="66">
        <v>761144.2</v>
      </c>
      <c r="L55" s="65">
        <v>774444.97400000005</v>
      </c>
      <c r="M55" s="65">
        <v>765232.87199999997</v>
      </c>
      <c r="N55" s="65">
        <v>723837.54399999999</v>
      </c>
      <c r="O55" s="66">
        <v>743268.14</v>
      </c>
      <c r="P55" s="65">
        <v>763465.76599999995</v>
      </c>
      <c r="Q55" s="65">
        <v>744957.951</v>
      </c>
      <c r="R55" s="65">
        <v>757794.49699999997</v>
      </c>
      <c r="S55" s="65">
        <v>732850.054</v>
      </c>
      <c r="T55" s="65">
        <v>760322.375</v>
      </c>
      <c r="U55" s="65">
        <v>711912.47600000002</v>
      </c>
      <c r="V55" s="66">
        <v>734378.65</v>
      </c>
      <c r="W55" s="65">
        <v>727992.74699999997</v>
      </c>
      <c r="X55" s="66">
        <v>687604.08</v>
      </c>
      <c r="Y55" s="65">
        <v>594998.76800000004</v>
      </c>
      <c r="Z55" s="65">
        <v>597000.62800000003</v>
      </c>
      <c r="AA55" s="65">
        <v>492021.924</v>
      </c>
      <c r="AB55" s="65">
        <v>435557.96500000003</v>
      </c>
      <c r="AC55" s="65">
        <v>597379.87899999996</v>
      </c>
      <c r="AD55" s="65">
        <v>593865.37899999996</v>
      </c>
      <c r="AE55" s="66">
        <v>456985.22</v>
      </c>
      <c r="AF55" s="65">
        <v>623752.60699999996</v>
      </c>
      <c r="AG55" s="65">
        <v>542199.92599999998</v>
      </c>
      <c r="AH55" s="65">
        <v>674059.38399999996</v>
      </c>
    </row>
    <row r="56" spans="1:34" x14ac:dyDescent="0.25">
      <c r="A56" s="64" t="s">
        <v>121</v>
      </c>
      <c r="B56" s="64" t="s">
        <v>123</v>
      </c>
      <c r="C56" s="67">
        <v>76875.292000000001</v>
      </c>
      <c r="D56" s="67">
        <v>77326.468999999997</v>
      </c>
      <c r="E56" s="67">
        <v>74143.456000000006</v>
      </c>
      <c r="F56" s="67">
        <v>70483.406000000003</v>
      </c>
      <c r="G56" s="67">
        <v>79638.684999999998</v>
      </c>
      <c r="H56" s="68">
        <v>70893.02</v>
      </c>
      <c r="I56" s="67">
        <v>80869.486999999994</v>
      </c>
      <c r="J56" s="67">
        <v>78335.803</v>
      </c>
      <c r="K56" s="68">
        <v>23974.86</v>
      </c>
      <c r="L56" s="67">
        <v>24950.385999999999</v>
      </c>
      <c r="M56" s="67">
        <v>33836.811999999998</v>
      </c>
      <c r="N56" s="67">
        <v>37440.688999999998</v>
      </c>
      <c r="O56" s="67">
        <v>38095.177000000003</v>
      </c>
      <c r="P56" s="67">
        <v>48504.012000000002</v>
      </c>
      <c r="Q56" s="67">
        <v>72012.396999999997</v>
      </c>
      <c r="R56" s="67">
        <v>76283.675000000003</v>
      </c>
      <c r="S56" s="67">
        <v>89915.618000000002</v>
      </c>
      <c r="T56" s="67">
        <v>82045.868000000002</v>
      </c>
      <c r="U56" s="67">
        <v>82079.482000000004</v>
      </c>
      <c r="V56" s="67">
        <v>93058.543000000005</v>
      </c>
      <c r="W56" s="67">
        <v>90556.881999999998</v>
      </c>
      <c r="X56" s="67">
        <v>86630.175000000003</v>
      </c>
      <c r="Y56" s="67">
        <v>88907.009000000005</v>
      </c>
      <c r="Z56" s="67">
        <v>85986.384000000005</v>
      </c>
      <c r="AA56" s="67">
        <v>76318.051000000007</v>
      </c>
      <c r="AB56" s="67">
        <v>84020.759000000005</v>
      </c>
      <c r="AC56" s="67">
        <v>82745.562000000005</v>
      </c>
      <c r="AD56" s="67">
        <v>75025.326000000001</v>
      </c>
      <c r="AE56" s="67">
        <v>79504.085000000006</v>
      </c>
      <c r="AF56" s="67">
        <v>69836.251999999993</v>
      </c>
      <c r="AG56" s="67">
        <v>71489.573999999993</v>
      </c>
      <c r="AH56" s="67">
        <v>67863.849000000002</v>
      </c>
    </row>
    <row r="57" spans="1:34" x14ac:dyDescent="0.25">
      <c r="A57" s="64" t="s">
        <v>121</v>
      </c>
      <c r="B57" s="64" t="s">
        <v>124</v>
      </c>
      <c r="C57" s="65">
        <v>29744.359</v>
      </c>
      <c r="D57" s="65">
        <v>29653.863000000001</v>
      </c>
      <c r="E57" s="65">
        <v>31691.201000000001</v>
      </c>
      <c r="F57" s="65">
        <v>31257.425999999999</v>
      </c>
      <c r="G57" s="65">
        <v>31041.940999999999</v>
      </c>
      <c r="H57" s="65">
        <v>32043.863000000001</v>
      </c>
      <c r="I57" s="65">
        <v>30587.817999999999</v>
      </c>
      <c r="J57" s="66">
        <v>24855.3</v>
      </c>
      <c r="K57" s="66">
        <v>28682</v>
      </c>
      <c r="L57" s="65">
        <v>27328.027999999998</v>
      </c>
      <c r="M57" s="66">
        <v>3342.5</v>
      </c>
      <c r="N57" s="66">
        <v>1961.2</v>
      </c>
      <c r="O57" s="66">
        <v>7.2</v>
      </c>
      <c r="P57" s="66">
        <v>7.2</v>
      </c>
      <c r="Q57" s="65">
        <v>92.088999999999999</v>
      </c>
      <c r="R57" s="65">
        <v>1134.442</v>
      </c>
      <c r="S57" s="65">
        <v>1335.5239999999999</v>
      </c>
      <c r="T57" s="65">
        <v>1312.377</v>
      </c>
      <c r="U57" s="65">
        <v>1864.307</v>
      </c>
      <c r="V57" s="65">
        <v>1579.0640000000001</v>
      </c>
      <c r="W57" s="66">
        <v>5247.64</v>
      </c>
      <c r="X57" s="66">
        <v>7968.45</v>
      </c>
      <c r="Y57" s="66">
        <v>11004.57</v>
      </c>
      <c r="Z57" s="65">
        <v>10975.012000000001</v>
      </c>
      <c r="AA57" s="66">
        <v>11930.2</v>
      </c>
      <c r="AB57" s="66">
        <v>12526.16</v>
      </c>
      <c r="AC57" s="65">
        <v>12761.401</v>
      </c>
      <c r="AD57" s="65">
        <v>13819.123</v>
      </c>
      <c r="AE57" s="66">
        <v>16163.11</v>
      </c>
      <c r="AF57" s="65">
        <v>17464.753000000001</v>
      </c>
      <c r="AG57" s="65">
        <v>20964.258999999998</v>
      </c>
      <c r="AH57" s="66">
        <v>22670.44</v>
      </c>
    </row>
    <row r="58" spans="1:34" x14ac:dyDescent="0.25">
      <c r="A58" s="64" t="s">
        <v>121</v>
      </c>
      <c r="B58" s="64" t="s">
        <v>125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7">
        <v>402.495</v>
      </c>
      <c r="K58" s="67">
        <v>400.995</v>
      </c>
      <c r="L58" s="67">
        <v>347.25599999999997</v>
      </c>
      <c r="M58" s="67">
        <v>13993.878000000001</v>
      </c>
      <c r="N58" s="67">
        <v>14130.241</v>
      </c>
      <c r="O58" s="67">
        <v>12268.303</v>
      </c>
      <c r="P58" s="68">
        <v>14091.03</v>
      </c>
      <c r="Q58" s="67">
        <v>15735.388999999999</v>
      </c>
      <c r="R58" s="67">
        <v>16187.207</v>
      </c>
      <c r="S58" s="67">
        <v>18721.429</v>
      </c>
      <c r="T58" s="67">
        <v>23377.387999999999</v>
      </c>
      <c r="U58" s="68">
        <v>30835.38</v>
      </c>
      <c r="V58" s="67">
        <v>23998.437999999998</v>
      </c>
      <c r="W58" s="67">
        <v>35116.106</v>
      </c>
      <c r="X58" s="67">
        <v>36034.512000000002</v>
      </c>
      <c r="Y58" s="67">
        <v>39118.411999999997</v>
      </c>
      <c r="Z58" s="67">
        <v>41084.697999999997</v>
      </c>
      <c r="AA58" s="67">
        <v>42532.197</v>
      </c>
      <c r="AB58" s="67">
        <v>42059.654999999999</v>
      </c>
      <c r="AC58" s="67">
        <v>45965.762000000002</v>
      </c>
      <c r="AD58" s="67">
        <v>47689.493999999999</v>
      </c>
      <c r="AE58" s="67">
        <v>46973.652999999998</v>
      </c>
      <c r="AF58" s="67">
        <v>51346.188000000002</v>
      </c>
      <c r="AG58" s="67">
        <v>52833.260999999999</v>
      </c>
      <c r="AH58" s="67">
        <v>52338.644</v>
      </c>
    </row>
    <row r="59" spans="1:34" x14ac:dyDescent="0.25">
      <c r="A59" s="64" t="s">
        <v>121</v>
      </c>
      <c r="B59" s="64" t="s">
        <v>126</v>
      </c>
      <c r="C59" s="66">
        <v>0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  <c r="AF59" s="66">
        <v>0</v>
      </c>
      <c r="AG59" s="66">
        <v>0</v>
      </c>
      <c r="AH59" s="66">
        <v>0</v>
      </c>
    </row>
    <row r="60" spans="1:34" x14ac:dyDescent="0.25">
      <c r="A60" s="64" t="s">
        <v>121</v>
      </c>
      <c r="B60" s="64" t="s">
        <v>127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0</v>
      </c>
      <c r="Q60" s="68">
        <v>4870.2</v>
      </c>
      <c r="R60" s="68">
        <v>5595.3</v>
      </c>
      <c r="S60" s="68">
        <v>5420.6</v>
      </c>
      <c r="T60" s="68">
        <v>5745.9</v>
      </c>
      <c r="U60" s="68">
        <v>7560.7</v>
      </c>
      <c r="V60" s="68">
        <v>4904.6000000000004</v>
      </c>
      <c r="W60" s="68">
        <v>8852.7999999999993</v>
      </c>
      <c r="X60" s="68">
        <v>7047.9</v>
      </c>
      <c r="Y60" s="68">
        <v>8884.5</v>
      </c>
      <c r="Z60" s="68">
        <v>9791.2000000000007</v>
      </c>
      <c r="AA60" s="68">
        <v>9810.2000000000007</v>
      </c>
      <c r="AB60" s="68">
        <v>9099.1</v>
      </c>
      <c r="AC60" s="68">
        <v>11320.3</v>
      </c>
      <c r="AD60" s="68">
        <v>11272.4</v>
      </c>
      <c r="AE60" s="68">
        <v>10288.4</v>
      </c>
      <c r="AF60" s="68">
        <v>9901</v>
      </c>
      <c r="AG60" s="68">
        <v>9969.9</v>
      </c>
      <c r="AH60" s="68">
        <v>9678.7999999999993</v>
      </c>
    </row>
    <row r="61" spans="1:34" x14ac:dyDescent="0.25">
      <c r="A61" s="64" t="s">
        <v>121</v>
      </c>
      <c r="B61" s="64" t="s">
        <v>128</v>
      </c>
      <c r="C61" s="66">
        <v>265064.8</v>
      </c>
      <c r="D61" s="66">
        <v>269337.59999999998</v>
      </c>
      <c r="E61" s="66">
        <v>270207</v>
      </c>
      <c r="F61" s="66">
        <v>264732.40000000002</v>
      </c>
      <c r="G61" s="66">
        <v>269496.40000000002</v>
      </c>
      <c r="H61" s="66">
        <v>277851.8</v>
      </c>
      <c r="I61" s="66">
        <v>285312.40000000002</v>
      </c>
      <c r="J61" s="66">
        <v>296504.8</v>
      </c>
      <c r="K61" s="66">
        <v>314595.8</v>
      </c>
      <c r="L61" s="66">
        <v>322267.40000000002</v>
      </c>
      <c r="M61" s="66">
        <v>325614.2</v>
      </c>
      <c r="N61" s="66">
        <v>311014.59999999998</v>
      </c>
      <c r="O61" s="66">
        <v>318301.40000000002</v>
      </c>
      <c r="P61" s="66">
        <v>327733</v>
      </c>
      <c r="Q61" s="65">
        <v>336097.39199999999</v>
      </c>
      <c r="R61" s="66">
        <v>344547.43</v>
      </c>
      <c r="S61" s="65">
        <v>342281.326</v>
      </c>
      <c r="T61" s="65">
        <v>349955.64500000002</v>
      </c>
      <c r="U61" s="65">
        <v>340480.33600000001</v>
      </c>
      <c r="V61" s="65">
        <v>365555.34100000001</v>
      </c>
      <c r="W61" s="66">
        <v>383235.7</v>
      </c>
      <c r="X61" s="66">
        <v>366530.74</v>
      </c>
      <c r="Y61" s="66">
        <v>340107.84</v>
      </c>
      <c r="Z61" s="66">
        <v>338925.92</v>
      </c>
      <c r="AA61" s="66">
        <v>297266.3</v>
      </c>
      <c r="AB61" s="66">
        <v>286488.34000000003</v>
      </c>
      <c r="AC61" s="66">
        <v>344867.92</v>
      </c>
      <c r="AD61" s="66">
        <v>345166.38</v>
      </c>
      <c r="AE61" s="66">
        <v>304576.21999999997</v>
      </c>
      <c r="AF61" s="66">
        <v>367671.78</v>
      </c>
      <c r="AG61" s="66">
        <v>352131.04</v>
      </c>
      <c r="AH61" s="66">
        <v>392068.24</v>
      </c>
    </row>
    <row r="62" spans="1:34" x14ac:dyDescent="0.25">
      <c r="A62" s="64" t="s">
        <v>121</v>
      </c>
      <c r="B62" s="64" t="s">
        <v>129</v>
      </c>
      <c r="C62" s="68">
        <v>35668.6</v>
      </c>
      <c r="D62" s="68">
        <v>37890.6</v>
      </c>
      <c r="E62" s="68">
        <v>36864.400000000001</v>
      </c>
      <c r="F62" s="68">
        <v>35468.199999999997</v>
      </c>
      <c r="G62" s="68">
        <v>37894.800000000003</v>
      </c>
      <c r="H62" s="68">
        <v>39010</v>
      </c>
      <c r="I62" s="68">
        <v>40082.6</v>
      </c>
      <c r="J62" s="68">
        <v>39269.199999999997</v>
      </c>
      <c r="K62" s="68">
        <v>22458</v>
      </c>
      <c r="L62" s="68">
        <v>26995.4</v>
      </c>
      <c r="M62" s="68">
        <v>37002.6</v>
      </c>
      <c r="N62" s="68">
        <v>38659.599999999999</v>
      </c>
      <c r="O62" s="68">
        <v>41792.6</v>
      </c>
      <c r="P62" s="68">
        <v>45160.6</v>
      </c>
      <c r="Q62" s="67">
        <v>52007.548000000003</v>
      </c>
      <c r="R62" s="67">
        <v>56694.078000000001</v>
      </c>
      <c r="S62" s="67">
        <v>64261.432999999997</v>
      </c>
      <c r="T62" s="67">
        <v>59563.196000000004</v>
      </c>
      <c r="U62" s="67">
        <v>61746.714999999997</v>
      </c>
      <c r="V62" s="67">
        <v>66878.668000000005</v>
      </c>
      <c r="W62" s="68">
        <v>68082.36</v>
      </c>
      <c r="X62" s="68">
        <v>64110.8</v>
      </c>
      <c r="Y62" s="68">
        <v>64946.44</v>
      </c>
      <c r="Z62" s="68">
        <v>58002.5</v>
      </c>
      <c r="AA62" s="68">
        <v>51112.54</v>
      </c>
      <c r="AB62" s="68">
        <v>54857.64</v>
      </c>
      <c r="AC62" s="68">
        <v>54185.06</v>
      </c>
      <c r="AD62" s="68">
        <v>47991.66</v>
      </c>
      <c r="AE62" s="68">
        <v>51734.64</v>
      </c>
      <c r="AF62" s="68">
        <v>44132.36</v>
      </c>
      <c r="AG62" s="68">
        <v>44743.76</v>
      </c>
      <c r="AH62" s="68">
        <v>42598.22</v>
      </c>
    </row>
    <row r="63" spans="1:34" x14ac:dyDescent="0.25">
      <c r="A63" s="64" t="s">
        <v>121</v>
      </c>
      <c r="B63" s="64" t="s">
        <v>130</v>
      </c>
      <c r="C63" s="66">
        <v>0</v>
      </c>
      <c r="D63" s="66">
        <v>0</v>
      </c>
      <c r="E63" s="66">
        <v>0</v>
      </c>
      <c r="F63" s="66">
        <v>0</v>
      </c>
      <c r="G63" s="66">
        <v>0</v>
      </c>
      <c r="H63" s="66">
        <v>0</v>
      </c>
      <c r="I63" s="66">
        <v>0</v>
      </c>
      <c r="J63" s="66">
        <v>345.6</v>
      </c>
      <c r="K63" s="66">
        <v>352.8</v>
      </c>
      <c r="L63" s="66">
        <v>306</v>
      </c>
      <c r="M63" s="66">
        <v>5115.6000000000004</v>
      </c>
      <c r="N63" s="66">
        <v>4784.3999999999996</v>
      </c>
      <c r="O63" s="66">
        <v>4276.8</v>
      </c>
      <c r="P63" s="66">
        <v>4413.6000000000004</v>
      </c>
      <c r="Q63" s="66">
        <v>5422.43</v>
      </c>
      <c r="R63" s="65">
        <v>5540.6639999999998</v>
      </c>
      <c r="S63" s="65">
        <v>5623.9620000000004</v>
      </c>
      <c r="T63" s="65">
        <v>7247.9840000000004</v>
      </c>
      <c r="U63" s="66">
        <v>10375.83</v>
      </c>
      <c r="V63" s="65">
        <v>14525.494000000001</v>
      </c>
      <c r="W63" s="66">
        <v>19693.98</v>
      </c>
      <c r="X63" s="66">
        <v>20502.18</v>
      </c>
      <c r="Y63" s="66">
        <v>22385.22</v>
      </c>
      <c r="Z63" s="66">
        <v>22883</v>
      </c>
      <c r="AA63" s="66">
        <v>23491.360000000001</v>
      </c>
      <c r="AB63" s="66">
        <v>23937.86</v>
      </c>
      <c r="AC63" s="66">
        <v>25146.46</v>
      </c>
      <c r="AD63" s="66">
        <v>27908.32</v>
      </c>
      <c r="AE63" s="66">
        <v>28319.599999999999</v>
      </c>
      <c r="AF63" s="66">
        <v>33023.32</v>
      </c>
      <c r="AG63" s="66">
        <v>34150.019999999997</v>
      </c>
      <c r="AH63" s="66">
        <v>34375.839999999997</v>
      </c>
    </row>
    <row r="64" spans="1:34" x14ac:dyDescent="0.25">
      <c r="A64" s="64" t="s">
        <v>121</v>
      </c>
      <c r="B64" s="64" t="s">
        <v>131</v>
      </c>
      <c r="C64" s="68">
        <v>2271.6</v>
      </c>
      <c r="D64" s="68">
        <v>2700</v>
      </c>
      <c r="E64" s="68">
        <v>2934</v>
      </c>
      <c r="F64" s="68">
        <v>2757.6</v>
      </c>
      <c r="G64" s="68">
        <v>3016.8</v>
      </c>
      <c r="H64" s="68">
        <v>3211.2</v>
      </c>
      <c r="I64" s="68">
        <v>3459.6</v>
      </c>
      <c r="J64" s="68">
        <v>3499.2</v>
      </c>
      <c r="K64" s="68">
        <v>3988.8</v>
      </c>
      <c r="L64" s="68">
        <v>4132.8</v>
      </c>
      <c r="M64" s="68">
        <v>4460.3999999999996</v>
      </c>
      <c r="N64" s="68">
        <v>4330.8</v>
      </c>
      <c r="O64" s="68">
        <v>4068</v>
      </c>
      <c r="P64" s="68">
        <v>3848.4</v>
      </c>
      <c r="Q64" s="68">
        <v>4644.3599999999997</v>
      </c>
      <c r="R64" s="68">
        <v>4737.6000000000004</v>
      </c>
      <c r="S64" s="68">
        <v>4568.3999999999996</v>
      </c>
      <c r="T64" s="68">
        <v>4658.3999999999996</v>
      </c>
      <c r="U64" s="68">
        <v>4849.2</v>
      </c>
      <c r="V64" s="68">
        <v>5144.3999999999996</v>
      </c>
      <c r="W64" s="68">
        <v>4881.6000000000004</v>
      </c>
      <c r="X64" s="68">
        <v>4417.2</v>
      </c>
      <c r="Y64" s="68">
        <v>4687.2</v>
      </c>
      <c r="Z64" s="68">
        <v>4766.3999999999996</v>
      </c>
      <c r="AA64" s="68">
        <v>4222.8</v>
      </c>
      <c r="AB64" s="68">
        <v>3956.76</v>
      </c>
      <c r="AC64" s="68">
        <v>4028.76</v>
      </c>
      <c r="AD64" s="68">
        <v>4058.28</v>
      </c>
      <c r="AE64" s="68">
        <v>3655.08</v>
      </c>
      <c r="AF64" s="68">
        <v>3165.12</v>
      </c>
      <c r="AG64" s="68">
        <v>3771.72</v>
      </c>
      <c r="AH64" s="68">
        <v>3354.12</v>
      </c>
    </row>
    <row r="65" spans="1:34" x14ac:dyDescent="0.25">
      <c r="A65" s="64" t="s">
        <v>132</v>
      </c>
      <c r="B65" s="64" t="s">
        <v>122</v>
      </c>
      <c r="C65" s="69" t="s">
        <v>37</v>
      </c>
      <c r="D65" s="69" t="s">
        <v>37</v>
      </c>
      <c r="E65" s="69" t="s">
        <v>37</v>
      </c>
      <c r="F65" s="69" t="s">
        <v>37</v>
      </c>
      <c r="G65" s="69" t="s">
        <v>37</v>
      </c>
      <c r="H65" s="69" t="s">
        <v>37</v>
      </c>
      <c r="I65" s="69" t="s">
        <v>37</v>
      </c>
      <c r="J65" s="69" t="s">
        <v>37</v>
      </c>
      <c r="K65" s="69" t="s">
        <v>37</v>
      </c>
      <c r="L65" s="69" t="s">
        <v>37</v>
      </c>
      <c r="M65" s="69" t="s">
        <v>37</v>
      </c>
      <c r="N65" s="69" t="s">
        <v>37</v>
      </c>
      <c r="O65" s="69" t="s">
        <v>37</v>
      </c>
      <c r="P65" s="69" t="s">
        <v>37</v>
      </c>
      <c r="Q65" s="69" t="s">
        <v>37</v>
      </c>
      <c r="R65" s="69" t="s">
        <v>37</v>
      </c>
      <c r="S65" s="69" t="s">
        <v>37</v>
      </c>
      <c r="T65" s="69" t="s">
        <v>37</v>
      </c>
      <c r="U65" s="69" t="s">
        <v>37</v>
      </c>
      <c r="V65" s="69" t="s">
        <v>37</v>
      </c>
      <c r="W65" s="69" t="s">
        <v>37</v>
      </c>
      <c r="X65" s="69" t="s">
        <v>37</v>
      </c>
      <c r="Y65" s="69" t="s">
        <v>37</v>
      </c>
      <c r="Z65" s="69" t="s">
        <v>37</v>
      </c>
      <c r="AA65" s="69" t="s">
        <v>37</v>
      </c>
      <c r="AB65" s="69" t="s">
        <v>37</v>
      </c>
      <c r="AC65" s="69" t="s">
        <v>37</v>
      </c>
      <c r="AD65" s="69" t="s">
        <v>37</v>
      </c>
      <c r="AE65" s="69" t="s">
        <v>37</v>
      </c>
      <c r="AF65" s="69" t="s">
        <v>37</v>
      </c>
      <c r="AG65" s="69" t="s">
        <v>37</v>
      </c>
      <c r="AH65" s="69" t="s">
        <v>37</v>
      </c>
    </row>
    <row r="66" spans="1:34" x14ac:dyDescent="0.25">
      <c r="A66" s="64" t="s">
        <v>132</v>
      </c>
      <c r="B66" s="64" t="s">
        <v>123</v>
      </c>
      <c r="C66" s="70" t="s">
        <v>37</v>
      </c>
      <c r="D66" s="70" t="s">
        <v>37</v>
      </c>
      <c r="E66" s="70" t="s">
        <v>37</v>
      </c>
      <c r="F66" s="70" t="s">
        <v>37</v>
      </c>
      <c r="G66" s="70" t="s">
        <v>37</v>
      </c>
      <c r="H66" s="70" t="s">
        <v>37</v>
      </c>
      <c r="I66" s="70" t="s">
        <v>37</v>
      </c>
      <c r="J66" s="70" t="s">
        <v>37</v>
      </c>
      <c r="K66" s="70" t="s">
        <v>37</v>
      </c>
      <c r="L66" s="70" t="s">
        <v>37</v>
      </c>
      <c r="M66" s="70" t="s">
        <v>37</v>
      </c>
      <c r="N66" s="70" t="s">
        <v>37</v>
      </c>
      <c r="O66" s="70" t="s">
        <v>37</v>
      </c>
      <c r="P66" s="70" t="s">
        <v>37</v>
      </c>
      <c r="Q66" s="70" t="s">
        <v>37</v>
      </c>
      <c r="R66" s="70" t="s">
        <v>37</v>
      </c>
      <c r="S66" s="70" t="s">
        <v>37</v>
      </c>
      <c r="T66" s="70" t="s">
        <v>37</v>
      </c>
      <c r="U66" s="70" t="s">
        <v>37</v>
      </c>
      <c r="V66" s="70" t="s">
        <v>37</v>
      </c>
      <c r="W66" s="70" t="s">
        <v>37</v>
      </c>
      <c r="X66" s="70" t="s">
        <v>37</v>
      </c>
      <c r="Y66" s="70" t="s">
        <v>37</v>
      </c>
      <c r="Z66" s="70" t="s">
        <v>37</v>
      </c>
      <c r="AA66" s="70" t="s">
        <v>37</v>
      </c>
      <c r="AB66" s="70" t="s">
        <v>37</v>
      </c>
      <c r="AC66" s="70" t="s">
        <v>37</v>
      </c>
      <c r="AD66" s="70" t="s">
        <v>37</v>
      </c>
      <c r="AE66" s="70" t="s">
        <v>37</v>
      </c>
      <c r="AF66" s="70" t="s">
        <v>37</v>
      </c>
      <c r="AG66" s="70" t="s">
        <v>37</v>
      </c>
      <c r="AH66" s="70" t="s">
        <v>37</v>
      </c>
    </row>
    <row r="67" spans="1:34" x14ac:dyDescent="0.25">
      <c r="A67" s="64" t="s">
        <v>132</v>
      </c>
      <c r="B67" s="64" t="s">
        <v>124</v>
      </c>
      <c r="C67" s="69" t="s">
        <v>37</v>
      </c>
      <c r="D67" s="69" t="s">
        <v>37</v>
      </c>
      <c r="E67" s="69" t="s">
        <v>37</v>
      </c>
      <c r="F67" s="69" t="s">
        <v>37</v>
      </c>
      <c r="G67" s="69" t="s">
        <v>37</v>
      </c>
      <c r="H67" s="69" t="s">
        <v>37</v>
      </c>
      <c r="I67" s="69" t="s">
        <v>37</v>
      </c>
      <c r="J67" s="69" t="s">
        <v>37</v>
      </c>
      <c r="K67" s="69" t="s">
        <v>37</v>
      </c>
      <c r="L67" s="69" t="s">
        <v>37</v>
      </c>
      <c r="M67" s="69" t="s">
        <v>37</v>
      </c>
      <c r="N67" s="69" t="s">
        <v>37</v>
      </c>
      <c r="O67" s="69" t="s">
        <v>37</v>
      </c>
      <c r="P67" s="69" t="s">
        <v>37</v>
      </c>
      <c r="Q67" s="69" t="s">
        <v>37</v>
      </c>
      <c r="R67" s="69" t="s">
        <v>37</v>
      </c>
      <c r="S67" s="69" t="s">
        <v>37</v>
      </c>
      <c r="T67" s="69" t="s">
        <v>37</v>
      </c>
      <c r="U67" s="69" t="s">
        <v>37</v>
      </c>
      <c r="V67" s="69" t="s">
        <v>37</v>
      </c>
      <c r="W67" s="69" t="s">
        <v>37</v>
      </c>
      <c r="X67" s="69" t="s">
        <v>37</v>
      </c>
      <c r="Y67" s="69" t="s">
        <v>37</v>
      </c>
      <c r="Z67" s="69" t="s">
        <v>37</v>
      </c>
      <c r="AA67" s="69" t="s">
        <v>37</v>
      </c>
      <c r="AB67" s="69" t="s">
        <v>37</v>
      </c>
      <c r="AC67" s="69" t="s">
        <v>37</v>
      </c>
      <c r="AD67" s="69" t="s">
        <v>37</v>
      </c>
      <c r="AE67" s="69" t="s">
        <v>37</v>
      </c>
      <c r="AF67" s="69" t="s">
        <v>37</v>
      </c>
      <c r="AG67" s="69" t="s">
        <v>37</v>
      </c>
      <c r="AH67" s="69" t="s">
        <v>37</v>
      </c>
    </row>
    <row r="68" spans="1:34" x14ac:dyDescent="0.25">
      <c r="A68" s="64" t="s">
        <v>132</v>
      </c>
      <c r="B68" s="64" t="s">
        <v>125</v>
      </c>
      <c r="C68" s="70" t="s">
        <v>37</v>
      </c>
      <c r="D68" s="70" t="s">
        <v>37</v>
      </c>
      <c r="E68" s="70" t="s">
        <v>37</v>
      </c>
      <c r="F68" s="70" t="s">
        <v>37</v>
      </c>
      <c r="G68" s="70" t="s">
        <v>37</v>
      </c>
      <c r="H68" s="70" t="s">
        <v>37</v>
      </c>
      <c r="I68" s="70" t="s">
        <v>37</v>
      </c>
      <c r="J68" s="70" t="s">
        <v>37</v>
      </c>
      <c r="K68" s="70" t="s">
        <v>37</v>
      </c>
      <c r="L68" s="70" t="s">
        <v>37</v>
      </c>
      <c r="M68" s="70" t="s">
        <v>37</v>
      </c>
      <c r="N68" s="70" t="s">
        <v>37</v>
      </c>
      <c r="O68" s="70" t="s">
        <v>37</v>
      </c>
      <c r="P68" s="70" t="s">
        <v>37</v>
      </c>
      <c r="Q68" s="70" t="s">
        <v>37</v>
      </c>
      <c r="R68" s="70" t="s">
        <v>37</v>
      </c>
      <c r="S68" s="70" t="s">
        <v>37</v>
      </c>
      <c r="T68" s="70" t="s">
        <v>37</v>
      </c>
      <c r="U68" s="70" t="s">
        <v>37</v>
      </c>
      <c r="V68" s="70" t="s">
        <v>37</v>
      </c>
      <c r="W68" s="70" t="s">
        <v>37</v>
      </c>
      <c r="X68" s="70" t="s">
        <v>37</v>
      </c>
      <c r="Y68" s="70" t="s">
        <v>37</v>
      </c>
      <c r="Z68" s="70" t="s">
        <v>37</v>
      </c>
      <c r="AA68" s="70" t="s">
        <v>37</v>
      </c>
      <c r="AB68" s="70" t="s">
        <v>37</v>
      </c>
      <c r="AC68" s="70" t="s">
        <v>37</v>
      </c>
      <c r="AD68" s="70" t="s">
        <v>37</v>
      </c>
      <c r="AE68" s="70" t="s">
        <v>37</v>
      </c>
      <c r="AF68" s="70" t="s">
        <v>37</v>
      </c>
      <c r="AG68" s="70" t="s">
        <v>37</v>
      </c>
      <c r="AH68" s="70" t="s">
        <v>37</v>
      </c>
    </row>
    <row r="69" spans="1:34" x14ac:dyDescent="0.25">
      <c r="A69" s="64" t="s">
        <v>132</v>
      </c>
      <c r="B69" s="64" t="s">
        <v>126</v>
      </c>
      <c r="C69" s="66">
        <v>0</v>
      </c>
      <c r="D69" s="66">
        <v>0</v>
      </c>
      <c r="E69" s="66">
        <v>0</v>
      </c>
      <c r="F69" s="66">
        <v>0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  <c r="S69" s="6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0</v>
      </c>
      <c r="AD69" s="66">
        <v>0</v>
      </c>
      <c r="AE69" s="66">
        <v>0</v>
      </c>
      <c r="AF69" s="66">
        <v>0</v>
      </c>
      <c r="AG69" s="66">
        <v>0</v>
      </c>
      <c r="AH69" s="66">
        <v>0</v>
      </c>
    </row>
    <row r="70" spans="1:34" x14ac:dyDescent="0.25">
      <c r="A70" s="64" t="s">
        <v>132</v>
      </c>
      <c r="B70" s="64" t="s">
        <v>127</v>
      </c>
      <c r="C70" s="70" t="s">
        <v>37</v>
      </c>
      <c r="D70" s="70" t="s">
        <v>37</v>
      </c>
      <c r="E70" s="70" t="s">
        <v>37</v>
      </c>
      <c r="F70" s="70" t="s">
        <v>37</v>
      </c>
      <c r="G70" s="70" t="s">
        <v>37</v>
      </c>
      <c r="H70" s="70" t="s">
        <v>37</v>
      </c>
      <c r="I70" s="70" t="s">
        <v>37</v>
      </c>
      <c r="J70" s="70" t="s">
        <v>37</v>
      </c>
      <c r="K70" s="70" t="s">
        <v>37</v>
      </c>
      <c r="L70" s="70" t="s">
        <v>37</v>
      </c>
      <c r="M70" s="70" t="s">
        <v>37</v>
      </c>
      <c r="N70" s="70" t="s">
        <v>37</v>
      </c>
      <c r="O70" s="70" t="s">
        <v>37</v>
      </c>
      <c r="P70" s="70" t="s">
        <v>37</v>
      </c>
      <c r="Q70" s="70" t="s">
        <v>37</v>
      </c>
      <c r="R70" s="70" t="s">
        <v>37</v>
      </c>
      <c r="S70" s="70" t="s">
        <v>37</v>
      </c>
      <c r="T70" s="70" t="s">
        <v>37</v>
      </c>
      <c r="U70" s="70" t="s">
        <v>37</v>
      </c>
      <c r="V70" s="70" t="s">
        <v>37</v>
      </c>
      <c r="W70" s="70" t="s">
        <v>37</v>
      </c>
      <c r="X70" s="70" t="s">
        <v>37</v>
      </c>
      <c r="Y70" s="70" t="s">
        <v>37</v>
      </c>
      <c r="Z70" s="70" t="s">
        <v>37</v>
      </c>
      <c r="AA70" s="70" t="s">
        <v>37</v>
      </c>
      <c r="AB70" s="70" t="s">
        <v>37</v>
      </c>
      <c r="AC70" s="70" t="s">
        <v>37</v>
      </c>
      <c r="AD70" s="70" t="s">
        <v>37</v>
      </c>
      <c r="AE70" s="70" t="s">
        <v>37</v>
      </c>
      <c r="AF70" s="70" t="s">
        <v>37</v>
      </c>
      <c r="AG70" s="70" t="s">
        <v>37</v>
      </c>
      <c r="AH70" s="70" t="s">
        <v>37</v>
      </c>
    </row>
    <row r="71" spans="1:34" x14ac:dyDescent="0.25">
      <c r="A71" s="64" t="s">
        <v>132</v>
      </c>
      <c r="B71" s="64" t="s">
        <v>128</v>
      </c>
      <c r="C71" s="66">
        <v>255322.8</v>
      </c>
      <c r="D71" s="66">
        <v>258969.60000000001</v>
      </c>
      <c r="E71" s="66">
        <v>260010</v>
      </c>
      <c r="F71" s="66">
        <v>255002.4</v>
      </c>
      <c r="G71" s="66">
        <v>259844.4</v>
      </c>
      <c r="H71" s="66">
        <v>267868.79999999999</v>
      </c>
      <c r="I71" s="66">
        <v>273956.40000000002</v>
      </c>
      <c r="J71" s="66">
        <v>283798.8</v>
      </c>
      <c r="K71" s="66">
        <v>299458.8</v>
      </c>
      <c r="L71" s="66">
        <v>304250.40000000002</v>
      </c>
      <c r="M71" s="66">
        <v>302443.2</v>
      </c>
      <c r="N71" s="66">
        <v>287355.59999999998</v>
      </c>
      <c r="O71" s="66">
        <v>295448.40000000002</v>
      </c>
      <c r="P71" s="66">
        <v>304668</v>
      </c>
      <c r="Q71" s="65">
        <v>303154.49200000003</v>
      </c>
      <c r="R71" s="66">
        <v>308439.23</v>
      </c>
      <c r="S71" s="65">
        <v>304516.02600000001</v>
      </c>
      <c r="T71" s="65">
        <v>317169.245</v>
      </c>
      <c r="U71" s="65">
        <v>303829.73599999998</v>
      </c>
      <c r="V71" s="65">
        <v>328263.54100000003</v>
      </c>
      <c r="W71" s="66">
        <v>340493.4</v>
      </c>
      <c r="X71" s="66">
        <v>326116.44</v>
      </c>
      <c r="Y71" s="66">
        <v>298959.84000000003</v>
      </c>
      <c r="Z71" s="66">
        <v>300591.71999999997</v>
      </c>
      <c r="AA71" s="66">
        <v>261163.8</v>
      </c>
      <c r="AB71" s="66">
        <v>250950.24</v>
      </c>
      <c r="AC71" s="66">
        <v>308194.92</v>
      </c>
      <c r="AD71" s="66">
        <v>311827.68</v>
      </c>
      <c r="AE71" s="66">
        <v>270142.92</v>
      </c>
      <c r="AF71" s="66">
        <v>337124.88</v>
      </c>
      <c r="AG71" s="66">
        <v>322039.44</v>
      </c>
      <c r="AH71" s="66">
        <v>361675.44</v>
      </c>
    </row>
    <row r="72" spans="1:34" x14ac:dyDescent="0.25">
      <c r="A72" s="64" t="s">
        <v>132</v>
      </c>
      <c r="B72" s="64" t="s">
        <v>129</v>
      </c>
      <c r="C72" s="68">
        <v>26337.599999999999</v>
      </c>
      <c r="D72" s="68">
        <v>28011.599999999999</v>
      </c>
      <c r="E72" s="68">
        <v>27014.400000000001</v>
      </c>
      <c r="F72" s="68">
        <v>26053.200000000001</v>
      </c>
      <c r="G72" s="68">
        <v>28504.799999999999</v>
      </c>
      <c r="H72" s="68">
        <v>29268</v>
      </c>
      <c r="I72" s="68">
        <v>29163.599999999999</v>
      </c>
      <c r="J72" s="68">
        <v>26971.200000000001</v>
      </c>
      <c r="K72" s="68">
        <v>10278</v>
      </c>
      <c r="L72" s="68">
        <v>10382.4</v>
      </c>
      <c r="M72" s="68">
        <v>15411.6</v>
      </c>
      <c r="N72" s="68">
        <v>16599.599999999999</v>
      </c>
      <c r="O72" s="68">
        <v>19695.599999999999</v>
      </c>
      <c r="P72" s="68">
        <v>22359.599999999999</v>
      </c>
      <c r="Q72" s="67">
        <v>24463.047999999999</v>
      </c>
      <c r="R72" s="67">
        <v>26597.178</v>
      </c>
      <c r="S72" s="67">
        <v>32358.733</v>
      </c>
      <c r="T72" s="67">
        <v>32887.296000000002</v>
      </c>
      <c r="U72" s="67">
        <v>33039.114999999998</v>
      </c>
      <c r="V72" s="67">
        <v>34907.868000000002</v>
      </c>
      <c r="W72" s="68">
        <v>35168.76</v>
      </c>
      <c r="X72" s="68">
        <v>32454</v>
      </c>
      <c r="Y72" s="68">
        <v>33531.839999999997</v>
      </c>
      <c r="Z72" s="68">
        <v>30259.8</v>
      </c>
      <c r="AA72" s="68">
        <v>25361.64</v>
      </c>
      <c r="AB72" s="68">
        <v>29145.24</v>
      </c>
      <c r="AC72" s="68">
        <v>29570.76</v>
      </c>
      <c r="AD72" s="68">
        <v>26660.16</v>
      </c>
      <c r="AE72" s="68">
        <v>28261.439999999999</v>
      </c>
      <c r="AF72" s="68">
        <v>23823.360000000001</v>
      </c>
      <c r="AG72" s="68">
        <v>24966.36</v>
      </c>
      <c r="AH72" s="68">
        <v>22275.72</v>
      </c>
    </row>
    <row r="73" spans="1:34" x14ac:dyDescent="0.25">
      <c r="A73" s="64" t="s">
        <v>132</v>
      </c>
      <c r="B73" s="64" t="s">
        <v>130</v>
      </c>
      <c r="C73" s="66">
        <v>0</v>
      </c>
      <c r="D73" s="66">
        <v>0</v>
      </c>
      <c r="E73" s="66">
        <v>0</v>
      </c>
      <c r="F73" s="66">
        <v>0</v>
      </c>
      <c r="G73" s="66">
        <v>0</v>
      </c>
      <c r="H73" s="66">
        <v>0</v>
      </c>
      <c r="I73" s="66">
        <v>0</v>
      </c>
      <c r="J73" s="66">
        <v>345.6</v>
      </c>
      <c r="K73" s="66">
        <v>352.8</v>
      </c>
      <c r="L73" s="66">
        <v>306</v>
      </c>
      <c r="M73" s="66">
        <v>5115.6000000000004</v>
      </c>
      <c r="N73" s="66">
        <v>4784.3999999999996</v>
      </c>
      <c r="O73" s="66">
        <v>4276.8</v>
      </c>
      <c r="P73" s="66">
        <v>4413.6000000000004</v>
      </c>
      <c r="Q73" s="66">
        <v>5279.63</v>
      </c>
      <c r="R73" s="65">
        <v>5416.5640000000003</v>
      </c>
      <c r="S73" s="65">
        <v>5458.6620000000003</v>
      </c>
      <c r="T73" s="65">
        <v>7027.384</v>
      </c>
      <c r="U73" s="66">
        <v>10112.129999999999</v>
      </c>
      <c r="V73" s="65">
        <v>14264.294</v>
      </c>
      <c r="W73" s="66">
        <v>18857.88</v>
      </c>
      <c r="X73" s="66">
        <v>19588.68</v>
      </c>
      <c r="Y73" s="66">
        <v>21683.52</v>
      </c>
      <c r="Z73" s="66">
        <v>22181.4</v>
      </c>
      <c r="AA73" s="66">
        <v>23144.76</v>
      </c>
      <c r="AB73" s="66">
        <v>23313.96</v>
      </c>
      <c r="AC73" s="66">
        <v>24554.16</v>
      </c>
      <c r="AD73" s="66">
        <v>27322.92</v>
      </c>
      <c r="AE73" s="66">
        <v>27820.799999999999</v>
      </c>
      <c r="AF73" s="66">
        <v>32812.92</v>
      </c>
      <c r="AG73" s="66">
        <v>33934.32</v>
      </c>
      <c r="AH73" s="66">
        <v>34154.639999999999</v>
      </c>
    </row>
    <row r="74" spans="1:34" x14ac:dyDescent="0.25">
      <c r="A74" s="64" t="s">
        <v>132</v>
      </c>
      <c r="B74" s="64" t="s">
        <v>131</v>
      </c>
      <c r="C74" s="68">
        <v>2271.6</v>
      </c>
      <c r="D74" s="68">
        <v>2700</v>
      </c>
      <c r="E74" s="68">
        <v>2934</v>
      </c>
      <c r="F74" s="68">
        <v>2757.6</v>
      </c>
      <c r="G74" s="68">
        <v>3016.8</v>
      </c>
      <c r="H74" s="68">
        <v>3211.2</v>
      </c>
      <c r="I74" s="68">
        <v>3459.6</v>
      </c>
      <c r="J74" s="68">
        <v>3499.2</v>
      </c>
      <c r="K74" s="68">
        <v>3988.8</v>
      </c>
      <c r="L74" s="68">
        <v>4132.8</v>
      </c>
      <c r="M74" s="68">
        <v>4460.3999999999996</v>
      </c>
      <c r="N74" s="68">
        <v>4330.8</v>
      </c>
      <c r="O74" s="68">
        <v>4068</v>
      </c>
      <c r="P74" s="68">
        <v>3848.4</v>
      </c>
      <c r="Q74" s="68">
        <v>4644.3599999999997</v>
      </c>
      <c r="R74" s="68">
        <v>4737.6000000000004</v>
      </c>
      <c r="S74" s="68">
        <v>4568.3999999999996</v>
      </c>
      <c r="T74" s="68">
        <v>4658.3999999999996</v>
      </c>
      <c r="U74" s="68">
        <v>4849.2</v>
      </c>
      <c r="V74" s="68">
        <v>5144.3999999999996</v>
      </c>
      <c r="W74" s="68">
        <v>4881.6000000000004</v>
      </c>
      <c r="X74" s="68">
        <v>4417.2</v>
      </c>
      <c r="Y74" s="68">
        <v>4687.2</v>
      </c>
      <c r="Z74" s="68">
        <v>4766.3999999999996</v>
      </c>
      <c r="AA74" s="68">
        <v>4222.8</v>
      </c>
      <c r="AB74" s="68">
        <v>3956.76</v>
      </c>
      <c r="AC74" s="68">
        <v>4028.76</v>
      </c>
      <c r="AD74" s="68">
        <v>4058.28</v>
      </c>
      <c r="AE74" s="68">
        <v>3655.08</v>
      </c>
      <c r="AF74" s="68">
        <v>3165.12</v>
      </c>
      <c r="AG74" s="68">
        <v>3771.72</v>
      </c>
      <c r="AH74" s="68">
        <v>3354.12</v>
      </c>
    </row>
    <row r="75" spans="1:34" x14ac:dyDescent="0.25">
      <c r="A75" s="64" t="s">
        <v>133</v>
      </c>
      <c r="B75" s="64" t="s">
        <v>122</v>
      </c>
      <c r="C75" s="66">
        <v>0</v>
      </c>
      <c r="D75" s="66">
        <v>0</v>
      </c>
      <c r="E75" s="66">
        <v>0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0</v>
      </c>
      <c r="S75" s="66">
        <v>0</v>
      </c>
      <c r="T75" s="66">
        <v>0</v>
      </c>
      <c r="U75" s="66">
        <v>0</v>
      </c>
      <c r="V75" s="66">
        <v>0</v>
      </c>
      <c r="W75" s="66">
        <v>0</v>
      </c>
      <c r="X75" s="66">
        <v>0</v>
      </c>
      <c r="Y75" s="66">
        <v>0</v>
      </c>
      <c r="Z75" s="66">
        <v>0</v>
      </c>
      <c r="AA75" s="66">
        <v>0</v>
      </c>
      <c r="AB75" s="66">
        <v>0</v>
      </c>
      <c r="AC75" s="66">
        <v>0</v>
      </c>
      <c r="AD75" s="66">
        <v>0</v>
      </c>
      <c r="AE75" s="66">
        <v>0</v>
      </c>
      <c r="AF75" s="66">
        <v>0</v>
      </c>
      <c r="AG75" s="66">
        <v>0</v>
      </c>
      <c r="AH75" s="66">
        <v>0</v>
      </c>
    </row>
    <row r="76" spans="1:34" x14ac:dyDescent="0.25">
      <c r="A76" s="64" t="s">
        <v>133</v>
      </c>
      <c r="B76" s="64" t="s">
        <v>123</v>
      </c>
      <c r="C76" s="68">
        <v>0</v>
      </c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  <c r="S76" s="68">
        <v>0</v>
      </c>
      <c r="T76" s="68">
        <v>0</v>
      </c>
      <c r="U76" s="68">
        <v>0</v>
      </c>
      <c r="V76" s="68">
        <v>0</v>
      </c>
      <c r="W76" s="68">
        <v>0</v>
      </c>
      <c r="X76" s="68">
        <v>0</v>
      </c>
      <c r="Y76" s="68">
        <v>0</v>
      </c>
      <c r="Z76" s="68">
        <v>0</v>
      </c>
      <c r="AA76" s="68">
        <v>164.16</v>
      </c>
      <c r="AB76" s="68">
        <v>131.04</v>
      </c>
      <c r="AC76" s="68">
        <v>83.52</v>
      </c>
      <c r="AD76" s="68">
        <v>168.48</v>
      </c>
      <c r="AE76" s="68">
        <v>36</v>
      </c>
      <c r="AF76" s="68">
        <v>0</v>
      </c>
      <c r="AG76" s="68">
        <v>0</v>
      </c>
      <c r="AH76" s="68">
        <v>0</v>
      </c>
    </row>
    <row r="77" spans="1:34" x14ac:dyDescent="0.25">
      <c r="A77" s="64" t="s">
        <v>133</v>
      </c>
      <c r="B77" s="64" t="s">
        <v>124</v>
      </c>
      <c r="C77" s="66">
        <v>0</v>
      </c>
      <c r="D77" s="66">
        <v>0</v>
      </c>
      <c r="E77" s="66">
        <v>0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1094.4000000000001</v>
      </c>
      <c r="S77" s="66">
        <v>1108.8</v>
      </c>
      <c r="T77" s="66">
        <v>1094.4000000000001</v>
      </c>
      <c r="U77" s="66">
        <v>964.8</v>
      </c>
      <c r="V77" s="66">
        <v>396</v>
      </c>
      <c r="W77" s="66">
        <v>914.4</v>
      </c>
      <c r="X77" s="66">
        <v>482.4</v>
      </c>
      <c r="Y77" s="66">
        <v>222.48</v>
      </c>
      <c r="Z77" s="66">
        <v>962.64</v>
      </c>
      <c r="AA77" s="66">
        <v>1008.72</v>
      </c>
      <c r="AB77" s="66">
        <v>1092.96</v>
      </c>
      <c r="AC77" s="66">
        <v>1349.28</v>
      </c>
      <c r="AD77" s="66">
        <v>1529.28</v>
      </c>
      <c r="AE77" s="66">
        <v>1828.8</v>
      </c>
      <c r="AF77" s="66">
        <v>1442.88</v>
      </c>
      <c r="AG77" s="66">
        <v>2050.56</v>
      </c>
      <c r="AH77" s="66">
        <v>2171.52</v>
      </c>
    </row>
    <row r="78" spans="1:34" x14ac:dyDescent="0.25">
      <c r="A78" s="64" t="s">
        <v>133</v>
      </c>
      <c r="B78" s="64" t="s">
        <v>125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  <c r="O78" s="68">
        <v>0</v>
      </c>
      <c r="P78" s="68">
        <v>0</v>
      </c>
      <c r="Q78" s="68">
        <v>4870.2</v>
      </c>
      <c r="R78" s="68">
        <v>6416.1</v>
      </c>
      <c r="S78" s="68">
        <v>6155</v>
      </c>
      <c r="T78" s="68">
        <v>6422.7</v>
      </c>
      <c r="U78" s="68">
        <v>8352.7000000000007</v>
      </c>
      <c r="V78" s="68">
        <v>5106.2</v>
      </c>
      <c r="W78" s="68">
        <v>9774.4</v>
      </c>
      <c r="X78" s="68">
        <v>8623.26</v>
      </c>
      <c r="Y78" s="68">
        <v>10747.86</v>
      </c>
      <c r="Z78" s="68">
        <v>11790.64</v>
      </c>
      <c r="AA78" s="68">
        <v>11652.68</v>
      </c>
      <c r="AB78" s="68">
        <v>11177.74</v>
      </c>
      <c r="AC78" s="68">
        <v>13580.38</v>
      </c>
      <c r="AD78" s="68">
        <v>13463.36</v>
      </c>
      <c r="AE78" s="68">
        <v>11863.04</v>
      </c>
      <c r="AF78" s="68">
        <v>11517.4</v>
      </c>
      <c r="AG78" s="68">
        <v>11428.62</v>
      </c>
      <c r="AH78" s="68">
        <v>11090.72</v>
      </c>
    </row>
    <row r="79" spans="1:34" x14ac:dyDescent="0.25">
      <c r="A79" s="64" t="s">
        <v>133</v>
      </c>
      <c r="B79" s="64" t="s">
        <v>126</v>
      </c>
      <c r="C79" s="69" t="s">
        <v>37</v>
      </c>
      <c r="D79" s="69" t="s">
        <v>37</v>
      </c>
      <c r="E79" s="69" t="s">
        <v>37</v>
      </c>
      <c r="F79" s="69" t="s">
        <v>37</v>
      </c>
      <c r="G79" s="69" t="s">
        <v>37</v>
      </c>
      <c r="H79" s="69" t="s">
        <v>37</v>
      </c>
      <c r="I79" s="69" t="s">
        <v>37</v>
      </c>
      <c r="J79" s="69" t="s">
        <v>37</v>
      </c>
      <c r="K79" s="69" t="s">
        <v>37</v>
      </c>
      <c r="L79" s="69" t="s">
        <v>37</v>
      </c>
      <c r="M79" s="69" t="s">
        <v>37</v>
      </c>
      <c r="N79" s="69" t="s">
        <v>37</v>
      </c>
      <c r="O79" s="69" t="s">
        <v>37</v>
      </c>
      <c r="P79" s="69" t="s">
        <v>37</v>
      </c>
      <c r="Q79" s="69" t="s">
        <v>37</v>
      </c>
      <c r="R79" s="69" t="s">
        <v>37</v>
      </c>
      <c r="S79" s="69" t="s">
        <v>37</v>
      </c>
      <c r="T79" s="69" t="s">
        <v>37</v>
      </c>
      <c r="U79" s="69" t="s">
        <v>37</v>
      </c>
      <c r="V79" s="69" t="s">
        <v>37</v>
      </c>
      <c r="W79" s="69" t="s">
        <v>37</v>
      </c>
      <c r="X79" s="69" t="s">
        <v>37</v>
      </c>
      <c r="Y79" s="69" t="s">
        <v>37</v>
      </c>
      <c r="Z79" s="69" t="s">
        <v>37</v>
      </c>
      <c r="AA79" s="69" t="s">
        <v>37</v>
      </c>
      <c r="AB79" s="69" t="s">
        <v>37</v>
      </c>
      <c r="AC79" s="69" t="s">
        <v>37</v>
      </c>
      <c r="AD79" s="69" t="s">
        <v>37</v>
      </c>
      <c r="AE79" s="69" t="s">
        <v>37</v>
      </c>
      <c r="AF79" s="69" t="s">
        <v>37</v>
      </c>
      <c r="AG79" s="69" t="s">
        <v>37</v>
      </c>
      <c r="AH79" s="69" t="s">
        <v>37</v>
      </c>
    </row>
    <row r="80" spans="1:34" x14ac:dyDescent="0.25">
      <c r="A80" s="64" t="s">
        <v>133</v>
      </c>
      <c r="B80" s="64" t="s">
        <v>127</v>
      </c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8">
        <v>0</v>
      </c>
      <c r="P80" s="68">
        <v>0</v>
      </c>
      <c r="Q80" s="68">
        <v>4870.2</v>
      </c>
      <c r="R80" s="68">
        <v>5595.3</v>
      </c>
      <c r="S80" s="68">
        <v>5420.6</v>
      </c>
      <c r="T80" s="68">
        <v>5745.9</v>
      </c>
      <c r="U80" s="68">
        <v>7560.7</v>
      </c>
      <c r="V80" s="68">
        <v>4904.6000000000004</v>
      </c>
      <c r="W80" s="68">
        <v>8852.7999999999993</v>
      </c>
      <c r="X80" s="68">
        <v>7047.9</v>
      </c>
      <c r="Y80" s="68">
        <v>8884.5</v>
      </c>
      <c r="Z80" s="68">
        <v>9791.2000000000007</v>
      </c>
      <c r="AA80" s="68">
        <v>9810.2000000000007</v>
      </c>
      <c r="AB80" s="68">
        <v>9099.1</v>
      </c>
      <c r="AC80" s="68">
        <v>11320.3</v>
      </c>
      <c r="AD80" s="68">
        <v>11272.4</v>
      </c>
      <c r="AE80" s="68">
        <v>10288.4</v>
      </c>
      <c r="AF80" s="68">
        <v>9901</v>
      </c>
      <c r="AG80" s="68">
        <v>9969.9</v>
      </c>
      <c r="AH80" s="68">
        <v>9678.7999999999993</v>
      </c>
    </row>
    <row r="81" spans="1:34" x14ac:dyDescent="0.25">
      <c r="A81" s="64" t="s">
        <v>133</v>
      </c>
      <c r="B81" s="64" t="s">
        <v>128</v>
      </c>
      <c r="C81" s="66">
        <v>9742</v>
      </c>
      <c r="D81" s="66">
        <v>10368</v>
      </c>
      <c r="E81" s="66">
        <v>10197</v>
      </c>
      <c r="F81" s="66">
        <v>9730</v>
      </c>
      <c r="G81" s="66">
        <v>9652</v>
      </c>
      <c r="H81" s="66">
        <v>9983</v>
      </c>
      <c r="I81" s="66">
        <v>11356</v>
      </c>
      <c r="J81" s="66">
        <v>12706</v>
      </c>
      <c r="K81" s="66">
        <v>15137</v>
      </c>
      <c r="L81" s="66">
        <v>18017</v>
      </c>
      <c r="M81" s="66">
        <v>23171</v>
      </c>
      <c r="N81" s="66">
        <v>23659</v>
      </c>
      <c r="O81" s="66">
        <v>22853</v>
      </c>
      <c r="P81" s="66">
        <v>23065</v>
      </c>
      <c r="Q81" s="66">
        <v>32942.9</v>
      </c>
      <c r="R81" s="66">
        <v>36108.199999999997</v>
      </c>
      <c r="S81" s="66">
        <v>37765.300000000003</v>
      </c>
      <c r="T81" s="66">
        <v>32786.400000000001</v>
      </c>
      <c r="U81" s="66">
        <v>36650.6</v>
      </c>
      <c r="V81" s="66">
        <v>37291.800000000003</v>
      </c>
      <c r="W81" s="66">
        <v>42742.3</v>
      </c>
      <c r="X81" s="66">
        <v>40414.300000000003</v>
      </c>
      <c r="Y81" s="66">
        <v>41148</v>
      </c>
      <c r="Z81" s="66">
        <v>38334.199999999997</v>
      </c>
      <c r="AA81" s="66">
        <v>36102.5</v>
      </c>
      <c r="AB81" s="66">
        <v>35538.1</v>
      </c>
      <c r="AC81" s="66">
        <v>36673</v>
      </c>
      <c r="AD81" s="66">
        <v>33338.699999999997</v>
      </c>
      <c r="AE81" s="66">
        <v>34433.300000000003</v>
      </c>
      <c r="AF81" s="66">
        <v>30546.9</v>
      </c>
      <c r="AG81" s="66">
        <v>30091.599999999999</v>
      </c>
      <c r="AH81" s="66">
        <v>30392.799999999999</v>
      </c>
    </row>
    <row r="82" spans="1:34" x14ac:dyDescent="0.25">
      <c r="A82" s="64" t="s">
        <v>133</v>
      </c>
      <c r="B82" s="64" t="s">
        <v>129</v>
      </c>
      <c r="C82" s="68">
        <v>9331</v>
      </c>
      <c r="D82" s="68">
        <v>9879</v>
      </c>
      <c r="E82" s="68">
        <v>9850</v>
      </c>
      <c r="F82" s="68">
        <v>9415</v>
      </c>
      <c r="G82" s="68">
        <v>9390</v>
      </c>
      <c r="H82" s="68">
        <v>9742</v>
      </c>
      <c r="I82" s="68">
        <v>10919</v>
      </c>
      <c r="J82" s="68">
        <v>12298</v>
      </c>
      <c r="K82" s="68">
        <v>12180</v>
      </c>
      <c r="L82" s="68">
        <v>16613</v>
      </c>
      <c r="M82" s="68">
        <v>21591</v>
      </c>
      <c r="N82" s="68">
        <v>22060</v>
      </c>
      <c r="O82" s="68">
        <v>22097</v>
      </c>
      <c r="P82" s="68">
        <v>22801</v>
      </c>
      <c r="Q82" s="68">
        <v>27544.5</v>
      </c>
      <c r="R82" s="68">
        <v>30096.9</v>
      </c>
      <c r="S82" s="68">
        <v>31902.7</v>
      </c>
      <c r="T82" s="68">
        <v>26675.9</v>
      </c>
      <c r="U82" s="68">
        <v>28707.599999999999</v>
      </c>
      <c r="V82" s="68">
        <v>31970.799999999999</v>
      </c>
      <c r="W82" s="68">
        <v>32913.599999999999</v>
      </c>
      <c r="X82" s="68">
        <v>31656.799999999999</v>
      </c>
      <c r="Y82" s="68">
        <v>31414.6</v>
      </c>
      <c r="Z82" s="68">
        <v>27742.7</v>
      </c>
      <c r="AA82" s="68">
        <v>25750.9</v>
      </c>
      <c r="AB82" s="68">
        <v>25712.400000000001</v>
      </c>
      <c r="AC82" s="68">
        <v>24614.3</v>
      </c>
      <c r="AD82" s="68">
        <v>21331.5</v>
      </c>
      <c r="AE82" s="68">
        <v>23473.200000000001</v>
      </c>
      <c r="AF82" s="68">
        <v>20309</v>
      </c>
      <c r="AG82" s="68">
        <v>19777.400000000001</v>
      </c>
      <c r="AH82" s="68">
        <v>20322.5</v>
      </c>
    </row>
    <row r="83" spans="1:34" x14ac:dyDescent="0.25">
      <c r="A83" s="64" t="s">
        <v>133</v>
      </c>
      <c r="B83" s="64" t="s">
        <v>130</v>
      </c>
      <c r="C83" s="66">
        <v>0</v>
      </c>
      <c r="D83" s="66">
        <v>0</v>
      </c>
      <c r="E83" s="66">
        <v>0</v>
      </c>
      <c r="F83" s="66">
        <v>0</v>
      </c>
      <c r="G83" s="66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142.80000000000001</v>
      </c>
      <c r="R83" s="66">
        <v>124.1</v>
      </c>
      <c r="S83" s="66">
        <v>165.3</v>
      </c>
      <c r="T83" s="66">
        <v>220.6</v>
      </c>
      <c r="U83" s="66">
        <v>263.7</v>
      </c>
      <c r="V83" s="66">
        <v>261.2</v>
      </c>
      <c r="W83" s="66">
        <v>836.1</v>
      </c>
      <c r="X83" s="66">
        <v>913.5</v>
      </c>
      <c r="Y83" s="66">
        <v>701.7</v>
      </c>
      <c r="Z83" s="66">
        <v>701.6</v>
      </c>
      <c r="AA83" s="66">
        <v>346.6</v>
      </c>
      <c r="AB83" s="66">
        <v>623.9</v>
      </c>
      <c r="AC83" s="66">
        <v>592.29999999999995</v>
      </c>
      <c r="AD83" s="66">
        <v>585.4</v>
      </c>
      <c r="AE83" s="66">
        <v>498.8</v>
      </c>
      <c r="AF83" s="66">
        <v>210.4</v>
      </c>
      <c r="AG83" s="66">
        <v>215.7</v>
      </c>
      <c r="AH83" s="66">
        <v>221.2</v>
      </c>
    </row>
    <row r="84" spans="1:34" x14ac:dyDescent="0.25">
      <c r="A84" s="64" t="s">
        <v>133</v>
      </c>
      <c r="B84" s="64" t="s">
        <v>131</v>
      </c>
      <c r="C84" s="70" t="s">
        <v>37</v>
      </c>
      <c r="D84" s="70" t="s">
        <v>37</v>
      </c>
      <c r="E84" s="70" t="s">
        <v>37</v>
      </c>
      <c r="F84" s="70" t="s">
        <v>37</v>
      </c>
      <c r="G84" s="70" t="s">
        <v>37</v>
      </c>
      <c r="H84" s="70" t="s">
        <v>37</v>
      </c>
      <c r="I84" s="70" t="s">
        <v>37</v>
      </c>
      <c r="J84" s="70" t="s">
        <v>37</v>
      </c>
      <c r="K84" s="70" t="s">
        <v>37</v>
      </c>
      <c r="L84" s="70" t="s">
        <v>37</v>
      </c>
      <c r="M84" s="70" t="s">
        <v>37</v>
      </c>
      <c r="N84" s="70" t="s">
        <v>37</v>
      </c>
      <c r="O84" s="70" t="s">
        <v>37</v>
      </c>
      <c r="P84" s="70" t="s">
        <v>37</v>
      </c>
      <c r="Q84" s="70" t="s">
        <v>37</v>
      </c>
      <c r="R84" s="70" t="s">
        <v>37</v>
      </c>
      <c r="S84" s="70" t="s">
        <v>37</v>
      </c>
      <c r="T84" s="70" t="s">
        <v>37</v>
      </c>
      <c r="U84" s="70" t="s">
        <v>37</v>
      </c>
      <c r="V84" s="70" t="s">
        <v>37</v>
      </c>
      <c r="W84" s="70" t="s">
        <v>37</v>
      </c>
      <c r="X84" s="70" t="s">
        <v>37</v>
      </c>
      <c r="Y84" s="70" t="s">
        <v>37</v>
      </c>
      <c r="Z84" s="70" t="s">
        <v>37</v>
      </c>
      <c r="AA84" s="70" t="s">
        <v>37</v>
      </c>
      <c r="AB84" s="70" t="s">
        <v>37</v>
      </c>
      <c r="AC84" s="70" t="s">
        <v>37</v>
      </c>
      <c r="AD84" s="70" t="s">
        <v>37</v>
      </c>
      <c r="AE84" s="70" t="s">
        <v>37</v>
      </c>
      <c r="AF84" s="70" t="s">
        <v>37</v>
      </c>
      <c r="AG84" s="70" t="s">
        <v>37</v>
      </c>
      <c r="AH84" s="70" t="s">
        <v>37</v>
      </c>
    </row>
    <row r="86" spans="1:34" x14ac:dyDescent="0.25">
      <c r="A86" s="59" t="s">
        <v>134</v>
      </c>
    </row>
    <row r="87" spans="1:34" x14ac:dyDescent="0.25">
      <c r="A87" s="59" t="s">
        <v>37</v>
      </c>
      <c r="B87" s="58" t="s">
        <v>38</v>
      </c>
    </row>
    <row r="88" spans="1:34" ht="11.4" customHeight="1" x14ac:dyDescent="0.25"/>
    <row r="89" spans="1:34" x14ac:dyDescent="0.25">
      <c r="A89" s="58" t="s">
        <v>175</v>
      </c>
    </row>
    <row r="90" spans="1:34" x14ac:dyDescent="0.25">
      <c r="A90" s="58" t="s">
        <v>108</v>
      </c>
      <c r="B90" s="59" t="s">
        <v>109</v>
      </c>
    </row>
    <row r="91" spans="1:34" x14ac:dyDescent="0.25">
      <c r="A91" s="58" t="s">
        <v>110</v>
      </c>
      <c r="B91" s="58" t="s">
        <v>111</v>
      </c>
    </row>
    <row r="93" spans="1:34" x14ac:dyDescent="0.25">
      <c r="A93" s="59" t="s">
        <v>112</v>
      </c>
      <c r="C93" s="58" t="s">
        <v>113</v>
      </c>
    </row>
    <row r="94" spans="1:34" x14ac:dyDescent="0.25">
      <c r="A94" s="59" t="s">
        <v>176</v>
      </c>
      <c r="C94" s="58" t="s">
        <v>177</v>
      </c>
    </row>
    <row r="95" spans="1:34" x14ac:dyDescent="0.25">
      <c r="A95" s="59" t="s">
        <v>114</v>
      </c>
      <c r="C95" s="58" t="s">
        <v>136</v>
      </c>
    </row>
    <row r="97" spans="1:34" x14ac:dyDescent="0.25">
      <c r="A97" s="60" t="s">
        <v>116</v>
      </c>
      <c r="B97" s="60" t="s">
        <v>116</v>
      </c>
      <c r="C97" s="61" t="s">
        <v>1</v>
      </c>
      <c r="D97" s="61" t="s">
        <v>2</v>
      </c>
      <c r="E97" s="61" t="s">
        <v>3</v>
      </c>
      <c r="F97" s="61" t="s">
        <v>4</v>
      </c>
      <c r="G97" s="61" t="s">
        <v>5</v>
      </c>
      <c r="H97" s="61" t="s">
        <v>6</v>
      </c>
      <c r="I97" s="61" t="s">
        <v>7</v>
      </c>
      <c r="J97" s="61" t="s">
        <v>8</v>
      </c>
      <c r="K97" s="61" t="s">
        <v>9</v>
      </c>
      <c r="L97" s="61" t="s">
        <v>10</v>
      </c>
      <c r="M97" s="61" t="s">
        <v>11</v>
      </c>
      <c r="N97" s="61" t="s">
        <v>12</v>
      </c>
      <c r="O97" s="61" t="s">
        <v>13</v>
      </c>
      <c r="P97" s="61" t="s">
        <v>14</v>
      </c>
      <c r="Q97" s="61" t="s">
        <v>15</v>
      </c>
      <c r="R97" s="61" t="s">
        <v>16</v>
      </c>
      <c r="S97" s="61" t="s">
        <v>17</v>
      </c>
      <c r="T97" s="61" t="s">
        <v>18</v>
      </c>
      <c r="U97" s="61" t="s">
        <v>19</v>
      </c>
      <c r="V97" s="61" t="s">
        <v>20</v>
      </c>
      <c r="W97" s="61" t="s">
        <v>21</v>
      </c>
      <c r="X97" s="61" t="s">
        <v>32</v>
      </c>
      <c r="Y97" s="61" t="s">
        <v>33</v>
      </c>
      <c r="Z97" s="61" t="s">
        <v>35</v>
      </c>
      <c r="AA97" s="61" t="s">
        <v>36</v>
      </c>
      <c r="AB97" s="61" t="s">
        <v>39</v>
      </c>
      <c r="AC97" s="61" t="s">
        <v>40</v>
      </c>
      <c r="AD97" s="61" t="s">
        <v>97</v>
      </c>
      <c r="AE97" s="61" t="s">
        <v>103</v>
      </c>
      <c r="AF97" s="61" t="s">
        <v>105</v>
      </c>
      <c r="AG97" s="61" t="s">
        <v>107</v>
      </c>
      <c r="AH97" s="61" t="s">
        <v>117</v>
      </c>
    </row>
    <row r="98" spans="1:34" x14ac:dyDescent="0.25">
      <c r="A98" s="62" t="s">
        <v>118</v>
      </c>
      <c r="B98" s="62" t="s">
        <v>119</v>
      </c>
      <c r="C98" s="63" t="s">
        <v>120</v>
      </c>
      <c r="D98" s="63" t="s">
        <v>120</v>
      </c>
      <c r="E98" s="63" t="s">
        <v>120</v>
      </c>
      <c r="F98" s="63" t="s">
        <v>120</v>
      </c>
      <c r="G98" s="63" t="s">
        <v>120</v>
      </c>
      <c r="H98" s="63" t="s">
        <v>120</v>
      </c>
      <c r="I98" s="63" t="s">
        <v>120</v>
      </c>
      <c r="J98" s="63" t="s">
        <v>120</v>
      </c>
      <c r="K98" s="63" t="s">
        <v>120</v>
      </c>
      <c r="L98" s="63" t="s">
        <v>120</v>
      </c>
      <c r="M98" s="63" t="s">
        <v>120</v>
      </c>
      <c r="N98" s="63" t="s">
        <v>120</v>
      </c>
      <c r="O98" s="63" t="s">
        <v>120</v>
      </c>
      <c r="P98" s="63" t="s">
        <v>120</v>
      </c>
      <c r="Q98" s="63" t="s">
        <v>120</v>
      </c>
      <c r="R98" s="63" t="s">
        <v>120</v>
      </c>
      <c r="S98" s="63" t="s">
        <v>120</v>
      </c>
      <c r="T98" s="63" t="s">
        <v>120</v>
      </c>
      <c r="U98" s="63" t="s">
        <v>120</v>
      </c>
      <c r="V98" s="63" t="s">
        <v>120</v>
      </c>
      <c r="W98" s="63" t="s">
        <v>120</v>
      </c>
      <c r="X98" s="63" t="s">
        <v>120</v>
      </c>
      <c r="Y98" s="63" t="s">
        <v>120</v>
      </c>
      <c r="Z98" s="63" t="s">
        <v>120</v>
      </c>
      <c r="AA98" s="63" t="s">
        <v>120</v>
      </c>
      <c r="AB98" s="63" t="s">
        <v>120</v>
      </c>
      <c r="AC98" s="63" t="s">
        <v>120</v>
      </c>
      <c r="AD98" s="63" t="s">
        <v>120</v>
      </c>
      <c r="AE98" s="63" t="s">
        <v>120</v>
      </c>
      <c r="AF98" s="63" t="s">
        <v>120</v>
      </c>
      <c r="AG98" s="63" t="s">
        <v>120</v>
      </c>
      <c r="AH98" s="63" t="s">
        <v>120</v>
      </c>
    </row>
    <row r="99" spans="1:34" x14ac:dyDescent="0.25">
      <c r="A99" s="64" t="s">
        <v>121</v>
      </c>
      <c r="B99" s="64" t="s">
        <v>122</v>
      </c>
      <c r="C99" s="65">
        <v>319007.55200000003</v>
      </c>
      <c r="D99" s="65">
        <v>273779.35399999999</v>
      </c>
      <c r="E99" s="65">
        <v>285555.51400000002</v>
      </c>
      <c r="F99" s="65">
        <v>295836.60800000001</v>
      </c>
      <c r="G99" s="65">
        <v>318293.09299999999</v>
      </c>
      <c r="H99" s="65">
        <v>355507.52299999999</v>
      </c>
      <c r="I99" s="65">
        <v>365687.55300000001</v>
      </c>
      <c r="J99" s="65">
        <v>391703.09299999999</v>
      </c>
      <c r="K99" s="65">
        <v>375592.64199999999</v>
      </c>
      <c r="L99" s="65">
        <v>335053.64899999998</v>
      </c>
      <c r="M99" s="65">
        <v>358954.10399999999</v>
      </c>
      <c r="N99" s="65">
        <v>400521.114</v>
      </c>
      <c r="O99" s="65">
        <v>390444.26899999997</v>
      </c>
      <c r="P99" s="65">
        <v>382393.87199999997</v>
      </c>
      <c r="Q99" s="65">
        <v>370776.68800000002</v>
      </c>
      <c r="R99" s="65">
        <v>392919.71899999998</v>
      </c>
      <c r="S99" s="65">
        <v>408949.44500000001</v>
      </c>
      <c r="T99" s="65">
        <v>386201.147</v>
      </c>
      <c r="U99" s="65">
        <v>397833.20600000001</v>
      </c>
      <c r="V99" s="65">
        <v>370166.82699999999</v>
      </c>
      <c r="W99" s="65">
        <v>401083.51799999998</v>
      </c>
      <c r="X99" s="65">
        <v>455164.77500000002</v>
      </c>
      <c r="Y99" s="65">
        <v>408757.07199999999</v>
      </c>
      <c r="Z99" s="65">
        <v>362110.36700000003</v>
      </c>
      <c r="AA99" s="65">
        <v>395254.05599999998</v>
      </c>
      <c r="AB99" s="66">
        <v>414697.42</v>
      </c>
      <c r="AC99" s="65">
        <v>384489.87199999997</v>
      </c>
      <c r="AD99" s="65">
        <v>397905.67499999999</v>
      </c>
      <c r="AE99" s="66">
        <v>402690.25</v>
      </c>
      <c r="AF99" s="65">
        <v>373163.72399999999</v>
      </c>
      <c r="AG99" s="65">
        <v>334204.04700000002</v>
      </c>
      <c r="AH99" s="65">
        <v>384992.63699999999</v>
      </c>
    </row>
    <row r="100" spans="1:34" x14ac:dyDescent="0.25">
      <c r="A100" s="64" t="s">
        <v>121</v>
      </c>
      <c r="B100" s="64" t="s">
        <v>123</v>
      </c>
      <c r="C100" s="67">
        <v>224583.73199999999</v>
      </c>
      <c r="D100" s="67">
        <v>184667.236</v>
      </c>
      <c r="E100" s="67">
        <v>131206.27299999999</v>
      </c>
      <c r="F100" s="67">
        <v>149748.136</v>
      </c>
      <c r="G100" s="67">
        <v>107974.59600000001</v>
      </c>
      <c r="H100" s="67">
        <v>99954.017999999996</v>
      </c>
      <c r="I100" s="68">
        <v>100571.69</v>
      </c>
      <c r="J100" s="67">
        <v>88432.944000000003</v>
      </c>
      <c r="K100" s="67">
        <v>84500.803</v>
      </c>
      <c r="L100" s="67">
        <v>74604.922999999995</v>
      </c>
      <c r="M100" s="67">
        <v>76666.964000000007</v>
      </c>
      <c r="N100" s="67">
        <v>83147.869000000006</v>
      </c>
      <c r="O100" s="67">
        <v>75529.781000000003</v>
      </c>
      <c r="P100" s="67">
        <v>74318.320999999996</v>
      </c>
      <c r="Q100" s="67">
        <v>78810.664000000004</v>
      </c>
      <c r="R100" s="67">
        <v>80378.762000000002</v>
      </c>
      <c r="S100" s="67">
        <v>74954.513999999996</v>
      </c>
      <c r="T100" s="67">
        <v>78997.743000000002</v>
      </c>
      <c r="U100" s="67">
        <v>92316.148000000001</v>
      </c>
      <c r="V100" s="67">
        <v>88713.554000000004</v>
      </c>
      <c r="W100" s="67">
        <v>81365.819000000003</v>
      </c>
      <c r="X100" s="67">
        <v>78594.606</v>
      </c>
      <c r="Y100" s="67">
        <v>81254.764999999999</v>
      </c>
      <c r="Z100" s="67">
        <v>81044.975999999995</v>
      </c>
      <c r="AA100" s="67">
        <v>81327.883000000002</v>
      </c>
      <c r="AB100" s="67">
        <v>64577.883000000002</v>
      </c>
      <c r="AC100" s="68">
        <v>60425.17</v>
      </c>
      <c r="AD100" s="67">
        <v>51832.959000000003</v>
      </c>
      <c r="AE100" s="68">
        <v>45730.04</v>
      </c>
      <c r="AF100" s="67">
        <v>62626.438000000002</v>
      </c>
      <c r="AG100" s="67">
        <v>61837.881000000001</v>
      </c>
      <c r="AH100" s="67">
        <v>71876.392999999996</v>
      </c>
    </row>
    <row r="101" spans="1:34" x14ac:dyDescent="0.25">
      <c r="A101" s="64" t="s">
        <v>121</v>
      </c>
      <c r="B101" s="64" t="s">
        <v>124</v>
      </c>
      <c r="C101" s="66">
        <v>0</v>
      </c>
      <c r="D101" s="66">
        <v>0</v>
      </c>
      <c r="E101" s="66">
        <v>0</v>
      </c>
      <c r="F101" s="66">
        <v>0</v>
      </c>
      <c r="G101" s="66">
        <v>0</v>
      </c>
      <c r="H101" s="66">
        <v>0</v>
      </c>
      <c r="I101" s="66">
        <v>0</v>
      </c>
      <c r="J101" s="66">
        <v>0</v>
      </c>
      <c r="K101" s="66">
        <v>33.299999999999997</v>
      </c>
      <c r="L101" s="66">
        <v>32.4</v>
      </c>
      <c r="M101" s="66">
        <v>17.100000000000001</v>
      </c>
      <c r="N101" s="65">
        <v>66.600999999999999</v>
      </c>
      <c r="O101" s="65">
        <v>1407.3019999999999</v>
      </c>
      <c r="P101" s="65">
        <v>1579.8030000000001</v>
      </c>
      <c r="Q101" s="65">
        <v>1714.0509999999999</v>
      </c>
      <c r="R101" s="65">
        <v>1537.675</v>
      </c>
      <c r="S101" s="65">
        <v>1747.6369999999999</v>
      </c>
      <c r="T101" s="65">
        <v>454.73700000000002</v>
      </c>
      <c r="U101" s="65">
        <v>238.048</v>
      </c>
      <c r="V101" s="66">
        <v>0</v>
      </c>
      <c r="W101" s="66">
        <v>0</v>
      </c>
      <c r="X101" s="66">
        <v>0</v>
      </c>
      <c r="Y101" s="66">
        <v>0</v>
      </c>
      <c r="Z101" s="66">
        <v>33</v>
      </c>
      <c r="AA101" s="66">
        <v>186.8</v>
      </c>
      <c r="AB101" s="66">
        <v>216.6</v>
      </c>
      <c r="AC101" s="66">
        <v>1092.3499999999999</v>
      </c>
      <c r="AD101" s="65">
        <v>812.71699999999998</v>
      </c>
      <c r="AE101" s="65">
        <v>878.62699999999995</v>
      </c>
      <c r="AF101" s="65">
        <v>909.19899999999996</v>
      </c>
      <c r="AG101" s="65">
        <v>885.70299999999997</v>
      </c>
      <c r="AH101" s="65">
        <v>600.32299999999998</v>
      </c>
    </row>
    <row r="102" spans="1:34" x14ac:dyDescent="0.25">
      <c r="A102" s="64" t="s">
        <v>121</v>
      </c>
      <c r="B102" s="64" t="s">
        <v>125</v>
      </c>
      <c r="C102" s="67">
        <v>23415.838</v>
      </c>
      <c r="D102" s="67">
        <v>65395.574000000001</v>
      </c>
      <c r="E102" s="68">
        <v>75400.100000000006</v>
      </c>
      <c r="F102" s="67">
        <v>74491.850999999995</v>
      </c>
      <c r="G102" s="67">
        <v>72295.558000000005</v>
      </c>
      <c r="H102" s="67">
        <v>78434.168000000005</v>
      </c>
      <c r="I102" s="67">
        <v>80312.327999999994</v>
      </c>
      <c r="J102" s="68">
        <v>20951.04</v>
      </c>
      <c r="K102" s="67">
        <v>26550.712</v>
      </c>
      <c r="L102" s="67">
        <v>21030.174999999999</v>
      </c>
      <c r="M102" s="68">
        <v>17111.3</v>
      </c>
      <c r="N102" s="67">
        <v>14979.853999999999</v>
      </c>
      <c r="O102" s="67">
        <v>14009.882</v>
      </c>
      <c r="P102" s="67">
        <v>20947.458999999999</v>
      </c>
      <c r="Q102" s="67">
        <v>15087.638999999999</v>
      </c>
      <c r="R102" s="67">
        <v>15010.914000000001</v>
      </c>
      <c r="S102" s="68">
        <v>15218.56</v>
      </c>
      <c r="T102" s="67">
        <v>17586.016</v>
      </c>
      <c r="U102" s="67">
        <v>7182.0159999999996</v>
      </c>
      <c r="V102" s="67">
        <v>1280.7260000000001</v>
      </c>
      <c r="W102" s="67">
        <v>1203.1110000000001</v>
      </c>
      <c r="X102" s="67">
        <v>875.79899999999998</v>
      </c>
      <c r="Y102" s="67">
        <v>1541.203</v>
      </c>
      <c r="Z102" s="67">
        <v>1562.509</v>
      </c>
      <c r="AA102" s="67">
        <v>1364.607</v>
      </c>
      <c r="AB102" s="67">
        <v>2572.2950000000001</v>
      </c>
      <c r="AC102" s="67">
        <v>2514.5250000000001</v>
      </c>
      <c r="AD102" s="67">
        <v>3494.4969999999998</v>
      </c>
      <c r="AE102" s="67">
        <v>4223.7120000000004</v>
      </c>
      <c r="AF102" s="67">
        <v>4497.6819999999998</v>
      </c>
      <c r="AG102" s="67">
        <v>4489.3879999999999</v>
      </c>
      <c r="AH102" s="67">
        <v>6198.0240000000003</v>
      </c>
    </row>
    <row r="103" spans="1:34" x14ac:dyDescent="0.25">
      <c r="A103" s="64" t="s">
        <v>121</v>
      </c>
      <c r="B103" s="64" t="s">
        <v>126</v>
      </c>
      <c r="C103" s="66">
        <v>0</v>
      </c>
      <c r="D103" s="66">
        <v>0</v>
      </c>
      <c r="E103" s="66">
        <v>0</v>
      </c>
      <c r="F103" s="66">
        <v>0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6">
        <v>0</v>
      </c>
      <c r="R103" s="66">
        <v>0</v>
      </c>
      <c r="S103" s="66">
        <v>0</v>
      </c>
      <c r="T103" s="66">
        <v>0</v>
      </c>
      <c r="U103" s="66">
        <v>0</v>
      </c>
      <c r="V103" s="66">
        <v>0</v>
      </c>
      <c r="W103" s="66">
        <v>0</v>
      </c>
      <c r="X103" s="66">
        <v>0</v>
      </c>
      <c r="Y103" s="66">
        <v>0</v>
      </c>
      <c r="Z103" s="66">
        <v>0</v>
      </c>
      <c r="AA103" s="66">
        <v>0</v>
      </c>
      <c r="AB103" s="66">
        <v>0</v>
      </c>
      <c r="AC103" s="66">
        <v>0</v>
      </c>
      <c r="AD103" s="66">
        <v>0</v>
      </c>
      <c r="AE103" s="66">
        <v>0</v>
      </c>
      <c r="AF103" s="66">
        <v>0</v>
      </c>
      <c r="AG103" s="66">
        <v>0</v>
      </c>
      <c r="AH103" s="66">
        <v>0</v>
      </c>
    </row>
    <row r="104" spans="1:34" x14ac:dyDescent="0.25">
      <c r="A104" s="64" t="s">
        <v>121</v>
      </c>
      <c r="B104" s="64" t="s">
        <v>127</v>
      </c>
      <c r="C104" s="68">
        <v>0</v>
      </c>
      <c r="D104" s="68">
        <v>0</v>
      </c>
      <c r="E104" s="68">
        <v>0</v>
      </c>
      <c r="F104" s="68">
        <v>0</v>
      </c>
      <c r="G104" s="68">
        <v>0</v>
      </c>
      <c r="H104" s="68">
        <v>0</v>
      </c>
      <c r="I104" s="68">
        <v>0</v>
      </c>
      <c r="J104" s="68">
        <v>0</v>
      </c>
      <c r="K104" s="68">
        <v>0</v>
      </c>
      <c r="L104" s="68">
        <v>0</v>
      </c>
      <c r="M104" s="68">
        <v>0</v>
      </c>
      <c r="N104" s="68">
        <v>0</v>
      </c>
      <c r="O104" s="68">
        <v>0</v>
      </c>
      <c r="P104" s="68">
        <v>0</v>
      </c>
      <c r="Q104" s="68">
        <v>0</v>
      </c>
      <c r="R104" s="68">
        <v>0</v>
      </c>
      <c r="S104" s="68">
        <v>0</v>
      </c>
      <c r="T104" s="68">
        <v>0</v>
      </c>
      <c r="U104" s="68">
        <v>0</v>
      </c>
      <c r="V104" s="68">
        <v>213</v>
      </c>
      <c r="W104" s="68">
        <v>200</v>
      </c>
      <c r="X104" s="68">
        <v>358</v>
      </c>
      <c r="Y104" s="68">
        <v>211</v>
      </c>
      <c r="Z104" s="68">
        <v>212</v>
      </c>
      <c r="AA104" s="68">
        <v>191</v>
      </c>
      <c r="AB104" s="68">
        <v>490</v>
      </c>
      <c r="AC104" s="68">
        <v>673</v>
      </c>
      <c r="AD104" s="67">
        <v>532.00099999999998</v>
      </c>
      <c r="AE104" s="67">
        <v>374.46100000000001</v>
      </c>
      <c r="AF104" s="67">
        <v>422.81299999999999</v>
      </c>
      <c r="AG104" s="67">
        <v>476.07600000000002</v>
      </c>
      <c r="AH104" s="67">
        <v>488.81099999999998</v>
      </c>
    </row>
    <row r="105" spans="1:34" x14ac:dyDescent="0.25">
      <c r="A105" s="64" t="s">
        <v>121</v>
      </c>
      <c r="B105" s="64" t="s">
        <v>128</v>
      </c>
      <c r="C105" s="66">
        <v>361763.6</v>
      </c>
      <c r="D105" s="66">
        <v>330828.2</v>
      </c>
      <c r="E105" s="66">
        <v>275929</v>
      </c>
      <c r="F105" s="66">
        <v>273106.2</v>
      </c>
      <c r="G105" s="66">
        <v>263949.8</v>
      </c>
      <c r="H105" s="66">
        <v>283903.40000000002</v>
      </c>
      <c r="I105" s="66">
        <v>293896.59999999998</v>
      </c>
      <c r="J105" s="66">
        <v>217363.8</v>
      </c>
      <c r="K105" s="66">
        <v>209018.6</v>
      </c>
      <c r="L105" s="66">
        <v>193008.8</v>
      </c>
      <c r="M105" s="66">
        <v>198076.4</v>
      </c>
      <c r="N105" s="66">
        <v>209669.8</v>
      </c>
      <c r="O105" s="66">
        <v>203395.4</v>
      </c>
      <c r="P105" s="66">
        <v>207263</v>
      </c>
      <c r="Q105" s="66">
        <v>200581.92</v>
      </c>
      <c r="R105" s="65">
        <v>211823.139</v>
      </c>
      <c r="S105" s="65">
        <v>215491.87599999999</v>
      </c>
      <c r="T105" s="66">
        <v>208054.7</v>
      </c>
      <c r="U105" s="65">
        <v>222756.38800000001</v>
      </c>
      <c r="V105" s="65">
        <v>214781.204</v>
      </c>
      <c r="W105" s="65">
        <v>227299.20499999999</v>
      </c>
      <c r="X105" s="65">
        <v>241299.78899999999</v>
      </c>
      <c r="Y105" s="65">
        <v>228079.25700000001</v>
      </c>
      <c r="Z105" s="65">
        <v>210754.413</v>
      </c>
      <c r="AA105" s="65">
        <v>225141.736</v>
      </c>
      <c r="AB105" s="65">
        <v>227551.03599999999</v>
      </c>
      <c r="AC105" s="65">
        <v>211207.89799999999</v>
      </c>
      <c r="AD105" s="65">
        <v>208373.44099999999</v>
      </c>
      <c r="AE105" s="65">
        <v>206584.62400000001</v>
      </c>
      <c r="AF105" s="66">
        <v>198192.8</v>
      </c>
      <c r="AG105" s="65">
        <v>185745.02499999999</v>
      </c>
      <c r="AH105" s="65">
        <v>212250.68299999999</v>
      </c>
    </row>
    <row r="106" spans="1:34" x14ac:dyDescent="0.25">
      <c r="A106" s="64" t="s">
        <v>121</v>
      </c>
      <c r="B106" s="64" t="s">
        <v>129</v>
      </c>
      <c r="C106" s="68">
        <v>74391</v>
      </c>
      <c r="D106" s="68">
        <v>92022.2</v>
      </c>
      <c r="E106" s="68">
        <v>78618.8</v>
      </c>
      <c r="F106" s="68">
        <v>67949.600000000006</v>
      </c>
      <c r="G106" s="68">
        <v>57685.4</v>
      </c>
      <c r="H106" s="68">
        <v>55510.400000000001</v>
      </c>
      <c r="I106" s="68">
        <v>55956.6</v>
      </c>
      <c r="J106" s="68">
        <v>59086.2</v>
      </c>
      <c r="K106" s="68">
        <v>54170</v>
      </c>
      <c r="L106" s="68">
        <v>51365</v>
      </c>
      <c r="M106" s="68">
        <v>50211</v>
      </c>
      <c r="N106" s="68">
        <v>52498.400000000001</v>
      </c>
      <c r="O106" s="68">
        <v>50356</v>
      </c>
      <c r="P106" s="68">
        <v>54613.2</v>
      </c>
      <c r="Q106" s="68">
        <v>53852.4</v>
      </c>
      <c r="R106" s="68">
        <v>53524.800000000003</v>
      </c>
      <c r="S106" s="68">
        <v>52800.2</v>
      </c>
      <c r="T106" s="68">
        <v>58448.800000000003</v>
      </c>
      <c r="U106" s="68">
        <v>68762.399999999994</v>
      </c>
      <c r="V106" s="68">
        <v>66329.399999999994</v>
      </c>
      <c r="W106" s="68">
        <v>61749.8</v>
      </c>
      <c r="X106" s="67">
        <v>60192.925000000003</v>
      </c>
      <c r="Y106" s="67">
        <v>63491.574000000001</v>
      </c>
      <c r="Z106" s="67">
        <v>61956.764999999999</v>
      </c>
      <c r="AA106" s="67">
        <v>62177.684000000001</v>
      </c>
      <c r="AB106" s="67">
        <v>52176.383999999998</v>
      </c>
      <c r="AC106" s="67">
        <v>49544.578000000001</v>
      </c>
      <c r="AD106" s="67">
        <v>43352.523999999998</v>
      </c>
      <c r="AE106" s="67">
        <v>37897.584000000003</v>
      </c>
      <c r="AF106" s="67">
        <v>45459.839</v>
      </c>
      <c r="AG106" s="67">
        <v>45565.249000000003</v>
      </c>
      <c r="AH106" s="67">
        <v>49717.694000000003</v>
      </c>
    </row>
    <row r="107" spans="1:34" x14ac:dyDescent="0.25">
      <c r="A107" s="64" t="s">
        <v>121</v>
      </c>
      <c r="B107" s="64" t="s">
        <v>130</v>
      </c>
      <c r="C107" s="66">
        <v>73975.199999999997</v>
      </c>
      <c r="D107" s="66">
        <v>47092</v>
      </c>
      <c r="E107" s="66">
        <v>44349.8</v>
      </c>
      <c r="F107" s="66">
        <v>45338.2</v>
      </c>
      <c r="G107" s="66">
        <v>46798.2</v>
      </c>
      <c r="H107" s="66">
        <v>52956.4</v>
      </c>
      <c r="I107" s="66">
        <v>55519</v>
      </c>
      <c r="J107" s="66">
        <v>9935</v>
      </c>
      <c r="K107" s="66">
        <v>9233.6</v>
      </c>
      <c r="L107" s="66">
        <v>8558</v>
      </c>
      <c r="M107" s="66">
        <v>7532</v>
      </c>
      <c r="N107" s="66">
        <v>6680.6</v>
      </c>
      <c r="O107" s="66">
        <v>5385</v>
      </c>
      <c r="P107" s="66">
        <v>7468.2</v>
      </c>
      <c r="Q107" s="66">
        <v>6082</v>
      </c>
      <c r="R107" s="66">
        <v>5899.6</v>
      </c>
      <c r="S107" s="66">
        <v>5828</v>
      </c>
      <c r="T107" s="66">
        <v>6649</v>
      </c>
      <c r="U107" s="65">
        <v>3252.5149999999999</v>
      </c>
      <c r="V107" s="65">
        <v>762.24699999999996</v>
      </c>
      <c r="W107" s="65">
        <v>830.10500000000002</v>
      </c>
      <c r="X107" s="65">
        <v>463.32799999999997</v>
      </c>
      <c r="Y107" s="65">
        <v>978.20399999999995</v>
      </c>
      <c r="Z107" s="65">
        <v>955.00300000000004</v>
      </c>
      <c r="AA107" s="65">
        <v>924.18700000000001</v>
      </c>
      <c r="AB107" s="65">
        <v>1572.9190000000001</v>
      </c>
      <c r="AC107" s="65">
        <v>1594.655</v>
      </c>
      <c r="AD107" s="65">
        <v>2194.848</v>
      </c>
      <c r="AE107" s="65">
        <v>2372.5720000000001</v>
      </c>
      <c r="AF107" s="65">
        <v>2302.9690000000001</v>
      </c>
      <c r="AG107" s="65">
        <v>2345.7139999999999</v>
      </c>
      <c r="AH107" s="65">
        <v>3115.241</v>
      </c>
    </row>
    <row r="108" spans="1:34" x14ac:dyDescent="0.25">
      <c r="A108" s="64" t="s">
        <v>121</v>
      </c>
      <c r="B108" s="64" t="s">
        <v>131</v>
      </c>
      <c r="C108" s="68">
        <v>892.8</v>
      </c>
      <c r="D108" s="68">
        <v>622.79999999999995</v>
      </c>
      <c r="E108" s="68">
        <v>576</v>
      </c>
      <c r="F108" s="68">
        <v>558</v>
      </c>
      <c r="G108" s="68">
        <v>619.20000000000005</v>
      </c>
      <c r="H108" s="68">
        <v>504</v>
      </c>
      <c r="I108" s="68">
        <v>111.6</v>
      </c>
      <c r="J108" s="68">
        <v>763.2</v>
      </c>
      <c r="K108" s="68">
        <v>925.2</v>
      </c>
      <c r="L108" s="68">
        <v>900</v>
      </c>
      <c r="M108" s="68">
        <v>1152</v>
      </c>
      <c r="N108" s="68">
        <v>1872</v>
      </c>
      <c r="O108" s="68">
        <v>2116.8000000000002</v>
      </c>
      <c r="P108" s="68">
        <v>1101.5999999999999</v>
      </c>
      <c r="Q108" s="68">
        <v>806.4</v>
      </c>
      <c r="R108" s="67">
        <v>1556.885</v>
      </c>
      <c r="S108" s="68">
        <v>1317.6</v>
      </c>
      <c r="T108" s="67">
        <v>1454.9469999999999</v>
      </c>
      <c r="U108" s="67">
        <v>1742.587</v>
      </c>
      <c r="V108" s="68">
        <v>2235.6</v>
      </c>
      <c r="W108" s="68">
        <v>2380.23</v>
      </c>
      <c r="X108" s="67">
        <v>2949.5990000000002</v>
      </c>
      <c r="Y108" s="67">
        <v>2873.0520000000001</v>
      </c>
      <c r="Z108" s="68">
        <v>2732.4</v>
      </c>
      <c r="AA108" s="68">
        <v>2019.6</v>
      </c>
      <c r="AB108" s="68">
        <v>1771.2</v>
      </c>
      <c r="AC108" s="68">
        <v>2476.8000000000002</v>
      </c>
      <c r="AD108" s="67">
        <v>2393.431</v>
      </c>
      <c r="AE108" s="67">
        <v>994.154</v>
      </c>
      <c r="AF108" s="67">
        <v>1631.6859999999999</v>
      </c>
      <c r="AG108" s="67">
        <v>1799.4960000000001</v>
      </c>
      <c r="AH108" s="67">
        <v>892.54100000000005</v>
      </c>
    </row>
    <row r="109" spans="1:34" x14ac:dyDescent="0.25">
      <c r="A109" s="64" t="s">
        <v>132</v>
      </c>
      <c r="B109" s="64" t="s">
        <v>122</v>
      </c>
      <c r="C109" s="69" t="s">
        <v>37</v>
      </c>
      <c r="D109" s="69" t="s">
        <v>37</v>
      </c>
      <c r="E109" s="69" t="s">
        <v>37</v>
      </c>
      <c r="F109" s="69" t="s">
        <v>37</v>
      </c>
      <c r="G109" s="69" t="s">
        <v>37</v>
      </c>
      <c r="H109" s="69" t="s">
        <v>37</v>
      </c>
      <c r="I109" s="69" t="s">
        <v>37</v>
      </c>
      <c r="J109" s="69" t="s">
        <v>37</v>
      </c>
      <c r="K109" s="69" t="s">
        <v>37</v>
      </c>
      <c r="L109" s="69" t="s">
        <v>37</v>
      </c>
      <c r="M109" s="69" t="s">
        <v>37</v>
      </c>
      <c r="N109" s="69" t="s">
        <v>37</v>
      </c>
      <c r="O109" s="69" t="s">
        <v>37</v>
      </c>
      <c r="P109" s="69" t="s">
        <v>37</v>
      </c>
      <c r="Q109" s="69" t="s">
        <v>37</v>
      </c>
      <c r="R109" s="69" t="s">
        <v>37</v>
      </c>
      <c r="S109" s="69" t="s">
        <v>37</v>
      </c>
      <c r="T109" s="69" t="s">
        <v>37</v>
      </c>
      <c r="U109" s="69" t="s">
        <v>37</v>
      </c>
      <c r="V109" s="69" t="s">
        <v>37</v>
      </c>
      <c r="W109" s="69" t="s">
        <v>37</v>
      </c>
      <c r="X109" s="69" t="s">
        <v>37</v>
      </c>
      <c r="Y109" s="69" t="s">
        <v>37</v>
      </c>
      <c r="Z109" s="69" t="s">
        <v>37</v>
      </c>
      <c r="AA109" s="69" t="s">
        <v>37</v>
      </c>
      <c r="AB109" s="69" t="s">
        <v>37</v>
      </c>
      <c r="AC109" s="69" t="s">
        <v>37</v>
      </c>
      <c r="AD109" s="69" t="s">
        <v>37</v>
      </c>
      <c r="AE109" s="69" t="s">
        <v>37</v>
      </c>
      <c r="AF109" s="69" t="s">
        <v>37</v>
      </c>
      <c r="AG109" s="69" t="s">
        <v>37</v>
      </c>
      <c r="AH109" s="69" t="s">
        <v>37</v>
      </c>
    </row>
    <row r="110" spans="1:34" x14ac:dyDescent="0.25">
      <c r="A110" s="64" t="s">
        <v>132</v>
      </c>
      <c r="B110" s="64" t="s">
        <v>123</v>
      </c>
      <c r="C110" s="70" t="s">
        <v>37</v>
      </c>
      <c r="D110" s="70" t="s">
        <v>37</v>
      </c>
      <c r="E110" s="70" t="s">
        <v>37</v>
      </c>
      <c r="F110" s="70" t="s">
        <v>37</v>
      </c>
      <c r="G110" s="70" t="s">
        <v>37</v>
      </c>
      <c r="H110" s="70" t="s">
        <v>37</v>
      </c>
      <c r="I110" s="70" t="s">
        <v>37</v>
      </c>
      <c r="J110" s="70" t="s">
        <v>37</v>
      </c>
      <c r="K110" s="70" t="s">
        <v>37</v>
      </c>
      <c r="L110" s="70" t="s">
        <v>37</v>
      </c>
      <c r="M110" s="70" t="s">
        <v>37</v>
      </c>
      <c r="N110" s="70" t="s">
        <v>37</v>
      </c>
      <c r="O110" s="70" t="s">
        <v>37</v>
      </c>
      <c r="P110" s="70" t="s">
        <v>37</v>
      </c>
      <c r="Q110" s="70" t="s">
        <v>37</v>
      </c>
      <c r="R110" s="70" t="s">
        <v>37</v>
      </c>
      <c r="S110" s="70" t="s">
        <v>37</v>
      </c>
      <c r="T110" s="70" t="s">
        <v>37</v>
      </c>
      <c r="U110" s="70" t="s">
        <v>37</v>
      </c>
      <c r="V110" s="70" t="s">
        <v>37</v>
      </c>
      <c r="W110" s="70" t="s">
        <v>37</v>
      </c>
      <c r="X110" s="70" t="s">
        <v>37</v>
      </c>
      <c r="Y110" s="70" t="s">
        <v>37</v>
      </c>
      <c r="Z110" s="70" t="s">
        <v>37</v>
      </c>
      <c r="AA110" s="70" t="s">
        <v>37</v>
      </c>
      <c r="AB110" s="70" t="s">
        <v>37</v>
      </c>
      <c r="AC110" s="70" t="s">
        <v>37</v>
      </c>
      <c r="AD110" s="70" t="s">
        <v>37</v>
      </c>
      <c r="AE110" s="70" t="s">
        <v>37</v>
      </c>
      <c r="AF110" s="70" t="s">
        <v>37</v>
      </c>
      <c r="AG110" s="70" t="s">
        <v>37</v>
      </c>
      <c r="AH110" s="70" t="s">
        <v>37</v>
      </c>
    </row>
    <row r="111" spans="1:34" x14ac:dyDescent="0.25">
      <c r="A111" s="64" t="s">
        <v>132</v>
      </c>
      <c r="B111" s="64" t="s">
        <v>124</v>
      </c>
      <c r="C111" s="69" t="s">
        <v>37</v>
      </c>
      <c r="D111" s="69" t="s">
        <v>37</v>
      </c>
      <c r="E111" s="69" t="s">
        <v>37</v>
      </c>
      <c r="F111" s="69" t="s">
        <v>37</v>
      </c>
      <c r="G111" s="69" t="s">
        <v>37</v>
      </c>
      <c r="H111" s="69" t="s">
        <v>37</v>
      </c>
      <c r="I111" s="69" t="s">
        <v>37</v>
      </c>
      <c r="J111" s="69" t="s">
        <v>37</v>
      </c>
      <c r="K111" s="69" t="s">
        <v>37</v>
      </c>
      <c r="L111" s="69" t="s">
        <v>37</v>
      </c>
      <c r="M111" s="69" t="s">
        <v>37</v>
      </c>
      <c r="N111" s="69" t="s">
        <v>37</v>
      </c>
      <c r="O111" s="69" t="s">
        <v>37</v>
      </c>
      <c r="P111" s="69" t="s">
        <v>37</v>
      </c>
      <c r="Q111" s="69" t="s">
        <v>37</v>
      </c>
      <c r="R111" s="69" t="s">
        <v>37</v>
      </c>
      <c r="S111" s="69" t="s">
        <v>37</v>
      </c>
      <c r="T111" s="69" t="s">
        <v>37</v>
      </c>
      <c r="U111" s="69" t="s">
        <v>37</v>
      </c>
      <c r="V111" s="69" t="s">
        <v>37</v>
      </c>
      <c r="W111" s="69" t="s">
        <v>37</v>
      </c>
      <c r="X111" s="69" t="s">
        <v>37</v>
      </c>
      <c r="Y111" s="69" t="s">
        <v>37</v>
      </c>
      <c r="Z111" s="69" t="s">
        <v>37</v>
      </c>
      <c r="AA111" s="69" t="s">
        <v>37</v>
      </c>
      <c r="AB111" s="69" t="s">
        <v>37</v>
      </c>
      <c r="AC111" s="69" t="s">
        <v>37</v>
      </c>
      <c r="AD111" s="69" t="s">
        <v>37</v>
      </c>
      <c r="AE111" s="69" t="s">
        <v>37</v>
      </c>
      <c r="AF111" s="69" t="s">
        <v>37</v>
      </c>
      <c r="AG111" s="69" t="s">
        <v>37</v>
      </c>
      <c r="AH111" s="69" t="s">
        <v>37</v>
      </c>
    </row>
    <row r="112" spans="1:34" x14ac:dyDescent="0.25">
      <c r="A112" s="64" t="s">
        <v>132</v>
      </c>
      <c r="B112" s="64" t="s">
        <v>125</v>
      </c>
      <c r="C112" s="70" t="s">
        <v>37</v>
      </c>
      <c r="D112" s="70" t="s">
        <v>37</v>
      </c>
      <c r="E112" s="70" t="s">
        <v>37</v>
      </c>
      <c r="F112" s="70" t="s">
        <v>37</v>
      </c>
      <c r="G112" s="70" t="s">
        <v>37</v>
      </c>
      <c r="H112" s="70" t="s">
        <v>37</v>
      </c>
      <c r="I112" s="70" t="s">
        <v>37</v>
      </c>
      <c r="J112" s="70" t="s">
        <v>37</v>
      </c>
      <c r="K112" s="70" t="s">
        <v>37</v>
      </c>
      <c r="L112" s="70" t="s">
        <v>37</v>
      </c>
      <c r="M112" s="70" t="s">
        <v>37</v>
      </c>
      <c r="N112" s="70" t="s">
        <v>37</v>
      </c>
      <c r="O112" s="70" t="s">
        <v>37</v>
      </c>
      <c r="P112" s="70" t="s">
        <v>37</v>
      </c>
      <c r="Q112" s="70" t="s">
        <v>37</v>
      </c>
      <c r="R112" s="70" t="s">
        <v>37</v>
      </c>
      <c r="S112" s="70" t="s">
        <v>37</v>
      </c>
      <c r="T112" s="70" t="s">
        <v>37</v>
      </c>
      <c r="U112" s="70" t="s">
        <v>37</v>
      </c>
      <c r="V112" s="70" t="s">
        <v>37</v>
      </c>
      <c r="W112" s="70" t="s">
        <v>37</v>
      </c>
      <c r="X112" s="70" t="s">
        <v>37</v>
      </c>
      <c r="Y112" s="70" t="s">
        <v>37</v>
      </c>
      <c r="Z112" s="70" t="s">
        <v>37</v>
      </c>
      <c r="AA112" s="70" t="s">
        <v>37</v>
      </c>
      <c r="AB112" s="70" t="s">
        <v>37</v>
      </c>
      <c r="AC112" s="70" t="s">
        <v>37</v>
      </c>
      <c r="AD112" s="70" t="s">
        <v>37</v>
      </c>
      <c r="AE112" s="70" t="s">
        <v>37</v>
      </c>
      <c r="AF112" s="70" t="s">
        <v>37</v>
      </c>
      <c r="AG112" s="70" t="s">
        <v>37</v>
      </c>
      <c r="AH112" s="70" t="s">
        <v>37</v>
      </c>
    </row>
    <row r="113" spans="1:34" x14ac:dyDescent="0.25">
      <c r="A113" s="64" t="s">
        <v>132</v>
      </c>
      <c r="B113" s="64" t="s">
        <v>126</v>
      </c>
      <c r="C113" s="66">
        <v>0</v>
      </c>
      <c r="D113" s="66">
        <v>0</v>
      </c>
      <c r="E113" s="66">
        <v>0</v>
      </c>
      <c r="F113" s="66">
        <v>0</v>
      </c>
      <c r="G113" s="66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6">
        <v>0</v>
      </c>
      <c r="V113" s="66">
        <v>0</v>
      </c>
      <c r="W113" s="66">
        <v>0</v>
      </c>
      <c r="X113" s="66">
        <v>0</v>
      </c>
      <c r="Y113" s="66">
        <v>0</v>
      </c>
      <c r="Z113" s="66">
        <v>0</v>
      </c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66">
        <v>0</v>
      </c>
      <c r="AG113" s="66">
        <v>0</v>
      </c>
      <c r="AH113" s="66">
        <v>0</v>
      </c>
    </row>
    <row r="114" spans="1:34" x14ac:dyDescent="0.25">
      <c r="A114" s="64" t="s">
        <v>132</v>
      </c>
      <c r="B114" s="64" t="s">
        <v>127</v>
      </c>
      <c r="C114" s="70" t="s">
        <v>37</v>
      </c>
      <c r="D114" s="70" t="s">
        <v>37</v>
      </c>
      <c r="E114" s="70" t="s">
        <v>37</v>
      </c>
      <c r="F114" s="70" t="s">
        <v>37</v>
      </c>
      <c r="G114" s="70" t="s">
        <v>37</v>
      </c>
      <c r="H114" s="70" t="s">
        <v>37</v>
      </c>
      <c r="I114" s="70" t="s">
        <v>37</v>
      </c>
      <c r="J114" s="70" t="s">
        <v>37</v>
      </c>
      <c r="K114" s="70" t="s">
        <v>37</v>
      </c>
      <c r="L114" s="70" t="s">
        <v>37</v>
      </c>
      <c r="M114" s="70" t="s">
        <v>37</v>
      </c>
      <c r="N114" s="70" t="s">
        <v>37</v>
      </c>
      <c r="O114" s="70" t="s">
        <v>37</v>
      </c>
      <c r="P114" s="70" t="s">
        <v>37</v>
      </c>
      <c r="Q114" s="70" t="s">
        <v>37</v>
      </c>
      <c r="R114" s="70" t="s">
        <v>37</v>
      </c>
      <c r="S114" s="70" t="s">
        <v>37</v>
      </c>
      <c r="T114" s="70" t="s">
        <v>37</v>
      </c>
      <c r="U114" s="70" t="s">
        <v>37</v>
      </c>
      <c r="V114" s="70" t="s">
        <v>37</v>
      </c>
      <c r="W114" s="70" t="s">
        <v>37</v>
      </c>
      <c r="X114" s="70" t="s">
        <v>37</v>
      </c>
      <c r="Y114" s="70" t="s">
        <v>37</v>
      </c>
      <c r="Z114" s="70" t="s">
        <v>37</v>
      </c>
      <c r="AA114" s="70" t="s">
        <v>37</v>
      </c>
      <c r="AB114" s="70" t="s">
        <v>37</v>
      </c>
      <c r="AC114" s="70" t="s">
        <v>37</v>
      </c>
      <c r="AD114" s="70" t="s">
        <v>37</v>
      </c>
      <c r="AE114" s="70" t="s">
        <v>37</v>
      </c>
      <c r="AF114" s="70" t="s">
        <v>37</v>
      </c>
      <c r="AG114" s="70" t="s">
        <v>37</v>
      </c>
      <c r="AH114" s="70" t="s">
        <v>37</v>
      </c>
    </row>
    <row r="115" spans="1:34" x14ac:dyDescent="0.25">
      <c r="A115" s="64" t="s">
        <v>132</v>
      </c>
      <c r="B115" s="64" t="s">
        <v>128</v>
      </c>
      <c r="C115" s="66">
        <v>151707.6</v>
      </c>
      <c r="D115" s="66">
        <v>147103.20000000001</v>
      </c>
      <c r="E115" s="66">
        <v>128196</v>
      </c>
      <c r="F115" s="66">
        <v>136789.20000000001</v>
      </c>
      <c r="G115" s="66">
        <v>137278.79999999999</v>
      </c>
      <c r="H115" s="66">
        <v>150440.4</v>
      </c>
      <c r="I115" s="66">
        <v>153777.60000000001</v>
      </c>
      <c r="J115" s="66">
        <v>154090.79999999999</v>
      </c>
      <c r="K115" s="66">
        <v>150159.6</v>
      </c>
      <c r="L115" s="66">
        <v>137692.79999999999</v>
      </c>
      <c r="M115" s="66">
        <v>147326.39999999999</v>
      </c>
      <c r="N115" s="66">
        <v>158284.79999999999</v>
      </c>
      <c r="O115" s="66">
        <v>153644.4</v>
      </c>
      <c r="P115" s="66">
        <v>153360</v>
      </c>
      <c r="Q115" s="66">
        <v>149834.92000000001</v>
      </c>
      <c r="R115" s="65">
        <v>159712.139</v>
      </c>
      <c r="S115" s="65">
        <v>165034.87599999999</v>
      </c>
      <c r="T115" s="66">
        <v>155868.70000000001</v>
      </c>
      <c r="U115" s="65">
        <v>162130.38800000001</v>
      </c>
      <c r="V115" s="65">
        <v>154668.204</v>
      </c>
      <c r="W115" s="65">
        <v>167949.20499999999</v>
      </c>
      <c r="X115" s="65">
        <v>182867.78899999999</v>
      </c>
      <c r="Y115" s="65">
        <v>170255.25700000001</v>
      </c>
      <c r="Z115" s="65">
        <v>157737.413</v>
      </c>
      <c r="AA115" s="65">
        <v>170962.736</v>
      </c>
      <c r="AB115" s="65">
        <v>177206.03599999999</v>
      </c>
      <c r="AC115" s="65">
        <v>163005.89799999999</v>
      </c>
      <c r="AD115" s="65">
        <v>164206.04800000001</v>
      </c>
      <c r="AE115" s="65">
        <v>168615.65900000001</v>
      </c>
      <c r="AF115" s="65">
        <v>159395.728</v>
      </c>
      <c r="AG115" s="65">
        <v>146715.98800000001</v>
      </c>
      <c r="AH115" s="65">
        <v>171245.14600000001</v>
      </c>
    </row>
    <row r="116" spans="1:34" x14ac:dyDescent="0.25">
      <c r="A116" s="64" t="s">
        <v>132</v>
      </c>
      <c r="B116" s="64" t="s">
        <v>129</v>
      </c>
      <c r="C116" s="68">
        <v>26586</v>
      </c>
      <c r="D116" s="68">
        <v>34549.199999999997</v>
      </c>
      <c r="E116" s="68">
        <v>22132.799999999999</v>
      </c>
      <c r="F116" s="68">
        <v>25887.599999999999</v>
      </c>
      <c r="G116" s="68">
        <v>20912.400000000001</v>
      </c>
      <c r="H116" s="68">
        <v>20066.400000000001</v>
      </c>
      <c r="I116" s="68">
        <v>17931.599999999999</v>
      </c>
      <c r="J116" s="68">
        <v>14497.2</v>
      </c>
      <c r="K116" s="68">
        <v>13446</v>
      </c>
      <c r="L116" s="68">
        <v>12510</v>
      </c>
      <c r="M116" s="68">
        <v>13662</v>
      </c>
      <c r="N116" s="68">
        <v>14594.4</v>
      </c>
      <c r="O116" s="68">
        <v>12996</v>
      </c>
      <c r="P116" s="68">
        <v>13921.2</v>
      </c>
      <c r="Q116" s="68">
        <v>15116.4</v>
      </c>
      <c r="R116" s="68">
        <v>15670.8</v>
      </c>
      <c r="S116" s="68">
        <v>14965.2</v>
      </c>
      <c r="T116" s="68">
        <v>16426.8</v>
      </c>
      <c r="U116" s="68">
        <v>18716.400000000001</v>
      </c>
      <c r="V116" s="68">
        <v>19454.400000000001</v>
      </c>
      <c r="W116" s="68">
        <v>17470.8</v>
      </c>
      <c r="X116" s="67">
        <v>16371.924999999999</v>
      </c>
      <c r="Y116" s="67">
        <v>17025.574000000001</v>
      </c>
      <c r="Z116" s="67">
        <v>17714.764999999999</v>
      </c>
      <c r="AA116" s="67">
        <v>17559.684000000001</v>
      </c>
      <c r="AB116" s="67">
        <v>12936.384</v>
      </c>
      <c r="AC116" s="67">
        <v>12616.578</v>
      </c>
      <c r="AD116" s="67">
        <v>11584.245999999999</v>
      </c>
      <c r="AE116" s="67">
        <v>11542.593999999999</v>
      </c>
      <c r="AF116" s="67">
        <v>16532.899000000001</v>
      </c>
      <c r="AG116" s="67">
        <v>16875.828000000001</v>
      </c>
      <c r="AH116" s="67">
        <v>19079.284</v>
      </c>
    </row>
    <row r="117" spans="1:34" x14ac:dyDescent="0.25">
      <c r="A117" s="64" t="s">
        <v>132</v>
      </c>
      <c r="B117" s="64" t="s">
        <v>130</v>
      </c>
      <c r="C117" s="66">
        <v>13975.2</v>
      </c>
      <c r="D117" s="66">
        <v>10782</v>
      </c>
      <c r="E117" s="66">
        <v>13348.8</v>
      </c>
      <c r="F117" s="66">
        <v>11239.2</v>
      </c>
      <c r="G117" s="66">
        <v>10501.2</v>
      </c>
      <c r="H117" s="66">
        <v>10166.4</v>
      </c>
      <c r="I117" s="66">
        <v>10152</v>
      </c>
      <c r="J117" s="66">
        <v>8460</v>
      </c>
      <c r="K117" s="66">
        <v>8013.6</v>
      </c>
      <c r="L117" s="66">
        <v>7668</v>
      </c>
      <c r="M117" s="66">
        <v>6642</v>
      </c>
      <c r="N117" s="66">
        <v>6159.6</v>
      </c>
      <c r="O117" s="66">
        <v>5130</v>
      </c>
      <c r="P117" s="66">
        <v>6973.2</v>
      </c>
      <c r="Q117" s="66">
        <v>5490</v>
      </c>
      <c r="R117" s="66">
        <v>5331.6</v>
      </c>
      <c r="S117" s="66">
        <v>5688</v>
      </c>
      <c r="T117" s="66">
        <v>6444</v>
      </c>
      <c r="U117" s="65">
        <v>3047.5149999999999</v>
      </c>
      <c r="V117" s="65">
        <v>678.24699999999996</v>
      </c>
      <c r="W117" s="65">
        <v>820.10500000000002</v>
      </c>
      <c r="X117" s="65">
        <v>446.32799999999997</v>
      </c>
      <c r="Y117" s="65">
        <v>916.20399999999995</v>
      </c>
      <c r="Z117" s="65">
        <v>904.00300000000004</v>
      </c>
      <c r="AA117" s="65">
        <v>837.18700000000001</v>
      </c>
      <c r="AB117" s="65">
        <v>1293.9190000000001</v>
      </c>
      <c r="AC117" s="65">
        <v>1435.655</v>
      </c>
      <c r="AD117" s="65">
        <v>2099.3939999999998</v>
      </c>
      <c r="AE117" s="65">
        <v>2294.8339999999998</v>
      </c>
      <c r="AF117" s="65">
        <v>2293.1889999999999</v>
      </c>
      <c r="AG117" s="65">
        <v>2340.4360000000001</v>
      </c>
      <c r="AH117" s="65">
        <v>3114.587</v>
      </c>
    </row>
    <row r="118" spans="1:34" x14ac:dyDescent="0.25">
      <c r="A118" s="64" t="s">
        <v>132</v>
      </c>
      <c r="B118" s="64" t="s">
        <v>131</v>
      </c>
      <c r="C118" s="68">
        <v>892.8</v>
      </c>
      <c r="D118" s="68">
        <v>622.79999999999995</v>
      </c>
      <c r="E118" s="68">
        <v>576</v>
      </c>
      <c r="F118" s="68">
        <v>558</v>
      </c>
      <c r="G118" s="68">
        <v>619.20000000000005</v>
      </c>
      <c r="H118" s="68">
        <v>504</v>
      </c>
      <c r="I118" s="68">
        <v>111.6</v>
      </c>
      <c r="J118" s="68">
        <v>763.2</v>
      </c>
      <c r="K118" s="68">
        <v>925.2</v>
      </c>
      <c r="L118" s="68">
        <v>900</v>
      </c>
      <c r="M118" s="68">
        <v>1152</v>
      </c>
      <c r="N118" s="68">
        <v>1872</v>
      </c>
      <c r="O118" s="68">
        <v>2116.8000000000002</v>
      </c>
      <c r="P118" s="68">
        <v>1101.5999999999999</v>
      </c>
      <c r="Q118" s="68">
        <v>806.4</v>
      </c>
      <c r="R118" s="67">
        <v>1556.885</v>
      </c>
      <c r="S118" s="68">
        <v>1317.6</v>
      </c>
      <c r="T118" s="67">
        <v>1454.9469999999999</v>
      </c>
      <c r="U118" s="67">
        <v>1742.587</v>
      </c>
      <c r="V118" s="68">
        <v>2235.6</v>
      </c>
      <c r="W118" s="68">
        <v>2380.23</v>
      </c>
      <c r="X118" s="67">
        <v>2949.5990000000002</v>
      </c>
      <c r="Y118" s="67">
        <v>2873.0520000000001</v>
      </c>
      <c r="Z118" s="68">
        <v>2732.4</v>
      </c>
      <c r="AA118" s="68">
        <v>2019.6</v>
      </c>
      <c r="AB118" s="68">
        <v>1771.2</v>
      </c>
      <c r="AC118" s="68">
        <v>2476.8000000000002</v>
      </c>
      <c r="AD118" s="67">
        <v>2393.431</v>
      </c>
      <c r="AE118" s="67">
        <v>994.154</v>
      </c>
      <c r="AF118" s="67">
        <v>1631.6859999999999</v>
      </c>
      <c r="AG118" s="67">
        <v>1799.4960000000001</v>
      </c>
      <c r="AH118" s="67">
        <v>892.54100000000005</v>
      </c>
    </row>
    <row r="119" spans="1:34" x14ac:dyDescent="0.25">
      <c r="A119" s="64" t="s">
        <v>133</v>
      </c>
      <c r="B119" s="64" t="s">
        <v>122</v>
      </c>
      <c r="C119" s="66">
        <v>0</v>
      </c>
      <c r="D119" s="66">
        <v>0</v>
      </c>
      <c r="E119" s="66">
        <v>0</v>
      </c>
      <c r="F119" s="66">
        <v>0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0</v>
      </c>
      <c r="Y119" s="66">
        <v>0</v>
      </c>
      <c r="Z119" s="66">
        <v>0</v>
      </c>
      <c r="AA119" s="66">
        <v>0</v>
      </c>
      <c r="AB119" s="66">
        <v>0</v>
      </c>
      <c r="AC119" s="66">
        <v>0</v>
      </c>
      <c r="AD119" s="66">
        <v>0</v>
      </c>
      <c r="AE119" s="66">
        <v>0</v>
      </c>
      <c r="AF119" s="66">
        <v>0</v>
      </c>
      <c r="AG119" s="66">
        <v>0</v>
      </c>
      <c r="AH119" s="66">
        <v>0</v>
      </c>
    </row>
    <row r="120" spans="1:34" x14ac:dyDescent="0.25">
      <c r="A120" s="64" t="s">
        <v>133</v>
      </c>
      <c r="B120" s="64" t="s">
        <v>123</v>
      </c>
      <c r="C120" s="68">
        <v>0</v>
      </c>
      <c r="D120" s="68">
        <v>0</v>
      </c>
      <c r="E120" s="68">
        <v>0</v>
      </c>
      <c r="F120" s="68">
        <v>0</v>
      </c>
      <c r="G120" s="68">
        <v>0</v>
      </c>
      <c r="H120" s="68">
        <v>0</v>
      </c>
      <c r="I120" s="68">
        <v>0</v>
      </c>
      <c r="J120" s="68">
        <v>0</v>
      </c>
      <c r="K120" s="68">
        <v>0</v>
      </c>
      <c r="L120" s="68">
        <v>0</v>
      </c>
      <c r="M120" s="68">
        <v>0</v>
      </c>
      <c r="N120" s="68">
        <v>0</v>
      </c>
      <c r="O120" s="68">
        <v>0</v>
      </c>
      <c r="P120" s="68">
        <v>0</v>
      </c>
      <c r="Q120" s="68">
        <v>0</v>
      </c>
      <c r="R120" s="68">
        <v>0</v>
      </c>
      <c r="S120" s="68">
        <v>0</v>
      </c>
      <c r="T120" s="68">
        <v>0</v>
      </c>
      <c r="U120" s="68">
        <v>0</v>
      </c>
      <c r="V120" s="68">
        <v>0</v>
      </c>
      <c r="W120" s="68">
        <v>0</v>
      </c>
      <c r="X120" s="68">
        <v>0</v>
      </c>
      <c r="Y120" s="68">
        <v>0</v>
      </c>
      <c r="Z120" s="68">
        <v>0</v>
      </c>
      <c r="AA120" s="68">
        <v>0</v>
      </c>
      <c r="AB120" s="68">
        <v>0</v>
      </c>
      <c r="AC120" s="68">
        <v>0</v>
      </c>
      <c r="AD120" s="68">
        <v>0</v>
      </c>
      <c r="AE120" s="68">
        <v>0</v>
      </c>
      <c r="AF120" s="68">
        <v>0</v>
      </c>
      <c r="AG120" s="68">
        <v>0</v>
      </c>
      <c r="AH120" s="68">
        <v>0</v>
      </c>
    </row>
    <row r="121" spans="1:34" x14ac:dyDescent="0.25">
      <c r="A121" s="64" t="s">
        <v>133</v>
      </c>
      <c r="B121" s="64" t="s">
        <v>124</v>
      </c>
      <c r="C121" s="66">
        <v>0</v>
      </c>
      <c r="D121" s="66">
        <v>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100.8</v>
      </c>
      <c r="AB121" s="66">
        <v>165.6</v>
      </c>
      <c r="AC121" s="66">
        <v>244.8</v>
      </c>
      <c r="AD121" s="65">
        <v>244.822</v>
      </c>
      <c r="AE121" s="65">
        <v>160.34399999999999</v>
      </c>
      <c r="AF121" s="65">
        <v>223.178</v>
      </c>
      <c r="AG121" s="65">
        <v>255.73699999999999</v>
      </c>
      <c r="AH121" s="65">
        <v>254.18199999999999</v>
      </c>
    </row>
    <row r="122" spans="1:34" x14ac:dyDescent="0.25">
      <c r="A122" s="64" t="s">
        <v>133</v>
      </c>
      <c r="B122" s="64" t="s">
        <v>125</v>
      </c>
      <c r="C122" s="68">
        <v>0</v>
      </c>
      <c r="D122" s="68">
        <v>0</v>
      </c>
      <c r="E122" s="68">
        <v>0</v>
      </c>
      <c r="F122" s="68">
        <v>0</v>
      </c>
      <c r="G122" s="68">
        <v>0</v>
      </c>
      <c r="H122" s="68">
        <v>0</v>
      </c>
      <c r="I122" s="68">
        <v>0</v>
      </c>
      <c r="J122" s="68">
        <v>0</v>
      </c>
      <c r="K122" s="68">
        <v>0</v>
      </c>
      <c r="L122" s="68">
        <v>0</v>
      </c>
      <c r="M122" s="68">
        <v>0</v>
      </c>
      <c r="N122" s="68">
        <v>0</v>
      </c>
      <c r="O122" s="68">
        <v>0</v>
      </c>
      <c r="P122" s="68">
        <v>0</v>
      </c>
      <c r="Q122" s="68">
        <v>0</v>
      </c>
      <c r="R122" s="68">
        <v>0</v>
      </c>
      <c r="S122" s="68">
        <v>0</v>
      </c>
      <c r="T122" s="68">
        <v>0</v>
      </c>
      <c r="U122" s="68">
        <v>0</v>
      </c>
      <c r="V122" s="68">
        <v>108</v>
      </c>
      <c r="W122" s="68">
        <v>100.8</v>
      </c>
      <c r="X122" s="68">
        <v>165.6</v>
      </c>
      <c r="Y122" s="68">
        <v>108</v>
      </c>
      <c r="Z122" s="68">
        <v>115.2</v>
      </c>
      <c r="AA122" s="68">
        <v>0</v>
      </c>
      <c r="AB122" s="68">
        <v>0</v>
      </c>
      <c r="AC122" s="68">
        <v>0</v>
      </c>
      <c r="AD122" s="68">
        <v>0</v>
      </c>
      <c r="AE122" s="68">
        <v>0</v>
      </c>
      <c r="AF122" s="68">
        <v>0</v>
      </c>
      <c r="AG122" s="68">
        <v>0</v>
      </c>
      <c r="AH122" s="68">
        <v>0</v>
      </c>
    </row>
    <row r="123" spans="1:34" x14ac:dyDescent="0.25">
      <c r="A123" s="64" t="s">
        <v>133</v>
      </c>
      <c r="B123" s="64" t="s">
        <v>126</v>
      </c>
      <c r="C123" s="69" t="s">
        <v>37</v>
      </c>
      <c r="D123" s="69" t="s">
        <v>37</v>
      </c>
      <c r="E123" s="69" t="s">
        <v>37</v>
      </c>
      <c r="F123" s="69" t="s">
        <v>37</v>
      </c>
      <c r="G123" s="69" t="s">
        <v>37</v>
      </c>
      <c r="H123" s="69" t="s">
        <v>37</v>
      </c>
      <c r="I123" s="69" t="s">
        <v>37</v>
      </c>
      <c r="J123" s="69" t="s">
        <v>37</v>
      </c>
      <c r="K123" s="69" t="s">
        <v>37</v>
      </c>
      <c r="L123" s="69" t="s">
        <v>37</v>
      </c>
      <c r="M123" s="69" t="s">
        <v>37</v>
      </c>
      <c r="N123" s="69" t="s">
        <v>37</v>
      </c>
      <c r="O123" s="69" t="s">
        <v>37</v>
      </c>
      <c r="P123" s="69" t="s">
        <v>37</v>
      </c>
      <c r="Q123" s="69" t="s">
        <v>37</v>
      </c>
      <c r="R123" s="69" t="s">
        <v>37</v>
      </c>
      <c r="S123" s="69" t="s">
        <v>37</v>
      </c>
      <c r="T123" s="69" t="s">
        <v>37</v>
      </c>
      <c r="U123" s="69" t="s">
        <v>37</v>
      </c>
      <c r="V123" s="69" t="s">
        <v>37</v>
      </c>
      <c r="W123" s="69" t="s">
        <v>37</v>
      </c>
      <c r="X123" s="69" t="s">
        <v>37</v>
      </c>
      <c r="Y123" s="69" t="s">
        <v>37</v>
      </c>
      <c r="Z123" s="69" t="s">
        <v>37</v>
      </c>
      <c r="AA123" s="69" t="s">
        <v>37</v>
      </c>
      <c r="AB123" s="69" t="s">
        <v>37</v>
      </c>
      <c r="AC123" s="69" t="s">
        <v>37</v>
      </c>
      <c r="AD123" s="69" t="s">
        <v>37</v>
      </c>
      <c r="AE123" s="69" t="s">
        <v>37</v>
      </c>
      <c r="AF123" s="69" t="s">
        <v>37</v>
      </c>
      <c r="AG123" s="69" t="s">
        <v>37</v>
      </c>
      <c r="AH123" s="69" t="s">
        <v>37</v>
      </c>
    </row>
    <row r="124" spans="1:34" x14ac:dyDescent="0.25">
      <c r="A124" s="64" t="s">
        <v>133</v>
      </c>
      <c r="B124" s="64" t="s">
        <v>127</v>
      </c>
      <c r="C124" s="68">
        <v>0</v>
      </c>
      <c r="D124" s="68">
        <v>0</v>
      </c>
      <c r="E124" s="68">
        <v>0</v>
      </c>
      <c r="F124" s="68">
        <v>0</v>
      </c>
      <c r="G124" s="68">
        <v>0</v>
      </c>
      <c r="H124" s="68">
        <v>0</v>
      </c>
      <c r="I124" s="68">
        <v>0</v>
      </c>
      <c r="J124" s="68">
        <v>0</v>
      </c>
      <c r="K124" s="68">
        <v>0</v>
      </c>
      <c r="L124" s="68">
        <v>0</v>
      </c>
      <c r="M124" s="68">
        <v>0</v>
      </c>
      <c r="N124" s="68">
        <v>0</v>
      </c>
      <c r="O124" s="68">
        <v>0</v>
      </c>
      <c r="P124" s="68">
        <v>0</v>
      </c>
      <c r="Q124" s="68">
        <v>0</v>
      </c>
      <c r="R124" s="68">
        <v>0</v>
      </c>
      <c r="S124" s="68">
        <v>0</v>
      </c>
      <c r="T124" s="68">
        <v>0</v>
      </c>
      <c r="U124" s="68">
        <v>0</v>
      </c>
      <c r="V124" s="68">
        <v>213</v>
      </c>
      <c r="W124" s="68">
        <v>200</v>
      </c>
      <c r="X124" s="68">
        <v>358</v>
      </c>
      <c r="Y124" s="68">
        <v>211</v>
      </c>
      <c r="Z124" s="68">
        <v>212</v>
      </c>
      <c r="AA124" s="68">
        <v>191</v>
      </c>
      <c r="AB124" s="68">
        <v>490</v>
      </c>
      <c r="AC124" s="68">
        <v>673</v>
      </c>
      <c r="AD124" s="67">
        <v>532.00099999999998</v>
      </c>
      <c r="AE124" s="67">
        <v>374.46100000000001</v>
      </c>
      <c r="AF124" s="67">
        <v>422.81299999999999</v>
      </c>
      <c r="AG124" s="67">
        <v>476.07600000000002</v>
      </c>
      <c r="AH124" s="67">
        <v>488.81099999999998</v>
      </c>
    </row>
    <row r="125" spans="1:34" x14ac:dyDescent="0.25">
      <c r="A125" s="64" t="s">
        <v>133</v>
      </c>
      <c r="B125" s="64" t="s">
        <v>128</v>
      </c>
      <c r="C125" s="66">
        <v>210056</v>
      </c>
      <c r="D125" s="66">
        <v>183725</v>
      </c>
      <c r="E125" s="66">
        <v>147733</v>
      </c>
      <c r="F125" s="66">
        <v>136317</v>
      </c>
      <c r="G125" s="66">
        <v>126671</v>
      </c>
      <c r="H125" s="66">
        <v>133463</v>
      </c>
      <c r="I125" s="66">
        <v>140119</v>
      </c>
      <c r="J125" s="66">
        <v>63273</v>
      </c>
      <c r="K125" s="66">
        <v>58859</v>
      </c>
      <c r="L125" s="66">
        <v>55316</v>
      </c>
      <c r="M125" s="66">
        <v>50750</v>
      </c>
      <c r="N125" s="66">
        <v>51385</v>
      </c>
      <c r="O125" s="66">
        <v>49751</v>
      </c>
      <c r="P125" s="66">
        <v>53903</v>
      </c>
      <c r="Q125" s="66">
        <v>50747</v>
      </c>
      <c r="R125" s="66">
        <v>52111</v>
      </c>
      <c r="S125" s="66">
        <v>50457</v>
      </c>
      <c r="T125" s="66">
        <v>52186</v>
      </c>
      <c r="U125" s="66">
        <v>60626</v>
      </c>
      <c r="V125" s="66">
        <v>60113</v>
      </c>
      <c r="W125" s="66">
        <v>59350</v>
      </c>
      <c r="X125" s="66">
        <v>58432</v>
      </c>
      <c r="Y125" s="66">
        <v>57824</v>
      </c>
      <c r="Z125" s="66">
        <v>53017</v>
      </c>
      <c r="AA125" s="66">
        <v>54179</v>
      </c>
      <c r="AB125" s="66">
        <v>50345</v>
      </c>
      <c r="AC125" s="66">
        <v>48202</v>
      </c>
      <c r="AD125" s="65">
        <v>44167.392999999996</v>
      </c>
      <c r="AE125" s="65">
        <v>37968.964999999997</v>
      </c>
      <c r="AF125" s="65">
        <v>38797.072</v>
      </c>
      <c r="AG125" s="65">
        <v>39029.036999999997</v>
      </c>
      <c r="AH125" s="65">
        <v>41005.536999999997</v>
      </c>
    </row>
    <row r="126" spans="1:34" x14ac:dyDescent="0.25">
      <c r="A126" s="64" t="s">
        <v>133</v>
      </c>
      <c r="B126" s="64" t="s">
        <v>129</v>
      </c>
      <c r="C126" s="68">
        <v>47805</v>
      </c>
      <c r="D126" s="68">
        <v>57473</v>
      </c>
      <c r="E126" s="68">
        <v>56486</v>
      </c>
      <c r="F126" s="68">
        <v>42062</v>
      </c>
      <c r="G126" s="68">
        <v>36773</v>
      </c>
      <c r="H126" s="68">
        <v>35444</v>
      </c>
      <c r="I126" s="68">
        <v>38025</v>
      </c>
      <c r="J126" s="68">
        <v>44589</v>
      </c>
      <c r="K126" s="68">
        <v>40724</v>
      </c>
      <c r="L126" s="68">
        <v>38855</v>
      </c>
      <c r="M126" s="68">
        <v>36549</v>
      </c>
      <c r="N126" s="68">
        <v>37904</v>
      </c>
      <c r="O126" s="68">
        <v>37360</v>
      </c>
      <c r="P126" s="68">
        <v>40692</v>
      </c>
      <c r="Q126" s="68">
        <v>38736</v>
      </c>
      <c r="R126" s="68">
        <v>37854</v>
      </c>
      <c r="S126" s="68">
        <v>37835</v>
      </c>
      <c r="T126" s="68">
        <v>42022</v>
      </c>
      <c r="U126" s="68">
        <v>50046</v>
      </c>
      <c r="V126" s="68">
        <v>46875</v>
      </c>
      <c r="W126" s="68">
        <v>44279</v>
      </c>
      <c r="X126" s="68">
        <v>43821</v>
      </c>
      <c r="Y126" s="68">
        <v>46466</v>
      </c>
      <c r="Z126" s="68">
        <v>44242</v>
      </c>
      <c r="AA126" s="68">
        <v>44618</v>
      </c>
      <c r="AB126" s="68">
        <v>39240</v>
      </c>
      <c r="AC126" s="68">
        <v>36928</v>
      </c>
      <c r="AD126" s="67">
        <v>31768.277999999998</v>
      </c>
      <c r="AE126" s="68">
        <v>26354.99</v>
      </c>
      <c r="AF126" s="68">
        <v>28926.94</v>
      </c>
      <c r="AG126" s="67">
        <v>28689.420999999998</v>
      </c>
      <c r="AH126" s="68">
        <v>30638.41</v>
      </c>
    </row>
    <row r="127" spans="1:34" x14ac:dyDescent="0.25">
      <c r="A127" s="64" t="s">
        <v>133</v>
      </c>
      <c r="B127" s="64" t="s">
        <v>130</v>
      </c>
      <c r="C127" s="66">
        <v>60000</v>
      </c>
      <c r="D127" s="66">
        <v>36310</v>
      </c>
      <c r="E127" s="66">
        <v>31001</v>
      </c>
      <c r="F127" s="66">
        <v>34099</v>
      </c>
      <c r="G127" s="66">
        <v>36297</v>
      </c>
      <c r="H127" s="66">
        <v>42790</v>
      </c>
      <c r="I127" s="66">
        <v>45367</v>
      </c>
      <c r="J127" s="66">
        <v>1475</v>
      </c>
      <c r="K127" s="66">
        <v>1220</v>
      </c>
      <c r="L127" s="66">
        <v>890</v>
      </c>
      <c r="M127" s="66">
        <v>890</v>
      </c>
      <c r="N127" s="66">
        <v>521</v>
      </c>
      <c r="O127" s="66">
        <v>255</v>
      </c>
      <c r="P127" s="66">
        <v>495</v>
      </c>
      <c r="Q127" s="66">
        <v>592</v>
      </c>
      <c r="R127" s="66">
        <v>568</v>
      </c>
      <c r="S127" s="66">
        <v>140</v>
      </c>
      <c r="T127" s="66">
        <v>205</v>
      </c>
      <c r="U127" s="66">
        <v>205</v>
      </c>
      <c r="V127" s="66">
        <v>84</v>
      </c>
      <c r="W127" s="66">
        <v>10</v>
      </c>
      <c r="X127" s="66">
        <v>17</v>
      </c>
      <c r="Y127" s="66">
        <v>62</v>
      </c>
      <c r="Z127" s="66">
        <v>51</v>
      </c>
      <c r="AA127" s="66">
        <v>87</v>
      </c>
      <c r="AB127" s="66">
        <v>279</v>
      </c>
      <c r="AC127" s="66">
        <v>159</v>
      </c>
      <c r="AD127" s="65">
        <v>95.453999999999994</v>
      </c>
      <c r="AE127" s="65">
        <v>77.738</v>
      </c>
      <c r="AF127" s="66">
        <v>9.7799999999999994</v>
      </c>
      <c r="AG127" s="65">
        <v>5.2779999999999996</v>
      </c>
      <c r="AH127" s="65">
        <v>0.65400000000000003</v>
      </c>
    </row>
    <row r="128" spans="1:34" x14ac:dyDescent="0.25">
      <c r="A128" s="64" t="s">
        <v>133</v>
      </c>
      <c r="B128" s="64" t="s">
        <v>131</v>
      </c>
      <c r="C128" s="70" t="s">
        <v>37</v>
      </c>
      <c r="D128" s="70" t="s">
        <v>37</v>
      </c>
      <c r="E128" s="70" t="s">
        <v>37</v>
      </c>
      <c r="F128" s="70" t="s">
        <v>37</v>
      </c>
      <c r="G128" s="70" t="s">
        <v>37</v>
      </c>
      <c r="H128" s="70" t="s">
        <v>37</v>
      </c>
      <c r="I128" s="70" t="s">
        <v>37</v>
      </c>
      <c r="J128" s="70" t="s">
        <v>37</v>
      </c>
      <c r="K128" s="70" t="s">
        <v>37</v>
      </c>
      <c r="L128" s="70" t="s">
        <v>37</v>
      </c>
      <c r="M128" s="70" t="s">
        <v>37</v>
      </c>
      <c r="N128" s="70" t="s">
        <v>37</v>
      </c>
      <c r="O128" s="70" t="s">
        <v>37</v>
      </c>
      <c r="P128" s="70" t="s">
        <v>37</v>
      </c>
      <c r="Q128" s="70" t="s">
        <v>37</v>
      </c>
      <c r="R128" s="70" t="s">
        <v>37</v>
      </c>
      <c r="S128" s="70" t="s">
        <v>37</v>
      </c>
      <c r="T128" s="70" t="s">
        <v>37</v>
      </c>
      <c r="U128" s="70" t="s">
        <v>37</v>
      </c>
      <c r="V128" s="70" t="s">
        <v>37</v>
      </c>
      <c r="W128" s="70" t="s">
        <v>37</v>
      </c>
      <c r="X128" s="70" t="s">
        <v>37</v>
      </c>
      <c r="Y128" s="70" t="s">
        <v>37</v>
      </c>
      <c r="Z128" s="70" t="s">
        <v>37</v>
      </c>
      <c r="AA128" s="70" t="s">
        <v>37</v>
      </c>
      <c r="AB128" s="70" t="s">
        <v>37</v>
      </c>
      <c r="AC128" s="70" t="s">
        <v>37</v>
      </c>
      <c r="AD128" s="70" t="s">
        <v>37</v>
      </c>
      <c r="AE128" s="70" t="s">
        <v>37</v>
      </c>
      <c r="AF128" s="70" t="s">
        <v>37</v>
      </c>
      <c r="AG128" s="70" t="s">
        <v>37</v>
      </c>
      <c r="AH128" s="70" t="s">
        <v>37</v>
      </c>
    </row>
    <row r="129" spans="1:34" ht="11.4" customHeight="1" x14ac:dyDescent="0.25"/>
    <row r="130" spans="1:34" x14ac:dyDescent="0.25">
      <c r="A130" s="59" t="s">
        <v>134</v>
      </c>
    </row>
    <row r="131" spans="1:34" x14ac:dyDescent="0.25">
      <c r="A131" s="59" t="s">
        <v>37</v>
      </c>
      <c r="B131" s="58" t="s">
        <v>38</v>
      </c>
    </row>
    <row r="132" spans="1:34" ht="11.4" customHeight="1" x14ac:dyDescent="0.25"/>
    <row r="133" spans="1:34" x14ac:dyDescent="0.25">
      <c r="A133" s="58" t="s">
        <v>175</v>
      </c>
    </row>
    <row r="134" spans="1:34" x14ac:dyDescent="0.25">
      <c r="A134" s="58" t="s">
        <v>108</v>
      </c>
      <c r="B134" s="59" t="s">
        <v>109</v>
      </c>
    </row>
    <row r="135" spans="1:34" x14ac:dyDescent="0.25">
      <c r="A135" s="58" t="s">
        <v>110</v>
      </c>
      <c r="B135" s="58" t="s">
        <v>111</v>
      </c>
    </row>
    <row r="137" spans="1:34" x14ac:dyDescent="0.25">
      <c r="A137" s="59" t="s">
        <v>112</v>
      </c>
      <c r="C137" s="58" t="s">
        <v>113</v>
      </c>
    </row>
    <row r="138" spans="1:34" x14ac:dyDescent="0.25">
      <c r="A138" s="59" t="s">
        <v>176</v>
      </c>
      <c r="C138" s="58" t="s">
        <v>177</v>
      </c>
    </row>
    <row r="139" spans="1:34" x14ac:dyDescent="0.25">
      <c r="A139" s="59" t="s">
        <v>114</v>
      </c>
      <c r="C139" s="58" t="s">
        <v>137</v>
      </c>
    </row>
    <row r="141" spans="1:34" x14ac:dyDescent="0.25">
      <c r="A141" s="60" t="s">
        <v>116</v>
      </c>
      <c r="B141" s="60" t="s">
        <v>116</v>
      </c>
      <c r="C141" s="61" t="s">
        <v>1</v>
      </c>
      <c r="D141" s="61" t="s">
        <v>2</v>
      </c>
      <c r="E141" s="61" t="s">
        <v>3</v>
      </c>
      <c r="F141" s="61" t="s">
        <v>4</v>
      </c>
      <c r="G141" s="61" t="s">
        <v>5</v>
      </c>
      <c r="H141" s="61" t="s">
        <v>6</v>
      </c>
      <c r="I141" s="61" t="s">
        <v>7</v>
      </c>
      <c r="J141" s="61" t="s">
        <v>8</v>
      </c>
      <c r="K141" s="61" t="s">
        <v>9</v>
      </c>
      <c r="L141" s="61" t="s">
        <v>10</v>
      </c>
      <c r="M141" s="61" t="s">
        <v>11</v>
      </c>
      <c r="N141" s="61" t="s">
        <v>12</v>
      </c>
      <c r="O141" s="61" t="s">
        <v>13</v>
      </c>
      <c r="P141" s="61" t="s">
        <v>14</v>
      </c>
      <c r="Q141" s="61" t="s">
        <v>15</v>
      </c>
      <c r="R141" s="61" t="s">
        <v>16</v>
      </c>
      <c r="S141" s="61" t="s">
        <v>17</v>
      </c>
      <c r="T141" s="61" t="s">
        <v>18</v>
      </c>
      <c r="U141" s="61" t="s">
        <v>19</v>
      </c>
      <c r="V141" s="61" t="s">
        <v>20</v>
      </c>
      <c r="W141" s="61" t="s">
        <v>21</v>
      </c>
      <c r="X141" s="61" t="s">
        <v>32</v>
      </c>
      <c r="Y141" s="61" t="s">
        <v>33</v>
      </c>
      <c r="Z141" s="61" t="s">
        <v>35</v>
      </c>
      <c r="AA141" s="61" t="s">
        <v>36</v>
      </c>
      <c r="AB141" s="61" t="s">
        <v>39</v>
      </c>
      <c r="AC141" s="61" t="s">
        <v>40</v>
      </c>
      <c r="AD141" s="61" t="s">
        <v>97</v>
      </c>
      <c r="AE141" s="61" t="s">
        <v>103</v>
      </c>
      <c r="AF141" s="61" t="s">
        <v>105</v>
      </c>
      <c r="AG141" s="61" t="s">
        <v>107</v>
      </c>
      <c r="AH141" s="61" t="s">
        <v>117</v>
      </c>
    </row>
    <row r="142" spans="1:34" x14ac:dyDescent="0.25">
      <c r="A142" s="62" t="s">
        <v>118</v>
      </c>
      <c r="B142" s="62" t="s">
        <v>119</v>
      </c>
      <c r="C142" s="63" t="s">
        <v>120</v>
      </c>
      <c r="D142" s="63" t="s">
        <v>120</v>
      </c>
      <c r="E142" s="63" t="s">
        <v>120</v>
      </c>
      <c r="F142" s="63" t="s">
        <v>120</v>
      </c>
      <c r="G142" s="63" t="s">
        <v>120</v>
      </c>
      <c r="H142" s="63" t="s">
        <v>120</v>
      </c>
      <c r="I142" s="63" t="s">
        <v>120</v>
      </c>
      <c r="J142" s="63" t="s">
        <v>120</v>
      </c>
      <c r="K142" s="63" t="s">
        <v>120</v>
      </c>
      <c r="L142" s="63" t="s">
        <v>120</v>
      </c>
      <c r="M142" s="63" t="s">
        <v>120</v>
      </c>
      <c r="N142" s="63" t="s">
        <v>120</v>
      </c>
      <c r="O142" s="63" t="s">
        <v>120</v>
      </c>
      <c r="P142" s="63" t="s">
        <v>120</v>
      </c>
      <c r="Q142" s="63" t="s">
        <v>120</v>
      </c>
      <c r="R142" s="63" t="s">
        <v>120</v>
      </c>
      <c r="S142" s="63" t="s">
        <v>120</v>
      </c>
      <c r="T142" s="63" t="s">
        <v>120</v>
      </c>
      <c r="U142" s="63" t="s">
        <v>120</v>
      </c>
      <c r="V142" s="63" t="s">
        <v>120</v>
      </c>
      <c r="W142" s="63" t="s">
        <v>120</v>
      </c>
      <c r="X142" s="63" t="s">
        <v>120</v>
      </c>
      <c r="Y142" s="63" t="s">
        <v>120</v>
      </c>
      <c r="Z142" s="63" t="s">
        <v>120</v>
      </c>
      <c r="AA142" s="63" t="s">
        <v>120</v>
      </c>
      <c r="AB142" s="63" t="s">
        <v>120</v>
      </c>
      <c r="AC142" s="63" t="s">
        <v>120</v>
      </c>
      <c r="AD142" s="63" t="s">
        <v>120</v>
      </c>
      <c r="AE142" s="63" t="s">
        <v>120</v>
      </c>
      <c r="AF142" s="63" t="s">
        <v>120</v>
      </c>
      <c r="AG142" s="63" t="s">
        <v>120</v>
      </c>
      <c r="AH142" s="63" t="s">
        <v>120</v>
      </c>
    </row>
    <row r="143" spans="1:34" x14ac:dyDescent="0.25">
      <c r="A143" s="64" t="s">
        <v>121</v>
      </c>
      <c r="B143" s="64" t="s">
        <v>122</v>
      </c>
      <c r="C143" s="65">
        <v>528706.29799999995</v>
      </c>
      <c r="D143" s="65">
        <v>511400.64500000002</v>
      </c>
      <c r="E143" s="65">
        <v>498874.217</v>
      </c>
      <c r="F143" s="65">
        <v>502523.71600000001</v>
      </c>
      <c r="G143" s="65">
        <v>497975.63799999998</v>
      </c>
      <c r="H143" s="65">
        <v>485864.20600000001</v>
      </c>
      <c r="I143" s="65">
        <v>533345.89599999995</v>
      </c>
      <c r="J143" s="65">
        <v>523278.56199999998</v>
      </c>
      <c r="K143" s="66">
        <v>530881.74</v>
      </c>
      <c r="L143" s="65">
        <v>499917.58399999997</v>
      </c>
      <c r="M143" s="65">
        <v>538542.89099999995</v>
      </c>
      <c r="N143" s="65">
        <v>548889.52300000004</v>
      </c>
      <c r="O143" s="65">
        <v>579155.22499999998</v>
      </c>
      <c r="P143" s="65">
        <v>645879.31200000003</v>
      </c>
      <c r="Q143" s="65">
        <v>648658.55900000001</v>
      </c>
      <c r="R143" s="65">
        <v>632027.55299999996</v>
      </c>
      <c r="S143" s="65">
        <v>655834.29799999995</v>
      </c>
      <c r="T143" s="65">
        <v>704850.87800000003</v>
      </c>
      <c r="U143" s="66">
        <v>649739.09</v>
      </c>
      <c r="V143" s="65">
        <v>634207.74300000002</v>
      </c>
      <c r="W143" s="65">
        <v>684471.98199999996</v>
      </c>
      <c r="X143" s="65">
        <v>692298.20600000001</v>
      </c>
      <c r="Y143" s="65">
        <v>688707.10100000002</v>
      </c>
      <c r="Z143" s="65">
        <v>672018.11800000002</v>
      </c>
      <c r="AA143" s="66">
        <v>666916.93000000005</v>
      </c>
      <c r="AB143" s="66">
        <v>636000.31000000006</v>
      </c>
      <c r="AC143" s="65">
        <v>616855.32200000004</v>
      </c>
      <c r="AD143" s="65">
        <v>656924.24800000002</v>
      </c>
      <c r="AE143" s="65">
        <v>675235.25300000003</v>
      </c>
      <c r="AF143" s="65">
        <v>655383.73100000003</v>
      </c>
      <c r="AG143" s="65">
        <v>588686.07400000002</v>
      </c>
      <c r="AH143" s="65">
        <v>587913.68900000001</v>
      </c>
    </row>
    <row r="144" spans="1:34" x14ac:dyDescent="0.25">
      <c r="A144" s="64" t="s">
        <v>121</v>
      </c>
      <c r="B144" s="64" t="s">
        <v>123</v>
      </c>
      <c r="C144" s="67">
        <v>156390.481</v>
      </c>
      <c r="D144" s="67">
        <v>153721.226</v>
      </c>
      <c r="E144" s="67">
        <v>158031.56700000001</v>
      </c>
      <c r="F144" s="67">
        <v>158335.34700000001</v>
      </c>
      <c r="G144" s="67">
        <v>172323.261</v>
      </c>
      <c r="H144" s="67">
        <v>224357.60399999999</v>
      </c>
      <c r="I144" s="67">
        <v>216576.644</v>
      </c>
      <c r="J144" s="67">
        <v>183241.83199999999</v>
      </c>
      <c r="K144" s="67">
        <v>164258.07399999999</v>
      </c>
      <c r="L144" s="67">
        <v>177535.05600000001</v>
      </c>
      <c r="M144" s="67">
        <v>184897.22200000001</v>
      </c>
      <c r="N144" s="67">
        <v>206838.633</v>
      </c>
      <c r="O144" s="67">
        <v>203397.766</v>
      </c>
      <c r="P144" s="67">
        <v>214775.64499999999</v>
      </c>
      <c r="Q144" s="67">
        <v>221067.39600000001</v>
      </c>
      <c r="R144" s="67">
        <v>219751.83799999999</v>
      </c>
      <c r="S144" s="67">
        <v>204646.20800000001</v>
      </c>
      <c r="T144" s="67">
        <v>197884.34599999999</v>
      </c>
      <c r="U144" s="67">
        <v>201846.67499999999</v>
      </c>
      <c r="V144" s="67">
        <v>187172.35200000001</v>
      </c>
      <c r="W144" s="67">
        <v>190629.85200000001</v>
      </c>
      <c r="X144" s="67">
        <v>186888.97200000001</v>
      </c>
      <c r="Y144" s="67">
        <v>189512.424</v>
      </c>
      <c r="Z144" s="67">
        <v>182150.44399999999</v>
      </c>
      <c r="AA144" s="67">
        <v>164964.68599999999</v>
      </c>
      <c r="AB144" s="67">
        <v>158958.80799999999</v>
      </c>
      <c r="AC144" s="67">
        <v>160106.48300000001</v>
      </c>
      <c r="AD144" s="67">
        <v>159970.076</v>
      </c>
      <c r="AE144" s="67">
        <v>154172.269</v>
      </c>
      <c r="AF144" s="67">
        <v>149069.89199999999</v>
      </c>
      <c r="AG144" s="67">
        <v>153560.55499999999</v>
      </c>
      <c r="AH144" s="67">
        <v>187765.261</v>
      </c>
    </row>
    <row r="145" spans="1:34" x14ac:dyDescent="0.25">
      <c r="A145" s="64" t="s">
        <v>121</v>
      </c>
      <c r="B145" s="64" t="s">
        <v>124</v>
      </c>
      <c r="C145" s="65">
        <v>6859.0709999999999</v>
      </c>
      <c r="D145" s="65">
        <v>4459.2979999999998</v>
      </c>
      <c r="E145" s="65">
        <v>4911.6980000000003</v>
      </c>
      <c r="F145" s="65">
        <v>4928.9539999999997</v>
      </c>
      <c r="G145" s="65">
        <v>8183.7169999999996</v>
      </c>
      <c r="H145" s="65">
        <v>7572.1750000000002</v>
      </c>
      <c r="I145" s="65">
        <v>10403.011</v>
      </c>
      <c r="J145" s="65">
        <v>12617.785</v>
      </c>
      <c r="K145" s="65">
        <v>13850.013999999999</v>
      </c>
      <c r="L145" s="66">
        <v>17000.919999999998</v>
      </c>
      <c r="M145" s="65">
        <v>13777.837</v>
      </c>
      <c r="N145" s="65">
        <v>15602.887000000001</v>
      </c>
      <c r="O145" s="65">
        <v>17133.857</v>
      </c>
      <c r="P145" s="65">
        <v>12643.661</v>
      </c>
      <c r="Q145" s="65">
        <v>12557.403</v>
      </c>
      <c r="R145" s="66">
        <v>11666.17</v>
      </c>
      <c r="S145" s="65">
        <v>10412.937</v>
      </c>
      <c r="T145" s="65">
        <v>9104.2739999999994</v>
      </c>
      <c r="U145" s="65">
        <v>9308.4210000000003</v>
      </c>
      <c r="V145" s="65">
        <v>7765.0230000000001</v>
      </c>
      <c r="W145" s="65">
        <v>2892.9920000000002</v>
      </c>
      <c r="X145" s="65">
        <v>2261.1709999999998</v>
      </c>
      <c r="Y145" s="65">
        <v>2270.6990000000001</v>
      </c>
      <c r="Z145" s="65">
        <v>2589.3560000000002</v>
      </c>
      <c r="AA145" s="65">
        <v>2780.587</v>
      </c>
      <c r="AB145" s="65">
        <v>2941.7559999999999</v>
      </c>
      <c r="AC145" s="65">
        <v>2677.4140000000002</v>
      </c>
      <c r="AD145" s="65">
        <v>2499.8429999999998</v>
      </c>
      <c r="AE145" s="66">
        <v>2062.96</v>
      </c>
      <c r="AF145" s="65">
        <v>2343.1379999999999</v>
      </c>
      <c r="AG145" s="65">
        <v>9928.6090000000004</v>
      </c>
      <c r="AH145" s="66">
        <v>18202.7</v>
      </c>
    </row>
    <row r="146" spans="1:34" x14ac:dyDescent="0.25">
      <c r="A146" s="64" t="s">
        <v>121</v>
      </c>
      <c r="B146" s="64" t="s">
        <v>125</v>
      </c>
      <c r="C146" s="67">
        <v>81643.661999999997</v>
      </c>
      <c r="D146" s="67">
        <v>82319.903000000006</v>
      </c>
      <c r="E146" s="67">
        <v>82541.432000000001</v>
      </c>
      <c r="F146" s="67">
        <v>84777.009000000005</v>
      </c>
      <c r="G146" s="67">
        <v>74690.088000000003</v>
      </c>
      <c r="H146" s="67">
        <v>67127.607999999993</v>
      </c>
      <c r="I146" s="67">
        <v>75705.934999999998</v>
      </c>
      <c r="J146" s="68">
        <v>77810.48</v>
      </c>
      <c r="K146" s="67">
        <v>73614.462</v>
      </c>
      <c r="L146" s="67">
        <v>53525.423999999999</v>
      </c>
      <c r="M146" s="67">
        <v>71005.803</v>
      </c>
      <c r="N146" s="67">
        <v>69087.167000000001</v>
      </c>
      <c r="O146" s="67">
        <v>72441.264999999999</v>
      </c>
      <c r="P146" s="67">
        <v>67788.755000000005</v>
      </c>
      <c r="Q146" s="67">
        <v>69471.819000000003</v>
      </c>
      <c r="R146" s="67">
        <v>74588.737999999998</v>
      </c>
      <c r="S146" s="67">
        <v>84956.868000000002</v>
      </c>
      <c r="T146" s="67">
        <v>70596.334000000003</v>
      </c>
      <c r="U146" s="67">
        <v>88459.885999999999</v>
      </c>
      <c r="V146" s="67">
        <v>84386.517999999996</v>
      </c>
      <c r="W146" s="67">
        <v>83816.543999999994</v>
      </c>
      <c r="X146" s="67">
        <v>77579.197</v>
      </c>
      <c r="Y146" s="67">
        <v>75845.589000000007</v>
      </c>
      <c r="Z146" s="67">
        <v>81530.339000000007</v>
      </c>
      <c r="AA146" s="67">
        <v>81820.346999999994</v>
      </c>
      <c r="AB146" s="67">
        <v>82708.626999999993</v>
      </c>
      <c r="AC146" s="67">
        <v>84676.976999999999</v>
      </c>
      <c r="AD146" s="67">
        <v>76507.164999999994</v>
      </c>
      <c r="AE146" s="67">
        <v>74351.732999999993</v>
      </c>
      <c r="AF146" s="67">
        <v>72467.740999999995</v>
      </c>
      <c r="AG146" s="67">
        <v>64594.275999999998</v>
      </c>
      <c r="AH146" s="67">
        <v>57580.377999999997</v>
      </c>
    </row>
    <row r="147" spans="1:34" x14ac:dyDescent="0.25">
      <c r="A147" s="64" t="s">
        <v>121</v>
      </c>
      <c r="B147" s="64" t="s">
        <v>126</v>
      </c>
      <c r="C147" s="66">
        <v>0</v>
      </c>
      <c r="D147" s="66">
        <v>0</v>
      </c>
      <c r="E147" s="66">
        <v>0</v>
      </c>
      <c r="F147" s="66">
        <v>0</v>
      </c>
      <c r="G147" s="66">
        <v>0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66">
        <v>0</v>
      </c>
      <c r="N147" s="66">
        <v>0</v>
      </c>
      <c r="O147" s="66">
        <v>0</v>
      </c>
      <c r="P147" s="66">
        <v>0</v>
      </c>
      <c r="Q147" s="66">
        <v>0</v>
      </c>
      <c r="R147" s="66">
        <v>0</v>
      </c>
      <c r="S147" s="66">
        <v>0</v>
      </c>
      <c r="T147" s="65">
        <v>43.164000000000001</v>
      </c>
      <c r="U147" s="65">
        <v>48.045999999999999</v>
      </c>
      <c r="V147" s="65">
        <v>49.305999999999997</v>
      </c>
      <c r="W147" s="65">
        <v>49.625999999999998</v>
      </c>
      <c r="X147" s="65">
        <v>41.332000000000001</v>
      </c>
      <c r="Y147" s="65">
        <v>43.548999999999999</v>
      </c>
      <c r="Z147" s="65">
        <v>38.131</v>
      </c>
      <c r="AA147" s="66">
        <v>43.11</v>
      </c>
      <c r="AB147" s="65">
        <v>38.509</v>
      </c>
      <c r="AC147" s="65">
        <v>34.499000000000002</v>
      </c>
      <c r="AD147" s="65">
        <v>51.923000000000002</v>
      </c>
      <c r="AE147" s="65">
        <v>56.170999999999999</v>
      </c>
      <c r="AF147" s="66">
        <v>65.47</v>
      </c>
      <c r="AG147" s="65">
        <v>63.328000000000003</v>
      </c>
      <c r="AH147" s="65">
        <v>72.100999999999999</v>
      </c>
    </row>
    <row r="148" spans="1:34" x14ac:dyDescent="0.25">
      <c r="A148" s="64" t="s">
        <v>121</v>
      </c>
      <c r="B148" s="64" t="s">
        <v>127</v>
      </c>
      <c r="C148" s="68">
        <v>0</v>
      </c>
      <c r="D148" s="68">
        <v>0</v>
      </c>
      <c r="E148" s="68">
        <v>0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8">
        <v>0</v>
      </c>
      <c r="L148" s="68">
        <v>0</v>
      </c>
      <c r="M148" s="68">
        <v>0</v>
      </c>
      <c r="N148" s="68">
        <v>0</v>
      </c>
      <c r="O148" s="68">
        <v>0</v>
      </c>
      <c r="P148" s="68">
        <v>0</v>
      </c>
      <c r="Q148" s="68">
        <v>5</v>
      </c>
      <c r="R148" s="68">
        <v>225</v>
      </c>
      <c r="S148" s="68">
        <v>194</v>
      </c>
      <c r="T148" s="68">
        <v>87</v>
      </c>
      <c r="U148" s="68">
        <v>34</v>
      </c>
      <c r="V148" s="68">
        <v>26</v>
      </c>
      <c r="W148" s="68">
        <v>315</v>
      </c>
      <c r="X148" s="68">
        <v>422</v>
      </c>
      <c r="Y148" s="68">
        <v>433</v>
      </c>
      <c r="Z148" s="68">
        <v>432</v>
      </c>
      <c r="AA148" s="68">
        <v>495</v>
      </c>
      <c r="AB148" s="68">
        <v>362</v>
      </c>
      <c r="AC148" s="68">
        <v>152</v>
      </c>
      <c r="AD148" s="68">
        <v>171</v>
      </c>
      <c r="AE148" s="68">
        <v>354</v>
      </c>
      <c r="AF148" s="67">
        <v>394.68799999999999</v>
      </c>
      <c r="AG148" s="67">
        <v>407.38200000000001</v>
      </c>
      <c r="AH148" s="67">
        <v>422.06599999999997</v>
      </c>
    </row>
    <row r="149" spans="1:34" x14ac:dyDescent="0.25">
      <c r="A149" s="64" t="s">
        <v>121</v>
      </c>
      <c r="B149" s="64" t="s">
        <v>128</v>
      </c>
      <c r="C149" s="66">
        <v>380193.4</v>
      </c>
      <c r="D149" s="66">
        <v>378087.8</v>
      </c>
      <c r="E149" s="66">
        <v>377212.8</v>
      </c>
      <c r="F149" s="66">
        <v>379277.6</v>
      </c>
      <c r="G149" s="66">
        <v>372702</v>
      </c>
      <c r="H149" s="66">
        <v>394990.2</v>
      </c>
      <c r="I149" s="66">
        <v>422409.2</v>
      </c>
      <c r="J149" s="66">
        <v>412922.8</v>
      </c>
      <c r="K149" s="65">
        <v>392452.82699999999</v>
      </c>
      <c r="L149" s="65">
        <v>380200.23499999999</v>
      </c>
      <c r="M149" s="65">
        <v>403689.70500000002</v>
      </c>
      <c r="N149" s="65">
        <v>417969.62900000002</v>
      </c>
      <c r="O149" s="65">
        <v>417287.91700000002</v>
      </c>
      <c r="P149" s="65">
        <v>446895.10800000001</v>
      </c>
      <c r="Q149" s="65">
        <v>448007.65100000001</v>
      </c>
      <c r="R149" s="65">
        <v>436522.45600000001</v>
      </c>
      <c r="S149" s="65">
        <v>434996.06800000003</v>
      </c>
      <c r="T149" s="65">
        <v>446396.34600000002</v>
      </c>
      <c r="U149" s="65">
        <v>430859.37099999998</v>
      </c>
      <c r="V149" s="65">
        <v>417408.56300000002</v>
      </c>
      <c r="W149" s="65">
        <v>457855.696</v>
      </c>
      <c r="X149" s="65">
        <v>451029.42499999999</v>
      </c>
      <c r="Y149" s="65">
        <v>450908.33299999998</v>
      </c>
      <c r="Z149" s="66">
        <v>450192.74</v>
      </c>
      <c r="AA149" s="65">
        <v>429879.09399999998</v>
      </c>
      <c r="AB149" s="65">
        <v>423310.489</v>
      </c>
      <c r="AC149" s="65">
        <v>427502.27399999998</v>
      </c>
      <c r="AD149" s="65">
        <v>436354.46100000001</v>
      </c>
      <c r="AE149" s="65">
        <v>435168.46899999998</v>
      </c>
      <c r="AF149" s="65">
        <v>429790.85800000001</v>
      </c>
      <c r="AG149" s="65">
        <v>406605.47700000001</v>
      </c>
      <c r="AH149" s="65">
        <v>427791.34299999999</v>
      </c>
    </row>
    <row r="150" spans="1:34" x14ac:dyDescent="0.25">
      <c r="A150" s="64" t="s">
        <v>121</v>
      </c>
      <c r="B150" s="64" t="s">
        <v>129</v>
      </c>
      <c r="C150" s="68">
        <v>105095</v>
      </c>
      <c r="D150" s="68">
        <v>105477.2</v>
      </c>
      <c r="E150" s="68">
        <v>106300.6</v>
      </c>
      <c r="F150" s="68">
        <v>107629.2</v>
      </c>
      <c r="G150" s="68">
        <v>113931.4</v>
      </c>
      <c r="H150" s="68">
        <v>132687</v>
      </c>
      <c r="I150" s="68">
        <v>145095.20000000001</v>
      </c>
      <c r="J150" s="68">
        <v>140177.20000000001</v>
      </c>
      <c r="K150" s="68">
        <v>128656.2</v>
      </c>
      <c r="L150" s="68">
        <v>120764.6</v>
      </c>
      <c r="M150" s="67">
        <v>126068.322</v>
      </c>
      <c r="N150" s="67">
        <v>136376.71400000001</v>
      </c>
      <c r="O150" s="67">
        <v>129455.185</v>
      </c>
      <c r="P150" s="67">
        <v>138574.288</v>
      </c>
      <c r="Q150" s="67">
        <v>138807.625</v>
      </c>
      <c r="R150" s="67">
        <v>130323.106</v>
      </c>
      <c r="S150" s="68">
        <v>125421.02</v>
      </c>
      <c r="T150" s="67">
        <v>125944.679</v>
      </c>
      <c r="U150" s="67">
        <v>130513.48699999999</v>
      </c>
      <c r="V150" s="67">
        <v>122441.185</v>
      </c>
      <c r="W150" s="67">
        <v>131016.876</v>
      </c>
      <c r="X150" s="67">
        <v>125914.986</v>
      </c>
      <c r="Y150" s="67">
        <v>128808.21400000001</v>
      </c>
      <c r="Z150" s="68">
        <v>130876.59</v>
      </c>
      <c r="AA150" s="67">
        <v>114568.194</v>
      </c>
      <c r="AB150" s="67">
        <v>115516.887</v>
      </c>
      <c r="AC150" s="67">
        <v>117642.731</v>
      </c>
      <c r="AD150" s="67">
        <v>115721.15399999999</v>
      </c>
      <c r="AE150" s="67">
        <v>109884.963</v>
      </c>
      <c r="AF150" s="67">
        <v>107247.159</v>
      </c>
      <c r="AG150" s="67">
        <v>109155.90399999999</v>
      </c>
      <c r="AH150" s="67">
        <v>116919.447</v>
      </c>
    </row>
    <row r="151" spans="1:34" x14ac:dyDescent="0.25">
      <c r="A151" s="64" t="s">
        <v>121</v>
      </c>
      <c r="B151" s="64" t="s">
        <v>130</v>
      </c>
      <c r="C151" s="66">
        <v>53116.2</v>
      </c>
      <c r="D151" s="66">
        <v>54037.599999999999</v>
      </c>
      <c r="E151" s="66">
        <v>54809.599999999999</v>
      </c>
      <c r="F151" s="66">
        <v>55004.2</v>
      </c>
      <c r="G151" s="66">
        <v>43735.6</v>
      </c>
      <c r="H151" s="66">
        <v>40565</v>
      </c>
      <c r="I151" s="66">
        <v>44989</v>
      </c>
      <c r="J151" s="66">
        <v>48314.6</v>
      </c>
      <c r="K151" s="65">
        <v>41343.826999999997</v>
      </c>
      <c r="L151" s="65">
        <v>45121.035000000003</v>
      </c>
      <c r="M151" s="65">
        <v>48679.017</v>
      </c>
      <c r="N151" s="65">
        <v>47290.023999999998</v>
      </c>
      <c r="O151" s="65">
        <v>45562.057000000001</v>
      </c>
      <c r="P151" s="65">
        <v>42505.942999999999</v>
      </c>
      <c r="Q151" s="65">
        <v>43519.103000000003</v>
      </c>
      <c r="R151" s="65">
        <v>47967.940999999999</v>
      </c>
      <c r="S151" s="65">
        <v>46279.451000000001</v>
      </c>
      <c r="T151" s="66">
        <v>42554.16</v>
      </c>
      <c r="U151" s="65">
        <v>43155.834000000003</v>
      </c>
      <c r="V151" s="66">
        <v>39373.31</v>
      </c>
      <c r="W151" s="65">
        <v>38661.116999999998</v>
      </c>
      <c r="X151" s="65">
        <v>35337.898000000001</v>
      </c>
      <c r="Y151" s="65">
        <v>35860.334000000003</v>
      </c>
      <c r="Z151" s="65">
        <v>38037.324000000001</v>
      </c>
      <c r="AA151" s="65">
        <v>39758.637000000002</v>
      </c>
      <c r="AB151" s="65">
        <v>40428.478000000003</v>
      </c>
      <c r="AC151" s="65">
        <v>42079.500999999997</v>
      </c>
      <c r="AD151" s="65">
        <v>38132.048999999999</v>
      </c>
      <c r="AE151" s="65">
        <v>37170.707999999999</v>
      </c>
      <c r="AF151" s="65">
        <v>36495.561999999998</v>
      </c>
      <c r="AG151" s="65">
        <v>33114.582000000002</v>
      </c>
      <c r="AH151" s="65">
        <v>29855.636999999999</v>
      </c>
    </row>
    <row r="152" spans="1:34" x14ac:dyDescent="0.25">
      <c r="A152" s="64" t="s">
        <v>121</v>
      </c>
      <c r="B152" s="64" t="s">
        <v>131</v>
      </c>
      <c r="C152" s="68">
        <v>1036.8</v>
      </c>
      <c r="D152" s="68">
        <v>828</v>
      </c>
      <c r="E152" s="68">
        <v>849.6</v>
      </c>
      <c r="F152" s="68">
        <v>817.2</v>
      </c>
      <c r="G152" s="68">
        <v>1137.5999999999999</v>
      </c>
      <c r="H152" s="68">
        <v>979.2</v>
      </c>
      <c r="I152" s="68">
        <v>1562.4</v>
      </c>
      <c r="J152" s="68">
        <v>1371.6</v>
      </c>
      <c r="K152" s="68">
        <v>1756.8</v>
      </c>
      <c r="L152" s="68">
        <v>1926</v>
      </c>
      <c r="M152" s="68">
        <v>1998</v>
      </c>
      <c r="N152" s="68">
        <v>1486.8</v>
      </c>
      <c r="O152" s="68">
        <v>1270.8</v>
      </c>
      <c r="P152" s="68">
        <v>1479.6</v>
      </c>
      <c r="Q152" s="68">
        <v>1956.24</v>
      </c>
      <c r="R152" s="67">
        <v>2329.5309999999999</v>
      </c>
      <c r="S152" s="68">
        <v>2545.1999999999998</v>
      </c>
      <c r="T152" s="68">
        <v>1562.4</v>
      </c>
      <c r="U152" s="68">
        <v>1267.2</v>
      </c>
      <c r="V152" s="68">
        <v>1991.16</v>
      </c>
      <c r="W152" s="67">
        <v>2127.9780000000001</v>
      </c>
      <c r="X152" s="68">
        <v>2523.6</v>
      </c>
      <c r="Y152" s="68">
        <v>2631.6</v>
      </c>
      <c r="Z152" s="68">
        <v>3258</v>
      </c>
      <c r="AA152" s="68">
        <v>3787.2</v>
      </c>
      <c r="AB152" s="68">
        <v>4593.6000000000004</v>
      </c>
      <c r="AC152" s="68">
        <v>4327.2</v>
      </c>
      <c r="AD152" s="67">
        <v>4213.6379999999999</v>
      </c>
      <c r="AE152" s="67">
        <v>3782.1170000000002</v>
      </c>
      <c r="AF152" s="67">
        <v>4199.9650000000001</v>
      </c>
      <c r="AG152" s="67">
        <v>4655.0839999999998</v>
      </c>
      <c r="AH152" s="67">
        <v>4361.0540000000001</v>
      </c>
    </row>
    <row r="153" spans="1:34" x14ac:dyDescent="0.25">
      <c r="A153" s="64" t="s">
        <v>132</v>
      </c>
      <c r="B153" s="64" t="s">
        <v>122</v>
      </c>
      <c r="C153" s="69" t="s">
        <v>37</v>
      </c>
      <c r="D153" s="69" t="s">
        <v>37</v>
      </c>
      <c r="E153" s="69" t="s">
        <v>37</v>
      </c>
      <c r="F153" s="69" t="s">
        <v>37</v>
      </c>
      <c r="G153" s="69" t="s">
        <v>37</v>
      </c>
      <c r="H153" s="69" t="s">
        <v>37</v>
      </c>
      <c r="I153" s="69" t="s">
        <v>37</v>
      </c>
      <c r="J153" s="69" t="s">
        <v>37</v>
      </c>
      <c r="K153" s="69" t="s">
        <v>37</v>
      </c>
      <c r="L153" s="69" t="s">
        <v>37</v>
      </c>
      <c r="M153" s="69" t="s">
        <v>37</v>
      </c>
      <c r="N153" s="69" t="s">
        <v>37</v>
      </c>
      <c r="O153" s="69" t="s">
        <v>37</v>
      </c>
      <c r="P153" s="69" t="s">
        <v>37</v>
      </c>
      <c r="Q153" s="69" t="s">
        <v>37</v>
      </c>
      <c r="R153" s="69" t="s">
        <v>37</v>
      </c>
      <c r="S153" s="69" t="s">
        <v>37</v>
      </c>
      <c r="T153" s="69" t="s">
        <v>37</v>
      </c>
      <c r="U153" s="69" t="s">
        <v>37</v>
      </c>
      <c r="V153" s="69" t="s">
        <v>37</v>
      </c>
      <c r="W153" s="69" t="s">
        <v>37</v>
      </c>
      <c r="X153" s="69" t="s">
        <v>37</v>
      </c>
      <c r="Y153" s="69" t="s">
        <v>37</v>
      </c>
      <c r="Z153" s="69" t="s">
        <v>37</v>
      </c>
      <c r="AA153" s="69" t="s">
        <v>37</v>
      </c>
      <c r="AB153" s="69" t="s">
        <v>37</v>
      </c>
      <c r="AC153" s="69" t="s">
        <v>37</v>
      </c>
      <c r="AD153" s="69" t="s">
        <v>37</v>
      </c>
      <c r="AE153" s="69" t="s">
        <v>37</v>
      </c>
      <c r="AF153" s="69" t="s">
        <v>37</v>
      </c>
      <c r="AG153" s="69" t="s">
        <v>37</v>
      </c>
      <c r="AH153" s="69" t="s">
        <v>37</v>
      </c>
    </row>
    <row r="154" spans="1:34" x14ac:dyDescent="0.25">
      <c r="A154" s="64" t="s">
        <v>132</v>
      </c>
      <c r="B154" s="64" t="s">
        <v>123</v>
      </c>
      <c r="C154" s="70" t="s">
        <v>37</v>
      </c>
      <c r="D154" s="70" t="s">
        <v>37</v>
      </c>
      <c r="E154" s="70" t="s">
        <v>37</v>
      </c>
      <c r="F154" s="70" t="s">
        <v>37</v>
      </c>
      <c r="G154" s="70" t="s">
        <v>37</v>
      </c>
      <c r="H154" s="70" t="s">
        <v>37</v>
      </c>
      <c r="I154" s="70" t="s">
        <v>37</v>
      </c>
      <c r="J154" s="70" t="s">
        <v>37</v>
      </c>
      <c r="K154" s="70" t="s">
        <v>37</v>
      </c>
      <c r="L154" s="70" t="s">
        <v>37</v>
      </c>
      <c r="M154" s="70" t="s">
        <v>37</v>
      </c>
      <c r="N154" s="70" t="s">
        <v>37</v>
      </c>
      <c r="O154" s="70" t="s">
        <v>37</v>
      </c>
      <c r="P154" s="70" t="s">
        <v>37</v>
      </c>
      <c r="Q154" s="70" t="s">
        <v>37</v>
      </c>
      <c r="R154" s="70" t="s">
        <v>37</v>
      </c>
      <c r="S154" s="70" t="s">
        <v>37</v>
      </c>
      <c r="T154" s="70" t="s">
        <v>37</v>
      </c>
      <c r="U154" s="70" t="s">
        <v>37</v>
      </c>
      <c r="V154" s="70" t="s">
        <v>37</v>
      </c>
      <c r="W154" s="70" t="s">
        <v>37</v>
      </c>
      <c r="X154" s="70" t="s">
        <v>37</v>
      </c>
      <c r="Y154" s="70" t="s">
        <v>37</v>
      </c>
      <c r="Z154" s="70" t="s">
        <v>37</v>
      </c>
      <c r="AA154" s="70" t="s">
        <v>37</v>
      </c>
      <c r="AB154" s="70" t="s">
        <v>37</v>
      </c>
      <c r="AC154" s="70" t="s">
        <v>37</v>
      </c>
      <c r="AD154" s="70" t="s">
        <v>37</v>
      </c>
      <c r="AE154" s="70" t="s">
        <v>37</v>
      </c>
      <c r="AF154" s="70" t="s">
        <v>37</v>
      </c>
      <c r="AG154" s="70" t="s">
        <v>37</v>
      </c>
      <c r="AH154" s="70" t="s">
        <v>37</v>
      </c>
    </row>
    <row r="155" spans="1:34" x14ac:dyDescent="0.25">
      <c r="A155" s="64" t="s">
        <v>132</v>
      </c>
      <c r="B155" s="64" t="s">
        <v>124</v>
      </c>
      <c r="C155" s="69" t="s">
        <v>37</v>
      </c>
      <c r="D155" s="69" t="s">
        <v>37</v>
      </c>
      <c r="E155" s="69" t="s">
        <v>37</v>
      </c>
      <c r="F155" s="69" t="s">
        <v>37</v>
      </c>
      <c r="G155" s="69" t="s">
        <v>37</v>
      </c>
      <c r="H155" s="69" t="s">
        <v>37</v>
      </c>
      <c r="I155" s="69" t="s">
        <v>37</v>
      </c>
      <c r="J155" s="69" t="s">
        <v>37</v>
      </c>
      <c r="K155" s="69" t="s">
        <v>37</v>
      </c>
      <c r="L155" s="69" t="s">
        <v>37</v>
      </c>
      <c r="M155" s="69" t="s">
        <v>37</v>
      </c>
      <c r="N155" s="69" t="s">
        <v>37</v>
      </c>
      <c r="O155" s="69" t="s">
        <v>37</v>
      </c>
      <c r="P155" s="69" t="s">
        <v>37</v>
      </c>
      <c r="Q155" s="69" t="s">
        <v>37</v>
      </c>
      <c r="R155" s="69" t="s">
        <v>37</v>
      </c>
      <c r="S155" s="69" t="s">
        <v>37</v>
      </c>
      <c r="T155" s="69" t="s">
        <v>37</v>
      </c>
      <c r="U155" s="69" t="s">
        <v>37</v>
      </c>
      <c r="V155" s="69" t="s">
        <v>37</v>
      </c>
      <c r="W155" s="69" t="s">
        <v>37</v>
      </c>
      <c r="X155" s="69" t="s">
        <v>37</v>
      </c>
      <c r="Y155" s="69" t="s">
        <v>37</v>
      </c>
      <c r="Z155" s="69" t="s">
        <v>37</v>
      </c>
      <c r="AA155" s="69" t="s">
        <v>37</v>
      </c>
      <c r="AB155" s="69" t="s">
        <v>37</v>
      </c>
      <c r="AC155" s="69" t="s">
        <v>37</v>
      </c>
      <c r="AD155" s="69" t="s">
        <v>37</v>
      </c>
      <c r="AE155" s="69" t="s">
        <v>37</v>
      </c>
      <c r="AF155" s="69" t="s">
        <v>37</v>
      </c>
      <c r="AG155" s="69" t="s">
        <v>37</v>
      </c>
      <c r="AH155" s="69" t="s">
        <v>37</v>
      </c>
    </row>
    <row r="156" spans="1:34" x14ac:dyDescent="0.25">
      <c r="A156" s="64" t="s">
        <v>132</v>
      </c>
      <c r="B156" s="64" t="s">
        <v>125</v>
      </c>
      <c r="C156" s="70" t="s">
        <v>37</v>
      </c>
      <c r="D156" s="70" t="s">
        <v>37</v>
      </c>
      <c r="E156" s="70" t="s">
        <v>37</v>
      </c>
      <c r="F156" s="70" t="s">
        <v>37</v>
      </c>
      <c r="G156" s="70" t="s">
        <v>37</v>
      </c>
      <c r="H156" s="70" t="s">
        <v>37</v>
      </c>
      <c r="I156" s="70" t="s">
        <v>37</v>
      </c>
      <c r="J156" s="70" t="s">
        <v>37</v>
      </c>
      <c r="K156" s="70" t="s">
        <v>37</v>
      </c>
      <c r="L156" s="70" t="s">
        <v>37</v>
      </c>
      <c r="M156" s="70" t="s">
        <v>37</v>
      </c>
      <c r="N156" s="70" t="s">
        <v>37</v>
      </c>
      <c r="O156" s="70" t="s">
        <v>37</v>
      </c>
      <c r="P156" s="70" t="s">
        <v>37</v>
      </c>
      <c r="Q156" s="70" t="s">
        <v>37</v>
      </c>
      <c r="R156" s="70" t="s">
        <v>37</v>
      </c>
      <c r="S156" s="70" t="s">
        <v>37</v>
      </c>
      <c r="T156" s="70" t="s">
        <v>37</v>
      </c>
      <c r="U156" s="70" t="s">
        <v>37</v>
      </c>
      <c r="V156" s="70" t="s">
        <v>37</v>
      </c>
      <c r="W156" s="70" t="s">
        <v>37</v>
      </c>
      <c r="X156" s="70" t="s">
        <v>37</v>
      </c>
      <c r="Y156" s="70" t="s">
        <v>37</v>
      </c>
      <c r="Z156" s="70" t="s">
        <v>37</v>
      </c>
      <c r="AA156" s="70" t="s">
        <v>37</v>
      </c>
      <c r="AB156" s="70" t="s">
        <v>37</v>
      </c>
      <c r="AC156" s="70" t="s">
        <v>37</v>
      </c>
      <c r="AD156" s="70" t="s">
        <v>37</v>
      </c>
      <c r="AE156" s="70" t="s">
        <v>37</v>
      </c>
      <c r="AF156" s="70" t="s">
        <v>37</v>
      </c>
      <c r="AG156" s="70" t="s">
        <v>37</v>
      </c>
      <c r="AH156" s="70" t="s">
        <v>37</v>
      </c>
    </row>
    <row r="157" spans="1:34" x14ac:dyDescent="0.25">
      <c r="A157" s="64" t="s">
        <v>132</v>
      </c>
      <c r="B157" s="64" t="s">
        <v>126</v>
      </c>
      <c r="C157" s="66">
        <v>0</v>
      </c>
      <c r="D157" s="66">
        <v>0</v>
      </c>
      <c r="E157" s="66">
        <v>0</v>
      </c>
      <c r="F157" s="66">
        <v>0</v>
      </c>
      <c r="G157" s="66">
        <v>0</v>
      </c>
      <c r="H157" s="66">
        <v>0</v>
      </c>
      <c r="I157" s="66">
        <v>0</v>
      </c>
      <c r="J157" s="66">
        <v>0</v>
      </c>
      <c r="K157" s="66">
        <v>0</v>
      </c>
      <c r="L157" s="66">
        <v>0</v>
      </c>
      <c r="M157" s="66">
        <v>0</v>
      </c>
      <c r="N157" s="66">
        <v>0</v>
      </c>
      <c r="O157" s="66">
        <v>0</v>
      </c>
      <c r="P157" s="66">
        <v>0</v>
      </c>
      <c r="Q157" s="66">
        <v>0</v>
      </c>
      <c r="R157" s="66">
        <v>0</v>
      </c>
      <c r="S157" s="66">
        <v>0</v>
      </c>
      <c r="T157" s="65">
        <v>43.164000000000001</v>
      </c>
      <c r="U157" s="65">
        <v>48.045999999999999</v>
      </c>
      <c r="V157" s="65">
        <v>49.305999999999997</v>
      </c>
      <c r="W157" s="65">
        <v>49.625999999999998</v>
      </c>
      <c r="X157" s="65">
        <v>41.332000000000001</v>
      </c>
      <c r="Y157" s="65">
        <v>43.548999999999999</v>
      </c>
      <c r="Z157" s="65">
        <v>38.131</v>
      </c>
      <c r="AA157" s="66">
        <v>43.11</v>
      </c>
      <c r="AB157" s="65">
        <v>38.509</v>
      </c>
      <c r="AC157" s="65">
        <v>34.499000000000002</v>
      </c>
      <c r="AD157" s="65">
        <v>51.923000000000002</v>
      </c>
      <c r="AE157" s="65">
        <v>56.170999999999999</v>
      </c>
      <c r="AF157" s="66">
        <v>65.47</v>
      </c>
      <c r="AG157" s="65">
        <v>63.328000000000003</v>
      </c>
      <c r="AH157" s="65">
        <v>72.100999999999999</v>
      </c>
    </row>
    <row r="158" spans="1:34" x14ac:dyDescent="0.25">
      <c r="A158" s="64" t="s">
        <v>132</v>
      </c>
      <c r="B158" s="64" t="s">
        <v>127</v>
      </c>
      <c r="C158" s="70" t="s">
        <v>37</v>
      </c>
      <c r="D158" s="70" t="s">
        <v>37</v>
      </c>
      <c r="E158" s="70" t="s">
        <v>37</v>
      </c>
      <c r="F158" s="70" t="s">
        <v>37</v>
      </c>
      <c r="G158" s="70" t="s">
        <v>37</v>
      </c>
      <c r="H158" s="70" t="s">
        <v>37</v>
      </c>
      <c r="I158" s="70" t="s">
        <v>37</v>
      </c>
      <c r="J158" s="70" t="s">
        <v>37</v>
      </c>
      <c r="K158" s="70" t="s">
        <v>37</v>
      </c>
      <c r="L158" s="70" t="s">
        <v>37</v>
      </c>
      <c r="M158" s="70" t="s">
        <v>37</v>
      </c>
      <c r="N158" s="70" t="s">
        <v>37</v>
      </c>
      <c r="O158" s="70" t="s">
        <v>37</v>
      </c>
      <c r="P158" s="70" t="s">
        <v>37</v>
      </c>
      <c r="Q158" s="70" t="s">
        <v>37</v>
      </c>
      <c r="R158" s="70" t="s">
        <v>37</v>
      </c>
      <c r="S158" s="70" t="s">
        <v>37</v>
      </c>
      <c r="T158" s="70" t="s">
        <v>37</v>
      </c>
      <c r="U158" s="70" t="s">
        <v>37</v>
      </c>
      <c r="V158" s="70" t="s">
        <v>37</v>
      </c>
      <c r="W158" s="70" t="s">
        <v>37</v>
      </c>
      <c r="X158" s="70" t="s">
        <v>37</v>
      </c>
      <c r="Y158" s="70" t="s">
        <v>37</v>
      </c>
      <c r="Z158" s="70" t="s">
        <v>37</v>
      </c>
      <c r="AA158" s="70" t="s">
        <v>37</v>
      </c>
      <c r="AB158" s="70" t="s">
        <v>37</v>
      </c>
      <c r="AC158" s="70" t="s">
        <v>37</v>
      </c>
      <c r="AD158" s="70" t="s">
        <v>37</v>
      </c>
      <c r="AE158" s="70" t="s">
        <v>37</v>
      </c>
      <c r="AF158" s="70" t="s">
        <v>37</v>
      </c>
      <c r="AG158" s="70" t="s">
        <v>37</v>
      </c>
      <c r="AH158" s="70" t="s">
        <v>37</v>
      </c>
    </row>
    <row r="159" spans="1:34" x14ac:dyDescent="0.25">
      <c r="A159" s="64" t="s">
        <v>132</v>
      </c>
      <c r="B159" s="64" t="s">
        <v>128</v>
      </c>
      <c r="C159" s="66">
        <v>225212.4</v>
      </c>
      <c r="D159" s="66">
        <v>217900.79999999999</v>
      </c>
      <c r="E159" s="66">
        <v>213454.8</v>
      </c>
      <c r="F159" s="66">
        <v>211971.6</v>
      </c>
      <c r="G159" s="66">
        <v>211338</v>
      </c>
      <c r="H159" s="66">
        <v>219049.2</v>
      </c>
      <c r="I159" s="66">
        <v>231325.2</v>
      </c>
      <c r="J159" s="66">
        <v>232552.8</v>
      </c>
      <c r="K159" s="65">
        <v>234404.82699999999</v>
      </c>
      <c r="L159" s="65">
        <v>232899.23499999999</v>
      </c>
      <c r="M159" s="65">
        <v>264473.70500000002</v>
      </c>
      <c r="N159" s="65">
        <v>268730.62900000002</v>
      </c>
      <c r="O159" s="65">
        <v>274850.91700000002</v>
      </c>
      <c r="P159" s="65">
        <v>299614.10800000001</v>
      </c>
      <c r="Q159" s="65">
        <v>303605.65100000001</v>
      </c>
      <c r="R159" s="65">
        <v>297286.45600000001</v>
      </c>
      <c r="S159" s="65">
        <v>303696.06800000003</v>
      </c>
      <c r="T159" s="65">
        <v>317520.34600000002</v>
      </c>
      <c r="U159" s="65">
        <v>301127.37099999998</v>
      </c>
      <c r="V159" s="65">
        <v>295868.56300000002</v>
      </c>
      <c r="W159" s="65">
        <v>309255.696</v>
      </c>
      <c r="X159" s="65">
        <v>314906.42499999999</v>
      </c>
      <c r="Y159" s="65">
        <v>314705.33299999998</v>
      </c>
      <c r="Z159" s="66">
        <v>312887.74</v>
      </c>
      <c r="AA159" s="65">
        <v>310132.09399999998</v>
      </c>
      <c r="AB159" s="65">
        <v>302003.489</v>
      </c>
      <c r="AC159" s="65">
        <v>299916.27399999998</v>
      </c>
      <c r="AD159" s="65">
        <v>313402.16499999998</v>
      </c>
      <c r="AE159" s="65">
        <v>316936.49800000002</v>
      </c>
      <c r="AF159" s="65">
        <v>313400.516</v>
      </c>
      <c r="AG159" s="65">
        <v>293644.87900000002</v>
      </c>
      <c r="AH159" s="65">
        <v>306294.408</v>
      </c>
    </row>
    <row r="160" spans="1:34" x14ac:dyDescent="0.25">
      <c r="A160" s="64" t="s">
        <v>132</v>
      </c>
      <c r="B160" s="64" t="s">
        <v>129</v>
      </c>
      <c r="C160" s="68">
        <v>16632</v>
      </c>
      <c r="D160" s="68">
        <v>17107.2</v>
      </c>
      <c r="E160" s="68">
        <v>17931.599999999999</v>
      </c>
      <c r="F160" s="68">
        <v>19213.2</v>
      </c>
      <c r="G160" s="68">
        <v>21218.400000000001</v>
      </c>
      <c r="H160" s="68">
        <v>26028</v>
      </c>
      <c r="I160" s="68">
        <v>28699.200000000001</v>
      </c>
      <c r="J160" s="68">
        <v>28933.200000000001</v>
      </c>
      <c r="K160" s="68">
        <v>29293.200000000001</v>
      </c>
      <c r="L160" s="68">
        <v>34365.599999999999</v>
      </c>
      <c r="M160" s="67">
        <v>37923.322</v>
      </c>
      <c r="N160" s="67">
        <v>40605.714</v>
      </c>
      <c r="O160" s="67">
        <v>39291.184999999998</v>
      </c>
      <c r="P160" s="67">
        <v>39082.288</v>
      </c>
      <c r="Q160" s="67">
        <v>41308.625</v>
      </c>
      <c r="R160" s="67">
        <v>40624.106</v>
      </c>
      <c r="S160" s="68">
        <v>40574.019999999997</v>
      </c>
      <c r="T160" s="67">
        <v>41106.678999999996</v>
      </c>
      <c r="U160" s="67">
        <v>44484.487000000001</v>
      </c>
      <c r="V160" s="67">
        <v>42635.184999999998</v>
      </c>
      <c r="W160" s="67">
        <v>32222.876</v>
      </c>
      <c r="X160" s="67">
        <v>32431.986000000001</v>
      </c>
      <c r="Y160" s="67">
        <v>33459.214</v>
      </c>
      <c r="Z160" s="68">
        <v>34573.589999999997</v>
      </c>
      <c r="AA160" s="67">
        <v>30838.194</v>
      </c>
      <c r="AB160" s="67">
        <v>30579.886999999999</v>
      </c>
      <c r="AC160" s="67">
        <v>29804.731</v>
      </c>
      <c r="AD160" s="67">
        <v>29488.657999999999</v>
      </c>
      <c r="AE160" s="68">
        <v>28260.85</v>
      </c>
      <c r="AF160" s="68">
        <v>27740.21</v>
      </c>
      <c r="AG160" s="67">
        <v>31264.437999999998</v>
      </c>
      <c r="AH160" s="67">
        <v>33262.080999999998</v>
      </c>
    </row>
    <row r="161" spans="1:34" x14ac:dyDescent="0.25">
      <c r="A161" s="64" t="s">
        <v>132</v>
      </c>
      <c r="B161" s="64" t="s">
        <v>130</v>
      </c>
      <c r="C161" s="66">
        <v>23857.200000000001</v>
      </c>
      <c r="D161" s="66">
        <v>23133.599999999999</v>
      </c>
      <c r="E161" s="66">
        <v>23025.599999999999</v>
      </c>
      <c r="F161" s="66">
        <v>22129.200000000001</v>
      </c>
      <c r="G161" s="66">
        <v>20541.599999999999</v>
      </c>
      <c r="H161" s="66">
        <v>20286</v>
      </c>
      <c r="I161" s="66">
        <v>23094</v>
      </c>
      <c r="J161" s="66">
        <v>23421.599999999999</v>
      </c>
      <c r="K161" s="65">
        <v>23642.827000000001</v>
      </c>
      <c r="L161" s="65">
        <v>23354.035</v>
      </c>
      <c r="M161" s="65">
        <v>33083.017</v>
      </c>
      <c r="N161" s="65">
        <v>31111.024000000001</v>
      </c>
      <c r="O161" s="65">
        <v>29542.057000000001</v>
      </c>
      <c r="P161" s="65">
        <v>29875.942999999999</v>
      </c>
      <c r="Q161" s="65">
        <v>31012.102999999999</v>
      </c>
      <c r="R161" s="65">
        <v>31997.940999999999</v>
      </c>
      <c r="S161" s="65">
        <v>32127.451000000001</v>
      </c>
      <c r="T161" s="66">
        <v>28698.16</v>
      </c>
      <c r="U161" s="65">
        <v>30230.833999999999</v>
      </c>
      <c r="V161" s="66">
        <v>27748.31</v>
      </c>
      <c r="W161" s="65">
        <v>27119.116999999998</v>
      </c>
      <c r="X161" s="65">
        <v>26129.898000000001</v>
      </c>
      <c r="Y161" s="65">
        <v>26405.333999999999</v>
      </c>
      <c r="Z161" s="65">
        <v>28643.324000000001</v>
      </c>
      <c r="AA161" s="65">
        <v>30388.636999999999</v>
      </c>
      <c r="AB161" s="65">
        <v>30833.477999999999</v>
      </c>
      <c r="AC161" s="65">
        <v>31460.501</v>
      </c>
      <c r="AD161" s="65">
        <v>30223.933000000001</v>
      </c>
      <c r="AE161" s="65">
        <v>29397.971000000001</v>
      </c>
      <c r="AF161" s="65">
        <v>28955.146000000001</v>
      </c>
      <c r="AG161" s="66">
        <v>26195.08</v>
      </c>
      <c r="AH161" s="65">
        <v>22497.886999999999</v>
      </c>
    </row>
    <row r="162" spans="1:34" x14ac:dyDescent="0.25">
      <c r="A162" s="64" t="s">
        <v>132</v>
      </c>
      <c r="B162" s="64" t="s">
        <v>131</v>
      </c>
      <c r="C162" s="68">
        <v>1036.8</v>
      </c>
      <c r="D162" s="68">
        <v>828</v>
      </c>
      <c r="E162" s="68">
        <v>849.6</v>
      </c>
      <c r="F162" s="68">
        <v>817.2</v>
      </c>
      <c r="G162" s="68">
        <v>1137.5999999999999</v>
      </c>
      <c r="H162" s="68">
        <v>979.2</v>
      </c>
      <c r="I162" s="68">
        <v>1562.4</v>
      </c>
      <c r="J162" s="68">
        <v>1371.6</v>
      </c>
      <c r="K162" s="68">
        <v>1756.8</v>
      </c>
      <c r="L162" s="68">
        <v>1926</v>
      </c>
      <c r="M162" s="68">
        <v>1998</v>
      </c>
      <c r="N162" s="68">
        <v>1486.8</v>
      </c>
      <c r="O162" s="68">
        <v>1270.8</v>
      </c>
      <c r="P162" s="68">
        <v>1479.6</v>
      </c>
      <c r="Q162" s="68">
        <v>1956.24</v>
      </c>
      <c r="R162" s="67">
        <v>2329.5309999999999</v>
      </c>
      <c r="S162" s="68">
        <v>2545.1999999999998</v>
      </c>
      <c r="T162" s="68">
        <v>1562.4</v>
      </c>
      <c r="U162" s="68">
        <v>1267.2</v>
      </c>
      <c r="V162" s="68">
        <v>1991.16</v>
      </c>
      <c r="W162" s="67">
        <v>2127.9780000000001</v>
      </c>
      <c r="X162" s="68">
        <v>2523.6</v>
      </c>
      <c r="Y162" s="68">
        <v>2631.6</v>
      </c>
      <c r="Z162" s="68">
        <v>3258</v>
      </c>
      <c r="AA162" s="68">
        <v>3787.2</v>
      </c>
      <c r="AB162" s="68">
        <v>4593.6000000000004</v>
      </c>
      <c r="AC162" s="68">
        <v>4327.2</v>
      </c>
      <c r="AD162" s="67">
        <v>4213.6379999999999</v>
      </c>
      <c r="AE162" s="67">
        <v>3782.1170000000002</v>
      </c>
      <c r="AF162" s="67">
        <v>4199.9650000000001</v>
      </c>
      <c r="AG162" s="67">
        <v>4655.0839999999998</v>
      </c>
      <c r="AH162" s="67">
        <v>4361.0540000000001</v>
      </c>
    </row>
    <row r="163" spans="1:34" x14ac:dyDescent="0.25">
      <c r="A163" s="64" t="s">
        <v>133</v>
      </c>
      <c r="B163" s="64" t="s">
        <v>122</v>
      </c>
      <c r="C163" s="66">
        <v>0</v>
      </c>
      <c r="D163" s="66">
        <v>0</v>
      </c>
      <c r="E163" s="66">
        <v>0</v>
      </c>
      <c r="F163" s="66">
        <v>0</v>
      </c>
      <c r="G163" s="66">
        <v>0</v>
      </c>
      <c r="H163" s="66">
        <v>0</v>
      </c>
      <c r="I163" s="66">
        <v>0</v>
      </c>
      <c r="J163" s="66">
        <v>0</v>
      </c>
      <c r="K163" s="66">
        <v>0</v>
      </c>
      <c r="L163" s="66">
        <v>0</v>
      </c>
      <c r="M163" s="66">
        <v>0</v>
      </c>
      <c r="N163" s="66">
        <v>0</v>
      </c>
      <c r="O163" s="66">
        <v>0</v>
      </c>
      <c r="P163" s="66">
        <v>0</v>
      </c>
      <c r="Q163" s="66">
        <v>0</v>
      </c>
      <c r="R163" s="66">
        <v>0</v>
      </c>
      <c r="S163" s="66">
        <v>0</v>
      </c>
      <c r="T163" s="66">
        <v>0</v>
      </c>
      <c r="U163" s="66">
        <v>0</v>
      </c>
      <c r="V163" s="66">
        <v>0</v>
      </c>
      <c r="W163" s="66">
        <v>0</v>
      </c>
      <c r="X163" s="66">
        <v>0</v>
      </c>
      <c r="Y163" s="66">
        <v>0</v>
      </c>
      <c r="Z163" s="66">
        <v>0</v>
      </c>
      <c r="AA163" s="66">
        <v>0</v>
      </c>
      <c r="AB163" s="66">
        <v>0</v>
      </c>
      <c r="AC163" s="66">
        <v>0</v>
      </c>
      <c r="AD163" s="66">
        <v>0</v>
      </c>
      <c r="AE163" s="66">
        <v>0</v>
      </c>
      <c r="AF163" s="66">
        <v>0</v>
      </c>
      <c r="AG163" s="66">
        <v>0</v>
      </c>
      <c r="AH163" s="66">
        <v>0</v>
      </c>
    </row>
    <row r="164" spans="1:34" x14ac:dyDescent="0.25">
      <c r="A164" s="64" t="s">
        <v>133</v>
      </c>
      <c r="B164" s="64" t="s">
        <v>123</v>
      </c>
      <c r="C164" s="68">
        <v>0</v>
      </c>
      <c r="D164" s="68">
        <v>0</v>
      </c>
      <c r="E164" s="68">
        <v>0</v>
      </c>
      <c r="F164" s="68">
        <v>0</v>
      </c>
      <c r="G164" s="68">
        <v>0</v>
      </c>
      <c r="H164" s="68">
        <v>0</v>
      </c>
      <c r="I164" s="68">
        <v>0</v>
      </c>
      <c r="J164" s="68">
        <v>0</v>
      </c>
      <c r="K164" s="68">
        <v>0</v>
      </c>
      <c r="L164" s="68">
        <v>0</v>
      </c>
      <c r="M164" s="68">
        <v>0</v>
      </c>
      <c r="N164" s="68">
        <v>0</v>
      </c>
      <c r="O164" s="68">
        <v>0</v>
      </c>
      <c r="P164" s="68">
        <v>0</v>
      </c>
      <c r="Q164" s="68">
        <v>0</v>
      </c>
      <c r="R164" s="68">
        <v>0</v>
      </c>
      <c r="S164" s="68">
        <v>0</v>
      </c>
      <c r="T164" s="68">
        <v>0</v>
      </c>
      <c r="U164" s="68">
        <v>0</v>
      </c>
      <c r="V164" s="68">
        <v>0</v>
      </c>
      <c r="W164" s="68">
        <v>0</v>
      </c>
      <c r="X164" s="68">
        <v>0</v>
      </c>
      <c r="Y164" s="68">
        <v>0</v>
      </c>
      <c r="Z164" s="68">
        <v>0</v>
      </c>
      <c r="AA164" s="68">
        <v>0</v>
      </c>
      <c r="AB164" s="68">
        <v>0</v>
      </c>
      <c r="AC164" s="68">
        <v>0</v>
      </c>
      <c r="AD164" s="68">
        <v>0</v>
      </c>
      <c r="AE164" s="68">
        <v>0</v>
      </c>
      <c r="AF164" s="68">
        <v>0</v>
      </c>
      <c r="AG164" s="68">
        <v>0</v>
      </c>
      <c r="AH164" s="68">
        <v>0</v>
      </c>
    </row>
    <row r="165" spans="1:34" x14ac:dyDescent="0.25">
      <c r="A165" s="64" t="s">
        <v>133</v>
      </c>
      <c r="B165" s="64" t="s">
        <v>124</v>
      </c>
      <c r="C165" s="66">
        <v>0</v>
      </c>
      <c r="D165" s="66">
        <v>0</v>
      </c>
      <c r="E165" s="66">
        <v>0</v>
      </c>
      <c r="F165" s="66">
        <v>0</v>
      </c>
      <c r="G165" s="66">
        <v>0</v>
      </c>
      <c r="H165" s="66">
        <v>0</v>
      </c>
      <c r="I165" s="66">
        <v>0</v>
      </c>
      <c r="J165" s="66">
        <v>0</v>
      </c>
      <c r="K165" s="66">
        <v>0</v>
      </c>
      <c r="L165" s="66">
        <v>0</v>
      </c>
      <c r="M165" s="66">
        <v>0</v>
      </c>
      <c r="N165" s="66">
        <v>0</v>
      </c>
      <c r="O165" s="66">
        <v>0</v>
      </c>
      <c r="P165" s="66">
        <v>0</v>
      </c>
      <c r="Q165" s="66">
        <v>0</v>
      </c>
      <c r="R165" s="66">
        <v>0</v>
      </c>
      <c r="S165" s="66">
        <v>0</v>
      </c>
      <c r="T165" s="66">
        <v>0</v>
      </c>
      <c r="U165" s="66">
        <v>0</v>
      </c>
      <c r="V165" s="66">
        <v>0</v>
      </c>
      <c r="W165" s="66">
        <v>0</v>
      </c>
      <c r="X165" s="66">
        <v>0</v>
      </c>
      <c r="Y165" s="66">
        <v>0</v>
      </c>
      <c r="Z165" s="66">
        <v>0</v>
      </c>
      <c r="AA165" s="66">
        <v>0</v>
      </c>
      <c r="AB165" s="66">
        <v>0</v>
      </c>
      <c r="AC165" s="66">
        <v>0</v>
      </c>
      <c r="AD165" s="66">
        <v>0</v>
      </c>
      <c r="AE165" s="66">
        <v>0</v>
      </c>
      <c r="AF165" s="66">
        <v>0</v>
      </c>
      <c r="AG165" s="66">
        <v>0</v>
      </c>
      <c r="AH165" s="66">
        <v>0</v>
      </c>
    </row>
    <row r="166" spans="1:34" x14ac:dyDescent="0.25">
      <c r="A166" s="64" t="s">
        <v>133</v>
      </c>
      <c r="B166" s="64" t="s">
        <v>125</v>
      </c>
      <c r="C166" s="68">
        <v>0</v>
      </c>
      <c r="D166" s="68">
        <v>0</v>
      </c>
      <c r="E166" s="68">
        <v>0</v>
      </c>
      <c r="F166" s="68">
        <v>0</v>
      </c>
      <c r="G166" s="68">
        <v>0</v>
      </c>
      <c r="H166" s="68">
        <v>0</v>
      </c>
      <c r="I166" s="68">
        <v>0</v>
      </c>
      <c r="J166" s="68">
        <v>0</v>
      </c>
      <c r="K166" s="68">
        <v>0</v>
      </c>
      <c r="L166" s="68">
        <v>0</v>
      </c>
      <c r="M166" s="68">
        <v>0</v>
      </c>
      <c r="N166" s="68">
        <v>0</v>
      </c>
      <c r="O166" s="68">
        <v>0</v>
      </c>
      <c r="P166" s="68">
        <v>0</v>
      </c>
      <c r="Q166" s="68">
        <v>7.2</v>
      </c>
      <c r="R166" s="68">
        <v>7.2</v>
      </c>
      <c r="S166" s="68">
        <v>481.2</v>
      </c>
      <c r="T166" s="68">
        <v>547.20000000000005</v>
      </c>
      <c r="U166" s="68">
        <v>910.2</v>
      </c>
      <c r="V166" s="68">
        <v>939</v>
      </c>
      <c r="W166" s="68">
        <v>0</v>
      </c>
      <c r="X166" s="68">
        <v>0</v>
      </c>
      <c r="Y166" s="68">
        <v>0</v>
      </c>
      <c r="Z166" s="68">
        <v>0</v>
      </c>
      <c r="AA166" s="68">
        <v>69.8</v>
      </c>
      <c r="AB166" s="68">
        <v>7.2</v>
      </c>
      <c r="AC166" s="68">
        <v>281.60000000000002</v>
      </c>
      <c r="AD166" s="67">
        <v>302.01799999999997</v>
      </c>
      <c r="AE166" s="67">
        <v>643.86300000000006</v>
      </c>
      <c r="AF166" s="67">
        <v>702.40099999999995</v>
      </c>
      <c r="AG166" s="67">
        <v>843.37199999999996</v>
      </c>
      <c r="AH166" s="67">
        <v>888.77200000000005</v>
      </c>
    </row>
    <row r="167" spans="1:34" x14ac:dyDescent="0.25">
      <c r="A167" s="64" t="s">
        <v>133</v>
      </c>
      <c r="B167" s="64" t="s">
        <v>126</v>
      </c>
      <c r="C167" s="69" t="s">
        <v>37</v>
      </c>
      <c r="D167" s="69" t="s">
        <v>37</v>
      </c>
      <c r="E167" s="69" t="s">
        <v>37</v>
      </c>
      <c r="F167" s="69" t="s">
        <v>37</v>
      </c>
      <c r="G167" s="69" t="s">
        <v>37</v>
      </c>
      <c r="H167" s="69" t="s">
        <v>37</v>
      </c>
      <c r="I167" s="69" t="s">
        <v>37</v>
      </c>
      <c r="J167" s="69" t="s">
        <v>37</v>
      </c>
      <c r="K167" s="69" t="s">
        <v>37</v>
      </c>
      <c r="L167" s="69" t="s">
        <v>37</v>
      </c>
      <c r="M167" s="69" t="s">
        <v>37</v>
      </c>
      <c r="N167" s="69" t="s">
        <v>37</v>
      </c>
      <c r="O167" s="69" t="s">
        <v>37</v>
      </c>
      <c r="P167" s="69" t="s">
        <v>37</v>
      </c>
      <c r="Q167" s="69" t="s">
        <v>37</v>
      </c>
      <c r="R167" s="69" t="s">
        <v>37</v>
      </c>
      <c r="S167" s="69" t="s">
        <v>37</v>
      </c>
      <c r="T167" s="69" t="s">
        <v>37</v>
      </c>
      <c r="U167" s="69" t="s">
        <v>37</v>
      </c>
      <c r="V167" s="69" t="s">
        <v>37</v>
      </c>
      <c r="W167" s="69" t="s">
        <v>37</v>
      </c>
      <c r="X167" s="69" t="s">
        <v>37</v>
      </c>
      <c r="Y167" s="69" t="s">
        <v>37</v>
      </c>
      <c r="Z167" s="69" t="s">
        <v>37</v>
      </c>
      <c r="AA167" s="69" t="s">
        <v>37</v>
      </c>
      <c r="AB167" s="69" t="s">
        <v>37</v>
      </c>
      <c r="AC167" s="69" t="s">
        <v>37</v>
      </c>
      <c r="AD167" s="69" t="s">
        <v>37</v>
      </c>
      <c r="AE167" s="69" t="s">
        <v>37</v>
      </c>
      <c r="AF167" s="69" t="s">
        <v>37</v>
      </c>
      <c r="AG167" s="69" t="s">
        <v>37</v>
      </c>
      <c r="AH167" s="69" t="s">
        <v>37</v>
      </c>
    </row>
    <row r="168" spans="1:34" x14ac:dyDescent="0.25">
      <c r="A168" s="64" t="s">
        <v>133</v>
      </c>
      <c r="B168" s="64" t="s">
        <v>127</v>
      </c>
      <c r="C168" s="68">
        <v>0</v>
      </c>
      <c r="D168" s="68">
        <v>0</v>
      </c>
      <c r="E168" s="68">
        <v>0</v>
      </c>
      <c r="F168" s="68">
        <v>0</v>
      </c>
      <c r="G168" s="68">
        <v>0</v>
      </c>
      <c r="H168" s="68">
        <v>0</v>
      </c>
      <c r="I168" s="68">
        <v>0</v>
      </c>
      <c r="J168" s="68">
        <v>0</v>
      </c>
      <c r="K168" s="68">
        <v>0</v>
      </c>
      <c r="L168" s="68">
        <v>0</v>
      </c>
      <c r="M168" s="68">
        <v>0</v>
      </c>
      <c r="N168" s="68">
        <v>0</v>
      </c>
      <c r="O168" s="68">
        <v>0</v>
      </c>
      <c r="P168" s="68">
        <v>0</v>
      </c>
      <c r="Q168" s="68">
        <v>5</v>
      </c>
      <c r="R168" s="68">
        <v>225</v>
      </c>
      <c r="S168" s="68">
        <v>194</v>
      </c>
      <c r="T168" s="68">
        <v>87</v>
      </c>
      <c r="U168" s="68">
        <v>34</v>
      </c>
      <c r="V168" s="68">
        <v>26</v>
      </c>
      <c r="W168" s="68">
        <v>315</v>
      </c>
      <c r="X168" s="68">
        <v>422</v>
      </c>
      <c r="Y168" s="68">
        <v>433</v>
      </c>
      <c r="Z168" s="68">
        <v>432</v>
      </c>
      <c r="AA168" s="68">
        <v>495</v>
      </c>
      <c r="AB168" s="68">
        <v>362</v>
      </c>
      <c r="AC168" s="68">
        <v>152</v>
      </c>
      <c r="AD168" s="68">
        <v>171</v>
      </c>
      <c r="AE168" s="68">
        <v>354</v>
      </c>
      <c r="AF168" s="67">
        <v>394.68799999999999</v>
      </c>
      <c r="AG168" s="67">
        <v>407.38200000000001</v>
      </c>
      <c r="AH168" s="67">
        <v>422.06599999999997</v>
      </c>
    </row>
    <row r="169" spans="1:34" x14ac:dyDescent="0.25">
      <c r="A169" s="64" t="s">
        <v>133</v>
      </c>
      <c r="B169" s="64" t="s">
        <v>128</v>
      </c>
      <c r="C169" s="66">
        <v>154981</v>
      </c>
      <c r="D169" s="66">
        <v>160187</v>
      </c>
      <c r="E169" s="66">
        <v>163758</v>
      </c>
      <c r="F169" s="66">
        <v>167306</v>
      </c>
      <c r="G169" s="66">
        <v>161364</v>
      </c>
      <c r="H169" s="66">
        <v>175941</v>
      </c>
      <c r="I169" s="66">
        <v>191084</v>
      </c>
      <c r="J169" s="66">
        <v>180370</v>
      </c>
      <c r="K169" s="66">
        <v>158048</v>
      </c>
      <c r="L169" s="66">
        <v>147301</v>
      </c>
      <c r="M169" s="66">
        <v>139216</v>
      </c>
      <c r="N169" s="66">
        <v>149239</v>
      </c>
      <c r="O169" s="66">
        <v>142437</v>
      </c>
      <c r="P169" s="66">
        <v>147281</v>
      </c>
      <c r="Q169" s="66">
        <v>144402</v>
      </c>
      <c r="R169" s="66">
        <v>139236</v>
      </c>
      <c r="S169" s="66">
        <v>131300</v>
      </c>
      <c r="T169" s="66">
        <v>128876</v>
      </c>
      <c r="U169" s="66">
        <v>129732</v>
      </c>
      <c r="V169" s="66">
        <v>121540</v>
      </c>
      <c r="W169" s="66">
        <v>148600</v>
      </c>
      <c r="X169" s="66">
        <v>136123</v>
      </c>
      <c r="Y169" s="66">
        <v>136203</v>
      </c>
      <c r="Z169" s="66">
        <v>137305</v>
      </c>
      <c r="AA169" s="66">
        <v>119747</v>
      </c>
      <c r="AB169" s="66">
        <v>121307</v>
      </c>
      <c r="AC169" s="66">
        <v>127586</v>
      </c>
      <c r="AD169" s="65">
        <v>122952.296</v>
      </c>
      <c r="AE169" s="65">
        <v>118231.97100000001</v>
      </c>
      <c r="AF169" s="65">
        <v>116390.342</v>
      </c>
      <c r="AG169" s="65">
        <v>112960.598</v>
      </c>
      <c r="AH169" s="65">
        <v>121496.935</v>
      </c>
    </row>
    <row r="170" spans="1:34" x14ac:dyDescent="0.25">
      <c r="A170" s="64" t="s">
        <v>133</v>
      </c>
      <c r="B170" s="64" t="s">
        <v>129</v>
      </c>
      <c r="C170" s="68">
        <v>88463</v>
      </c>
      <c r="D170" s="68">
        <v>88370</v>
      </c>
      <c r="E170" s="68">
        <v>88369</v>
      </c>
      <c r="F170" s="68">
        <v>88416</v>
      </c>
      <c r="G170" s="68">
        <v>92713</v>
      </c>
      <c r="H170" s="68">
        <v>106659</v>
      </c>
      <c r="I170" s="68">
        <v>116396</v>
      </c>
      <c r="J170" s="68">
        <v>111244</v>
      </c>
      <c r="K170" s="68">
        <v>99363</v>
      </c>
      <c r="L170" s="68">
        <v>86399</v>
      </c>
      <c r="M170" s="68">
        <v>88145</v>
      </c>
      <c r="N170" s="68">
        <v>95771</v>
      </c>
      <c r="O170" s="68">
        <v>90164</v>
      </c>
      <c r="P170" s="68">
        <v>99492</v>
      </c>
      <c r="Q170" s="68">
        <v>97499</v>
      </c>
      <c r="R170" s="68">
        <v>89699</v>
      </c>
      <c r="S170" s="68">
        <v>84847</v>
      </c>
      <c r="T170" s="68">
        <v>84838</v>
      </c>
      <c r="U170" s="68">
        <v>86029</v>
      </c>
      <c r="V170" s="68">
        <v>79806</v>
      </c>
      <c r="W170" s="68">
        <v>98794</v>
      </c>
      <c r="X170" s="68">
        <v>93483</v>
      </c>
      <c r="Y170" s="68">
        <v>95349</v>
      </c>
      <c r="Z170" s="68">
        <v>96303</v>
      </c>
      <c r="AA170" s="68">
        <v>83730</v>
      </c>
      <c r="AB170" s="68">
        <v>84937</v>
      </c>
      <c r="AC170" s="68">
        <v>87838</v>
      </c>
      <c r="AD170" s="67">
        <v>86232.495999999999</v>
      </c>
      <c r="AE170" s="67">
        <v>81624.112999999998</v>
      </c>
      <c r="AF170" s="67">
        <v>79506.948999999993</v>
      </c>
      <c r="AG170" s="67">
        <v>77891.466</v>
      </c>
      <c r="AH170" s="67">
        <v>83657.365999999995</v>
      </c>
    </row>
    <row r="171" spans="1:34" x14ac:dyDescent="0.25">
      <c r="A171" s="64" t="s">
        <v>133</v>
      </c>
      <c r="B171" s="64" t="s">
        <v>130</v>
      </c>
      <c r="C171" s="66">
        <v>29259</v>
      </c>
      <c r="D171" s="66">
        <v>30904</v>
      </c>
      <c r="E171" s="66">
        <v>31784</v>
      </c>
      <c r="F171" s="66">
        <v>32875</v>
      </c>
      <c r="G171" s="66">
        <v>23194</v>
      </c>
      <c r="H171" s="66">
        <v>20279</v>
      </c>
      <c r="I171" s="66">
        <v>21895</v>
      </c>
      <c r="J171" s="66">
        <v>24893</v>
      </c>
      <c r="K171" s="66">
        <v>17701</v>
      </c>
      <c r="L171" s="66">
        <v>21767</v>
      </c>
      <c r="M171" s="66">
        <v>15596</v>
      </c>
      <c r="N171" s="66">
        <v>16179</v>
      </c>
      <c r="O171" s="66">
        <v>16020</v>
      </c>
      <c r="P171" s="66">
        <v>12630</v>
      </c>
      <c r="Q171" s="66">
        <v>12507</v>
      </c>
      <c r="R171" s="66">
        <v>15970</v>
      </c>
      <c r="S171" s="66">
        <v>14152</v>
      </c>
      <c r="T171" s="66">
        <v>13856</v>
      </c>
      <c r="U171" s="66">
        <v>12925</v>
      </c>
      <c r="V171" s="66">
        <v>11625</v>
      </c>
      <c r="W171" s="66">
        <v>11542</v>
      </c>
      <c r="X171" s="66">
        <v>9208</v>
      </c>
      <c r="Y171" s="66">
        <v>9455</v>
      </c>
      <c r="Z171" s="66">
        <v>9394</v>
      </c>
      <c r="AA171" s="66">
        <v>9370</v>
      </c>
      <c r="AB171" s="66">
        <v>9595</v>
      </c>
      <c r="AC171" s="66">
        <v>10619</v>
      </c>
      <c r="AD171" s="65">
        <v>7908.116</v>
      </c>
      <c r="AE171" s="65">
        <v>7772.7370000000001</v>
      </c>
      <c r="AF171" s="65">
        <v>7540.4160000000002</v>
      </c>
      <c r="AG171" s="65">
        <v>6919.5020000000004</v>
      </c>
      <c r="AH171" s="66">
        <v>7357.75</v>
      </c>
    </row>
    <row r="172" spans="1:34" x14ac:dyDescent="0.25">
      <c r="A172" s="64" t="s">
        <v>133</v>
      </c>
      <c r="B172" s="64" t="s">
        <v>131</v>
      </c>
      <c r="C172" s="70" t="s">
        <v>37</v>
      </c>
      <c r="D172" s="70" t="s">
        <v>37</v>
      </c>
      <c r="E172" s="70" t="s">
        <v>37</v>
      </c>
      <c r="F172" s="70" t="s">
        <v>37</v>
      </c>
      <c r="G172" s="70" t="s">
        <v>37</v>
      </c>
      <c r="H172" s="70" t="s">
        <v>37</v>
      </c>
      <c r="I172" s="70" t="s">
        <v>37</v>
      </c>
      <c r="J172" s="70" t="s">
        <v>37</v>
      </c>
      <c r="K172" s="70" t="s">
        <v>37</v>
      </c>
      <c r="L172" s="70" t="s">
        <v>37</v>
      </c>
      <c r="M172" s="70" t="s">
        <v>37</v>
      </c>
      <c r="N172" s="70" t="s">
        <v>37</v>
      </c>
      <c r="O172" s="70" t="s">
        <v>37</v>
      </c>
      <c r="P172" s="70" t="s">
        <v>37</v>
      </c>
      <c r="Q172" s="70" t="s">
        <v>37</v>
      </c>
      <c r="R172" s="70" t="s">
        <v>37</v>
      </c>
      <c r="S172" s="70" t="s">
        <v>37</v>
      </c>
      <c r="T172" s="70" t="s">
        <v>37</v>
      </c>
      <c r="U172" s="70" t="s">
        <v>37</v>
      </c>
      <c r="V172" s="70" t="s">
        <v>37</v>
      </c>
      <c r="W172" s="70" t="s">
        <v>37</v>
      </c>
      <c r="X172" s="70" t="s">
        <v>37</v>
      </c>
      <c r="Y172" s="70" t="s">
        <v>37</v>
      </c>
      <c r="Z172" s="70" t="s">
        <v>37</v>
      </c>
      <c r="AA172" s="70" t="s">
        <v>37</v>
      </c>
      <c r="AB172" s="70" t="s">
        <v>37</v>
      </c>
      <c r="AC172" s="70" t="s">
        <v>37</v>
      </c>
      <c r="AD172" s="70" t="s">
        <v>37</v>
      </c>
      <c r="AE172" s="70" t="s">
        <v>37</v>
      </c>
      <c r="AF172" s="70" t="s">
        <v>37</v>
      </c>
      <c r="AG172" s="70" t="s">
        <v>37</v>
      </c>
      <c r="AH172" s="70" t="s">
        <v>37</v>
      </c>
    </row>
    <row r="173" spans="1:34" ht="11.4" customHeight="1" x14ac:dyDescent="0.25"/>
    <row r="174" spans="1:34" x14ac:dyDescent="0.25">
      <c r="A174" s="59" t="s">
        <v>134</v>
      </c>
    </row>
    <row r="175" spans="1:34" x14ac:dyDescent="0.25">
      <c r="A175" s="59" t="s">
        <v>37</v>
      </c>
      <c r="B175" s="58" t="s">
        <v>38</v>
      </c>
    </row>
    <row r="176" spans="1:34" ht="11.4" customHeight="1" x14ac:dyDescent="0.25"/>
    <row r="177" spans="1:34" x14ac:dyDescent="0.25">
      <c r="A177" s="58" t="s">
        <v>175</v>
      </c>
    </row>
    <row r="178" spans="1:34" x14ac:dyDescent="0.25">
      <c r="A178" s="58" t="s">
        <v>108</v>
      </c>
      <c r="B178" s="59" t="s">
        <v>109</v>
      </c>
    </row>
    <row r="179" spans="1:34" x14ac:dyDescent="0.25">
      <c r="A179" s="58" t="s">
        <v>110</v>
      </c>
      <c r="B179" s="58" t="s">
        <v>111</v>
      </c>
    </row>
    <row r="181" spans="1:34" x14ac:dyDescent="0.25">
      <c r="A181" s="59" t="s">
        <v>112</v>
      </c>
      <c r="C181" s="58" t="s">
        <v>113</v>
      </c>
    </row>
    <row r="182" spans="1:34" x14ac:dyDescent="0.25">
      <c r="A182" s="59" t="s">
        <v>176</v>
      </c>
      <c r="C182" s="58" t="s">
        <v>177</v>
      </c>
    </row>
    <row r="183" spans="1:34" x14ac:dyDescent="0.25">
      <c r="A183" s="59" t="s">
        <v>114</v>
      </c>
      <c r="C183" s="58" t="s">
        <v>138</v>
      </c>
    </row>
    <row r="185" spans="1:34" x14ac:dyDescent="0.25">
      <c r="A185" s="60" t="s">
        <v>116</v>
      </c>
      <c r="B185" s="60" t="s">
        <v>116</v>
      </c>
      <c r="C185" s="61" t="s">
        <v>1</v>
      </c>
      <c r="D185" s="61" t="s">
        <v>2</v>
      </c>
      <c r="E185" s="61" t="s">
        <v>3</v>
      </c>
      <c r="F185" s="61" t="s">
        <v>4</v>
      </c>
      <c r="G185" s="61" t="s">
        <v>5</v>
      </c>
      <c r="H185" s="61" t="s">
        <v>6</v>
      </c>
      <c r="I185" s="61" t="s">
        <v>7</v>
      </c>
      <c r="J185" s="61" t="s">
        <v>8</v>
      </c>
      <c r="K185" s="61" t="s">
        <v>9</v>
      </c>
      <c r="L185" s="61" t="s">
        <v>10</v>
      </c>
      <c r="M185" s="61" t="s">
        <v>11</v>
      </c>
      <c r="N185" s="61" t="s">
        <v>12</v>
      </c>
      <c r="O185" s="61" t="s">
        <v>13</v>
      </c>
      <c r="P185" s="61" t="s">
        <v>14</v>
      </c>
      <c r="Q185" s="61" t="s">
        <v>15</v>
      </c>
      <c r="R185" s="61" t="s">
        <v>16</v>
      </c>
      <c r="S185" s="61" t="s">
        <v>17</v>
      </c>
      <c r="T185" s="61" t="s">
        <v>18</v>
      </c>
      <c r="U185" s="61" t="s">
        <v>19</v>
      </c>
      <c r="V185" s="61" t="s">
        <v>20</v>
      </c>
      <c r="W185" s="61" t="s">
        <v>21</v>
      </c>
      <c r="X185" s="61" t="s">
        <v>32</v>
      </c>
      <c r="Y185" s="61" t="s">
        <v>33</v>
      </c>
      <c r="Z185" s="61" t="s">
        <v>35</v>
      </c>
      <c r="AA185" s="61" t="s">
        <v>36</v>
      </c>
      <c r="AB185" s="61" t="s">
        <v>39</v>
      </c>
      <c r="AC185" s="61" t="s">
        <v>40</v>
      </c>
      <c r="AD185" s="61" t="s">
        <v>97</v>
      </c>
      <c r="AE185" s="61" t="s">
        <v>103</v>
      </c>
      <c r="AF185" s="61" t="s">
        <v>105</v>
      </c>
      <c r="AG185" s="61" t="s">
        <v>107</v>
      </c>
      <c r="AH185" s="61" t="s">
        <v>117</v>
      </c>
    </row>
    <row r="186" spans="1:34" x14ac:dyDescent="0.25">
      <c r="A186" s="62" t="s">
        <v>118</v>
      </c>
      <c r="B186" s="62" t="s">
        <v>119</v>
      </c>
      <c r="C186" s="63" t="s">
        <v>120</v>
      </c>
      <c r="D186" s="63" t="s">
        <v>120</v>
      </c>
      <c r="E186" s="63" t="s">
        <v>120</v>
      </c>
      <c r="F186" s="63" t="s">
        <v>120</v>
      </c>
      <c r="G186" s="63" t="s">
        <v>120</v>
      </c>
      <c r="H186" s="63" t="s">
        <v>120</v>
      </c>
      <c r="I186" s="63" t="s">
        <v>120</v>
      </c>
      <c r="J186" s="63" t="s">
        <v>120</v>
      </c>
      <c r="K186" s="63" t="s">
        <v>120</v>
      </c>
      <c r="L186" s="63" t="s">
        <v>120</v>
      </c>
      <c r="M186" s="63" t="s">
        <v>120</v>
      </c>
      <c r="N186" s="63" t="s">
        <v>120</v>
      </c>
      <c r="O186" s="63" t="s">
        <v>120</v>
      </c>
      <c r="P186" s="63" t="s">
        <v>120</v>
      </c>
      <c r="Q186" s="63" t="s">
        <v>120</v>
      </c>
      <c r="R186" s="63" t="s">
        <v>120</v>
      </c>
      <c r="S186" s="63" t="s">
        <v>120</v>
      </c>
      <c r="T186" s="63" t="s">
        <v>120</v>
      </c>
      <c r="U186" s="63" t="s">
        <v>120</v>
      </c>
      <c r="V186" s="63" t="s">
        <v>120</v>
      </c>
      <c r="W186" s="63" t="s">
        <v>120</v>
      </c>
      <c r="X186" s="63" t="s">
        <v>120</v>
      </c>
      <c r="Y186" s="63" t="s">
        <v>120</v>
      </c>
      <c r="Z186" s="63" t="s">
        <v>120</v>
      </c>
      <c r="AA186" s="63" t="s">
        <v>120</v>
      </c>
      <c r="AB186" s="63" t="s">
        <v>120</v>
      </c>
      <c r="AC186" s="63" t="s">
        <v>120</v>
      </c>
      <c r="AD186" s="63" t="s">
        <v>120</v>
      </c>
      <c r="AE186" s="63" t="s">
        <v>120</v>
      </c>
      <c r="AF186" s="63" t="s">
        <v>120</v>
      </c>
      <c r="AG186" s="63" t="s">
        <v>120</v>
      </c>
      <c r="AH186" s="63" t="s">
        <v>120</v>
      </c>
    </row>
    <row r="187" spans="1:34" x14ac:dyDescent="0.25">
      <c r="A187" s="64" t="s">
        <v>121</v>
      </c>
      <c r="B187" s="64" t="s">
        <v>122</v>
      </c>
      <c r="C187" s="66">
        <v>22600.7</v>
      </c>
      <c r="D187" s="66">
        <v>21194.6</v>
      </c>
      <c r="E187" s="65">
        <v>16998.428</v>
      </c>
      <c r="F187" s="65">
        <v>20236.185000000001</v>
      </c>
      <c r="G187" s="65">
        <v>39867.196000000004</v>
      </c>
      <c r="H187" s="66">
        <v>40568</v>
      </c>
      <c r="I187" s="65">
        <v>59035.347999999998</v>
      </c>
      <c r="J187" s="65">
        <v>30396.853999999999</v>
      </c>
      <c r="K187" s="65">
        <v>32371.855</v>
      </c>
      <c r="L187" s="66">
        <v>30495.01</v>
      </c>
      <c r="M187" s="65">
        <v>36628.714</v>
      </c>
      <c r="N187" s="65">
        <v>28816.561000000002</v>
      </c>
      <c r="O187" s="66">
        <v>28840.28</v>
      </c>
      <c r="P187" s="66">
        <v>21969.200000000001</v>
      </c>
      <c r="Q187" s="66">
        <v>24775.7</v>
      </c>
      <c r="R187" s="66">
        <v>24061.95</v>
      </c>
      <c r="S187" s="66">
        <v>22484.25</v>
      </c>
      <c r="T187" s="66">
        <v>26910.45</v>
      </c>
      <c r="U187" s="66">
        <v>25931.1</v>
      </c>
      <c r="V187" s="66">
        <v>25201.1</v>
      </c>
      <c r="W187" s="66">
        <v>29331.93</v>
      </c>
      <c r="X187" s="65">
        <v>36144.487000000001</v>
      </c>
      <c r="Y187" s="65">
        <v>37800.998</v>
      </c>
      <c r="Z187" s="65">
        <v>40768.391000000003</v>
      </c>
      <c r="AA187" s="65">
        <v>47393.188999999998</v>
      </c>
      <c r="AB187" s="66">
        <v>51139.23</v>
      </c>
      <c r="AC187" s="65">
        <v>46248.309000000001</v>
      </c>
      <c r="AD187" s="66">
        <v>53573.26</v>
      </c>
      <c r="AE187" s="65">
        <v>50273.432000000001</v>
      </c>
      <c r="AF187" s="65">
        <v>58463.053</v>
      </c>
      <c r="AG187" s="65">
        <v>59087.203000000001</v>
      </c>
      <c r="AH187" s="65">
        <v>58023.811000000002</v>
      </c>
    </row>
    <row r="188" spans="1:34" x14ac:dyDescent="0.25">
      <c r="A188" s="64" t="s">
        <v>121</v>
      </c>
      <c r="B188" s="64" t="s">
        <v>123</v>
      </c>
      <c r="C188" s="68">
        <v>225840.54</v>
      </c>
      <c r="D188" s="67">
        <v>322162.67499999999</v>
      </c>
      <c r="E188" s="67">
        <v>277335.288</v>
      </c>
      <c r="F188" s="67">
        <v>297198.04100000003</v>
      </c>
      <c r="G188" s="67">
        <v>328114.93300000002</v>
      </c>
      <c r="H188" s="68">
        <v>303763.3</v>
      </c>
      <c r="I188" s="67">
        <v>434320.22200000001</v>
      </c>
      <c r="J188" s="68">
        <v>376129.39</v>
      </c>
      <c r="K188" s="68">
        <v>339582.18</v>
      </c>
      <c r="L188" s="67">
        <v>311673.54800000001</v>
      </c>
      <c r="M188" s="67">
        <v>275598.375</v>
      </c>
      <c r="N188" s="67">
        <v>299921.00099999999</v>
      </c>
      <c r="O188" s="67">
        <v>306483.60600000003</v>
      </c>
      <c r="P188" s="67">
        <v>358244.40500000003</v>
      </c>
      <c r="Q188" s="67">
        <v>298283.565</v>
      </c>
      <c r="R188" s="68">
        <v>262858.03000000003</v>
      </c>
      <c r="S188" s="68">
        <v>346020.82</v>
      </c>
      <c r="T188" s="67">
        <v>287740.86599999998</v>
      </c>
      <c r="U188" s="68">
        <v>265580.46999999997</v>
      </c>
      <c r="V188" s="68">
        <v>266994.21999999997</v>
      </c>
      <c r="W188" s="67">
        <v>282468.348</v>
      </c>
      <c r="X188" s="67">
        <v>230835.296</v>
      </c>
      <c r="Y188" s="67">
        <v>192387.56099999999</v>
      </c>
      <c r="Z188" s="67">
        <v>214750.179</v>
      </c>
      <c r="AA188" s="67">
        <v>170569.17199999999</v>
      </c>
      <c r="AB188" s="67">
        <v>134323.11199999999</v>
      </c>
      <c r="AC188" s="67">
        <v>157298.20300000001</v>
      </c>
      <c r="AD188" s="67">
        <v>147316.851</v>
      </c>
      <c r="AE188" s="67">
        <v>145334.34099999999</v>
      </c>
      <c r="AF188" s="67">
        <v>118702.317</v>
      </c>
      <c r="AG188" s="68">
        <v>108069.78</v>
      </c>
      <c r="AH188" s="67">
        <v>144330.35500000001</v>
      </c>
    </row>
    <row r="189" spans="1:34" x14ac:dyDescent="0.25">
      <c r="A189" s="64" t="s">
        <v>121</v>
      </c>
      <c r="B189" s="64" t="s">
        <v>124</v>
      </c>
      <c r="C189" s="66">
        <v>0</v>
      </c>
      <c r="D189" s="66">
        <v>0</v>
      </c>
      <c r="E189" s="66">
        <v>0</v>
      </c>
      <c r="F189" s="66">
        <v>0</v>
      </c>
      <c r="G189" s="66">
        <v>31</v>
      </c>
      <c r="H189" s="66">
        <v>85</v>
      </c>
      <c r="I189" s="66">
        <v>24</v>
      </c>
      <c r="J189" s="66">
        <v>17</v>
      </c>
      <c r="K189" s="66">
        <v>20</v>
      </c>
      <c r="L189" s="66">
        <v>31.6</v>
      </c>
      <c r="M189" s="66">
        <v>30.6</v>
      </c>
      <c r="N189" s="66">
        <v>41.6</v>
      </c>
      <c r="O189" s="66">
        <v>11.6</v>
      </c>
      <c r="P189" s="66">
        <v>33.200000000000003</v>
      </c>
      <c r="Q189" s="66">
        <v>28.2</v>
      </c>
      <c r="R189" s="66">
        <v>27.2</v>
      </c>
      <c r="S189" s="66">
        <v>24.2</v>
      </c>
      <c r="T189" s="66">
        <v>25.2</v>
      </c>
      <c r="U189" s="66">
        <v>25.8</v>
      </c>
      <c r="V189" s="66">
        <v>19.399999999999999</v>
      </c>
      <c r="W189" s="65">
        <v>39.411000000000001</v>
      </c>
      <c r="X189" s="65">
        <v>78.692999999999998</v>
      </c>
      <c r="Y189" s="65">
        <v>400.86099999999999</v>
      </c>
      <c r="Z189" s="66">
        <v>1877.23</v>
      </c>
      <c r="AA189" s="66">
        <v>2152</v>
      </c>
      <c r="AB189" s="65">
        <v>2188.6590000000001</v>
      </c>
      <c r="AC189" s="65">
        <v>2692.326</v>
      </c>
      <c r="AD189" s="65">
        <v>2719.9760000000001</v>
      </c>
      <c r="AE189" s="65">
        <v>3444.152</v>
      </c>
      <c r="AF189" s="65">
        <v>3480.3119999999999</v>
      </c>
      <c r="AG189" s="65">
        <v>4264.9290000000001</v>
      </c>
      <c r="AH189" s="65">
        <v>4729.9160000000002</v>
      </c>
    </row>
    <row r="190" spans="1:34" x14ac:dyDescent="0.25">
      <c r="A190" s="64" t="s">
        <v>121</v>
      </c>
      <c r="B190" s="64" t="s">
        <v>125</v>
      </c>
      <c r="C190" s="68">
        <v>6028.44</v>
      </c>
      <c r="D190" s="67">
        <v>7616.3119999999999</v>
      </c>
      <c r="E190" s="67">
        <v>9310.3719999999994</v>
      </c>
      <c r="F190" s="67">
        <v>10452.065000000001</v>
      </c>
      <c r="G190" s="68">
        <v>11866.51</v>
      </c>
      <c r="H190" s="67">
        <v>14618.736000000001</v>
      </c>
      <c r="I190" s="67">
        <v>19776.268</v>
      </c>
      <c r="J190" s="68">
        <v>20818.189999999999</v>
      </c>
      <c r="K190" s="67">
        <v>25132.326000000001</v>
      </c>
      <c r="L190" s="67">
        <v>29297.428</v>
      </c>
      <c r="M190" s="67">
        <v>31169.412</v>
      </c>
      <c r="N190" s="67">
        <v>30254.767</v>
      </c>
      <c r="O190" s="67">
        <v>30731.121999999999</v>
      </c>
      <c r="P190" s="67">
        <v>31959.883999999998</v>
      </c>
      <c r="Q190" s="68">
        <v>34013.74</v>
      </c>
      <c r="R190" s="67">
        <v>35530.983</v>
      </c>
      <c r="S190" s="67">
        <v>34377.383999999998</v>
      </c>
      <c r="T190" s="67">
        <v>33712.512999999999</v>
      </c>
      <c r="U190" s="67">
        <v>33371.298000000003</v>
      </c>
      <c r="V190" s="68">
        <v>33223.42</v>
      </c>
      <c r="W190" s="67">
        <v>35567.233</v>
      </c>
      <c r="X190" s="67">
        <v>34029.141000000003</v>
      </c>
      <c r="Y190" s="67">
        <v>32654.047999999999</v>
      </c>
      <c r="Z190" s="67">
        <v>32778.343000000001</v>
      </c>
      <c r="AA190" s="67">
        <v>34668.805999999997</v>
      </c>
      <c r="AB190" s="67">
        <v>37199.023999999998</v>
      </c>
      <c r="AC190" s="67">
        <v>35897.292999999998</v>
      </c>
      <c r="AD190" s="67">
        <v>36519.290999999997</v>
      </c>
      <c r="AE190" s="67">
        <v>36731.402999999998</v>
      </c>
      <c r="AF190" s="67">
        <v>38048.186999999998</v>
      </c>
      <c r="AG190" s="67">
        <v>39293.258000000002</v>
      </c>
      <c r="AH190" s="67">
        <v>38423.766000000003</v>
      </c>
    </row>
    <row r="191" spans="1:34" x14ac:dyDescent="0.25">
      <c r="A191" s="64" t="s">
        <v>121</v>
      </c>
      <c r="B191" s="64" t="s">
        <v>126</v>
      </c>
      <c r="C191" s="66">
        <v>0</v>
      </c>
      <c r="D191" s="66">
        <v>0</v>
      </c>
      <c r="E191" s="66">
        <v>0</v>
      </c>
      <c r="F191" s="66">
        <v>0</v>
      </c>
      <c r="G191" s="66">
        <v>21.6</v>
      </c>
      <c r="H191" s="66">
        <v>21.6</v>
      </c>
      <c r="I191" s="66">
        <v>25.2</v>
      </c>
      <c r="J191" s="66">
        <v>18</v>
      </c>
      <c r="K191" s="66">
        <v>14.4</v>
      </c>
      <c r="L191" s="66">
        <v>10.8</v>
      </c>
      <c r="M191" s="66">
        <v>10.8</v>
      </c>
      <c r="N191" s="66">
        <v>7.2</v>
      </c>
      <c r="O191" s="66">
        <v>3.6</v>
      </c>
      <c r="P191" s="66">
        <v>3.6</v>
      </c>
      <c r="Q191" s="66">
        <v>3.6</v>
      </c>
      <c r="R191" s="66">
        <v>3.6</v>
      </c>
      <c r="S191" s="66">
        <v>3.6</v>
      </c>
      <c r="T191" s="66">
        <v>3.6</v>
      </c>
      <c r="U191" s="66">
        <v>0</v>
      </c>
      <c r="V191" s="66">
        <v>0</v>
      </c>
      <c r="W191" s="66">
        <v>0</v>
      </c>
      <c r="X191" s="66">
        <v>0</v>
      </c>
      <c r="Y191" s="66">
        <v>7.2</v>
      </c>
      <c r="Z191" s="66">
        <v>18</v>
      </c>
      <c r="AA191" s="66">
        <v>14.4</v>
      </c>
      <c r="AB191" s="65">
        <v>29.286000000000001</v>
      </c>
      <c r="AC191" s="65">
        <v>30.254000000000001</v>
      </c>
      <c r="AD191" s="65">
        <v>45.929000000000002</v>
      </c>
      <c r="AE191" s="65">
        <v>114.476</v>
      </c>
      <c r="AF191" s="65">
        <v>171.79599999999999</v>
      </c>
      <c r="AG191" s="65">
        <v>410.71699999999998</v>
      </c>
      <c r="AH191" s="66">
        <v>1089.4100000000001</v>
      </c>
    </row>
    <row r="192" spans="1:34" x14ac:dyDescent="0.25">
      <c r="A192" s="64" t="s">
        <v>121</v>
      </c>
      <c r="B192" s="64" t="s">
        <v>127</v>
      </c>
      <c r="C192" s="68">
        <v>0</v>
      </c>
      <c r="D192" s="68">
        <v>0</v>
      </c>
      <c r="E192" s="68">
        <v>0</v>
      </c>
      <c r="F192" s="68">
        <v>0</v>
      </c>
      <c r="G192" s="68">
        <v>0</v>
      </c>
      <c r="H192" s="68">
        <v>0</v>
      </c>
      <c r="I192" s="68">
        <v>0</v>
      </c>
      <c r="J192" s="68">
        <v>0</v>
      </c>
      <c r="K192" s="68">
        <v>0</v>
      </c>
      <c r="L192" s="68">
        <v>0</v>
      </c>
      <c r="M192" s="68">
        <v>0</v>
      </c>
      <c r="N192" s="68">
        <v>0</v>
      </c>
      <c r="O192" s="68">
        <v>0</v>
      </c>
      <c r="P192" s="68">
        <v>0</v>
      </c>
      <c r="Q192" s="68">
        <v>0</v>
      </c>
      <c r="R192" s="68">
        <v>0</v>
      </c>
      <c r="S192" s="68">
        <v>0</v>
      </c>
      <c r="T192" s="68">
        <v>0</v>
      </c>
      <c r="U192" s="68">
        <v>0</v>
      </c>
      <c r="V192" s="68">
        <v>0</v>
      </c>
      <c r="W192" s="68">
        <v>0</v>
      </c>
      <c r="X192" s="68">
        <v>0</v>
      </c>
      <c r="Y192" s="68">
        <v>0</v>
      </c>
      <c r="Z192" s="68">
        <v>0</v>
      </c>
      <c r="AA192" s="68">
        <v>0</v>
      </c>
      <c r="AB192" s="68">
        <v>0</v>
      </c>
      <c r="AC192" s="68">
        <v>0</v>
      </c>
      <c r="AD192" s="68">
        <v>0</v>
      </c>
      <c r="AE192" s="68">
        <v>0</v>
      </c>
      <c r="AF192" s="68">
        <v>0</v>
      </c>
      <c r="AG192" s="68">
        <v>0</v>
      </c>
      <c r="AH192" s="68">
        <v>0</v>
      </c>
    </row>
    <row r="193" spans="1:34" x14ac:dyDescent="0.25">
      <c r="A193" s="64" t="s">
        <v>121</v>
      </c>
      <c r="B193" s="64" t="s">
        <v>128</v>
      </c>
      <c r="C193" s="66">
        <v>185924.2</v>
      </c>
      <c r="D193" s="66">
        <v>236515</v>
      </c>
      <c r="E193" s="66">
        <v>215482.8</v>
      </c>
      <c r="F193" s="66">
        <v>233642.4</v>
      </c>
      <c r="G193" s="66">
        <v>259423.8</v>
      </c>
      <c r="H193" s="65">
        <v>251470.995</v>
      </c>
      <c r="I193" s="65">
        <v>324553.01299999998</v>
      </c>
      <c r="J193" s="65">
        <v>283519.57799999998</v>
      </c>
      <c r="K193" s="66">
        <v>274896.8</v>
      </c>
      <c r="L193" s="66">
        <v>263494</v>
      </c>
      <c r="M193" s="66">
        <v>248993.8</v>
      </c>
      <c r="N193" s="66">
        <v>264590.40000000002</v>
      </c>
      <c r="O193" s="66">
        <v>268802.2</v>
      </c>
      <c r="P193" s="66">
        <v>296916.59999999998</v>
      </c>
      <c r="Q193" s="66">
        <v>275888</v>
      </c>
      <c r="R193" s="66">
        <v>259514.6</v>
      </c>
      <c r="S193" s="66">
        <v>292582.59999999998</v>
      </c>
      <c r="T193" s="66">
        <v>266852.59999999998</v>
      </c>
      <c r="U193" s="66">
        <v>260548.6</v>
      </c>
      <c r="V193" s="66">
        <v>262460.79999999999</v>
      </c>
      <c r="W193" s="65">
        <v>290301.37099999998</v>
      </c>
      <c r="X193" s="65">
        <v>259251.04399999999</v>
      </c>
      <c r="Y193" s="65">
        <v>246444.345</v>
      </c>
      <c r="Z193" s="65">
        <v>260171.37599999999</v>
      </c>
      <c r="AA193" s="66">
        <v>238834.45</v>
      </c>
      <c r="AB193" s="65">
        <v>234214.44200000001</v>
      </c>
      <c r="AC193" s="65">
        <v>244872.20199999999</v>
      </c>
      <c r="AD193" s="66">
        <v>247287.74</v>
      </c>
      <c r="AE193" s="65">
        <v>244384.75399999999</v>
      </c>
      <c r="AF193" s="65">
        <v>238530.834</v>
      </c>
      <c r="AG193" s="65">
        <v>231696.87100000001</v>
      </c>
      <c r="AH193" s="66">
        <v>259986.06</v>
      </c>
    </row>
    <row r="194" spans="1:34" x14ac:dyDescent="0.25">
      <c r="A194" s="64" t="s">
        <v>121</v>
      </c>
      <c r="B194" s="64" t="s">
        <v>129</v>
      </c>
      <c r="C194" s="68">
        <v>135295.20000000001</v>
      </c>
      <c r="D194" s="68">
        <v>181914</v>
      </c>
      <c r="E194" s="68">
        <v>164071.79999999999</v>
      </c>
      <c r="F194" s="68">
        <v>183363.4</v>
      </c>
      <c r="G194" s="68">
        <v>199875.8</v>
      </c>
      <c r="H194" s="68">
        <v>192266.2</v>
      </c>
      <c r="I194" s="68">
        <v>257636.2</v>
      </c>
      <c r="J194" s="68">
        <v>228992.2</v>
      </c>
      <c r="K194" s="68">
        <v>216082.8</v>
      </c>
      <c r="L194" s="68">
        <v>203881.60000000001</v>
      </c>
      <c r="M194" s="68">
        <v>184090.8</v>
      </c>
      <c r="N194" s="68">
        <v>201721.4</v>
      </c>
      <c r="O194" s="68">
        <v>205392.8</v>
      </c>
      <c r="P194" s="68">
        <v>230927.4</v>
      </c>
      <c r="Q194" s="68">
        <v>205241.60000000001</v>
      </c>
      <c r="R194" s="68">
        <v>187143.2</v>
      </c>
      <c r="S194" s="68">
        <v>221993.60000000001</v>
      </c>
      <c r="T194" s="68">
        <v>188707.4</v>
      </c>
      <c r="U194" s="68">
        <v>180870.6</v>
      </c>
      <c r="V194" s="68">
        <v>182375.2</v>
      </c>
      <c r="W194" s="67">
        <v>201572.59299999999</v>
      </c>
      <c r="X194" s="67">
        <v>166825.58300000001</v>
      </c>
      <c r="Y194" s="67">
        <v>146665.58900000001</v>
      </c>
      <c r="Z194" s="67">
        <v>156617.804</v>
      </c>
      <c r="AA194" s="68">
        <v>123882.59</v>
      </c>
      <c r="AB194" s="67">
        <v>107015.92600000001</v>
      </c>
      <c r="AC194" s="67">
        <v>121658.698</v>
      </c>
      <c r="AD194" s="67">
        <v>117622.469</v>
      </c>
      <c r="AE194" s="68">
        <v>113742.04</v>
      </c>
      <c r="AF194" s="67">
        <v>100357.071</v>
      </c>
      <c r="AG194" s="67">
        <v>89536.107000000004</v>
      </c>
      <c r="AH194" s="67">
        <v>115698.95299999999</v>
      </c>
    </row>
    <row r="195" spans="1:34" x14ac:dyDescent="0.25">
      <c r="A195" s="64" t="s">
        <v>121</v>
      </c>
      <c r="B195" s="64" t="s">
        <v>130</v>
      </c>
      <c r="C195" s="66">
        <v>2785.6</v>
      </c>
      <c r="D195" s="66">
        <v>4211</v>
      </c>
      <c r="E195" s="66">
        <v>5196.8</v>
      </c>
      <c r="F195" s="66">
        <v>6011.4</v>
      </c>
      <c r="G195" s="66">
        <v>7162.4</v>
      </c>
      <c r="H195" s="66">
        <v>8198.4</v>
      </c>
      <c r="I195" s="66">
        <v>11130.4</v>
      </c>
      <c r="J195" s="66">
        <v>11544</v>
      </c>
      <c r="K195" s="66">
        <v>13785.6</v>
      </c>
      <c r="L195" s="66">
        <v>16627.599999999999</v>
      </c>
      <c r="M195" s="66">
        <v>18407.2</v>
      </c>
      <c r="N195" s="66">
        <v>17987</v>
      </c>
      <c r="O195" s="66">
        <v>19014.8</v>
      </c>
      <c r="P195" s="66">
        <v>20421.400000000001</v>
      </c>
      <c r="Q195" s="66">
        <v>22042</v>
      </c>
      <c r="R195" s="66">
        <v>25231.4</v>
      </c>
      <c r="S195" s="66">
        <v>24658.400000000001</v>
      </c>
      <c r="T195" s="66">
        <v>24535.200000000001</v>
      </c>
      <c r="U195" s="66">
        <v>25269.8</v>
      </c>
      <c r="V195" s="66">
        <v>24697.599999999999</v>
      </c>
      <c r="W195" s="65">
        <v>25819.231</v>
      </c>
      <c r="X195" s="65">
        <v>25636.554</v>
      </c>
      <c r="Y195" s="65">
        <v>25099.328000000001</v>
      </c>
      <c r="Z195" s="65">
        <v>24599.162</v>
      </c>
      <c r="AA195" s="65">
        <v>26384.268</v>
      </c>
      <c r="AB195" s="65">
        <v>29467.092000000001</v>
      </c>
      <c r="AC195" s="65">
        <v>28783.192999999999</v>
      </c>
      <c r="AD195" s="65">
        <v>30223.458999999999</v>
      </c>
      <c r="AE195" s="65">
        <v>31314.054</v>
      </c>
      <c r="AF195" s="65">
        <v>33617.271999999997</v>
      </c>
      <c r="AG195" s="65">
        <v>34863.686999999998</v>
      </c>
      <c r="AH195" s="65">
        <v>33704.627999999997</v>
      </c>
    </row>
    <row r="196" spans="1:34" x14ac:dyDescent="0.25">
      <c r="A196" s="64" t="s">
        <v>121</v>
      </c>
      <c r="B196" s="64" t="s">
        <v>131</v>
      </c>
      <c r="C196" s="68">
        <v>0</v>
      </c>
      <c r="D196" s="68">
        <v>0</v>
      </c>
      <c r="E196" s="68">
        <v>0</v>
      </c>
      <c r="F196" s="68">
        <v>0</v>
      </c>
      <c r="G196" s="68">
        <v>0</v>
      </c>
      <c r="H196" s="68">
        <v>0</v>
      </c>
      <c r="I196" s="68">
        <v>0</v>
      </c>
      <c r="J196" s="68">
        <v>0</v>
      </c>
      <c r="K196" s="68">
        <v>0</v>
      </c>
      <c r="L196" s="68">
        <v>0</v>
      </c>
      <c r="M196" s="68">
        <v>0</v>
      </c>
      <c r="N196" s="68">
        <v>0</v>
      </c>
      <c r="O196" s="68">
        <v>0</v>
      </c>
      <c r="P196" s="68">
        <v>0</v>
      </c>
      <c r="Q196" s="68">
        <v>0</v>
      </c>
      <c r="R196" s="68">
        <v>0</v>
      </c>
      <c r="S196" s="68">
        <v>0</v>
      </c>
      <c r="T196" s="68">
        <v>0</v>
      </c>
      <c r="U196" s="68">
        <v>0</v>
      </c>
      <c r="V196" s="68">
        <v>0</v>
      </c>
      <c r="W196" s="68">
        <v>0</v>
      </c>
      <c r="X196" s="68">
        <v>0</v>
      </c>
      <c r="Y196" s="68">
        <v>0</v>
      </c>
      <c r="Z196" s="68">
        <v>0</v>
      </c>
      <c r="AA196" s="68">
        <v>0</v>
      </c>
      <c r="AB196" s="68">
        <v>0</v>
      </c>
      <c r="AC196" s="68">
        <v>0</v>
      </c>
      <c r="AD196" s="68">
        <v>0</v>
      </c>
      <c r="AE196" s="68">
        <v>0</v>
      </c>
      <c r="AF196" s="68">
        <v>0</v>
      </c>
      <c r="AG196" s="68">
        <v>0</v>
      </c>
      <c r="AH196" s="68">
        <v>0</v>
      </c>
    </row>
    <row r="197" spans="1:34" x14ac:dyDescent="0.25">
      <c r="A197" s="64" t="s">
        <v>132</v>
      </c>
      <c r="B197" s="64" t="s">
        <v>122</v>
      </c>
      <c r="C197" s="69" t="s">
        <v>37</v>
      </c>
      <c r="D197" s="69" t="s">
        <v>37</v>
      </c>
      <c r="E197" s="69" t="s">
        <v>37</v>
      </c>
      <c r="F197" s="69" t="s">
        <v>37</v>
      </c>
      <c r="G197" s="69" t="s">
        <v>37</v>
      </c>
      <c r="H197" s="69" t="s">
        <v>37</v>
      </c>
      <c r="I197" s="69" t="s">
        <v>37</v>
      </c>
      <c r="J197" s="69" t="s">
        <v>37</v>
      </c>
      <c r="K197" s="69" t="s">
        <v>37</v>
      </c>
      <c r="L197" s="69" t="s">
        <v>37</v>
      </c>
      <c r="M197" s="69" t="s">
        <v>37</v>
      </c>
      <c r="N197" s="69" t="s">
        <v>37</v>
      </c>
      <c r="O197" s="69" t="s">
        <v>37</v>
      </c>
      <c r="P197" s="69" t="s">
        <v>37</v>
      </c>
      <c r="Q197" s="69" t="s">
        <v>37</v>
      </c>
      <c r="R197" s="69" t="s">
        <v>37</v>
      </c>
      <c r="S197" s="69" t="s">
        <v>37</v>
      </c>
      <c r="T197" s="69" t="s">
        <v>37</v>
      </c>
      <c r="U197" s="69" t="s">
        <v>37</v>
      </c>
      <c r="V197" s="69" t="s">
        <v>37</v>
      </c>
      <c r="W197" s="69" t="s">
        <v>37</v>
      </c>
      <c r="X197" s="69" t="s">
        <v>37</v>
      </c>
      <c r="Y197" s="69" t="s">
        <v>37</v>
      </c>
      <c r="Z197" s="69" t="s">
        <v>37</v>
      </c>
      <c r="AA197" s="69" t="s">
        <v>37</v>
      </c>
      <c r="AB197" s="69" t="s">
        <v>37</v>
      </c>
      <c r="AC197" s="69" t="s">
        <v>37</v>
      </c>
      <c r="AD197" s="69" t="s">
        <v>37</v>
      </c>
      <c r="AE197" s="69" t="s">
        <v>37</v>
      </c>
      <c r="AF197" s="69" t="s">
        <v>37</v>
      </c>
      <c r="AG197" s="69" t="s">
        <v>37</v>
      </c>
      <c r="AH197" s="69" t="s">
        <v>37</v>
      </c>
    </row>
    <row r="198" spans="1:34" x14ac:dyDescent="0.25">
      <c r="A198" s="64" t="s">
        <v>132</v>
      </c>
      <c r="B198" s="64" t="s">
        <v>123</v>
      </c>
      <c r="C198" s="70" t="s">
        <v>37</v>
      </c>
      <c r="D198" s="70" t="s">
        <v>37</v>
      </c>
      <c r="E198" s="70" t="s">
        <v>37</v>
      </c>
      <c r="F198" s="70" t="s">
        <v>37</v>
      </c>
      <c r="G198" s="70" t="s">
        <v>37</v>
      </c>
      <c r="H198" s="70" t="s">
        <v>37</v>
      </c>
      <c r="I198" s="70" t="s">
        <v>37</v>
      </c>
      <c r="J198" s="70" t="s">
        <v>37</v>
      </c>
      <c r="K198" s="70" t="s">
        <v>37</v>
      </c>
      <c r="L198" s="70" t="s">
        <v>37</v>
      </c>
      <c r="M198" s="70" t="s">
        <v>37</v>
      </c>
      <c r="N198" s="70" t="s">
        <v>37</v>
      </c>
      <c r="O198" s="70" t="s">
        <v>37</v>
      </c>
      <c r="P198" s="70" t="s">
        <v>37</v>
      </c>
      <c r="Q198" s="70" t="s">
        <v>37</v>
      </c>
      <c r="R198" s="70" t="s">
        <v>37</v>
      </c>
      <c r="S198" s="70" t="s">
        <v>37</v>
      </c>
      <c r="T198" s="70" t="s">
        <v>37</v>
      </c>
      <c r="U198" s="70" t="s">
        <v>37</v>
      </c>
      <c r="V198" s="70" t="s">
        <v>37</v>
      </c>
      <c r="W198" s="70" t="s">
        <v>37</v>
      </c>
      <c r="X198" s="70" t="s">
        <v>37</v>
      </c>
      <c r="Y198" s="70" t="s">
        <v>37</v>
      </c>
      <c r="Z198" s="70" t="s">
        <v>37</v>
      </c>
      <c r="AA198" s="70" t="s">
        <v>37</v>
      </c>
      <c r="AB198" s="70" t="s">
        <v>37</v>
      </c>
      <c r="AC198" s="70" t="s">
        <v>37</v>
      </c>
      <c r="AD198" s="70" t="s">
        <v>37</v>
      </c>
      <c r="AE198" s="70" t="s">
        <v>37</v>
      </c>
      <c r="AF198" s="70" t="s">
        <v>37</v>
      </c>
      <c r="AG198" s="70" t="s">
        <v>37</v>
      </c>
      <c r="AH198" s="70" t="s">
        <v>37</v>
      </c>
    </row>
    <row r="199" spans="1:34" x14ac:dyDescent="0.25">
      <c r="A199" s="64" t="s">
        <v>132</v>
      </c>
      <c r="B199" s="64" t="s">
        <v>124</v>
      </c>
      <c r="C199" s="69" t="s">
        <v>37</v>
      </c>
      <c r="D199" s="69" t="s">
        <v>37</v>
      </c>
      <c r="E199" s="69" t="s">
        <v>37</v>
      </c>
      <c r="F199" s="69" t="s">
        <v>37</v>
      </c>
      <c r="G199" s="69" t="s">
        <v>37</v>
      </c>
      <c r="H199" s="69" t="s">
        <v>37</v>
      </c>
      <c r="I199" s="69" t="s">
        <v>37</v>
      </c>
      <c r="J199" s="69" t="s">
        <v>37</v>
      </c>
      <c r="K199" s="69" t="s">
        <v>37</v>
      </c>
      <c r="L199" s="69" t="s">
        <v>37</v>
      </c>
      <c r="M199" s="69" t="s">
        <v>37</v>
      </c>
      <c r="N199" s="69" t="s">
        <v>37</v>
      </c>
      <c r="O199" s="69" t="s">
        <v>37</v>
      </c>
      <c r="P199" s="69" t="s">
        <v>37</v>
      </c>
      <c r="Q199" s="69" t="s">
        <v>37</v>
      </c>
      <c r="R199" s="69" t="s">
        <v>37</v>
      </c>
      <c r="S199" s="69" t="s">
        <v>37</v>
      </c>
      <c r="T199" s="69" t="s">
        <v>37</v>
      </c>
      <c r="U199" s="69" t="s">
        <v>37</v>
      </c>
      <c r="V199" s="69" t="s">
        <v>37</v>
      </c>
      <c r="W199" s="69" t="s">
        <v>37</v>
      </c>
      <c r="X199" s="69" t="s">
        <v>37</v>
      </c>
      <c r="Y199" s="69" t="s">
        <v>37</v>
      </c>
      <c r="Z199" s="69" t="s">
        <v>37</v>
      </c>
      <c r="AA199" s="69" t="s">
        <v>37</v>
      </c>
      <c r="AB199" s="69" t="s">
        <v>37</v>
      </c>
      <c r="AC199" s="69" t="s">
        <v>37</v>
      </c>
      <c r="AD199" s="69" t="s">
        <v>37</v>
      </c>
      <c r="AE199" s="69" t="s">
        <v>37</v>
      </c>
      <c r="AF199" s="69" t="s">
        <v>37</v>
      </c>
      <c r="AG199" s="69" t="s">
        <v>37</v>
      </c>
      <c r="AH199" s="69" t="s">
        <v>37</v>
      </c>
    </row>
    <row r="200" spans="1:34" x14ac:dyDescent="0.25">
      <c r="A200" s="64" t="s">
        <v>132</v>
      </c>
      <c r="B200" s="64" t="s">
        <v>125</v>
      </c>
      <c r="C200" s="70" t="s">
        <v>37</v>
      </c>
      <c r="D200" s="70" t="s">
        <v>37</v>
      </c>
      <c r="E200" s="70" t="s">
        <v>37</v>
      </c>
      <c r="F200" s="70" t="s">
        <v>37</v>
      </c>
      <c r="G200" s="70" t="s">
        <v>37</v>
      </c>
      <c r="H200" s="70" t="s">
        <v>37</v>
      </c>
      <c r="I200" s="70" t="s">
        <v>37</v>
      </c>
      <c r="J200" s="70" t="s">
        <v>37</v>
      </c>
      <c r="K200" s="70" t="s">
        <v>37</v>
      </c>
      <c r="L200" s="70" t="s">
        <v>37</v>
      </c>
      <c r="M200" s="70" t="s">
        <v>37</v>
      </c>
      <c r="N200" s="70" t="s">
        <v>37</v>
      </c>
      <c r="O200" s="70" t="s">
        <v>37</v>
      </c>
      <c r="P200" s="70" t="s">
        <v>37</v>
      </c>
      <c r="Q200" s="70" t="s">
        <v>37</v>
      </c>
      <c r="R200" s="70" t="s">
        <v>37</v>
      </c>
      <c r="S200" s="70" t="s">
        <v>37</v>
      </c>
      <c r="T200" s="70" t="s">
        <v>37</v>
      </c>
      <c r="U200" s="70" t="s">
        <v>37</v>
      </c>
      <c r="V200" s="70" t="s">
        <v>37</v>
      </c>
      <c r="W200" s="70" t="s">
        <v>37</v>
      </c>
      <c r="X200" s="70" t="s">
        <v>37</v>
      </c>
      <c r="Y200" s="70" t="s">
        <v>37</v>
      </c>
      <c r="Z200" s="70" t="s">
        <v>37</v>
      </c>
      <c r="AA200" s="70" t="s">
        <v>37</v>
      </c>
      <c r="AB200" s="70" t="s">
        <v>37</v>
      </c>
      <c r="AC200" s="70" t="s">
        <v>37</v>
      </c>
      <c r="AD200" s="70" t="s">
        <v>37</v>
      </c>
      <c r="AE200" s="70" t="s">
        <v>37</v>
      </c>
      <c r="AF200" s="70" t="s">
        <v>37</v>
      </c>
      <c r="AG200" s="70" t="s">
        <v>37</v>
      </c>
      <c r="AH200" s="70" t="s">
        <v>37</v>
      </c>
    </row>
    <row r="201" spans="1:34" x14ac:dyDescent="0.25">
      <c r="A201" s="64" t="s">
        <v>132</v>
      </c>
      <c r="B201" s="64" t="s">
        <v>126</v>
      </c>
      <c r="C201" s="66">
        <v>0</v>
      </c>
      <c r="D201" s="66">
        <v>0</v>
      </c>
      <c r="E201" s="66">
        <v>0</v>
      </c>
      <c r="F201" s="66">
        <v>0</v>
      </c>
      <c r="G201" s="66">
        <v>21.6</v>
      </c>
      <c r="H201" s="66">
        <v>21.6</v>
      </c>
      <c r="I201" s="66">
        <v>25.2</v>
      </c>
      <c r="J201" s="66">
        <v>18</v>
      </c>
      <c r="K201" s="66">
        <v>14.4</v>
      </c>
      <c r="L201" s="66">
        <v>10.8</v>
      </c>
      <c r="M201" s="66">
        <v>10.8</v>
      </c>
      <c r="N201" s="66">
        <v>7.2</v>
      </c>
      <c r="O201" s="66">
        <v>3.6</v>
      </c>
      <c r="P201" s="66">
        <v>3.6</v>
      </c>
      <c r="Q201" s="66">
        <v>3.6</v>
      </c>
      <c r="R201" s="66">
        <v>3.6</v>
      </c>
      <c r="S201" s="66">
        <v>3.6</v>
      </c>
      <c r="T201" s="66">
        <v>3.6</v>
      </c>
      <c r="U201" s="66">
        <v>0</v>
      </c>
      <c r="V201" s="66">
        <v>0</v>
      </c>
      <c r="W201" s="66">
        <v>0</v>
      </c>
      <c r="X201" s="66">
        <v>0</v>
      </c>
      <c r="Y201" s="66">
        <v>7.2</v>
      </c>
      <c r="Z201" s="66">
        <v>18</v>
      </c>
      <c r="AA201" s="66">
        <v>14.4</v>
      </c>
      <c r="AB201" s="65">
        <v>29.286000000000001</v>
      </c>
      <c r="AC201" s="65">
        <v>30.254000000000001</v>
      </c>
      <c r="AD201" s="65">
        <v>45.929000000000002</v>
      </c>
      <c r="AE201" s="65">
        <v>114.476</v>
      </c>
      <c r="AF201" s="65">
        <v>171.79599999999999</v>
      </c>
      <c r="AG201" s="65">
        <v>410.71699999999998</v>
      </c>
      <c r="AH201" s="66">
        <v>1089.4100000000001</v>
      </c>
    </row>
    <row r="202" spans="1:34" x14ac:dyDescent="0.25">
      <c r="A202" s="64" t="s">
        <v>132</v>
      </c>
      <c r="B202" s="64" t="s">
        <v>127</v>
      </c>
      <c r="C202" s="70" t="s">
        <v>37</v>
      </c>
      <c r="D202" s="70" t="s">
        <v>37</v>
      </c>
      <c r="E202" s="70" t="s">
        <v>37</v>
      </c>
      <c r="F202" s="70" t="s">
        <v>37</v>
      </c>
      <c r="G202" s="70" t="s">
        <v>37</v>
      </c>
      <c r="H202" s="70" t="s">
        <v>37</v>
      </c>
      <c r="I202" s="70" t="s">
        <v>37</v>
      </c>
      <c r="J202" s="70" t="s">
        <v>37</v>
      </c>
      <c r="K202" s="70" t="s">
        <v>37</v>
      </c>
      <c r="L202" s="70" t="s">
        <v>37</v>
      </c>
      <c r="M202" s="70" t="s">
        <v>37</v>
      </c>
      <c r="N202" s="70" t="s">
        <v>37</v>
      </c>
      <c r="O202" s="70" t="s">
        <v>37</v>
      </c>
      <c r="P202" s="70" t="s">
        <v>37</v>
      </c>
      <c r="Q202" s="70" t="s">
        <v>37</v>
      </c>
      <c r="R202" s="70" t="s">
        <v>37</v>
      </c>
      <c r="S202" s="70" t="s">
        <v>37</v>
      </c>
      <c r="T202" s="70" t="s">
        <v>37</v>
      </c>
      <c r="U202" s="70" t="s">
        <v>37</v>
      </c>
      <c r="V202" s="70" t="s">
        <v>37</v>
      </c>
      <c r="W202" s="70" t="s">
        <v>37</v>
      </c>
      <c r="X202" s="70" t="s">
        <v>37</v>
      </c>
      <c r="Y202" s="70" t="s">
        <v>37</v>
      </c>
      <c r="Z202" s="70" t="s">
        <v>37</v>
      </c>
      <c r="AA202" s="70" t="s">
        <v>37</v>
      </c>
      <c r="AB202" s="70" t="s">
        <v>37</v>
      </c>
      <c r="AC202" s="70" t="s">
        <v>37</v>
      </c>
      <c r="AD202" s="70" t="s">
        <v>37</v>
      </c>
      <c r="AE202" s="70" t="s">
        <v>37</v>
      </c>
      <c r="AF202" s="70" t="s">
        <v>37</v>
      </c>
      <c r="AG202" s="70" t="s">
        <v>37</v>
      </c>
      <c r="AH202" s="70" t="s">
        <v>37</v>
      </c>
    </row>
    <row r="203" spans="1:34" x14ac:dyDescent="0.25">
      <c r="A203" s="64" t="s">
        <v>132</v>
      </c>
      <c r="B203" s="64" t="s">
        <v>128</v>
      </c>
      <c r="C203" s="66">
        <v>93535.2</v>
      </c>
      <c r="D203" s="66">
        <v>131562</v>
      </c>
      <c r="E203" s="66">
        <v>110656.8</v>
      </c>
      <c r="F203" s="66">
        <v>122306.4</v>
      </c>
      <c r="G203" s="66">
        <v>146080.79999999999</v>
      </c>
      <c r="H203" s="65">
        <v>132333.995</v>
      </c>
      <c r="I203" s="65">
        <v>192895.01300000001</v>
      </c>
      <c r="J203" s="65">
        <v>159532.57800000001</v>
      </c>
      <c r="K203" s="66">
        <v>148006.79999999999</v>
      </c>
      <c r="L203" s="66">
        <v>140112</v>
      </c>
      <c r="M203" s="66">
        <v>129790.8</v>
      </c>
      <c r="N203" s="66">
        <v>135824.4</v>
      </c>
      <c r="O203" s="66">
        <v>141433.20000000001</v>
      </c>
      <c r="P203" s="66">
        <v>166269.6</v>
      </c>
      <c r="Q203" s="66">
        <v>145548</v>
      </c>
      <c r="R203" s="66">
        <v>130485.6</v>
      </c>
      <c r="S203" s="66">
        <v>164199.6</v>
      </c>
      <c r="T203" s="66">
        <v>141537.60000000001</v>
      </c>
      <c r="U203" s="66">
        <v>131817.60000000001</v>
      </c>
      <c r="V203" s="66">
        <v>130978.8</v>
      </c>
      <c r="W203" s="65">
        <v>139903.546</v>
      </c>
      <c r="X203" s="65">
        <v>126824.836</v>
      </c>
      <c r="Y203" s="65">
        <v>110524.02499999999</v>
      </c>
      <c r="Z203" s="65">
        <v>125074.008</v>
      </c>
      <c r="AA203" s="65">
        <v>115861.03200000001</v>
      </c>
      <c r="AB203" s="65">
        <v>104186.27499999999</v>
      </c>
      <c r="AC203" s="65">
        <v>109938.262</v>
      </c>
      <c r="AD203" s="65">
        <v>111681.212</v>
      </c>
      <c r="AE203" s="65">
        <v>109332.626</v>
      </c>
      <c r="AF203" s="65">
        <v>106261.038</v>
      </c>
      <c r="AG203" s="65">
        <v>103423.16899999999</v>
      </c>
      <c r="AH203" s="65">
        <v>118975.61900000001</v>
      </c>
    </row>
    <row r="204" spans="1:34" x14ac:dyDescent="0.25">
      <c r="A204" s="64" t="s">
        <v>132</v>
      </c>
      <c r="B204" s="64" t="s">
        <v>129</v>
      </c>
      <c r="C204" s="68">
        <v>81637.2</v>
      </c>
      <c r="D204" s="68">
        <v>119556</v>
      </c>
      <c r="E204" s="68">
        <v>99676.800000000003</v>
      </c>
      <c r="F204" s="68">
        <v>109346.4</v>
      </c>
      <c r="G204" s="68">
        <v>123490.8</v>
      </c>
      <c r="H204" s="68">
        <v>108421.2</v>
      </c>
      <c r="I204" s="68">
        <v>160279.20000000001</v>
      </c>
      <c r="J204" s="68">
        <v>136015.20000000001</v>
      </c>
      <c r="K204" s="68">
        <v>120448.8</v>
      </c>
      <c r="L204" s="68">
        <v>111117.6</v>
      </c>
      <c r="M204" s="68">
        <v>95356.800000000003</v>
      </c>
      <c r="N204" s="68">
        <v>105224.4</v>
      </c>
      <c r="O204" s="68">
        <v>109684.8</v>
      </c>
      <c r="P204" s="68">
        <v>135734.39999999999</v>
      </c>
      <c r="Q204" s="68">
        <v>111711.6</v>
      </c>
      <c r="R204" s="68">
        <v>96181.2</v>
      </c>
      <c r="S204" s="68">
        <v>132681.60000000001</v>
      </c>
      <c r="T204" s="68">
        <v>106844.4</v>
      </c>
      <c r="U204" s="68">
        <v>98301.6</v>
      </c>
      <c r="V204" s="68">
        <v>98953.2</v>
      </c>
      <c r="W204" s="67">
        <v>103156.016</v>
      </c>
      <c r="X204" s="67">
        <v>83549.357999999993</v>
      </c>
      <c r="Y204" s="67">
        <v>65898.017999999996</v>
      </c>
      <c r="Z204" s="68">
        <v>76053.47</v>
      </c>
      <c r="AA204" s="67">
        <v>59280.347000000002</v>
      </c>
      <c r="AB204" s="67">
        <v>43140.048999999999</v>
      </c>
      <c r="AC204" s="67">
        <v>53810.826999999997</v>
      </c>
      <c r="AD204" s="67">
        <v>48135.646999999997</v>
      </c>
      <c r="AE204" s="67">
        <v>48035.171000000002</v>
      </c>
      <c r="AF204" s="67">
        <v>36458.964</v>
      </c>
      <c r="AG204" s="67">
        <v>32201.914000000001</v>
      </c>
      <c r="AH204" s="67">
        <v>48246.328999999998</v>
      </c>
    </row>
    <row r="205" spans="1:34" x14ac:dyDescent="0.25">
      <c r="A205" s="64" t="s">
        <v>132</v>
      </c>
      <c r="B205" s="64" t="s">
        <v>130</v>
      </c>
      <c r="C205" s="66">
        <v>2091.6</v>
      </c>
      <c r="D205" s="66">
        <v>2268</v>
      </c>
      <c r="E205" s="66">
        <v>2674.8</v>
      </c>
      <c r="F205" s="66">
        <v>2894.4</v>
      </c>
      <c r="G205" s="66">
        <v>3542.4</v>
      </c>
      <c r="H205" s="66">
        <v>4352.3999999999996</v>
      </c>
      <c r="I205" s="66">
        <v>6008.4</v>
      </c>
      <c r="J205" s="66">
        <v>6768</v>
      </c>
      <c r="K205" s="66">
        <v>7905.6</v>
      </c>
      <c r="L205" s="66">
        <v>9579.6</v>
      </c>
      <c r="M205" s="66">
        <v>10033.200000000001</v>
      </c>
      <c r="N205" s="66">
        <v>9504</v>
      </c>
      <c r="O205" s="66">
        <v>9550.7999999999993</v>
      </c>
      <c r="P205" s="66">
        <v>9878.4</v>
      </c>
      <c r="Q205" s="66">
        <v>9810</v>
      </c>
      <c r="R205" s="66">
        <v>10346.4</v>
      </c>
      <c r="S205" s="66">
        <v>9302.4</v>
      </c>
      <c r="T205" s="66">
        <v>8485.2000000000007</v>
      </c>
      <c r="U205" s="66">
        <v>8254.7999999999993</v>
      </c>
      <c r="V205" s="66">
        <v>7545.6</v>
      </c>
      <c r="W205" s="65">
        <v>8193.9279999999999</v>
      </c>
      <c r="X205" s="65">
        <v>7719.0159999999996</v>
      </c>
      <c r="Y205" s="65">
        <v>6985.1090000000004</v>
      </c>
      <c r="Z205" s="65">
        <v>6870.982</v>
      </c>
      <c r="AA205" s="65">
        <v>7221.5240000000003</v>
      </c>
      <c r="AB205" s="65">
        <v>7877.9049999999997</v>
      </c>
      <c r="AC205" s="65">
        <v>7319.6750000000002</v>
      </c>
      <c r="AD205" s="65">
        <v>7482.1859999999997</v>
      </c>
      <c r="AE205" s="65">
        <v>7716.8919999999998</v>
      </c>
      <c r="AF205" s="66">
        <v>8057.52</v>
      </c>
      <c r="AG205" s="66">
        <v>8053.07</v>
      </c>
      <c r="AH205" s="65">
        <v>8111.4160000000002</v>
      </c>
    </row>
    <row r="206" spans="1:34" x14ac:dyDescent="0.25">
      <c r="A206" s="64" t="s">
        <v>132</v>
      </c>
      <c r="B206" s="64" t="s">
        <v>131</v>
      </c>
      <c r="C206" s="68">
        <v>0</v>
      </c>
      <c r="D206" s="68">
        <v>0</v>
      </c>
      <c r="E206" s="68">
        <v>0</v>
      </c>
      <c r="F206" s="68">
        <v>0</v>
      </c>
      <c r="G206" s="68">
        <v>0</v>
      </c>
      <c r="H206" s="68">
        <v>0</v>
      </c>
      <c r="I206" s="68">
        <v>0</v>
      </c>
      <c r="J206" s="68">
        <v>0</v>
      </c>
      <c r="K206" s="68">
        <v>0</v>
      </c>
      <c r="L206" s="68">
        <v>0</v>
      </c>
      <c r="M206" s="68">
        <v>0</v>
      </c>
      <c r="N206" s="68">
        <v>0</v>
      </c>
      <c r="O206" s="68">
        <v>0</v>
      </c>
      <c r="P206" s="68">
        <v>0</v>
      </c>
      <c r="Q206" s="68">
        <v>0</v>
      </c>
      <c r="R206" s="68">
        <v>0</v>
      </c>
      <c r="S206" s="68">
        <v>0</v>
      </c>
      <c r="T206" s="68">
        <v>0</v>
      </c>
      <c r="U206" s="68">
        <v>0</v>
      </c>
      <c r="V206" s="68">
        <v>0</v>
      </c>
      <c r="W206" s="68">
        <v>0</v>
      </c>
      <c r="X206" s="68">
        <v>0</v>
      </c>
      <c r="Y206" s="68">
        <v>0</v>
      </c>
      <c r="Z206" s="68">
        <v>0</v>
      </c>
      <c r="AA206" s="68">
        <v>0</v>
      </c>
      <c r="AB206" s="68">
        <v>0</v>
      </c>
      <c r="AC206" s="68">
        <v>0</v>
      </c>
      <c r="AD206" s="68">
        <v>0</v>
      </c>
      <c r="AE206" s="68">
        <v>0</v>
      </c>
      <c r="AF206" s="68">
        <v>0</v>
      </c>
      <c r="AG206" s="68">
        <v>0</v>
      </c>
      <c r="AH206" s="68">
        <v>0</v>
      </c>
    </row>
    <row r="207" spans="1:34" x14ac:dyDescent="0.25">
      <c r="A207" s="64" t="s">
        <v>133</v>
      </c>
      <c r="B207" s="64" t="s">
        <v>122</v>
      </c>
      <c r="C207" s="66">
        <v>0</v>
      </c>
      <c r="D207" s="66">
        <v>0</v>
      </c>
      <c r="E207" s="66">
        <v>0</v>
      </c>
      <c r="F207" s="66">
        <v>0</v>
      </c>
      <c r="G207" s="66">
        <v>0</v>
      </c>
      <c r="H207" s="66">
        <v>0</v>
      </c>
      <c r="I207" s="66">
        <v>0</v>
      </c>
      <c r="J207" s="66">
        <v>0</v>
      </c>
      <c r="K207" s="66">
        <v>0</v>
      </c>
      <c r="L207" s="66">
        <v>0</v>
      </c>
      <c r="M207" s="66">
        <v>0</v>
      </c>
      <c r="N207" s="66">
        <v>0</v>
      </c>
      <c r="O207" s="66">
        <v>0</v>
      </c>
      <c r="P207" s="66">
        <v>0</v>
      </c>
      <c r="Q207" s="66">
        <v>0</v>
      </c>
      <c r="R207" s="66">
        <v>0</v>
      </c>
      <c r="S207" s="66">
        <v>0</v>
      </c>
      <c r="T207" s="66">
        <v>0</v>
      </c>
      <c r="U207" s="66">
        <v>0</v>
      </c>
      <c r="V207" s="66">
        <v>0</v>
      </c>
      <c r="W207" s="66">
        <v>0</v>
      </c>
      <c r="X207" s="66">
        <v>0</v>
      </c>
      <c r="Y207" s="66">
        <v>0</v>
      </c>
      <c r="Z207" s="66">
        <v>0</v>
      </c>
      <c r="AA207" s="66">
        <v>0</v>
      </c>
      <c r="AB207" s="66">
        <v>0</v>
      </c>
      <c r="AC207" s="66">
        <v>0</v>
      </c>
      <c r="AD207" s="66">
        <v>0</v>
      </c>
      <c r="AE207" s="66">
        <v>0</v>
      </c>
      <c r="AF207" s="66">
        <v>0</v>
      </c>
      <c r="AG207" s="66">
        <v>0</v>
      </c>
      <c r="AH207" s="66">
        <v>0</v>
      </c>
    </row>
    <row r="208" spans="1:34" x14ac:dyDescent="0.25">
      <c r="A208" s="64" t="s">
        <v>133</v>
      </c>
      <c r="B208" s="64" t="s">
        <v>123</v>
      </c>
      <c r="C208" s="68">
        <v>0</v>
      </c>
      <c r="D208" s="68">
        <v>0</v>
      </c>
      <c r="E208" s="68">
        <v>0</v>
      </c>
      <c r="F208" s="68">
        <v>0</v>
      </c>
      <c r="G208" s="68">
        <v>0</v>
      </c>
      <c r="H208" s="68">
        <v>0</v>
      </c>
      <c r="I208" s="68">
        <v>0</v>
      </c>
      <c r="J208" s="68">
        <v>0</v>
      </c>
      <c r="K208" s="68">
        <v>0</v>
      </c>
      <c r="L208" s="68">
        <v>0</v>
      </c>
      <c r="M208" s="68">
        <v>0</v>
      </c>
      <c r="N208" s="68">
        <v>0</v>
      </c>
      <c r="O208" s="68">
        <v>0</v>
      </c>
      <c r="P208" s="68">
        <v>0</v>
      </c>
      <c r="Q208" s="68">
        <v>0</v>
      </c>
      <c r="R208" s="68">
        <v>0</v>
      </c>
      <c r="S208" s="68">
        <v>0</v>
      </c>
      <c r="T208" s="68">
        <v>0</v>
      </c>
      <c r="U208" s="68">
        <v>0</v>
      </c>
      <c r="V208" s="68">
        <v>0</v>
      </c>
      <c r="W208" s="68">
        <v>0</v>
      </c>
      <c r="X208" s="68">
        <v>0</v>
      </c>
      <c r="Y208" s="68">
        <v>0</v>
      </c>
      <c r="Z208" s="68">
        <v>0</v>
      </c>
      <c r="AA208" s="68">
        <v>0</v>
      </c>
      <c r="AB208" s="68">
        <v>0</v>
      </c>
      <c r="AC208" s="68">
        <v>0</v>
      </c>
      <c r="AD208" s="68">
        <v>0</v>
      </c>
      <c r="AE208" s="68">
        <v>0</v>
      </c>
      <c r="AF208" s="68">
        <v>0</v>
      </c>
      <c r="AG208" s="68">
        <v>0</v>
      </c>
      <c r="AH208" s="68">
        <v>0</v>
      </c>
    </row>
    <row r="209" spans="1:34" x14ac:dyDescent="0.25">
      <c r="A209" s="64" t="s">
        <v>133</v>
      </c>
      <c r="B209" s="64" t="s">
        <v>124</v>
      </c>
      <c r="C209" s="66">
        <v>0</v>
      </c>
      <c r="D209" s="66">
        <v>0</v>
      </c>
      <c r="E209" s="66">
        <v>0</v>
      </c>
      <c r="F209" s="66">
        <v>0</v>
      </c>
      <c r="G209" s="66">
        <v>0</v>
      </c>
      <c r="H209" s="66">
        <v>0</v>
      </c>
      <c r="I209" s="66">
        <v>0</v>
      </c>
      <c r="J209" s="66">
        <v>0</v>
      </c>
      <c r="K209" s="66">
        <v>0</v>
      </c>
      <c r="L209" s="66">
        <v>0</v>
      </c>
      <c r="M209" s="66">
        <v>0</v>
      </c>
      <c r="N209" s="66">
        <v>0</v>
      </c>
      <c r="O209" s="66">
        <v>0</v>
      </c>
      <c r="P209" s="66">
        <v>0</v>
      </c>
      <c r="Q209" s="66">
        <v>0</v>
      </c>
      <c r="R209" s="66">
        <v>0</v>
      </c>
      <c r="S209" s="66">
        <v>0</v>
      </c>
      <c r="T209" s="66">
        <v>0</v>
      </c>
      <c r="U209" s="66">
        <v>0</v>
      </c>
      <c r="V209" s="66">
        <v>0</v>
      </c>
      <c r="W209" s="66">
        <v>0</v>
      </c>
      <c r="X209" s="66">
        <v>0</v>
      </c>
      <c r="Y209" s="66">
        <v>0</v>
      </c>
      <c r="Z209" s="66">
        <v>0</v>
      </c>
      <c r="AA209" s="66">
        <v>0</v>
      </c>
      <c r="AB209" s="66">
        <v>0</v>
      </c>
      <c r="AC209" s="66">
        <v>0</v>
      </c>
      <c r="AD209" s="66">
        <v>0</v>
      </c>
      <c r="AE209" s="66">
        <v>0</v>
      </c>
      <c r="AF209" s="66">
        <v>0</v>
      </c>
      <c r="AG209" s="66">
        <v>0</v>
      </c>
      <c r="AH209" s="66">
        <v>0</v>
      </c>
    </row>
    <row r="210" spans="1:34" x14ac:dyDescent="0.25">
      <c r="A210" s="64" t="s">
        <v>133</v>
      </c>
      <c r="B210" s="64" t="s">
        <v>125</v>
      </c>
      <c r="C210" s="68">
        <v>0</v>
      </c>
      <c r="D210" s="68">
        <v>0</v>
      </c>
      <c r="E210" s="68">
        <v>0</v>
      </c>
      <c r="F210" s="68">
        <v>0</v>
      </c>
      <c r="G210" s="68">
        <v>0</v>
      </c>
      <c r="H210" s="68">
        <v>0</v>
      </c>
      <c r="I210" s="68">
        <v>0</v>
      </c>
      <c r="J210" s="68">
        <v>0</v>
      </c>
      <c r="K210" s="68">
        <v>0</v>
      </c>
      <c r="L210" s="68">
        <v>0</v>
      </c>
      <c r="M210" s="68">
        <v>0</v>
      </c>
      <c r="N210" s="68">
        <v>0</v>
      </c>
      <c r="O210" s="68">
        <v>0</v>
      </c>
      <c r="P210" s="68">
        <v>0</v>
      </c>
      <c r="Q210" s="68">
        <v>0</v>
      </c>
      <c r="R210" s="68">
        <v>0</v>
      </c>
      <c r="S210" s="68">
        <v>0</v>
      </c>
      <c r="T210" s="68">
        <v>0</v>
      </c>
      <c r="U210" s="68">
        <v>0</v>
      </c>
      <c r="V210" s="68">
        <v>0</v>
      </c>
      <c r="W210" s="68">
        <v>0</v>
      </c>
      <c r="X210" s="68">
        <v>0</v>
      </c>
      <c r="Y210" s="68">
        <v>0</v>
      </c>
      <c r="Z210" s="68">
        <v>0</v>
      </c>
      <c r="AA210" s="68">
        <v>0</v>
      </c>
      <c r="AB210" s="68">
        <v>0</v>
      </c>
      <c r="AC210" s="68">
        <v>0</v>
      </c>
      <c r="AD210" s="68">
        <v>0</v>
      </c>
      <c r="AE210" s="68">
        <v>0</v>
      </c>
      <c r="AF210" s="68">
        <v>0</v>
      </c>
      <c r="AG210" s="68">
        <v>0</v>
      </c>
      <c r="AH210" s="68">
        <v>0</v>
      </c>
    </row>
    <row r="211" spans="1:34" x14ac:dyDescent="0.25">
      <c r="A211" s="64" t="s">
        <v>133</v>
      </c>
      <c r="B211" s="64" t="s">
        <v>126</v>
      </c>
      <c r="C211" s="69" t="s">
        <v>37</v>
      </c>
      <c r="D211" s="69" t="s">
        <v>37</v>
      </c>
      <c r="E211" s="69" t="s">
        <v>37</v>
      </c>
      <c r="F211" s="69" t="s">
        <v>37</v>
      </c>
      <c r="G211" s="69" t="s">
        <v>37</v>
      </c>
      <c r="H211" s="69" t="s">
        <v>37</v>
      </c>
      <c r="I211" s="69" t="s">
        <v>37</v>
      </c>
      <c r="J211" s="69" t="s">
        <v>37</v>
      </c>
      <c r="K211" s="69" t="s">
        <v>37</v>
      </c>
      <c r="L211" s="69" t="s">
        <v>37</v>
      </c>
      <c r="M211" s="69" t="s">
        <v>37</v>
      </c>
      <c r="N211" s="69" t="s">
        <v>37</v>
      </c>
      <c r="O211" s="69" t="s">
        <v>37</v>
      </c>
      <c r="P211" s="69" t="s">
        <v>37</v>
      </c>
      <c r="Q211" s="69" t="s">
        <v>37</v>
      </c>
      <c r="R211" s="69" t="s">
        <v>37</v>
      </c>
      <c r="S211" s="69" t="s">
        <v>37</v>
      </c>
      <c r="T211" s="69" t="s">
        <v>37</v>
      </c>
      <c r="U211" s="69" t="s">
        <v>37</v>
      </c>
      <c r="V211" s="69" t="s">
        <v>37</v>
      </c>
      <c r="W211" s="69" t="s">
        <v>37</v>
      </c>
      <c r="X211" s="69" t="s">
        <v>37</v>
      </c>
      <c r="Y211" s="69" t="s">
        <v>37</v>
      </c>
      <c r="Z211" s="69" t="s">
        <v>37</v>
      </c>
      <c r="AA211" s="69" t="s">
        <v>37</v>
      </c>
      <c r="AB211" s="69" t="s">
        <v>37</v>
      </c>
      <c r="AC211" s="69" t="s">
        <v>37</v>
      </c>
      <c r="AD211" s="69" t="s">
        <v>37</v>
      </c>
      <c r="AE211" s="69" t="s">
        <v>37</v>
      </c>
      <c r="AF211" s="69" t="s">
        <v>37</v>
      </c>
      <c r="AG211" s="69" t="s">
        <v>37</v>
      </c>
      <c r="AH211" s="69" t="s">
        <v>37</v>
      </c>
    </row>
    <row r="212" spans="1:34" x14ac:dyDescent="0.25">
      <c r="A212" s="64" t="s">
        <v>133</v>
      </c>
      <c r="B212" s="64" t="s">
        <v>127</v>
      </c>
      <c r="C212" s="68">
        <v>0</v>
      </c>
      <c r="D212" s="68">
        <v>0</v>
      </c>
      <c r="E212" s="68">
        <v>0</v>
      </c>
      <c r="F212" s="68">
        <v>0</v>
      </c>
      <c r="G212" s="68">
        <v>0</v>
      </c>
      <c r="H212" s="68">
        <v>0</v>
      </c>
      <c r="I212" s="68">
        <v>0</v>
      </c>
      <c r="J212" s="68">
        <v>0</v>
      </c>
      <c r="K212" s="68">
        <v>0</v>
      </c>
      <c r="L212" s="68">
        <v>0</v>
      </c>
      <c r="M212" s="68">
        <v>0</v>
      </c>
      <c r="N212" s="68">
        <v>0</v>
      </c>
      <c r="O212" s="68">
        <v>0</v>
      </c>
      <c r="P212" s="68">
        <v>0</v>
      </c>
      <c r="Q212" s="68">
        <v>0</v>
      </c>
      <c r="R212" s="68">
        <v>0</v>
      </c>
      <c r="S212" s="68">
        <v>0</v>
      </c>
      <c r="T212" s="68">
        <v>0</v>
      </c>
      <c r="U212" s="68">
        <v>0</v>
      </c>
      <c r="V212" s="68">
        <v>0</v>
      </c>
      <c r="W212" s="68">
        <v>0</v>
      </c>
      <c r="X212" s="68">
        <v>0</v>
      </c>
      <c r="Y212" s="68">
        <v>0</v>
      </c>
      <c r="Z212" s="68">
        <v>0</v>
      </c>
      <c r="AA212" s="68">
        <v>0</v>
      </c>
      <c r="AB212" s="68">
        <v>0</v>
      </c>
      <c r="AC212" s="68">
        <v>0</v>
      </c>
      <c r="AD212" s="68">
        <v>0</v>
      </c>
      <c r="AE212" s="68">
        <v>0</v>
      </c>
      <c r="AF212" s="68">
        <v>0</v>
      </c>
      <c r="AG212" s="68">
        <v>0</v>
      </c>
      <c r="AH212" s="68">
        <v>0</v>
      </c>
    </row>
    <row r="213" spans="1:34" x14ac:dyDescent="0.25">
      <c r="A213" s="64" t="s">
        <v>133</v>
      </c>
      <c r="B213" s="64" t="s">
        <v>128</v>
      </c>
      <c r="C213" s="66">
        <v>92389</v>
      </c>
      <c r="D213" s="66">
        <v>104953</v>
      </c>
      <c r="E213" s="66">
        <v>104826</v>
      </c>
      <c r="F213" s="66">
        <v>111336</v>
      </c>
      <c r="G213" s="66">
        <v>113343</v>
      </c>
      <c r="H213" s="66">
        <v>119137</v>
      </c>
      <c r="I213" s="66">
        <v>131658</v>
      </c>
      <c r="J213" s="66">
        <v>123987</v>
      </c>
      <c r="K213" s="66">
        <v>126890</v>
      </c>
      <c r="L213" s="66">
        <v>123382</v>
      </c>
      <c r="M213" s="66">
        <v>119203</v>
      </c>
      <c r="N213" s="66">
        <v>128766</v>
      </c>
      <c r="O213" s="66">
        <v>127369</v>
      </c>
      <c r="P213" s="66">
        <v>130647</v>
      </c>
      <c r="Q213" s="66">
        <v>130340</v>
      </c>
      <c r="R213" s="66">
        <v>129029</v>
      </c>
      <c r="S213" s="66">
        <v>128383</v>
      </c>
      <c r="T213" s="66">
        <v>125315</v>
      </c>
      <c r="U213" s="66">
        <v>128731</v>
      </c>
      <c r="V213" s="66">
        <v>131482</v>
      </c>
      <c r="W213" s="65">
        <v>150397.82500000001</v>
      </c>
      <c r="X213" s="65">
        <v>132426.20800000001</v>
      </c>
      <c r="Y213" s="66">
        <v>135920.32000000001</v>
      </c>
      <c r="Z213" s="65">
        <v>135097.36799999999</v>
      </c>
      <c r="AA213" s="65">
        <v>122973.41800000001</v>
      </c>
      <c r="AB213" s="65">
        <v>130028.167</v>
      </c>
      <c r="AC213" s="66">
        <v>134933.94</v>
      </c>
      <c r="AD213" s="65">
        <v>135606.52799999999</v>
      </c>
      <c r="AE213" s="65">
        <v>135052.128</v>
      </c>
      <c r="AF213" s="65">
        <v>132269.796</v>
      </c>
      <c r="AG213" s="65">
        <v>128273.702</v>
      </c>
      <c r="AH213" s="65">
        <v>141010.44099999999</v>
      </c>
    </row>
    <row r="214" spans="1:34" x14ac:dyDescent="0.25">
      <c r="A214" s="64" t="s">
        <v>133</v>
      </c>
      <c r="B214" s="64" t="s">
        <v>129</v>
      </c>
      <c r="C214" s="68">
        <v>53658</v>
      </c>
      <c r="D214" s="68">
        <v>62358</v>
      </c>
      <c r="E214" s="68">
        <v>64395</v>
      </c>
      <c r="F214" s="68">
        <v>74017</v>
      </c>
      <c r="G214" s="68">
        <v>76385</v>
      </c>
      <c r="H214" s="68">
        <v>83845</v>
      </c>
      <c r="I214" s="68">
        <v>97357</v>
      </c>
      <c r="J214" s="68">
        <v>92977</v>
      </c>
      <c r="K214" s="68">
        <v>95634</v>
      </c>
      <c r="L214" s="68">
        <v>92764</v>
      </c>
      <c r="M214" s="68">
        <v>88734</v>
      </c>
      <c r="N214" s="68">
        <v>96497</v>
      </c>
      <c r="O214" s="68">
        <v>95708</v>
      </c>
      <c r="P214" s="68">
        <v>95193</v>
      </c>
      <c r="Q214" s="68">
        <v>93530</v>
      </c>
      <c r="R214" s="68">
        <v>90962</v>
      </c>
      <c r="S214" s="68">
        <v>89312</v>
      </c>
      <c r="T214" s="68">
        <v>81863</v>
      </c>
      <c r="U214" s="68">
        <v>82569</v>
      </c>
      <c r="V214" s="68">
        <v>83422</v>
      </c>
      <c r="W214" s="67">
        <v>98416.577000000005</v>
      </c>
      <c r="X214" s="67">
        <v>83276.225000000006</v>
      </c>
      <c r="Y214" s="67">
        <v>80767.570999999996</v>
      </c>
      <c r="Z214" s="67">
        <v>80564.334000000003</v>
      </c>
      <c r="AA214" s="67">
        <v>64602.243000000002</v>
      </c>
      <c r="AB214" s="67">
        <v>63875.877</v>
      </c>
      <c r="AC214" s="67">
        <v>67847.870999999999</v>
      </c>
      <c r="AD214" s="67">
        <v>69486.822</v>
      </c>
      <c r="AE214" s="67">
        <v>65706.869000000006</v>
      </c>
      <c r="AF214" s="67">
        <v>63898.107000000004</v>
      </c>
      <c r="AG214" s="67">
        <v>57334.192999999999</v>
      </c>
      <c r="AH214" s="67">
        <v>67452.623999999996</v>
      </c>
    </row>
    <row r="215" spans="1:34" x14ac:dyDescent="0.25">
      <c r="A215" s="64" t="s">
        <v>133</v>
      </c>
      <c r="B215" s="64" t="s">
        <v>130</v>
      </c>
      <c r="C215" s="66">
        <v>694</v>
      </c>
      <c r="D215" s="66">
        <v>1943</v>
      </c>
      <c r="E215" s="66">
        <v>2522</v>
      </c>
      <c r="F215" s="66">
        <v>3117</v>
      </c>
      <c r="G215" s="66">
        <v>3620</v>
      </c>
      <c r="H215" s="66">
        <v>3846</v>
      </c>
      <c r="I215" s="66">
        <v>5122</v>
      </c>
      <c r="J215" s="66">
        <v>4776</v>
      </c>
      <c r="K215" s="66">
        <v>5880</v>
      </c>
      <c r="L215" s="66">
        <v>7048</v>
      </c>
      <c r="M215" s="66">
        <v>8374</v>
      </c>
      <c r="N215" s="66">
        <v>8483</v>
      </c>
      <c r="O215" s="66">
        <v>9464</v>
      </c>
      <c r="P215" s="66">
        <v>10543</v>
      </c>
      <c r="Q215" s="66">
        <v>12232</v>
      </c>
      <c r="R215" s="66">
        <v>14885</v>
      </c>
      <c r="S215" s="66">
        <v>15356</v>
      </c>
      <c r="T215" s="66">
        <v>16050</v>
      </c>
      <c r="U215" s="66">
        <v>17015</v>
      </c>
      <c r="V215" s="66">
        <v>17152</v>
      </c>
      <c r="W215" s="65">
        <v>17625.303</v>
      </c>
      <c r="X215" s="65">
        <v>17917.538</v>
      </c>
      <c r="Y215" s="65">
        <v>18114.219000000001</v>
      </c>
      <c r="Z215" s="66">
        <v>17728.18</v>
      </c>
      <c r="AA215" s="65">
        <v>19162.743999999999</v>
      </c>
      <c r="AB215" s="65">
        <v>21589.187000000002</v>
      </c>
      <c r="AC215" s="65">
        <v>21463.518</v>
      </c>
      <c r="AD215" s="65">
        <v>22741.273000000001</v>
      </c>
      <c r="AE215" s="65">
        <v>23597.162</v>
      </c>
      <c r="AF215" s="65">
        <v>25559.752</v>
      </c>
      <c r="AG215" s="65">
        <v>26810.616999999998</v>
      </c>
      <c r="AH215" s="65">
        <v>25593.212</v>
      </c>
    </row>
    <row r="216" spans="1:34" x14ac:dyDescent="0.25">
      <c r="A216" s="64" t="s">
        <v>133</v>
      </c>
      <c r="B216" s="64" t="s">
        <v>131</v>
      </c>
      <c r="C216" s="70" t="s">
        <v>37</v>
      </c>
      <c r="D216" s="70" t="s">
        <v>37</v>
      </c>
      <c r="E216" s="70" t="s">
        <v>37</v>
      </c>
      <c r="F216" s="70" t="s">
        <v>37</v>
      </c>
      <c r="G216" s="70" t="s">
        <v>37</v>
      </c>
      <c r="H216" s="70" t="s">
        <v>37</v>
      </c>
      <c r="I216" s="70" t="s">
        <v>37</v>
      </c>
      <c r="J216" s="70" t="s">
        <v>37</v>
      </c>
      <c r="K216" s="70" t="s">
        <v>37</v>
      </c>
      <c r="L216" s="70" t="s">
        <v>37</v>
      </c>
      <c r="M216" s="70" t="s">
        <v>37</v>
      </c>
      <c r="N216" s="70" t="s">
        <v>37</v>
      </c>
      <c r="O216" s="70" t="s">
        <v>37</v>
      </c>
      <c r="P216" s="70" t="s">
        <v>37</v>
      </c>
      <c r="Q216" s="70" t="s">
        <v>37</v>
      </c>
      <c r="R216" s="70" t="s">
        <v>37</v>
      </c>
      <c r="S216" s="70" t="s">
        <v>37</v>
      </c>
      <c r="T216" s="70" t="s">
        <v>37</v>
      </c>
      <c r="U216" s="70" t="s">
        <v>37</v>
      </c>
      <c r="V216" s="70" t="s">
        <v>37</v>
      </c>
      <c r="W216" s="70" t="s">
        <v>37</v>
      </c>
      <c r="X216" s="70" t="s">
        <v>37</v>
      </c>
      <c r="Y216" s="70" t="s">
        <v>37</v>
      </c>
      <c r="Z216" s="70" t="s">
        <v>37</v>
      </c>
      <c r="AA216" s="70" t="s">
        <v>37</v>
      </c>
      <c r="AB216" s="70" t="s">
        <v>37</v>
      </c>
      <c r="AC216" s="70" t="s">
        <v>37</v>
      </c>
      <c r="AD216" s="70" t="s">
        <v>37</v>
      </c>
      <c r="AE216" s="70" t="s">
        <v>37</v>
      </c>
      <c r="AF216" s="70" t="s">
        <v>37</v>
      </c>
      <c r="AG216" s="70" t="s">
        <v>37</v>
      </c>
      <c r="AH216" s="70" t="s">
        <v>37</v>
      </c>
    </row>
    <row r="217" spans="1:34" ht="11.4" customHeight="1" x14ac:dyDescent="0.25"/>
    <row r="218" spans="1:34" x14ac:dyDescent="0.25">
      <c r="A218" s="59" t="s">
        <v>134</v>
      </c>
    </row>
    <row r="219" spans="1:34" x14ac:dyDescent="0.25">
      <c r="A219" s="59" t="s">
        <v>37</v>
      </c>
      <c r="B219" s="58" t="s">
        <v>38</v>
      </c>
    </row>
    <row r="220" spans="1:34" ht="11.4" customHeight="1" x14ac:dyDescent="0.25"/>
    <row r="221" spans="1:34" x14ac:dyDescent="0.25">
      <c r="A221" s="58" t="s">
        <v>175</v>
      </c>
    </row>
    <row r="222" spans="1:34" x14ac:dyDescent="0.25">
      <c r="A222" s="58" t="s">
        <v>108</v>
      </c>
      <c r="B222" s="59" t="s">
        <v>109</v>
      </c>
    </row>
    <row r="223" spans="1:34" x14ac:dyDescent="0.25">
      <c r="A223" s="58" t="s">
        <v>110</v>
      </c>
      <c r="B223" s="58" t="s">
        <v>111</v>
      </c>
    </row>
    <row r="225" spans="1:34" x14ac:dyDescent="0.25">
      <c r="A225" s="59" t="s">
        <v>112</v>
      </c>
      <c r="C225" s="58" t="s">
        <v>113</v>
      </c>
    </row>
    <row r="226" spans="1:34" x14ac:dyDescent="0.25">
      <c r="A226" s="59" t="s">
        <v>176</v>
      </c>
      <c r="C226" s="58" t="s">
        <v>177</v>
      </c>
    </row>
    <row r="227" spans="1:34" x14ac:dyDescent="0.25">
      <c r="A227" s="59" t="s">
        <v>114</v>
      </c>
      <c r="C227" s="58" t="s">
        <v>139</v>
      </c>
    </row>
    <row r="229" spans="1:34" x14ac:dyDescent="0.25">
      <c r="A229" s="60" t="s">
        <v>116</v>
      </c>
      <c r="B229" s="60" t="s">
        <v>116</v>
      </c>
      <c r="C229" s="61" t="s">
        <v>1</v>
      </c>
      <c r="D229" s="61" t="s">
        <v>2</v>
      </c>
      <c r="E229" s="61" t="s">
        <v>3</v>
      </c>
      <c r="F229" s="61" t="s">
        <v>4</v>
      </c>
      <c r="G229" s="61" t="s">
        <v>5</v>
      </c>
      <c r="H229" s="61" t="s">
        <v>6</v>
      </c>
      <c r="I229" s="61" t="s">
        <v>7</v>
      </c>
      <c r="J229" s="61" t="s">
        <v>8</v>
      </c>
      <c r="K229" s="61" t="s">
        <v>9</v>
      </c>
      <c r="L229" s="61" t="s">
        <v>10</v>
      </c>
      <c r="M229" s="61" t="s">
        <v>11</v>
      </c>
      <c r="N229" s="61" t="s">
        <v>12</v>
      </c>
      <c r="O229" s="61" t="s">
        <v>13</v>
      </c>
      <c r="P229" s="61" t="s">
        <v>14</v>
      </c>
      <c r="Q229" s="61" t="s">
        <v>15</v>
      </c>
      <c r="R229" s="61" t="s">
        <v>16</v>
      </c>
      <c r="S229" s="61" t="s">
        <v>17</v>
      </c>
      <c r="T229" s="61" t="s">
        <v>18</v>
      </c>
      <c r="U229" s="61" t="s">
        <v>19</v>
      </c>
      <c r="V229" s="61" t="s">
        <v>20</v>
      </c>
      <c r="W229" s="61" t="s">
        <v>21</v>
      </c>
      <c r="X229" s="61" t="s">
        <v>32</v>
      </c>
      <c r="Y229" s="61" t="s">
        <v>33</v>
      </c>
      <c r="Z229" s="61" t="s">
        <v>35</v>
      </c>
      <c r="AA229" s="61" t="s">
        <v>36</v>
      </c>
      <c r="AB229" s="61" t="s">
        <v>39</v>
      </c>
      <c r="AC229" s="61" t="s">
        <v>40</v>
      </c>
      <c r="AD229" s="61" t="s">
        <v>97</v>
      </c>
      <c r="AE229" s="61" t="s">
        <v>103</v>
      </c>
      <c r="AF229" s="61" t="s">
        <v>105</v>
      </c>
      <c r="AG229" s="61" t="s">
        <v>107</v>
      </c>
      <c r="AH229" s="61" t="s">
        <v>117</v>
      </c>
    </row>
    <row r="230" spans="1:34" x14ac:dyDescent="0.25">
      <c r="A230" s="62" t="s">
        <v>118</v>
      </c>
      <c r="B230" s="62" t="s">
        <v>119</v>
      </c>
      <c r="C230" s="63" t="s">
        <v>120</v>
      </c>
      <c r="D230" s="63" t="s">
        <v>120</v>
      </c>
      <c r="E230" s="63" t="s">
        <v>120</v>
      </c>
      <c r="F230" s="63" t="s">
        <v>120</v>
      </c>
      <c r="G230" s="63" t="s">
        <v>120</v>
      </c>
      <c r="H230" s="63" t="s">
        <v>120</v>
      </c>
      <c r="I230" s="63" t="s">
        <v>120</v>
      </c>
      <c r="J230" s="63" t="s">
        <v>120</v>
      </c>
      <c r="K230" s="63" t="s">
        <v>120</v>
      </c>
      <c r="L230" s="63" t="s">
        <v>120</v>
      </c>
      <c r="M230" s="63" t="s">
        <v>120</v>
      </c>
      <c r="N230" s="63" t="s">
        <v>120</v>
      </c>
      <c r="O230" s="63" t="s">
        <v>120</v>
      </c>
      <c r="P230" s="63" t="s">
        <v>120</v>
      </c>
      <c r="Q230" s="63" t="s">
        <v>120</v>
      </c>
      <c r="R230" s="63" t="s">
        <v>120</v>
      </c>
      <c r="S230" s="63" t="s">
        <v>120</v>
      </c>
      <c r="T230" s="63" t="s">
        <v>120</v>
      </c>
      <c r="U230" s="63" t="s">
        <v>120</v>
      </c>
      <c r="V230" s="63" t="s">
        <v>120</v>
      </c>
      <c r="W230" s="63" t="s">
        <v>120</v>
      </c>
      <c r="X230" s="63" t="s">
        <v>120</v>
      </c>
      <c r="Y230" s="63" t="s">
        <v>120</v>
      </c>
      <c r="Z230" s="63" t="s">
        <v>120</v>
      </c>
      <c r="AA230" s="63" t="s">
        <v>120</v>
      </c>
      <c r="AB230" s="63" t="s">
        <v>120</v>
      </c>
      <c r="AC230" s="63" t="s">
        <v>120</v>
      </c>
      <c r="AD230" s="63" t="s">
        <v>120</v>
      </c>
      <c r="AE230" s="63" t="s">
        <v>120</v>
      </c>
      <c r="AF230" s="63" t="s">
        <v>120</v>
      </c>
      <c r="AG230" s="63" t="s">
        <v>120</v>
      </c>
      <c r="AH230" s="63" t="s">
        <v>120</v>
      </c>
    </row>
    <row r="231" spans="1:34" x14ac:dyDescent="0.25">
      <c r="A231" s="64" t="s">
        <v>121</v>
      </c>
      <c r="B231" s="64" t="s">
        <v>122</v>
      </c>
      <c r="C231" s="65">
        <v>4628482.5070000002</v>
      </c>
      <c r="D231" s="66">
        <v>4551470.17</v>
      </c>
      <c r="E231" s="65">
        <v>4543105.4170000004</v>
      </c>
      <c r="F231" s="65">
        <v>4436477.2560000001</v>
      </c>
      <c r="G231" s="65">
        <v>4441059.6540000001</v>
      </c>
      <c r="H231" s="65">
        <v>4432361.3339999998</v>
      </c>
      <c r="I231" s="66">
        <v>4658208.74</v>
      </c>
      <c r="J231" s="65">
        <v>4647506.7949999999</v>
      </c>
      <c r="K231" s="65">
        <v>4582079.1339999996</v>
      </c>
      <c r="L231" s="65">
        <v>4609302.3329999996</v>
      </c>
      <c r="M231" s="65">
        <v>4734701.5350000001</v>
      </c>
      <c r="N231" s="65">
        <v>4987515.1569999997</v>
      </c>
      <c r="O231" s="65">
        <v>4976036.1119999997</v>
      </c>
      <c r="P231" s="65">
        <v>4583613.1210000003</v>
      </c>
      <c r="Q231" s="65">
        <v>4574492.7740000002</v>
      </c>
      <c r="R231" s="65">
        <v>4605740.8660000004</v>
      </c>
      <c r="S231" s="65">
        <v>4741540.0690000001</v>
      </c>
      <c r="T231" s="65">
        <v>4622696.9079999998</v>
      </c>
      <c r="U231" s="65">
        <v>4571177.5769999996</v>
      </c>
      <c r="V231" s="65">
        <v>4204085.9409999996</v>
      </c>
      <c r="W231" s="65">
        <v>4352969.7949999999</v>
      </c>
      <c r="X231" s="65">
        <v>4050640.3820000002</v>
      </c>
      <c r="Y231" s="65">
        <v>4204921.6189999999</v>
      </c>
      <c r="Z231" s="65">
        <v>4224137.4390000002</v>
      </c>
      <c r="AA231" s="65">
        <v>4109290.3560000001</v>
      </c>
      <c r="AB231" s="65">
        <v>4043706.8169999998</v>
      </c>
      <c r="AC231" s="65">
        <v>3925407.9619999998</v>
      </c>
      <c r="AD231" s="65">
        <v>3691737.8080000002</v>
      </c>
      <c r="AE231" s="65">
        <v>3632757.6150000002</v>
      </c>
      <c r="AF231" s="65">
        <v>3266325.0380000002</v>
      </c>
      <c r="AG231" s="65">
        <v>2928841.6830000002</v>
      </c>
      <c r="AH231" s="65">
        <v>3107843.1170000001</v>
      </c>
    </row>
    <row r="232" spans="1:34" x14ac:dyDescent="0.25">
      <c r="A232" s="64" t="s">
        <v>121</v>
      </c>
      <c r="B232" s="64" t="s">
        <v>123</v>
      </c>
      <c r="C232" s="68">
        <v>497982.41</v>
      </c>
      <c r="D232" s="67">
        <v>460611.446</v>
      </c>
      <c r="E232" s="67">
        <v>419646.33299999998</v>
      </c>
      <c r="F232" s="67">
        <v>419683.57199999999</v>
      </c>
      <c r="G232" s="67">
        <v>422305.85399999999</v>
      </c>
      <c r="H232" s="67">
        <v>342233.14399999997</v>
      </c>
      <c r="I232" s="68">
        <v>391729.41</v>
      </c>
      <c r="J232" s="67">
        <v>375467.93099999998</v>
      </c>
      <c r="K232" s="67">
        <v>366906.59600000002</v>
      </c>
      <c r="L232" s="67">
        <v>376358.98800000001</v>
      </c>
      <c r="M232" s="67">
        <v>336312.65399999998</v>
      </c>
      <c r="N232" s="67">
        <v>295877.27500000002</v>
      </c>
      <c r="O232" s="67">
        <v>283694.08500000002</v>
      </c>
      <c r="P232" s="67">
        <v>722696.50800000003</v>
      </c>
      <c r="Q232" s="67">
        <v>758647.15899999999</v>
      </c>
      <c r="R232" s="67">
        <v>750395.04200000002</v>
      </c>
      <c r="S232" s="67">
        <v>762046.35800000001</v>
      </c>
      <c r="T232" s="67">
        <v>747524.83900000004</v>
      </c>
      <c r="U232" s="67">
        <v>792050.505</v>
      </c>
      <c r="V232" s="67">
        <v>794860.37800000003</v>
      </c>
      <c r="W232" s="67">
        <v>848419.51599999995</v>
      </c>
      <c r="X232" s="67">
        <v>820742.397</v>
      </c>
      <c r="Y232" s="67">
        <v>855163.03500000003</v>
      </c>
      <c r="Z232" s="67">
        <v>864836.89899999998</v>
      </c>
      <c r="AA232" s="67">
        <v>827465.08400000003</v>
      </c>
      <c r="AB232" s="68">
        <v>845466.86</v>
      </c>
      <c r="AC232" s="67">
        <v>908422.25699999998</v>
      </c>
      <c r="AD232" s="67">
        <v>946084.679</v>
      </c>
      <c r="AE232" s="67">
        <v>878430.78300000005</v>
      </c>
      <c r="AF232" s="67">
        <v>856688.821</v>
      </c>
      <c r="AG232" s="67">
        <v>818955.46900000004</v>
      </c>
      <c r="AH232" s="67">
        <v>859944.26199999999</v>
      </c>
    </row>
    <row r="233" spans="1:34" x14ac:dyDescent="0.25">
      <c r="A233" s="64" t="s">
        <v>121</v>
      </c>
      <c r="B233" s="64" t="s">
        <v>124</v>
      </c>
      <c r="C233" s="65">
        <v>747291.245</v>
      </c>
      <c r="D233" s="65">
        <v>765258.64399999997</v>
      </c>
      <c r="E233" s="65">
        <v>704292.22499999998</v>
      </c>
      <c r="F233" s="65">
        <v>681590.42700000003</v>
      </c>
      <c r="G233" s="65">
        <v>659221.02599999995</v>
      </c>
      <c r="H233" s="65">
        <v>675863.69200000004</v>
      </c>
      <c r="I233" s="65">
        <v>577443.995</v>
      </c>
      <c r="J233" s="65">
        <v>567708.51100000006</v>
      </c>
      <c r="K233" s="65">
        <v>552805.04200000002</v>
      </c>
      <c r="L233" s="65">
        <v>510304.92099999997</v>
      </c>
      <c r="M233" s="66">
        <v>413606.82</v>
      </c>
      <c r="N233" s="65">
        <v>406089.68099999998</v>
      </c>
      <c r="O233" s="65">
        <v>371974.65399999998</v>
      </c>
      <c r="P233" s="65">
        <v>240722.106</v>
      </c>
      <c r="Q233" s="65">
        <v>265286.40299999999</v>
      </c>
      <c r="R233" s="65">
        <v>222807.04399999999</v>
      </c>
      <c r="S233" s="65">
        <v>239218.30600000001</v>
      </c>
      <c r="T233" s="66">
        <v>280259.23</v>
      </c>
      <c r="U233" s="65">
        <v>228706.34599999999</v>
      </c>
      <c r="V233" s="65">
        <v>181098.98800000001</v>
      </c>
      <c r="W233" s="65">
        <v>199272.28099999999</v>
      </c>
      <c r="X233" s="65">
        <v>179463.15100000001</v>
      </c>
      <c r="Y233" s="65">
        <v>137350.10399999999</v>
      </c>
      <c r="Z233" s="65">
        <v>132296.83799999999</v>
      </c>
      <c r="AA233" s="65">
        <v>133651.98300000001</v>
      </c>
      <c r="AB233" s="65">
        <v>141761.701</v>
      </c>
      <c r="AC233" s="65">
        <v>165080.65100000001</v>
      </c>
      <c r="AD233" s="66">
        <v>167541.20000000001</v>
      </c>
      <c r="AE233" s="65">
        <v>185549.533</v>
      </c>
      <c r="AF233" s="65">
        <v>173609.114</v>
      </c>
      <c r="AG233" s="65">
        <v>165712.24100000001</v>
      </c>
      <c r="AH233" s="65">
        <v>165951.628</v>
      </c>
    </row>
    <row r="234" spans="1:34" x14ac:dyDescent="0.25">
      <c r="A234" s="64" t="s">
        <v>121</v>
      </c>
      <c r="B234" s="64" t="s">
        <v>125</v>
      </c>
      <c r="C234" s="68">
        <v>0</v>
      </c>
      <c r="D234" s="68">
        <v>0</v>
      </c>
      <c r="E234" s="68">
        <v>0</v>
      </c>
      <c r="F234" s="68">
        <v>0</v>
      </c>
      <c r="G234" s="68">
        <v>0</v>
      </c>
      <c r="H234" s="68">
        <v>0</v>
      </c>
      <c r="I234" s="68">
        <v>0</v>
      </c>
      <c r="J234" s="68">
        <v>2090.4</v>
      </c>
      <c r="K234" s="68">
        <v>1366.8</v>
      </c>
      <c r="L234" s="68">
        <v>562.79999999999995</v>
      </c>
      <c r="M234" s="68">
        <v>495</v>
      </c>
      <c r="N234" s="68">
        <v>1620.6</v>
      </c>
      <c r="O234" s="68">
        <v>1054.5</v>
      </c>
      <c r="P234" s="67">
        <v>166301.95699999999</v>
      </c>
      <c r="Q234" s="67">
        <v>165069.755</v>
      </c>
      <c r="R234" s="67">
        <v>178317.11799999999</v>
      </c>
      <c r="S234" s="67">
        <v>182137.51199999999</v>
      </c>
      <c r="T234" s="67">
        <v>185442.467</v>
      </c>
      <c r="U234" s="67">
        <v>188677.709</v>
      </c>
      <c r="V234" s="67">
        <v>195591.20300000001</v>
      </c>
      <c r="W234" s="67">
        <v>208720.269</v>
      </c>
      <c r="X234" s="67">
        <v>199569.62400000001</v>
      </c>
      <c r="Y234" s="67">
        <v>196080.337</v>
      </c>
      <c r="Z234" s="67">
        <v>196520.179</v>
      </c>
      <c r="AA234" s="68">
        <v>202521.94</v>
      </c>
      <c r="AB234" s="67">
        <v>228723.28400000001</v>
      </c>
      <c r="AC234" s="67">
        <v>243997.78200000001</v>
      </c>
      <c r="AD234" s="67">
        <v>256809.29699999999</v>
      </c>
      <c r="AE234" s="68">
        <v>221235.19</v>
      </c>
      <c r="AF234" s="68">
        <v>222502.84</v>
      </c>
      <c r="AG234" s="67">
        <v>230777.766</v>
      </c>
      <c r="AH234" s="67">
        <v>236455.82500000001</v>
      </c>
    </row>
    <row r="235" spans="1:34" x14ac:dyDescent="0.25">
      <c r="A235" s="64" t="s">
        <v>121</v>
      </c>
      <c r="B235" s="64" t="s">
        <v>126</v>
      </c>
      <c r="C235" s="66">
        <v>0</v>
      </c>
      <c r="D235" s="66">
        <v>0</v>
      </c>
      <c r="E235" s="66">
        <v>0</v>
      </c>
      <c r="F235" s="66">
        <v>0</v>
      </c>
      <c r="G235" s="66">
        <v>0</v>
      </c>
      <c r="H235" s="66">
        <v>0</v>
      </c>
      <c r="I235" s="66">
        <v>0</v>
      </c>
      <c r="J235" s="66">
        <v>0</v>
      </c>
      <c r="K235" s="66">
        <v>0</v>
      </c>
      <c r="L235" s="66">
        <v>0</v>
      </c>
      <c r="M235" s="66">
        <v>0</v>
      </c>
      <c r="N235" s="66">
        <v>0</v>
      </c>
      <c r="O235" s="66">
        <v>0</v>
      </c>
      <c r="P235" s="66">
        <v>0</v>
      </c>
      <c r="Q235" s="66">
        <v>0</v>
      </c>
      <c r="R235" s="66">
        <v>0</v>
      </c>
      <c r="S235" s="66">
        <v>0</v>
      </c>
      <c r="T235" s="66">
        <v>0</v>
      </c>
      <c r="U235" s="66">
        <v>0</v>
      </c>
      <c r="V235" s="66">
        <v>0</v>
      </c>
      <c r="W235" s="66">
        <v>0</v>
      </c>
      <c r="X235" s="66">
        <v>0</v>
      </c>
      <c r="Y235" s="66">
        <v>0</v>
      </c>
      <c r="Z235" s="66">
        <v>0</v>
      </c>
      <c r="AA235" s="66">
        <v>0</v>
      </c>
      <c r="AB235" s="66">
        <v>0</v>
      </c>
      <c r="AC235" s="66">
        <v>0</v>
      </c>
      <c r="AD235" s="66">
        <v>0</v>
      </c>
      <c r="AE235" s="66">
        <v>0</v>
      </c>
      <c r="AF235" s="66">
        <v>0</v>
      </c>
      <c r="AG235" s="66">
        <v>3.6</v>
      </c>
      <c r="AH235" s="66">
        <v>1.8</v>
      </c>
    </row>
    <row r="236" spans="1:34" x14ac:dyDescent="0.25">
      <c r="A236" s="64" t="s">
        <v>121</v>
      </c>
      <c r="B236" s="64" t="s">
        <v>127</v>
      </c>
      <c r="C236" s="68">
        <v>0</v>
      </c>
      <c r="D236" s="68">
        <v>0</v>
      </c>
      <c r="E236" s="68">
        <v>0</v>
      </c>
      <c r="F236" s="68">
        <v>0</v>
      </c>
      <c r="G236" s="68">
        <v>0</v>
      </c>
      <c r="H236" s="68">
        <v>0</v>
      </c>
      <c r="I236" s="68">
        <v>0</v>
      </c>
      <c r="J236" s="68">
        <v>0</v>
      </c>
      <c r="K236" s="68">
        <v>0</v>
      </c>
      <c r="L236" s="68">
        <v>0</v>
      </c>
      <c r="M236" s="68">
        <v>0</v>
      </c>
      <c r="N236" s="68">
        <v>0</v>
      </c>
      <c r="O236" s="68">
        <v>0</v>
      </c>
      <c r="P236" s="68">
        <v>0</v>
      </c>
      <c r="Q236" s="68">
        <v>0</v>
      </c>
      <c r="R236" s="68">
        <v>0</v>
      </c>
      <c r="S236" s="68">
        <v>0</v>
      </c>
      <c r="T236" s="68">
        <v>0</v>
      </c>
      <c r="U236" s="68">
        <v>0</v>
      </c>
      <c r="V236" s="68">
        <v>0</v>
      </c>
      <c r="W236" s="68">
        <v>0</v>
      </c>
      <c r="X236" s="68">
        <v>0</v>
      </c>
      <c r="Y236" s="68">
        <v>0</v>
      </c>
      <c r="Z236" s="68">
        <v>0</v>
      </c>
      <c r="AA236" s="68">
        <v>0</v>
      </c>
      <c r="AB236" s="68">
        <v>0</v>
      </c>
      <c r="AC236" s="68">
        <v>0</v>
      </c>
      <c r="AD236" s="68">
        <v>0</v>
      </c>
      <c r="AE236" s="68">
        <v>0</v>
      </c>
      <c r="AF236" s="68">
        <v>0</v>
      </c>
      <c r="AG236" s="68">
        <v>0</v>
      </c>
      <c r="AH236" s="68">
        <v>0</v>
      </c>
    </row>
    <row r="237" spans="1:34" x14ac:dyDescent="0.25">
      <c r="A237" s="64" t="s">
        <v>121</v>
      </c>
      <c r="B237" s="64" t="s">
        <v>128</v>
      </c>
      <c r="C237" s="66">
        <v>2428437</v>
      </c>
      <c r="D237" s="66">
        <v>2372953.4</v>
      </c>
      <c r="E237" s="66">
        <v>2339723</v>
      </c>
      <c r="F237" s="66">
        <v>2302004.6</v>
      </c>
      <c r="G237" s="66">
        <v>2300276</v>
      </c>
      <c r="H237" s="66">
        <v>2350822.3999999999</v>
      </c>
      <c r="I237" s="66">
        <v>2418282.2000000002</v>
      </c>
      <c r="J237" s="66">
        <v>2367171.4</v>
      </c>
      <c r="K237" s="66">
        <v>2388814.7999999998</v>
      </c>
      <c r="L237" s="66">
        <v>2382231</v>
      </c>
      <c r="M237" s="66">
        <v>2391474.7999999998</v>
      </c>
      <c r="N237" s="66">
        <v>2432083.6</v>
      </c>
      <c r="O237" s="66">
        <v>2428320.4</v>
      </c>
      <c r="P237" s="66">
        <v>2659582.6</v>
      </c>
      <c r="Q237" s="66">
        <v>2716624.4</v>
      </c>
      <c r="R237" s="66">
        <v>2733076.4</v>
      </c>
      <c r="S237" s="66">
        <v>2793980.4</v>
      </c>
      <c r="T237" s="66">
        <v>2776879.2</v>
      </c>
      <c r="U237" s="66">
        <v>2787039.6</v>
      </c>
      <c r="V237" s="66">
        <v>2616775</v>
      </c>
      <c r="W237" s="66">
        <v>2794397</v>
      </c>
      <c r="X237" s="66">
        <v>2674480.7999999998</v>
      </c>
      <c r="Y237" s="66">
        <v>2742742.8</v>
      </c>
      <c r="Z237" s="66">
        <v>2787649.6</v>
      </c>
      <c r="AA237" s="66">
        <v>2698409.6</v>
      </c>
      <c r="AB237" s="66">
        <v>2791469.8</v>
      </c>
      <c r="AC237" s="66">
        <v>2810844.4</v>
      </c>
      <c r="AD237" s="66">
        <v>2823173.8</v>
      </c>
      <c r="AE237" s="66">
        <v>2773755.8</v>
      </c>
      <c r="AF237" s="66">
        <v>2642829.2000000002</v>
      </c>
      <c r="AG237" s="66">
        <v>2497197.2000000002</v>
      </c>
      <c r="AH237" s="66">
        <v>2587554.52</v>
      </c>
    </row>
    <row r="238" spans="1:34" x14ac:dyDescent="0.25">
      <c r="A238" s="64" t="s">
        <v>121</v>
      </c>
      <c r="B238" s="64" t="s">
        <v>129</v>
      </c>
      <c r="C238" s="68">
        <v>448383</v>
      </c>
      <c r="D238" s="68">
        <v>430271</v>
      </c>
      <c r="E238" s="68">
        <v>404831</v>
      </c>
      <c r="F238" s="68">
        <v>406120</v>
      </c>
      <c r="G238" s="68">
        <v>394099</v>
      </c>
      <c r="H238" s="68">
        <v>336625</v>
      </c>
      <c r="I238" s="68">
        <v>363318</v>
      </c>
      <c r="J238" s="68">
        <v>336551</v>
      </c>
      <c r="K238" s="68">
        <v>340924</v>
      </c>
      <c r="L238" s="68">
        <v>334945</v>
      </c>
      <c r="M238" s="68">
        <v>271318</v>
      </c>
      <c r="N238" s="68">
        <v>276270</v>
      </c>
      <c r="O238" s="68">
        <v>271445</v>
      </c>
      <c r="P238" s="68">
        <v>544114.4</v>
      </c>
      <c r="Q238" s="68">
        <v>576592.6</v>
      </c>
      <c r="R238" s="68">
        <v>580836.4</v>
      </c>
      <c r="S238" s="68">
        <v>599487.80000000005</v>
      </c>
      <c r="T238" s="68">
        <v>585042.6</v>
      </c>
      <c r="U238" s="68">
        <v>605534.19999999995</v>
      </c>
      <c r="V238" s="68">
        <v>594240.4</v>
      </c>
      <c r="W238" s="68">
        <v>630504.4</v>
      </c>
      <c r="X238" s="68">
        <v>599537.80000000005</v>
      </c>
      <c r="Y238" s="68">
        <v>622449.80000000005</v>
      </c>
      <c r="Z238" s="68">
        <v>630794.6</v>
      </c>
      <c r="AA238" s="68">
        <v>593626.4</v>
      </c>
      <c r="AB238" s="68">
        <v>613068</v>
      </c>
      <c r="AC238" s="68">
        <v>652164.19999999995</v>
      </c>
      <c r="AD238" s="68">
        <v>673454.8</v>
      </c>
      <c r="AE238" s="68">
        <v>663637.80000000005</v>
      </c>
      <c r="AF238" s="68">
        <v>649816.80000000005</v>
      </c>
      <c r="AG238" s="68">
        <v>615987.19999999995</v>
      </c>
      <c r="AH238" s="68">
        <v>655840.6</v>
      </c>
    </row>
    <row r="239" spans="1:34" x14ac:dyDescent="0.25">
      <c r="A239" s="64" t="s">
        <v>121</v>
      </c>
      <c r="B239" s="64" t="s">
        <v>130</v>
      </c>
      <c r="C239" s="66">
        <v>0</v>
      </c>
      <c r="D239" s="66">
        <v>0</v>
      </c>
      <c r="E239" s="66">
        <v>0</v>
      </c>
      <c r="F239" s="66">
        <v>0</v>
      </c>
      <c r="G239" s="66">
        <v>0</v>
      </c>
      <c r="H239" s="66">
        <v>0</v>
      </c>
      <c r="I239" s="66">
        <v>0</v>
      </c>
      <c r="J239" s="66">
        <v>0</v>
      </c>
      <c r="K239" s="66">
        <v>0</v>
      </c>
      <c r="L239" s="66">
        <v>0</v>
      </c>
      <c r="M239" s="66">
        <v>0</v>
      </c>
      <c r="N239" s="66">
        <v>0</v>
      </c>
      <c r="O239" s="66">
        <v>0</v>
      </c>
      <c r="P239" s="66">
        <v>87757.2</v>
      </c>
      <c r="Q239" s="66">
        <v>85136.4</v>
      </c>
      <c r="R239" s="66">
        <v>93412.800000000003</v>
      </c>
      <c r="S239" s="66">
        <v>94579.199999999997</v>
      </c>
      <c r="T239" s="66">
        <v>96746.4</v>
      </c>
      <c r="U239" s="66">
        <v>97448.4</v>
      </c>
      <c r="V239" s="66">
        <v>100137.60000000001</v>
      </c>
      <c r="W239" s="66">
        <v>112359.6</v>
      </c>
      <c r="X239" s="66">
        <v>107474.4</v>
      </c>
      <c r="Y239" s="66">
        <v>107427.6</v>
      </c>
      <c r="Z239" s="66">
        <v>109641.60000000001</v>
      </c>
      <c r="AA239" s="66">
        <v>112136.4</v>
      </c>
      <c r="AB239" s="66">
        <v>125442</v>
      </c>
      <c r="AC239" s="66">
        <v>133700.4</v>
      </c>
      <c r="AD239" s="66">
        <v>140454</v>
      </c>
      <c r="AE239" s="66">
        <v>126007.2</v>
      </c>
      <c r="AF239" s="66">
        <v>125539.2</v>
      </c>
      <c r="AG239" s="66">
        <v>128188.8</v>
      </c>
      <c r="AH239" s="66">
        <v>131526</v>
      </c>
    </row>
    <row r="240" spans="1:34" x14ac:dyDescent="0.25">
      <c r="A240" s="64" t="s">
        <v>121</v>
      </c>
      <c r="B240" s="64" t="s">
        <v>131</v>
      </c>
      <c r="C240" s="68">
        <v>8514</v>
      </c>
      <c r="D240" s="68">
        <v>13708.8</v>
      </c>
      <c r="E240" s="68">
        <v>13672.8</v>
      </c>
      <c r="F240" s="68">
        <v>13640.4</v>
      </c>
      <c r="G240" s="68">
        <v>14238</v>
      </c>
      <c r="H240" s="68">
        <v>16092</v>
      </c>
      <c r="I240" s="68">
        <v>16851.599999999999</v>
      </c>
      <c r="J240" s="68">
        <v>12754.8</v>
      </c>
      <c r="K240" s="68">
        <v>14464.8</v>
      </c>
      <c r="L240" s="68">
        <v>13518</v>
      </c>
      <c r="M240" s="68">
        <v>15228</v>
      </c>
      <c r="N240" s="68">
        <v>16272</v>
      </c>
      <c r="O240" s="68">
        <v>17064</v>
      </c>
      <c r="P240" s="68">
        <v>16473.599999999999</v>
      </c>
      <c r="Q240" s="68">
        <v>20570.400000000001</v>
      </c>
      <c r="R240" s="68">
        <v>24404.400000000001</v>
      </c>
      <c r="S240" s="68">
        <v>24336</v>
      </c>
      <c r="T240" s="68">
        <v>24894</v>
      </c>
      <c r="U240" s="68">
        <v>21693.599999999999</v>
      </c>
      <c r="V240" s="68">
        <v>20343.599999999999</v>
      </c>
      <c r="W240" s="68">
        <v>23040</v>
      </c>
      <c r="X240" s="68">
        <v>21024</v>
      </c>
      <c r="Y240" s="68">
        <v>21938.400000000001</v>
      </c>
      <c r="Z240" s="68">
        <v>20822.400000000001</v>
      </c>
      <c r="AA240" s="68">
        <v>21085.200000000001</v>
      </c>
      <c r="AB240" s="68">
        <v>21315.599999999999</v>
      </c>
      <c r="AC240" s="68">
        <v>20116.8</v>
      </c>
      <c r="AD240" s="68">
        <v>21618</v>
      </c>
      <c r="AE240" s="68">
        <v>22212</v>
      </c>
      <c r="AF240" s="68">
        <v>21384</v>
      </c>
      <c r="AG240" s="68">
        <v>23594.400000000001</v>
      </c>
      <c r="AH240" s="68">
        <v>19134</v>
      </c>
    </row>
    <row r="241" spans="1:34" x14ac:dyDescent="0.25">
      <c r="A241" s="64" t="s">
        <v>132</v>
      </c>
      <c r="B241" s="64" t="s">
        <v>122</v>
      </c>
      <c r="C241" s="69" t="s">
        <v>37</v>
      </c>
      <c r="D241" s="69" t="s">
        <v>37</v>
      </c>
      <c r="E241" s="69" t="s">
        <v>37</v>
      </c>
      <c r="F241" s="69" t="s">
        <v>37</v>
      </c>
      <c r="G241" s="69" t="s">
        <v>37</v>
      </c>
      <c r="H241" s="69" t="s">
        <v>37</v>
      </c>
      <c r="I241" s="69" t="s">
        <v>37</v>
      </c>
      <c r="J241" s="69" t="s">
        <v>37</v>
      </c>
      <c r="K241" s="69" t="s">
        <v>37</v>
      </c>
      <c r="L241" s="69" t="s">
        <v>37</v>
      </c>
      <c r="M241" s="69" t="s">
        <v>37</v>
      </c>
      <c r="N241" s="69" t="s">
        <v>37</v>
      </c>
      <c r="O241" s="69" t="s">
        <v>37</v>
      </c>
      <c r="P241" s="69" t="s">
        <v>37</v>
      </c>
      <c r="Q241" s="69" t="s">
        <v>37</v>
      </c>
      <c r="R241" s="69" t="s">
        <v>37</v>
      </c>
      <c r="S241" s="69" t="s">
        <v>37</v>
      </c>
      <c r="T241" s="69" t="s">
        <v>37</v>
      </c>
      <c r="U241" s="69" t="s">
        <v>37</v>
      </c>
      <c r="V241" s="69" t="s">
        <v>37</v>
      </c>
      <c r="W241" s="69" t="s">
        <v>37</v>
      </c>
      <c r="X241" s="69" t="s">
        <v>37</v>
      </c>
      <c r="Y241" s="69" t="s">
        <v>37</v>
      </c>
      <c r="Z241" s="69" t="s">
        <v>37</v>
      </c>
      <c r="AA241" s="69" t="s">
        <v>37</v>
      </c>
      <c r="AB241" s="69" t="s">
        <v>37</v>
      </c>
      <c r="AC241" s="69" t="s">
        <v>37</v>
      </c>
      <c r="AD241" s="69" t="s">
        <v>37</v>
      </c>
      <c r="AE241" s="69" t="s">
        <v>37</v>
      </c>
      <c r="AF241" s="69" t="s">
        <v>37</v>
      </c>
      <c r="AG241" s="69" t="s">
        <v>37</v>
      </c>
      <c r="AH241" s="69" t="s">
        <v>37</v>
      </c>
    </row>
    <row r="242" spans="1:34" x14ac:dyDescent="0.25">
      <c r="A242" s="64" t="s">
        <v>132</v>
      </c>
      <c r="B242" s="64" t="s">
        <v>123</v>
      </c>
      <c r="C242" s="70" t="s">
        <v>37</v>
      </c>
      <c r="D242" s="70" t="s">
        <v>37</v>
      </c>
      <c r="E242" s="70" t="s">
        <v>37</v>
      </c>
      <c r="F242" s="70" t="s">
        <v>37</v>
      </c>
      <c r="G242" s="70" t="s">
        <v>37</v>
      </c>
      <c r="H242" s="70" t="s">
        <v>37</v>
      </c>
      <c r="I242" s="70" t="s">
        <v>37</v>
      </c>
      <c r="J242" s="70" t="s">
        <v>37</v>
      </c>
      <c r="K242" s="70" t="s">
        <v>37</v>
      </c>
      <c r="L242" s="70" t="s">
        <v>37</v>
      </c>
      <c r="M242" s="70" t="s">
        <v>37</v>
      </c>
      <c r="N242" s="70" t="s">
        <v>37</v>
      </c>
      <c r="O242" s="70" t="s">
        <v>37</v>
      </c>
      <c r="P242" s="70" t="s">
        <v>37</v>
      </c>
      <c r="Q242" s="70" t="s">
        <v>37</v>
      </c>
      <c r="R242" s="70" t="s">
        <v>37</v>
      </c>
      <c r="S242" s="70" t="s">
        <v>37</v>
      </c>
      <c r="T242" s="70" t="s">
        <v>37</v>
      </c>
      <c r="U242" s="70" t="s">
        <v>37</v>
      </c>
      <c r="V242" s="70" t="s">
        <v>37</v>
      </c>
      <c r="W242" s="70" t="s">
        <v>37</v>
      </c>
      <c r="X242" s="70" t="s">
        <v>37</v>
      </c>
      <c r="Y242" s="70" t="s">
        <v>37</v>
      </c>
      <c r="Z242" s="70" t="s">
        <v>37</v>
      </c>
      <c r="AA242" s="70" t="s">
        <v>37</v>
      </c>
      <c r="AB242" s="70" t="s">
        <v>37</v>
      </c>
      <c r="AC242" s="70" t="s">
        <v>37</v>
      </c>
      <c r="AD242" s="70" t="s">
        <v>37</v>
      </c>
      <c r="AE242" s="70" t="s">
        <v>37</v>
      </c>
      <c r="AF242" s="70" t="s">
        <v>37</v>
      </c>
      <c r="AG242" s="70" t="s">
        <v>37</v>
      </c>
      <c r="AH242" s="70" t="s">
        <v>37</v>
      </c>
    </row>
    <row r="243" spans="1:34" x14ac:dyDescent="0.25">
      <c r="A243" s="64" t="s">
        <v>132</v>
      </c>
      <c r="B243" s="64" t="s">
        <v>124</v>
      </c>
      <c r="C243" s="69" t="s">
        <v>37</v>
      </c>
      <c r="D243" s="69" t="s">
        <v>37</v>
      </c>
      <c r="E243" s="69" t="s">
        <v>37</v>
      </c>
      <c r="F243" s="69" t="s">
        <v>37</v>
      </c>
      <c r="G243" s="69" t="s">
        <v>37</v>
      </c>
      <c r="H243" s="69" t="s">
        <v>37</v>
      </c>
      <c r="I243" s="69" t="s">
        <v>37</v>
      </c>
      <c r="J243" s="69" t="s">
        <v>37</v>
      </c>
      <c r="K243" s="69" t="s">
        <v>37</v>
      </c>
      <c r="L243" s="69" t="s">
        <v>37</v>
      </c>
      <c r="M243" s="69" t="s">
        <v>37</v>
      </c>
      <c r="N243" s="69" t="s">
        <v>37</v>
      </c>
      <c r="O243" s="69" t="s">
        <v>37</v>
      </c>
      <c r="P243" s="69" t="s">
        <v>37</v>
      </c>
      <c r="Q243" s="69" t="s">
        <v>37</v>
      </c>
      <c r="R243" s="69" t="s">
        <v>37</v>
      </c>
      <c r="S243" s="69" t="s">
        <v>37</v>
      </c>
      <c r="T243" s="69" t="s">
        <v>37</v>
      </c>
      <c r="U243" s="69" t="s">
        <v>37</v>
      </c>
      <c r="V243" s="69" t="s">
        <v>37</v>
      </c>
      <c r="W243" s="69" t="s">
        <v>37</v>
      </c>
      <c r="X243" s="69" t="s">
        <v>37</v>
      </c>
      <c r="Y243" s="69" t="s">
        <v>37</v>
      </c>
      <c r="Z243" s="69" t="s">
        <v>37</v>
      </c>
      <c r="AA243" s="69" t="s">
        <v>37</v>
      </c>
      <c r="AB243" s="69" t="s">
        <v>37</v>
      </c>
      <c r="AC243" s="69" t="s">
        <v>37</v>
      </c>
      <c r="AD243" s="69" t="s">
        <v>37</v>
      </c>
      <c r="AE243" s="69" t="s">
        <v>37</v>
      </c>
      <c r="AF243" s="69" t="s">
        <v>37</v>
      </c>
      <c r="AG243" s="69" t="s">
        <v>37</v>
      </c>
      <c r="AH243" s="69" t="s">
        <v>37</v>
      </c>
    </row>
    <row r="244" spans="1:34" x14ac:dyDescent="0.25">
      <c r="A244" s="64" t="s">
        <v>132</v>
      </c>
      <c r="B244" s="64" t="s">
        <v>125</v>
      </c>
      <c r="C244" s="70" t="s">
        <v>37</v>
      </c>
      <c r="D244" s="70" t="s">
        <v>37</v>
      </c>
      <c r="E244" s="70" t="s">
        <v>37</v>
      </c>
      <c r="F244" s="70" t="s">
        <v>37</v>
      </c>
      <c r="G244" s="70" t="s">
        <v>37</v>
      </c>
      <c r="H244" s="70" t="s">
        <v>37</v>
      </c>
      <c r="I244" s="70" t="s">
        <v>37</v>
      </c>
      <c r="J244" s="70" t="s">
        <v>37</v>
      </c>
      <c r="K244" s="70" t="s">
        <v>37</v>
      </c>
      <c r="L244" s="70" t="s">
        <v>37</v>
      </c>
      <c r="M244" s="70" t="s">
        <v>37</v>
      </c>
      <c r="N244" s="70" t="s">
        <v>37</v>
      </c>
      <c r="O244" s="70" t="s">
        <v>37</v>
      </c>
      <c r="P244" s="70" t="s">
        <v>37</v>
      </c>
      <c r="Q244" s="70" t="s">
        <v>37</v>
      </c>
      <c r="R244" s="70" t="s">
        <v>37</v>
      </c>
      <c r="S244" s="70" t="s">
        <v>37</v>
      </c>
      <c r="T244" s="70" t="s">
        <v>37</v>
      </c>
      <c r="U244" s="70" t="s">
        <v>37</v>
      </c>
      <c r="V244" s="70" t="s">
        <v>37</v>
      </c>
      <c r="W244" s="70" t="s">
        <v>37</v>
      </c>
      <c r="X244" s="70" t="s">
        <v>37</v>
      </c>
      <c r="Y244" s="70" t="s">
        <v>37</v>
      </c>
      <c r="Z244" s="70" t="s">
        <v>37</v>
      </c>
      <c r="AA244" s="70" t="s">
        <v>37</v>
      </c>
      <c r="AB244" s="70" t="s">
        <v>37</v>
      </c>
      <c r="AC244" s="70" t="s">
        <v>37</v>
      </c>
      <c r="AD244" s="70" t="s">
        <v>37</v>
      </c>
      <c r="AE244" s="70" t="s">
        <v>37</v>
      </c>
      <c r="AF244" s="70" t="s">
        <v>37</v>
      </c>
      <c r="AG244" s="70" t="s">
        <v>37</v>
      </c>
      <c r="AH244" s="70" t="s">
        <v>37</v>
      </c>
    </row>
    <row r="245" spans="1:34" x14ac:dyDescent="0.25">
      <c r="A245" s="64" t="s">
        <v>132</v>
      </c>
      <c r="B245" s="64" t="s">
        <v>126</v>
      </c>
      <c r="C245" s="66">
        <v>0</v>
      </c>
      <c r="D245" s="66">
        <v>0</v>
      </c>
      <c r="E245" s="66">
        <v>0</v>
      </c>
      <c r="F245" s="66">
        <v>0</v>
      </c>
      <c r="G245" s="66">
        <v>0</v>
      </c>
      <c r="H245" s="66">
        <v>0</v>
      </c>
      <c r="I245" s="66">
        <v>0</v>
      </c>
      <c r="J245" s="66">
        <v>0</v>
      </c>
      <c r="K245" s="66">
        <v>0</v>
      </c>
      <c r="L245" s="66">
        <v>0</v>
      </c>
      <c r="M245" s="66">
        <v>0</v>
      </c>
      <c r="N245" s="66">
        <v>0</v>
      </c>
      <c r="O245" s="66">
        <v>0</v>
      </c>
      <c r="P245" s="66">
        <v>0</v>
      </c>
      <c r="Q245" s="66">
        <v>0</v>
      </c>
      <c r="R245" s="66">
        <v>0</v>
      </c>
      <c r="S245" s="66">
        <v>0</v>
      </c>
      <c r="T245" s="66">
        <v>0</v>
      </c>
      <c r="U245" s="66">
        <v>0</v>
      </c>
      <c r="V245" s="66">
        <v>0</v>
      </c>
      <c r="W245" s="66">
        <v>0</v>
      </c>
      <c r="X245" s="66">
        <v>0</v>
      </c>
      <c r="Y245" s="66">
        <v>0</v>
      </c>
      <c r="Z245" s="66">
        <v>0</v>
      </c>
      <c r="AA245" s="66">
        <v>0</v>
      </c>
      <c r="AB245" s="66">
        <v>0</v>
      </c>
      <c r="AC245" s="66">
        <v>0</v>
      </c>
      <c r="AD245" s="66">
        <v>0</v>
      </c>
      <c r="AE245" s="66">
        <v>0</v>
      </c>
      <c r="AF245" s="66">
        <v>0</v>
      </c>
      <c r="AG245" s="66">
        <v>3.6</v>
      </c>
      <c r="AH245" s="66">
        <v>1.8</v>
      </c>
    </row>
    <row r="246" spans="1:34" x14ac:dyDescent="0.25">
      <c r="A246" s="64" t="s">
        <v>132</v>
      </c>
      <c r="B246" s="64" t="s">
        <v>127</v>
      </c>
      <c r="C246" s="70" t="s">
        <v>37</v>
      </c>
      <c r="D246" s="70" t="s">
        <v>37</v>
      </c>
      <c r="E246" s="70" t="s">
        <v>37</v>
      </c>
      <c r="F246" s="70" t="s">
        <v>37</v>
      </c>
      <c r="G246" s="70" t="s">
        <v>37</v>
      </c>
      <c r="H246" s="70" t="s">
        <v>37</v>
      </c>
      <c r="I246" s="70" t="s">
        <v>37</v>
      </c>
      <c r="J246" s="70" t="s">
        <v>37</v>
      </c>
      <c r="K246" s="70" t="s">
        <v>37</v>
      </c>
      <c r="L246" s="70" t="s">
        <v>37</v>
      </c>
      <c r="M246" s="70" t="s">
        <v>37</v>
      </c>
      <c r="N246" s="70" t="s">
        <v>37</v>
      </c>
      <c r="O246" s="70" t="s">
        <v>37</v>
      </c>
      <c r="P246" s="70" t="s">
        <v>37</v>
      </c>
      <c r="Q246" s="70" t="s">
        <v>37</v>
      </c>
      <c r="R246" s="70" t="s">
        <v>37</v>
      </c>
      <c r="S246" s="70" t="s">
        <v>37</v>
      </c>
      <c r="T246" s="70" t="s">
        <v>37</v>
      </c>
      <c r="U246" s="70" t="s">
        <v>37</v>
      </c>
      <c r="V246" s="70" t="s">
        <v>37</v>
      </c>
      <c r="W246" s="70" t="s">
        <v>37</v>
      </c>
      <c r="X246" s="70" t="s">
        <v>37</v>
      </c>
      <c r="Y246" s="70" t="s">
        <v>37</v>
      </c>
      <c r="Z246" s="70" t="s">
        <v>37</v>
      </c>
      <c r="AA246" s="70" t="s">
        <v>37</v>
      </c>
      <c r="AB246" s="70" t="s">
        <v>37</v>
      </c>
      <c r="AC246" s="70" t="s">
        <v>37</v>
      </c>
      <c r="AD246" s="70" t="s">
        <v>37</v>
      </c>
      <c r="AE246" s="70" t="s">
        <v>37</v>
      </c>
      <c r="AF246" s="70" t="s">
        <v>37</v>
      </c>
      <c r="AG246" s="70" t="s">
        <v>37</v>
      </c>
      <c r="AH246" s="70" t="s">
        <v>37</v>
      </c>
    </row>
    <row r="247" spans="1:34" x14ac:dyDescent="0.25">
      <c r="A247" s="64" t="s">
        <v>132</v>
      </c>
      <c r="B247" s="64" t="s">
        <v>128</v>
      </c>
      <c r="C247" s="66">
        <v>1980054</v>
      </c>
      <c r="D247" s="66">
        <v>1942682.4</v>
      </c>
      <c r="E247" s="66">
        <v>1934892</v>
      </c>
      <c r="F247" s="66">
        <v>1894593.6</v>
      </c>
      <c r="G247" s="66">
        <v>1904976</v>
      </c>
      <c r="H247" s="66">
        <v>1934222.4</v>
      </c>
      <c r="I247" s="66">
        <v>1999339.2</v>
      </c>
      <c r="J247" s="66">
        <v>1985594.4</v>
      </c>
      <c r="K247" s="66">
        <v>2003014.8</v>
      </c>
      <c r="L247" s="66">
        <v>2002680</v>
      </c>
      <c r="M247" s="66">
        <v>2075554.8</v>
      </c>
      <c r="N247" s="66">
        <v>2111061.6</v>
      </c>
      <c r="O247" s="66">
        <v>2112098.4</v>
      </c>
      <c r="P247" s="66">
        <v>2193321.6</v>
      </c>
      <c r="Q247" s="66">
        <v>2225048.4</v>
      </c>
      <c r="R247" s="66">
        <v>2243210.4</v>
      </c>
      <c r="S247" s="66">
        <v>2304410.4</v>
      </c>
      <c r="T247" s="66">
        <v>2308867.2000000002</v>
      </c>
      <c r="U247" s="66">
        <v>2308395.6</v>
      </c>
      <c r="V247" s="66">
        <v>2147292</v>
      </c>
      <c r="W247" s="66">
        <v>2279232</v>
      </c>
      <c r="X247" s="66">
        <v>2207242.7999999998</v>
      </c>
      <c r="Y247" s="66">
        <v>2261926.7999999998</v>
      </c>
      <c r="Z247" s="66">
        <v>2299323.6</v>
      </c>
      <c r="AA247" s="66">
        <v>2260101.6</v>
      </c>
      <c r="AB247" s="66">
        <v>2333908.7999999998</v>
      </c>
      <c r="AC247" s="66">
        <v>2341616.4</v>
      </c>
      <c r="AD247" s="66">
        <v>2353402.7999999998</v>
      </c>
      <c r="AE247" s="66">
        <v>2305684.7999999998</v>
      </c>
      <c r="AF247" s="66">
        <v>2184901.2000000002</v>
      </c>
      <c r="AG247" s="66">
        <v>2071663.2</v>
      </c>
      <c r="AH247" s="66">
        <v>2118035.52</v>
      </c>
    </row>
    <row r="248" spans="1:34" x14ac:dyDescent="0.25">
      <c r="A248" s="64" t="s">
        <v>132</v>
      </c>
      <c r="B248" s="64" t="s">
        <v>129</v>
      </c>
      <c r="C248" s="68">
        <v>0</v>
      </c>
      <c r="D248" s="68">
        <v>0</v>
      </c>
      <c r="E248" s="68">
        <v>0</v>
      </c>
      <c r="F248" s="68">
        <v>0</v>
      </c>
      <c r="G248" s="68">
        <v>0</v>
      </c>
      <c r="H248" s="68">
        <v>0</v>
      </c>
      <c r="I248" s="68">
        <v>0</v>
      </c>
      <c r="J248" s="68">
        <v>0</v>
      </c>
      <c r="K248" s="68">
        <v>0</v>
      </c>
      <c r="L248" s="68">
        <v>0</v>
      </c>
      <c r="M248" s="68">
        <v>0</v>
      </c>
      <c r="N248" s="68">
        <v>0</v>
      </c>
      <c r="O248" s="68">
        <v>0</v>
      </c>
      <c r="P248" s="68">
        <v>208616.4</v>
      </c>
      <c r="Q248" s="68">
        <v>219135.6</v>
      </c>
      <c r="R248" s="68">
        <v>222296.4</v>
      </c>
      <c r="S248" s="68">
        <v>237016.8</v>
      </c>
      <c r="T248" s="68">
        <v>239475.6</v>
      </c>
      <c r="U248" s="68">
        <v>251917.2</v>
      </c>
      <c r="V248" s="68">
        <v>251888.4</v>
      </c>
      <c r="W248" s="68">
        <v>269618.40000000002</v>
      </c>
      <c r="X248" s="68">
        <v>266734.8</v>
      </c>
      <c r="Y248" s="68">
        <v>279496.8</v>
      </c>
      <c r="Z248" s="68">
        <v>283539.59999999998</v>
      </c>
      <c r="AA248" s="68">
        <v>277934.40000000002</v>
      </c>
      <c r="AB248" s="68">
        <v>287730</v>
      </c>
      <c r="AC248" s="68">
        <v>314431.2</v>
      </c>
      <c r="AD248" s="68">
        <v>335854.8</v>
      </c>
      <c r="AE248" s="68">
        <v>312742.8</v>
      </c>
      <c r="AF248" s="68">
        <v>304066.8</v>
      </c>
      <c r="AG248" s="68">
        <v>297403.2</v>
      </c>
      <c r="AH248" s="68">
        <v>309243.59999999998</v>
      </c>
    </row>
    <row r="249" spans="1:34" x14ac:dyDescent="0.25">
      <c r="A249" s="64" t="s">
        <v>132</v>
      </c>
      <c r="B249" s="64" t="s">
        <v>130</v>
      </c>
      <c r="C249" s="66">
        <v>0</v>
      </c>
      <c r="D249" s="66">
        <v>0</v>
      </c>
      <c r="E249" s="66">
        <v>0</v>
      </c>
      <c r="F249" s="66">
        <v>0</v>
      </c>
      <c r="G249" s="66">
        <v>0</v>
      </c>
      <c r="H249" s="66">
        <v>0</v>
      </c>
      <c r="I249" s="66">
        <v>0</v>
      </c>
      <c r="J249" s="66">
        <v>0</v>
      </c>
      <c r="K249" s="66">
        <v>0</v>
      </c>
      <c r="L249" s="66">
        <v>0</v>
      </c>
      <c r="M249" s="66">
        <v>0</v>
      </c>
      <c r="N249" s="66">
        <v>0</v>
      </c>
      <c r="O249" s="66">
        <v>0</v>
      </c>
      <c r="P249" s="66">
        <v>87757.2</v>
      </c>
      <c r="Q249" s="66">
        <v>85136.4</v>
      </c>
      <c r="R249" s="66">
        <v>93412.800000000003</v>
      </c>
      <c r="S249" s="66">
        <v>94579.199999999997</v>
      </c>
      <c r="T249" s="66">
        <v>96746.4</v>
      </c>
      <c r="U249" s="66">
        <v>97448.4</v>
      </c>
      <c r="V249" s="66">
        <v>100137.60000000001</v>
      </c>
      <c r="W249" s="66">
        <v>112359.6</v>
      </c>
      <c r="X249" s="66">
        <v>107474.4</v>
      </c>
      <c r="Y249" s="66">
        <v>107427.6</v>
      </c>
      <c r="Z249" s="66">
        <v>109641.60000000001</v>
      </c>
      <c r="AA249" s="66">
        <v>112136.4</v>
      </c>
      <c r="AB249" s="66">
        <v>125442</v>
      </c>
      <c r="AC249" s="66">
        <v>133700.4</v>
      </c>
      <c r="AD249" s="66">
        <v>140454</v>
      </c>
      <c r="AE249" s="66">
        <v>126007.2</v>
      </c>
      <c r="AF249" s="66">
        <v>125539.2</v>
      </c>
      <c r="AG249" s="66">
        <v>128188.8</v>
      </c>
      <c r="AH249" s="66">
        <v>131526</v>
      </c>
    </row>
    <row r="250" spans="1:34" x14ac:dyDescent="0.25">
      <c r="A250" s="64" t="s">
        <v>132</v>
      </c>
      <c r="B250" s="64" t="s">
        <v>131</v>
      </c>
      <c r="C250" s="68">
        <v>8514</v>
      </c>
      <c r="D250" s="68">
        <v>13708.8</v>
      </c>
      <c r="E250" s="68">
        <v>13672.8</v>
      </c>
      <c r="F250" s="68">
        <v>13640.4</v>
      </c>
      <c r="G250" s="68">
        <v>14238</v>
      </c>
      <c r="H250" s="68">
        <v>16092</v>
      </c>
      <c r="I250" s="68">
        <v>16851.599999999999</v>
      </c>
      <c r="J250" s="68">
        <v>12754.8</v>
      </c>
      <c r="K250" s="68">
        <v>14464.8</v>
      </c>
      <c r="L250" s="68">
        <v>13518</v>
      </c>
      <c r="M250" s="68">
        <v>15228</v>
      </c>
      <c r="N250" s="68">
        <v>16272</v>
      </c>
      <c r="O250" s="68">
        <v>17064</v>
      </c>
      <c r="P250" s="68">
        <v>16473.599999999999</v>
      </c>
      <c r="Q250" s="68">
        <v>20570.400000000001</v>
      </c>
      <c r="R250" s="68">
        <v>24404.400000000001</v>
      </c>
      <c r="S250" s="68">
        <v>24336</v>
      </c>
      <c r="T250" s="68">
        <v>24894</v>
      </c>
      <c r="U250" s="68">
        <v>21693.599999999999</v>
      </c>
      <c r="V250" s="68">
        <v>20343.599999999999</v>
      </c>
      <c r="W250" s="68">
        <v>23040</v>
      </c>
      <c r="X250" s="68">
        <v>21024</v>
      </c>
      <c r="Y250" s="68">
        <v>21938.400000000001</v>
      </c>
      <c r="Z250" s="68">
        <v>20822.400000000001</v>
      </c>
      <c r="AA250" s="68">
        <v>21085.200000000001</v>
      </c>
      <c r="AB250" s="68">
        <v>21315.599999999999</v>
      </c>
      <c r="AC250" s="68">
        <v>20116.8</v>
      </c>
      <c r="AD250" s="68">
        <v>21618</v>
      </c>
      <c r="AE250" s="68">
        <v>22212</v>
      </c>
      <c r="AF250" s="68">
        <v>21384</v>
      </c>
      <c r="AG250" s="68">
        <v>23594.400000000001</v>
      </c>
      <c r="AH250" s="68">
        <v>19134</v>
      </c>
    </row>
    <row r="251" spans="1:34" x14ac:dyDescent="0.25">
      <c r="A251" s="64" t="s">
        <v>133</v>
      </c>
      <c r="B251" s="64" t="s">
        <v>122</v>
      </c>
      <c r="C251" s="66">
        <v>0</v>
      </c>
      <c r="D251" s="66">
        <v>0</v>
      </c>
      <c r="E251" s="66">
        <v>0</v>
      </c>
      <c r="F251" s="66">
        <v>0</v>
      </c>
      <c r="G251" s="66">
        <v>0</v>
      </c>
      <c r="H251" s="66">
        <v>0</v>
      </c>
      <c r="I251" s="66">
        <v>0</v>
      </c>
      <c r="J251" s="66">
        <v>0</v>
      </c>
      <c r="K251" s="66">
        <v>0</v>
      </c>
      <c r="L251" s="66">
        <v>0</v>
      </c>
      <c r="M251" s="66">
        <v>0</v>
      </c>
      <c r="N251" s="66">
        <v>0</v>
      </c>
      <c r="O251" s="66">
        <v>0</v>
      </c>
      <c r="P251" s="66">
        <v>0</v>
      </c>
      <c r="Q251" s="66">
        <v>0</v>
      </c>
      <c r="R251" s="66">
        <v>0</v>
      </c>
      <c r="S251" s="66">
        <v>0</v>
      </c>
      <c r="T251" s="66">
        <v>0</v>
      </c>
      <c r="U251" s="66">
        <v>0</v>
      </c>
      <c r="V251" s="66">
        <v>0</v>
      </c>
      <c r="W251" s="66">
        <v>0</v>
      </c>
      <c r="X251" s="66">
        <v>0</v>
      </c>
      <c r="Y251" s="66">
        <v>0</v>
      </c>
      <c r="Z251" s="66">
        <v>0</v>
      </c>
      <c r="AA251" s="66">
        <v>0</v>
      </c>
      <c r="AB251" s="66">
        <v>0</v>
      </c>
      <c r="AC251" s="66">
        <v>0</v>
      </c>
      <c r="AD251" s="66">
        <v>0</v>
      </c>
      <c r="AE251" s="66">
        <v>0</v>
      </c>
      <c r="AF251" s="66">
        <v>0</v>
      </c>
      <c r="AG251" s="66">
        <v>0</v>
      </c>
      <c r="AH251" s="66">
        <v>0</v>
      </c>
    </row>
    <row r="252" spans="1:34" x14ac:dyDescent="0.25">
      <c r="A252" s="64" t="s">
        <v>133</v>
      </c>
      <c r="B252" s="64" t="s">
        <v>123</v>
      </c>
      <c r="C252" s="68">
        <v>0</v>
      </c>
      <c r="D252" s="68">
        <v>0</v>
      </c>
      <c r="E252" s="68">
        <v>0</v>
      </c>
      <c r="F252" s="68">
        <v>0</v>
      </c>
      <c r="G252" s="68">
        <v>0</v>
      </c>
      <c r="H252" s="68">
        <v>0</v>
      </c>
      <c r="I252" s="68">
        <v>0</v>
      </c>
      <c r="J252" s="68">
        <v>0</v>
      </c>
      <c r="K252" s="68">
        <v>0</v>
      </c>
      <c r="L252" s="68">
        <v>0</v>
      </c>
      <c r="M252" s="68">
        <v>0</v>
      </c>
      <c r="N252" s="68">
        <v>0</v>
      </c>
      <c r="O252" s="68">
        <v>0</v>
      </c>
      <c r="P252" s="68">
        <v>0</v>
      </c>
      <c r="Q252" s="68">
        <v>0</v>
      </c>
      <c r="R252" s="68">
        <v>0</v>
      </c>
      <c r="S252" s="68">
        <v>0</v>
      </c>
      <c r="T252" s="68">
        <v>0</v>
      </c>
      <c r="U252" s="68">
        <v>0</v>
      </c>
      <c r="V252" s="68">
        <v>0</v>
      </c>
      <c r="W252" s="68">
        <v>0</v>
      </c>
      <c r="X252" s="68">
        <v>0</v>
      </c>
      <c r="Y252" s="68">
        <v>0</v>
      </c>
      <c r="Z252" s="68">
        <v>0</v>
      </c>
      <c r="AA252" s="68">
        <v>0</v>
      </c>
      <c r="AB252" s="68">
        <v>0</v>
      </c>
      <c r="AC252" s="68">
        <v>0</v>
      </c>
      <c r="AD252" s="68">
        <v>0</v>
      </c>
      <c r="AE252" s="68">
        <v>0</v>
      </c>
      <c r="AF252" s="68">
        <v>0</v>
      </c>
      <c r="AG252" s="68">
        <v>0</v>
      </c>
      <c r="AH252" s="68">
        <v>0</v>
      </c>
    </row>
    <row r="253" spans="1:34" x14ac:dyDescent="0.25">
      <c r="A253" s="64" t="s">
        <v>133</v>
      </c>
      <c r="B253" s="64" t="s">
        <v>124</v>
      </c>
      <c r="C253" s="66">
        <v>0</v>
      </c>
      <c r="D253" s="66">
        <v>0</v>
      </c>
      <c r="E253" s="66">
        <v>0</v>
      </c>
      <c r="F253" s="66">
        <v>0</v>
      </c>
      <c r="G253" s="66">
        <v>0</v>
      </c>
      <c r="H253" s="66">
        <v>0</v>
      </c>
      <c r="I253" s="66">
        <v>0</v>
      </c>
      <c r="J253" s="66">
        <v>0</v>
      </c>
      <c r="K253" s="66">
        <v>0</v>
      </c>
      <c r="L253" s="66">
        <v>0</v>
      </c>
      <c r="M253" s="66">
        <v>0</v>
      </c>
      <c r="N253" s="66">
        <v>0</v>
      </c>
      <c r="O253" s="66">
        <v>0</v>
      </c>
      <c r="P253" s="66">
        <v>0</v>
      </c>
      <c r="Q253" s="66">
        <v>0</v>
      </c>
      <c r="R253" s="66">
        <v>0</v>
      </c>
      <c r="S253" s="66">
        <v>0</v>
      </c>
      <c r="T253" s="66">
        <v>0</v>
      </c>
      <c r="U253" s="66">
        <v>0</v>
      </c>
      <c r="V253" s="66">
        <v>0</v>
      </c>
      <c r="W253" s="66">
        <v>0</v>
      </c>
      <c r="X253" s="66">
        <v>0</v>
      </c>
      <c r="Y253" s="66">
        <v>0</v>
      </c>
      <c r="Z253" s="66">
        <v>0</v>
      </c>
      <c r="AA253" s="66">
        <v>0</v>
      </c>
      <c r="AB253" s="66">
        <v>0</v>
      </c>
      <c r="AC253" s="66">
        <v>0</v>
      </c>
      <c r="AD253" s="66">
        <v>0</v>
      </c>
      <c r="AE253" s="66">
        <v>0</v>
      </c>
      <c r="AF253" s="66">
        <v>0</v>
      </c>
      <c r="AG253" s="66">
        <v>0</v>
      </c>
      <c r="AH253" s="66">
        <v>0</v>
      </c>
    </row>
    <row r="254" spans="1:34" x14ac:dyDescent="0.25">
      <c r="A254" s="64" t="s">
        <v>133</v>
      </c>
      <c r="B254" s="64" t="s">
        <v>125</v>
      </c>
      <c r="C254" s="68">
        <v>0</v>
      </c>
      <c r="D254" s="68">
        <v>0</v>
      </c>
      <c r="E254" s="68">
        <v>0</v>
      </c>
      <c r="F254" s="68">
        <v>0</v>
      </c>
      <c r="G254" s="68">
        <v>0</v>
      </c>
      <c r="H254" s="68">
        <v>0</v>
      </c>
      <c r="I254" s="68">
        <v>0</v>
      </c>
      <c r="J254" s="68">
        <v>0</v>
      </c>
      <c r="K254" s="68">
        <v>0</v>
      </c>
      <c r="L254" s="68">
        <v>0</v>
      </c>
      <c r="M254" s="68">
        <v>0</v>
      </c>
      <c r="N254" s="68">
        <v>0</v>
      </c>
      <c r="O254" s="68">
        <v>0</v>
      </c>
      <c r="P254" s="68">
        <v>0</v>
      </c>
      <c r="Q254" s="68">
        <v>0</v>
      </c>
      <c r="R254" s="68">
        <v>0</v>
      </c>
      <c r="S254" s="68">
        <v>0</v>
      </c>
      <c r="T254" s="68">
        <v>0</v>
      </c>
      <c r="U254" s="68">
        <v>0</v>
      </c>
      <c r="V254" s="68">
        <v>0</v>
      </c>
      <c r="W254" s="68">
        <v>0</v>
      </c>
      <c r="X254" s="68">
        <v>0</v>
      </c>
      <c r="Y254" s="68">
        <v>0</v>
      </c>
      <c r="Z254" s="68">
        <v>0</v>
      </c>
      <c r="AA254" s="68">
        <v>0</v>
      </c>
      <c r="AB254" s="68">
        <v>0</v>
      </c>
      <c r="AC254" s="68">
        <v>0</v>
      </c>
      <c r="AD254" s="68">
        <v>0</v>
      </c>
      <c r="AE254" s="68">
        <v>0</v>
      </c>
      <c r="AF254" s="68">
        <v>0</v>
      </c>
      <c r="AG254" s="68">
        <v>0</v>
      </c>
      <c r="AH254" s="68">
        <v>0</v>
      </c>
    </row>
    <row r="255" spans="1:34" x14ac:dyDescent="0.25">
      <c r="A255" s="64" t="s">
        <v>133</v>
      </c>
      <c r="B255" s="64" t="s">
        <v>126</v>
      </c>
      <c r="C255" s="69" t="s">
        <v>37</v>
      </c>
      <c r="D255" s="69" t="s">
        <v>37</v>
      </c>
      <c r="E255" s="69" t="s">
        <v>37</v>
      </c>
      <c r="F255" s="69" t="s">
        <v>37</v>
      </c>
      <c r="G255" s="69" t="s">
        <v>37</v>
      </c>
      <c r="H255" s="69" t="s">
        <v>37</v>
      </c>
      <c r="I255" s="69" t="s">
        <v>37</v>
      </c>
      <c r="J255" s="69" t="s">
        <v>37</v>
      </c>
      <c r="K255" s="69" t="s">
        <v>37</v>
      </c>
      <c r="L255" s="69" t="s">
        <v>37</v>
      </c>
      <c r="M255" s="69" t="s">
        <v>37</v>
      </c>
      <c r="N255" s="69" t="s">
        <v>37</v>
      </c>
      <c r="O255" s="69" t="s">
        <v>37</v>
      </c>
      <c r="P255" s="69" t="s">
        <v>37</v>
      </c>
      <c r="Q255" s="69" t="s">
        <v>37</v>
      </c>
      <c r="R255" s="69" t="s">
        <v>37</v>
      </c>
      <c r="S255" s="69" t="s">
        <v>37</v>
      </c>
      <c r="T255" s="69" t="s">
        <v>37</v>
      </c>
      <c r="U255" s="69" t="s">
        <v>37</v>
      </c>
      <c r="V255" s="69" t="s">
        <v>37</v>
      </c>
      <c r="W255" s="69" t="s">
        <v>37</v>
      </c>
      <c r="X255" s="69" t="s">
        <v>37</v>
      </c>
      <c r="Y255" s="69" t="s">
        <v>37</v>
      </c>
      <c r="Z255" s="69" t="s">
        <v>37</v>
      </c>
      <c r="AA255" s="69" t="s">
        <v>37</v>
      </c>
      <c r="AB255" s="69" t="s">
        <v>37</v>
      </c>
      <c r="AC255" s="69" t="s">
        <v>37</v>
      </c>
      <c r="AD255" s="69" t="s">
        <v>37</v>
      </c>
      <c r="AE255" s="69" t="s">
        <v>37</v>
      </c>
      <c r="AF255" s="69" t="s">
        <v>37</v>
      </c>
      <c r="AG255" s="69" t="s">
        <v>37</v>
      </c>
      <c r="AH255" s="69" t="s">
        <v>37</v>
      </c>
    </row>
    <row r="256" spans="1:34" x14ac:dyDescent="0.25">
      <c r="A256" s="64" t="s">
        <v>133</v>
      </c>
      <c r="B256" s="64" t="s">
        <v>127</v>
      </c>
      <c r="C256" s="68">
        <v>0</v>
      </c>
      <c r="D256" s="68">
        <v>0</v>
      </c>
      <c r="E256" s="68">
        <v>0</v>
      </c>
      <c r="F256" s="68">
        <v>0</v>
      </c>
      <c r="G256" s="68">
        <v>0</v>
      </c>
      <c r="H256" s="68">
        <v>0</v>
      </c>
      <c r="I256" s="68">
        <v>0</v>
      </c>
      <c r="J256" s="68">
        <v>0</v>
      </c>
      <c r="K256" s="68">
        <v>0</v>
      </c>
      <c r="L256" s="68">
        <v>0</v>
      </c>
      <c r="M256" s="68">
        <v>0</v>
      </c>
      <c r="N256" s="68">
        <v>0</v>
      </c>
      <c r="O256" s="68">
        <v>0</v>
      </c>
      <c r="P256" s="68">
        <v>0</v>
      </c>
      <c r="Q256" s="68">
        <v>0</v>
      </c>
      <c r="R256" s="68">
        <v>0</v>
      </c>
      <c r="S256" s="68">
        <v>0</v>
      </c>
      <c r="T256" s="68">
        <v>0</v>
      </c>
      <c r="U256" s="68">
        <v>0</v>
      </c>
      <c r="V256" s="68">
        <v>0</v>
      </c>
      <c r="W256" s="68">
        <v>0</v>
      </c>
      <c r="X256" s="68">
        <v>0</v>
      </c>
      <c r="Y256" s="68">
        <v>0</v>
      </c>
      <c r="Z256" s="68">
        <v>0</v>
      </c>
      <c r="AA256" s="68">
        <v>0</v>
      </c>
      <c r="AB256" s="68">
        <v>0</v>
      </c>
      <c r="AC256" s="68">
        <v>0</v>
      </c>
      <c r="AD256" s="68">
        <v>0</v>
      </c>
      <c r="AE256" s="68">
        <v>0</v>
      </c>
      <c r="AF256" s="68">
        <v>0</v>
      </c>
      <c r="AG256" s="68">
        <v>0</v>
      </c>
      <c r="AH256" s="68">
        <v>0</v>
      </c>
    </row>
    <row r="257" spans="1:34" x14ac:dyDescent="0.25">
      <c r="A257" s="64" t="s">
        <v>133</v>
      </c>
      <c r="B257" s="64" t="s">
        <v>128</v>
      </c>
      <c r="C257" s="66">
        <v>448383</v>
      </c>
      <c r="D257" s="66">
        <v>430271</v>
      </c>
      <c r="E257" s="66">
        <v>404831</v>
      </c>
      <c r="F257" s="66">
        <v>407411</v>
      </c>
      <c r="G257" s="66">
        <v>395300</v>
      </c>
      <c r="H257" s="66">
        <v>416600</v>
      </c>
      <c r="I257" s="66">
        <v>418943</v>
      </c>
      <c r="J257" s="66">
        <v>381577</v>
      </c>
      <c r="K257" s="66">
        <v>385800</v>
      </c>
      <c r="L257" s="66">
        <v>379551</v>
      </c>
      <c r="M257" s="66">
        <v>315920</v>
      </c>
      <c r="N257" s="66">
        <v>321022</v>
      </c>
      <c r="O257" s="66">
        <v>316222</v>
      </c>
      <c r="P257" s="66">
        <v>466261</v>
      </c>
      <c r="Q257" s="66">
        <v>491576</v>
      </c>
      <c r="R257" s="66">
        <v>489866</v>
      </c>
      <c r="S257" s="66">
        <v>489570</v>
      </c>
      <c r="T257" s="66">
        <v>468012</v>
      </c>
      <c r="U257" s="66">
        <v>478644</v>
      </c>
      <c r="V257" s="66">
        <v>469483</v>
      </c>
      <c r="W257" s="66">
        <v>515165</v>
      </c>
      <c r="X257" s="66">
        <v>467238</v>
      </c>
      <c r="Y257" s="66">
        <v>480816</v>
      </c>
      <c r="Z257" s="66">
        <v>488326</v>
      </c>
      <c r="AA257" s="66">
        <v>438308</v>
      </c>
      <c r="AB257" s="66">
        <v>457561</v>
      </c>
      <c r="AC257" s="66">
        <v>469228</v>
      </c>
      <c r="AD257" s="66">
        <v>469771</v>
      </c>
      <c r="AE257" s="66">
        <v>468071</v>
      </c>
      <c r="AF257" s="66">
        <v>457928</v>
      </c>
      <c r="AG257" s="66">
        <v>425534</v>
      </c>
      <c r="AH257" s="66">
        <v>469519</v>
      </c>
    </row>
    <row r="258" spans="1:34" x14ac:dyDescent="0.25">
      <c r="A258" s="64" t="s">
        <v>133</v>
      </c>
      <c r="B258" s="64" t="s">
        <v>129</v>
      </c>
      <c r="C258" s="68">
        <v>448383</v>
      </c>
      <c r="D258" s="68">
        <v>430271</v>
      </c>
      <c r="E258" s="68">
        <v>404831</v>
      </c>
      <c r="F258" s="68">
        <v>406120</v>
      </c>
      <c r="G258" s="68">
        <v>394099</v>
      </c>
      <c r="H258" s="68">
        <v>336625</v>
      </c>
      <c r="I258" s="68">
        <v>363318</v>
      </c>
      <c r="J258" s="68">
        <v>336551</v>
      </c>
      <c r="K258" s="68">
        <v>340924</v>
      </c>
      <c r="L258" s="68">
        <v>334945</v>
      </c>
      <c r="M258" s="68">
        <v>271318</v>
      </c>
      <c r="N258" s="68">
        <v>276270</v>
      </c>
      <c r="O258" s="68">
        <v>271445</v>
      </c>
      <c r="P258" s="68">
        <v>335498</v>
      </c>
      <c r="Q258" s="68">
        <v>357457</v>
      </c>
      <c r="R258" s="68">
        <v>358540</v>
      </c>
      <c r="S258" s="68">
        <v>362471</v>
      </c>
      <c r="T258" s="68">
        <v>345567</v>
      </c>
      <c r="U258" s="68">
        <v>353617</v>
      </c>
      <c r="V258" s="68">
        <v>342352</v>
      </c>
      <c r="W258" s="68">
        <v>360886</v>
      </c>
      <c r="X258" s="68">
        <v>332803</v>
      </c>
      <c r="Y258" s="68">
        <v>342953</v>
      </c>
      <c r="Z258" s="68">
        <v>347255</v>
      </c>
      <c r="AA258" s="68">
        <v>315692</v>
      </c>
      <c r="AB258" s="68">
        <v>325338</v>
      </c>
      <c r="AC258" s="68">
        <v>337733</v>
      </c>
      <c r="AD258" s="68">
        <v>337600</v>
      </c>
      <c r="AE258" s="68">
        <v>350895</v>
      </c>
      <c r="AF258" s="68">
        <v>345750</v>
      </c>
      <c r="AG258" s="68">
        <v>318584</v>
      </c>
      <c r="AH258" s="68">
        <v>346597</v>
      </c>
    </row>
    <row r="259" spans="1:34" x14ac:dyDescent="0.25">
      <c r="A259" s="64" t="s">
        <v>133</v>
      </c>
      <c r="B259" s="64" t="s">
        <v>130</v>
      </c>
      <c r="C259" s="66">
        <v>0</v>
      </c>
      <c r="D259" s="66">
        <v>0</v>
      </c>
      <c r="E259" s="66">
        <v>0</v>
      </c>
      <c r="F259" s="66">
        <v>0</v>
      </c>
      <c r="G259" s="66">
        <v>0</v>
      </c>
      <c r="H259" s="66">
        <v>0</v>
      </c>
      <c r="I259" s="66">
        <v>0</v>
      </c>
      <c r="J259" s="66">
        <v>0</v>
      </c>
      <c r="K259" s="66">
        <v>0</v>
      </c>
      <c r="L259" s="66">
        <v>0</v>
      </c>
      <c r="M259" s="66">
        <v>0</v>
      </c>
      <c r="N259" s="66">
        <v>0</v>
      </c>
      <c r="O259" s="66">
        <v>0</v>
      </c>
      <c r="P259" s="66">
        <v>0</v>
      </c>
      <c r="Q259" s="66">
        <v>0</v>
      </c>
      <c r="R259" s="66">
        <v>0</v>
      </c>
      <c r="S259" s="66">
        <v>0</v>
      </c>
      <c r="T259" s="66">
        <v>0</v>
      </c>
      <c r="U259" s="66">
        <v>0</v>
      </c>
      <c r="V259" s="66">
        <v>0</v>
      </c>
      <c r="W259" s="66">
        <v>0</v>
      </c>
      <c r="X259" s="66">
        <v>0</v>
      </c>
      <c r="Y259" s="66">
        <v>0</v>
      </c>
      <c r="Z259" s="66">
        <v>0</v>
      </c>
      <c r="AA259" s="66">
        <v>0</v>
      </c>
      <c r="AB259" s="66">
        <v>0</v>
      </c>
      <c r="AC259" s="66">
        <v>0</v>
      </c>
      <c r="AD259" s="66">
        <v>0</v>
      </c>
      <c r="AE259" s="66">
        <v>0</v>
      </c>
      <c r="AF259" s="66">
        <v>0</v>
      </c>
      <c r="AG259" s="66">
        <v>0</v>
      </c>
      <c r="AH259" s="66">
        <v>0</v>
      </c>
    </row>
    <row r="260" spans="1:34" x14ac:dyDescent="0.25">
      <c r="A260" s="64" t="s">
        <v>133</v>
      </c>
      <c r="B260" s="64" t="s">
        <v>131</v>
      </c>
      <c r="C260" s="70" t="s">
        <v>37</v>
      </c>
      <c r="D260" s="70" t="s">
        <v>37</v>
      </c>
      <c r="E260" s="70" t="s">
        <v>37</v>
      </c>
      <c r="F260" s="70" t="s">
        <v>37</v>
      </c>
      <c r="G260" s="70" t="s">
        <v>37</v>
      </c>
      <c r="H260" s="70" t="s">
        <v>37</v>
      </c>
      <c r="I260" s="70" t="s">
        <v>37</v>
      </c>
      <c r="J260" s="70" t="s">
        <v>37</v>
      </c>
      <c r="K260" s="70" t="s">
        <v>37</v>
      </c>
      <c r="L260" s="70" t="s">
        <v>37</v>
      </c>
      <c r="M260" s="70" t="s">
        <v>37</v>
      </c>
      <c r="N260" s="70" t="s">
        <v>37</v>
      </c>
      <c r="O260" s="70" t="s">
        <v>37</v>
      </c>
      <c r="P260" s="70" t="s">
        <v>37</v>
      </c>
      <c r="Q260" s="70" t="s">
        <v>37</v>
      </c>
      <c r="R260" s="70" t="s">
        <v>37</v>
      </c>
      <c r="S260" s="70" t="s">
        <v>37</v>
      </c>
      <c r="T260" s="70" t="s">
        <v>37</v>
      </c>
      <c r="U260" s="70" t="s">
        <v>37</v>
      </c>
      <c r="V260" s="70" t="s">
        <v>37</v>
      </c>
      <c r="W260" s="70" t="s">
        <v>37</v>
      </c>
      <c r="X260" s="70" t="s">
        <v>37</v>
      </c>
      <c r="Y260" s="70" t="s">
        <v>37</v>
      </c>
      <c r="Z260" s="70" t="s">
        <v>37</v>
      </c>
      <c r="AA260" s="70" t="s">
        <v>37</v>
      </c>
      <c r="AB260" s="70" t="s">
        <v>37</v>
      </c>
      <c r="AC260" s="70" t="s">
        <v>37</v>
      </c>
      <c r="AD260" s="70" t="s">
        <v>37</v>
      </c>
      <c r="AE260" s="70" t="s">
        <v>37</v>
      </c>
      <c r="AF260" s="70" t="s">
        <v>37</v>
      </c>
      <c r="AG260" s="70" t="s">
        <v>37</v>
      </c>
      <c r="AH260" s="70" t="s">
        <v>37</v>
      </c>
    </row>
    <row r="261" spans="1:34" ht="11.4" customHeight="1" x14ac:dyDescent="0.25"/>
    <row r="262" spans="1:34" x14ac:dyDescent="0.25">
      <c r="A262" s="59" t="s">
        <v>134</v>
      </c>
    </row>
    <row r="263" spans="1:34" x14ac:dyDescent="0.25">
      <c r="A263" s="59" t="s">
        <v>37</v>
      </c>
      <c r="B263" s="58" t="s">
        <v>38</v>
      </c>
    </row>
    <row r="264" spans="1:34" ht="11.4" customHeight="1" x14ac:dyDescent="0.25"/>
    <row r="265" spans="1:34" x14ac:dyDescent="0.25">
      <c r="A265" s="58" t="s">
        <v>175</v>
      </c>
    </row>
    <row r="266" spans="1:34" x14ac:dyDescent="0.25">
      <c r="A266" s="58" t="s">
        <v>108</v>
      </c>
      <c r="B266" s="59" t="s">
        <v>109</v>
      </c>
    </row>
    <row r="267" spans="1:34" x14ac:dyDescent="0.25">
      <c r="A267" s="58" t="s">
        <v>110</v>
      </c>
      <c r="B267" s="58" t="s">
        <v>111</v>
      </c>
    </row>
    <row r="269" spans="1:34" x14ac:dyDescent="0.25">
      <c r="A269" s="59" t="s">
        <v>112</v>
      </c>
      <c r="C269" s="58" t="s">
        <v>113</v>
      </c>
    </row>
    <row r="270" spans="1:34" x14ac:dyDescent="0.25">
      <c r="A270" s="59" t="s">
        <v>176</v>
      </c>
      <c r="C270" s="58" t="s">
        <v>177</v>
      </c>
    </row>
    <row r="271" spans="1:34" x14ac:dyDescent="0.25">
      <c r="A271" s="59" t="s">
        <v>114</v>
      </c>
      <c r="C271" s="58" t="s">
        <v>140</v>
      </c>
    </row>
    <row r="273" spans="1:34" x14ac:dyDescent="0.25">
      <c r="A273" s="60" t="s">
        <v>116</v>
      </c>
      <c r="B273" s="60" t="s">
        <v>116</v>
      </c>
      <c r="C273" s="61" t="s">
        <v>1</v>
      </c>
      <c r="D273" s="61" t="s">
        <v>2</v>
      </c>
      <c r="E273" s="61" t="s">
        <v>3</v>
      </c>
      <c r="F273" s="61" t="s">
        <v>4</v>
      </c>
      <c r="G273" s="61" t="s">
        <v>5</v>
      </c>
      <c r="H273" s="61" t="s">
        <v>6</v>
      </c>
      <c r="I273" s="61" t="s">
        <v>7</v>
      </c>
      <c r="J273" s="61" t="s">
        <v>8</v>
      </c>
      <c r="K273" s="61" t="s">
        <v>9</v>
      </c>
      <c r="L273" s="61" t="s">
        <v>10</v>
      </c>
      <c r="M273" s="61" t="s">
        <v>11</v>
      </c>
      <c r="N273" s="61" t="s">
        <v>12</v>
      </c>
      <c r="O273" s="61" t="s">
        <v>13</v>
      </c>
      <c r="P273" s="61" t="s">
        <v>14</v>
      </c>
      <c r="Q273" s="61" t="s">
        <v>15</v>
      </c>
      <c r="R273" s="61" t="s">
        <v>16</v>
      </c>
      <c r="S273" s="61" t="s">
        <v>17</v>
      </c>
      <c r="T273" s="61" t="s">
        <v>18</v>
      </c>
      <c r="U273" s="61" t="s">
        <v>19</v>
      </c>
      <c r="V273" s="61" t="s">
        <v>20</v>
      </c>
      <c r="W273" s="61" t="s">
        <v>21</v>
      </c>
      <c r="X273" s="61" t="s">
        <v>32</v>
      </c>
      <c r="Y273" s="61" t="s">
        <v>33</v>
      </c>
      <c r="Z273" s="61" t="s">
        <v>35</v>
      </c>
      <c r="AA273" s="61" t="s">
        <v>36</v>
      </c>
      <c r="AB273" s="61" t="s">
        <v>39</v>
      </c>
      <c r="AC273" s="61" t="s">
        <v>40</v>
      </c>
      <c r="AD273" s="61" t="s">
        <v>97</v>
      </c>
      <c r="AE273" s="61" t="s">
        <v>103</v>
      </c>
      <c r="AF273" s="61" t="s">
        <v>105</v>
      </c>
      <c r="AG273" s="61" t="s">
        <v>107</v>
      </c>
      <c r="AH273" s="61" t="s">
        <v>117</v>
      </c>
    </row>
    <row r="274" spans="1:34" x14ac:dyDescent="0.25">
      <c r="A274" s="62" t="s">
        <v>118</v>
      </c>
      <c r="B274" s="62" t="s">
        <v>119</v>
      </c>
      <c r="C274" s="63" t="s">
        <v>120</v>
      </c>
      <c r="D274" s="63" t="s">
        <v>120</v>
      </c>
      <c r="E274" s="63" t="s">
        <v>120</v>
      </c>
      <c r="F274" s="63" t="s">
        <v>120</v>
      </c>
      <c r="G274" s="63" t="s">
        <v>120</v>
      </c>
      <c r="H274" s="63" t="s">
        <v>120</v>
      </c>
      <c r="I274" s="63" t="s">
        <v>120</v>
      </c>
      <c r="J274" s="63" t="s">
        <v>120</v>
      </c>
      <c r="K274" s="63" t="s">
        <v>120</v>
      </c>
      <c r="L274" s="63" t="s">
        <v>120</v>
      </c>
      <c r="M274" s="63" t="s">
        <v>120</v>
      </c>
      <c r="N274" s="63" t="s">
        <v>120</v>
      </c>
      <c r="O274" s="63" t="s">
        <v>120</v>
      </c>
      <c r="P274" s="63" t="s">
        <v>120</v>
      </c>
      <c r="Q274" s="63" t="s">
        <v>120</v>
      </c>
      <c r="R274" s="63" t="s">
        <v>120</v>
      </c>
      <c r="S274" s="63" t="s">
        <v>120</v>
      </c>
      <c r="T274" s="63" t="s">
        <v>120</v>
      </c>
      <c r="U274" s="63" t="s">
        <v>120</v>
      </c>
      <c r="V274" s="63" t="s">
        <v>120</v>
      </c>
      <c r="W274" s="63" t="s">
        <v>120</v>
      </c>
      <c r="X274" s="63" t="s">
        <v>120</v>
      </c>
      <c r="Y274" s="63" t="s">
        <v>120</v>
      </c>
      <c r="Z274" s="63" t="s">
        <v>120</v>
      </c>
      <c r="AA274" s="63" t="s">
        <v>120</v>
      </c>
      <c r="AB274" s="63" t="s">
        <v>120</v>
      </c>
      <c r="AC274" s="63" t="s">
        <v>120</v>
      </c>
      <c r="AD274" s="63" t="s">
        <v>120</v>
      </c>
      <c r="AE274" s="63" t="s">
        <v>120</v>
      </c>
      <c r="AF274" s="63" t="s">
        <v>120</v>
      </c>
      <c r="AG274" s="63" t="s">
        <v>120</v>
      </c>
      <c r="AH274" s="63" t="s">
        <v>120</v>
      </c>
    </row>
    <row r="275" spans="1:34" x14ac:dyDescent="0.25">
      <c r="A275" s="64" t="s">
        <v>121</v>
      </c>
      <c r="B275" s="64" t="s">
        <v>122</v>
      </c>
      <c r="C275" s="66">
        <v>0</v>
      </c>
      <c r="D275" s="66">
        <v>0</v>
      </c>
      <c r="E275" s="66">
        <v>0</v>
      </c>
      <c r="F275" s="66">
        <v>0</v>
      </c>
      <c r="G275" s="66">
        <v>0</v>
      </c>
      <c r="H275" s="66">
        <v>3.6</v>
      </c>
      <c r="I275" s="66">
        <v>3.6</v>
      </c>
      <c r="J275" s="65">
        <v>90202.247000000003</v>
      </c>
      <c r="K275" s="65">
        <v>82685.625</v>
      </c>
      <c r="L275" s="65">
        <v>81372.589000000007</v>
      </c>
      <c r="M275" s="65">
        <v>79242.576000000001</v>
      </c>
      <c r="N275" s="66">
        <v>76198.02</v>
      </c>
      <c r="O275" s="65">
        <v>74697.952000000005</v>
      </c>
      <c r="P275" s="65">
        <v>93040.072</v>
      </c>
      <c r="Q275" s="65">
        <v>88444.282000000007</v>
      </c>
      <c r="R275" s="65">
        <v>92669.497000000003</v>
      </c>
      <c r="S275" s="66">
        <v>86632.09</v>
      </c>
      <c r="T275" s="65">
        <v>109590.19500000001</v>
      </c>
      <c r="U275" s="65">
        <v>97921.153000000006</v>
      </c>
      <c r="V275" s="65">
        <v>81230.335999999996</v>
      </c>
      <c r="W275" s="65">
        <v>119571.692</v>
      </c>
      <c r="X275" s="65">
        <v>121359.113</v>
      </c>
      <c r="Y275" s="66">
        <v>107683.5</v>
      </c>
      <c r="Z275" s="65">
        <v>121454.63400000001</v>
      </c>
      <c r="AA275" s="66">
        <v>114223.27</v>
      </c>
      <c r="AB275" s="65">
        <v>91213.835000000006</v>
      </c>
      <c r="AC275" s="65">
        <v>104563.102</v>
      </c>
      <c r="AD275" s="65">
        <v>113673.484</v>
      </c>
      <c r="AE275" s="65">
        <v>104065.814</v>
      </c>
      <c r="AF275" s="65">
        <v>54609.173999999999</v>
      </c>
      <c r="AG275" s="65">
        <v>37619.514999999999</v>
      </c>
      <c r="AH275" s="65">
        <v>50934.572</v>
      </c>
    </row>
    <row r="276" spans="1:34" x14ac:dyDescent="0.25">
      <c r="A276" s="64" t="s">
        <v>121</v>
      </c>
      <c r="B276" s="64" t="s">
        <v>123</v>
      </c>
      <c r="C276" s="67">
        <v>226352.46299999999</v>
      </c>
      <c r="D276" s="67">
        <v>207301.24799999999</v>
      </c>
      <c r="E276" s="67">
        <v>161633.06599999999</v>
      </c>
      <c r="F276" s="67">
        <v>123629.659</v>
      </c>
      <c r="G276" s="67">
        <v>125722.10400000001</v>
      </c>
      <c r="H276" s="67">
        <v>114368.679</v>
      </c>
      <c r="I276" s="67">
        <v>118137.92600000001</v>
      </c>
      <c r="J276" s="67">
        <v>25518.956999999999</v>
      </c>
      <c r="K276" s="67">
        <v>22623.418000000001</v>
      </c>
      <c r="L276" s="67">
        <v>21360.882000000001</v>
      </c>
      <c r="M276" s="67">
        <v>22084.472000000002</v>
      </c>
      <c r="N276" s="67">
        <v>21973.276000000002</v>
      </c>
      <c r="O276" s="67">
        <v>19938.521000000001</v>
      </c>
      <c r="P276" s="67">
        <v>16529.057000000001</v>
      </c>
      <c r="Q276" s="67">
        <v>24095.641</v>
      </c>
      <c r="R276" s="67">
        <v>18678.251</v>
      </c>
      <c r="S276" s="67">
        <v>17467.308000000001</v>
      </c>
      <c r="T276" s="67">
        <v>21439.858</v>
      </c>
      <c r="U276" s="67">
        <v>14576.800999999999</v>
      </c>
      <c r="V276" s="67">
        <v>14760.769</v>
      </c>
      <c r="W276" s="67">
        <v>18945.325000000001</v>
      </c>
      <c r="X276" s="67">
        <v>15906.134</v>
      </c>
      <c r="Y276" s="67">
        <v>17198.334999999999</v>
      </c>
      <c r="Z276" s="67">
        <v>19701.088</v>
      </c>
      <c r="AA276" s="67">
        <v>18879.514999999999</v>
      </c>
      <c r="AB276" s="67">
        <v>19182.963</v>
      </c>
      <c r="AC276" s="67">
        <v>20147.041000000001</v>
      </c>
      <c r="AD276" s="67">
        <v>20389.178</v>
      </c>
      <c r="AE276" s="67">
        <v>25334.475999999999</v>
      </c>
      <c r="AF276" s="67">
        <v>26205.937999999998</v>
      </c>
      <c r="AG276" s="67">
        <v>25087.062999999998</v>
      </c>
      <c r="AH276" s="67">
        <v>24495.555</v>
      </c>
    </row>
    <row r="277" spans="1:34" x14ac:dyDescent="0.25">
      <c r="A277" s="64" t="s">
        <v>121</v>
      </c>
      <c r="B277" s="64" t="s">
        <v>124</v>
      </c>
      <c r="C277" s="66">
        <v>0</v>
      </c>
      <c r="D277" s="66">
        <v>0</v>
      </c>
      <c r="E277" s="66">
        <v>3.6</v>
      </c>
      <c r="F277" s="66">
        <v>3.6</v>
      </c>
      <c r="G277" s="66">
        <v>10.8</v>
      </c>
      <c r="H277" s="66">
        <v>3.6</v>
      </c>
      <c r="I277" s="66">
        <v>3.6</v>
      </c>
      <c r="J277" s="65">
        <v>417.83600000000001</v>
      </c>
      <c r="K277" s="65">
        <v>356.33699999999999</v>
      </c>
      <c r="L277" s="65">
        <v>125.36199999999999</v>
      </c>
      <c r="M277" s="65">
        <v>204.13300000000001</v>
      </c>
      <c r="N277" s="65">
        <v>233.88800000000001</v>
      </c>
      <c r="O277" s="65">
        <v>549.19899999999996</v>
      </c>
      <c r="P277" s="66">
        <v>467.74</v>
      </c>
      <c r="Q277" s="65">
        <v>138.214</v>
      </c>
      <c r="R277" s="65">
        <v>289.65699999999998</v>
      </c>
      <c r="S277" s="65">
        <v>208.023</v>
      </c>
      <c r="T277" s="65">
        <v>39.436999999999998</v>
      </c>
      <c r="U277" s="65">
        <v>180.523</v>
      </c>
      <c r="V277" s="65">
        <v>221.39099999999999</v>
      </c>
      <c r="W277" s="65">
        <v>105.303</v>
      </c>
      <c r="X277" s="65">
        <v>154.09700000000001</v>
      </c>
      <c r="Y277" s="65">
        <v>186.858</v>
      </c>
      <c r="Z277" s="65">
        <v>162.089</v>
      </c>
      <c r="AA277" s="65">
        <v>54.173000000000002</v>
      </c>
      <c r="AB277" s="65">
        <v>775.39400000000001</v>
      </c>
      <c r="AC277" s="65">
        <v>891.83299999999997</v>
      </c>
      <c r="AD277" s="65">
        <v>880.82500000000005</v>
      </c>
      <c r="AE277" s="65">
        <v>289.30500000000001</v>
      </c>
      <c r="AF277" s="65">
        <v>227.005</v>
      </c>
      <c r="AG277" s="65">
        <v>782.74300000000005</v>
      </c>
      <c r="AH277" s="65">
        <v>690.46199999999999</v>
      </c>
    </row>
    <row r="278" spans="1:34" x14ac:dyDescent="0.25">
      <c r="A278" s="64" t="s">
        <v>121</v>
      </c>
      <c r="B278" s="64" t="s">
        <v>125</v>
      </c>
      <c r="C278" s="68">
        <v>3499.5</v>
      </c>
      <c r="D278" s="68">
        <v>2660</v>
      </c>
      <c r="E278" s="68">
        <v>1193</v>
      </c>
      <c r="F278" s="68">
        <v>1124.8</v>
      </c>
      <c r="G278" s="67">
        <v>4466.6779999999999</v>
      </c>
      <c r="H278" s="68">
        <v>3202.33</v>
      </c>
      <c r="I278" s="67">
        <v>3002.8939999999998</v>
      </c>
      <c r="J278" s="67">
        <v>1615.865</v>
      </c>
      <c r="K278" s="67">
        <v>1191.4369999999999</v>
      </c>
      <c r="L278" s="67">
        <v>542.41200000000003</v>
      </c>
      <c r="M278" s="67">
        <v>963.03700000000003</v>
      </c>
      <c r="N278" s="67">
        <v>1162.231</v>
      </c>
      <c r="O278" s="67">
        <v>1107.829</v>
      </c>
      <c r="P278" s="67">
        <v>1239.193</v>
      </c>
      <c r="Q278" s="67">
        <v>1193.3420000000001</v>
      </c>
      <c r="R278" s="67">
        <v>1020.576</v>
      </c>
      <c r="S278" s="67">
        <v>1033.7439999999999</v>
      </c>
      <c r="T278" s="67">
        <v>1222.355</v>
      </c>
      <c r="U278" s="67">
        <v>986.88300000000004</v>
      </c>
      <c r="V278" s="67">
        <v>784.35500000000002</v>
      </c>
      <c r="W278" s="68">
        <v>883.5</v>
      </c>
      <c r="X278" s="67">
        <v>842.56899999999996</v>
      </c>
      <c r="Y278" s="67">
        <v>562.45799999999997</v>
      </c>
      <c r="Z278" s="67">
        <v>572.89400000000001</v>
      </c>
      <c r="AA278" s="68">
        <v>199</v>
      </c>
      <c r="AB278" s="67">
        <v>1903.0260000000001</v>
      </c>
      <c r="AC278" s="67">
        <v>1823.0139999999999</v>
      </c>
      <c r="AD278" s="67">
        <v>1875.441</v>
      </c>
      <c r="AE278" s="67">
        <v>2448.931</v>
      </c>
      <c r="AF278" s="67">
        <v>2160.942</v>
      </c>
      <c r="AG278" s="67">
        <v>2634.587</v>
      </c>
      <c r="AH278" s="67">
        <v>2451.393</v>
      </c>
    </row>
    <row r="279" spans="1:34" x14ac:dyDescent="0.25">
      <c r="A279" s="64" t="s">
        <v>121</v>
      </c>
      <c r="B279" s="64" t="s">
        <v>126</v>
      </c>
      <c r="C279" s="66">
        <v>0</v>
      </c>
      <c r="D279" s="66">
        <v>0</v>
      </c>
      <c r="E279" s="66">
        <v>0</v>
      </c>
      <c r="F279" s="66">
        <v>0</v>
      </c>
      <c r="G279" s="66">
        <v>0</v>
      </c>
      <c r="H279" s="66">
        <v>0</v>
      </c>
      <c r="I279" s="66">
        <v>0</v>
      </c>
      <c r="J279" s="66">
        <v>0</v>
      </c>
      <c r="K279" s="66">
        <v>0</v>
      </c>
      <c r="L279" s="66">
        <v>0</v>
      </c>
      <c r="M279" s="66">
        <v>0</v>
      </c>
      <c r="N279" s="66">
        <v>0</v>
      </c>
      <c r="O279" s="66">
        <v>0</v>
      </c>
      <c r="P279" s="66">
        <v>0</v>
      </c>
      <c r="Q279" s="66">
        <v>0</v>
      </c>
      <c r="R279" s="66">
        <v>0</v>
      </c>
      <c r="S279" s="66">
        <v>0</v>
      </c>
      <c r="T279" s="66">
        <v>0</v>
      </c>
      <c r="U279" s="66">
        <v>0</v>
      </c>
      <c r="V279" s="66">
        <v>0</v>
      </c>
      <c r="W279" s="66">
        <v>0</v>
      </c>
      <c r="X279" s="66">
        <v>0</v>
      </c>
      <c r="Y279" s="66">
        <v>0</v>
      </c>
      <c r="Z279" s="66">
        <v>0</v>
      </c>
      <c r="AA279" s="66">
        <v>0</v>
      </c>
      <c r="AB279" s="66">
        <v>0</v>
      </c>
      <c r="AC279" s="66">
        <v>0</v>
      </c>
      <c r="AD279" s="66">
        <v>0</v>
      </c>
      <c r="AE279" s="66">
        <v>0</v>
      </c>
      <c r="AF279" s="66">
        <v>0</v>
      </c>
      <c r="AG279" s="66">
        <v>0</v>
      </c>
      <c r="AH279" s="66">
        <v>0</v>
      </c>
    </row>
    <row r="280" spans="1:34" x14ac:dyDescent="0.25">
      <c r="A280" s="64" t="s">
        <v>121</v>
      </c>
      <c r="B280" s="64" t="s">
        <v>127</v>
      </c>
      <c r="C280" s="68">
        <v>0</v>
      </c>
      <c r="D280" s="68">
        <v>0</v>
      </c>
      <c r="E280" s="68">
        <v>0</v>
      </c>
      <c r="F280" s="68">
        <v>0</v>
      </c>
      <c r="G280" s="68">
        <v>0</v>
      </c>
      <c r="H280" s="68">
        <v>0</v>
      </c>
      <c r="I280" s="68">
        <v>0</v>
      </c>
      <c r="J280" s="68">
        <v>0</v>
      </c>
      <c r="K280" s="68">
        <v>0</v>
      </c>
      <c r="L280" s="68">
        <v>0</v>
      </c>
      <c r="M280" s="68">
        <v>0</v>
      </c>
      <c r="N280" s="68">
        <v>0</v>
      </c>
      <c r="O280" s="68">
        <v>0</v>
      </c>
      <c r="P280" s="68">
        <v>0</v>
      </c>
      <c r="Q280" s="68">
        <v>0</v>
      </c>
      <c r="R280" s="68">
        <v>0</v>
      </c>
      <c r="S280" s="68">
        <v>0</v>
      </c>
      <c r="T280" s="68">
        <v>0</v>
      </c>
      <c r="U280" s="68">
        <v>0</v>
      </c>
      <c r="V280" s="68">
        <v>0</v>
      </c>
      <c r="W280" s="68">
        <v>0</v>
      </c>
      <c r="X280" s="68">
        <v>0</v>
      </c>
      <c r="Y280" s="68">
        <v>0</v>
      </c>
      <c r="Z280" s="68">
        <v>0</v>
      </c>
      <c r="AA280" s="68">
        <v>0</v>
      </c>
      <c r="AB280" s="68">
        <v>0</v>
      </c>
      <c r="AC280" s="68">
        <v>0</v>
      </c>
      <c r="AD280" s="68">
        <v>0</v>
      </c>
      <c r="AE280" s="68">
        <v>0</v>
      </c>
      <c r="AF280" s="68">
        <v>0</v>
      </c>
      <c r="AG280" s="68">
        <v>0</v>
      </c>
      <c r="AH280" s="68">
        <v>0</v>
      </c>
    </row>
    <row r="281" spans="1:34" x14ac:dyDescent="0.25">
      <c r="A281" s="64" t="s">
        <v>121</v>
      </c>
      <c r="B281" s="64" t="s">
        <v>128</v>
      </c>
      <c r="C281" s="66">
        <v>165677.6</v>
      </c>
      <c r="D281" s="66">
        <v>155515.20000000001</v>
      </c>
      <c r="E281" s="66">
        <v>111846.6</v>
      </c>
      <c r="F281" s="66">
        <v>84849.2</v>
      </c>
      <c r="G281" s="66">
        <v>82312.2</v>
      </c>
      <c r="H281" s="66">
        <v>61952.800000000003</v>
      </c>
      <c r="I281" s="66">
        <v>65544.800000000003</v>
      </c>
      <c r="J281" s="66">
        <v>66796.800000000003</v>
      </c>
      <c r="K281" s="66">
        <v>60233.2</v>
      </c>
      <c r="L281" s="66">
        <v>58964.800000000003</v>
      </c>
      <c r="M281" s="66">
        <v>57606.7</v>
      </c>
      <c r="N281" s="66">
        <v>57592.800000000003</v>
      </c>
      <c r="O281" s="66">
        <v>57798.2</v>
      </c>
      <c r="P281" s="66">
        <v>62461.4</v>
      </c>
      <c r="Q281" s="66">
        <v>64061.4</v>
      </c>
      <c r="R281" s="65">
        <v>63516.192000000003</v>
      </c>
      <c r="S281" s="65">
        <v>62023.476000000002</v>
      </c>
      <c r="T281" s="65">
        <v>69928.016000000003</v>
      </c>
      <c r="U281" s="65">
        <v>63241.196000000004</v>
      </c>
      <c r="V281" s="65">
        <v>56327.951999999997</v>
      </c>
      <c r="W281" s="65">
        <v>72217.979000000007</v>
      </c>
      <c r="X281" s="65">
        <v>69304.392000000007</v>
      </c>
      <c r="Y281" s="65">
        <v>67552.320999999996</v>
      </c>
      <c r="Z281" s="65">
        <v>70816.456000000006</v>
      </c>
      <c r="AA281" s="66">
        <v>66616.570000000007</v>
      </c>
      <c r="AB281" s="65">
        <v>57422.411999999997</v>
      </c>
      <c r="AC281" s="65">
        <v>67953.407000000007</v>
      </c>
      <c r="AD281" s="65">
        <v>71681.376000000004</v>
      </c>
      <c r="AE281" s="66">
        <v>69400.19</v>
      </c>
      <c r="AF281" s="65">
        <v>49373.135000000002</v>
      </c>
      <c r="AG281" s="65">
        <v>42814.955000000002</v>
      </c>
      <c r="AH281" s="65">
        <v>48662.779000000002</v>
      </c>
    </row>
    <row r="282" spans="1:34" x14ac:dyDescent="0.25">
      <c r="A282" s="64" t="s">
        <v>121</v>
      </c>
      <c r="B282" s="64" t="s">
        <v>129</v>
      </c>
      <c r="C282" s="68">
        <v>108735.2</v>
      </c>
      <c r="D282" s="68">
        <v>105493.6</v>
      </c>
      <c r="E282" s="68">
        <v>84777</v>
      </c>
      <c r="F282" s="68">
        <v>65184.2</v>
      </c>
      <c r="G282" s="68">
        <v>51315.199999999997</v>
      </c>
      <c r="H282" s="68">
        <v>41976.4</v>
      </c>
      <c r="I282" s="68">
        <v>43824.4</v>
      </c>
      <c r="J282" s="68">
        <v>15077.8</v>
      </c>
      <c r="K282" s="68">
        <v>13057.4</v>
      </c>
      <c r="L282" s="68">
        <v>13101.6</v>
      </c>
      <c r="M282" s="68">
        <v>14719.8</v>
      </c>
      <c r="N282" s="68">
        <v>14813.2</v>
      </c>
      <c r="O282" s="68">
        <v>13382</v>
      </c>
      <c r="P282" s="68">
        <v>13503.8</v>
      </c>
      <c r="Q282" s="68">
        <v>12776.4</v>
      </c>
      <c r="R282" s="68">
        <v>12608.4</v>
      </c>
      <c r="S282" s="68">
        <v>12426.2</v>
      </c>
      <c r="T282" s="67">
        <v>10409.458000000001</v>
      </c>
      <c r="U282" s="67">
        <v>10196.055</v>
      </c>
      <c r="V282" s="67">
        <v>12289.468000000001</v>
      </c>
      <c r="W282" s="67">
        <v>14875.896000000001</v>
      </c>
      <c r="X282" s="67">
        <v>12719.993</v>
      </c>
      <c r="Y282" s="68">
        <v>13641.64</v>
      </c>
      <c r="Z282" s="68">
        <v>15042</v>
      </c>
      <c r="AA282" s="68">
        <v>15720.8</v>
      </c>
      <c r="AB282" s="67">
        <v>15067.837</v>
      </c>
      <c r="AC282" s="67">
        <v>15767.058000000001</v>
      </c>
      <c r="AD282" s="67">
        <v>15492.713</v>
      </c>
      <c r="AE282" s="68">
        <v>18020.400000000001</v>
      </c>
      <c r="AF282" s="67">
        <v>17714.063999999998</v>
      </c>
      <c r="AG282" s="67">
        <v>17959.042000000001</v>
      </c>
      <c r="AH282" s="67">
        <v>18466.821</v>
      </c>
    </row>
    <row r="283" spans="1:34" x14ac:dyDescent="0.25">
      <c r="A283" s="64" t="s">
        <v>121</v>
      </c>
      <c r="B283" s="64" t="s">
        <v>130</v>
      </c>
      <c r="C283" s="66">
        <v>2469.4</v>
      </c>
      <c r="D283" s="66">
        <v>1893.6</v>
      </c>
      <c r="E283" s="66">
        <v>836</v>
      </c>
      <c r="F283" s="66">
        <v>780.4</v>
      </c>
      <c r="G283" s="66">
        <v>2609.1999999999998</v>
      </c>
      <c r="H283" s="66">
        <v>1671.6</v>
      </c>
      <c r="I283" s="66">
        <v>1638.6</v>
      </c>
      <c r="J283" s="66">
        <v>851.2</v>
      </c>
      <c r="K283" s="66">
        <v>772.6</v>
      </c>
      <c r="L283" s="66">
        <v>371</v>
      </c>
      <c r="M283" s="66">
        <v>690.6</v>
      </c>
      <c r="N283" s="66">
        <v>807.8</v>
      </c>
      <c r="O283" s="66">
        <v>808.6</v>
      </c>
      <c r="P283" s="66">
        <v>798</v>
      </c>
      <c r="Q283" s="66">
        <v>743.2</v>
      </c>
      <c r="R283" s="66">
        <v>654</v>
      </c>
      <c r="S283" s="66">
        <v>605.6</v>
      </c>
      <c r="T283" s="66">
        <v>662.8</v>
      </c>
      <c r="U283" s="65">
        <v>513.24099999999999</v>
      </c>
      <c r="V283" s="65">
        <v>421.07499999999999</v>
      </c>
      <c r="W283" s="66">
        <v>495.4</v>
      </c>
      <c r="X283" s="65">
        <v>453.17899999999997</v>
      </c>
      <c r="Y283" s="65">
        <v>322.32499999999999</v>
      </c>
      <c r="Z283" s="66">
        <v>300</v>
      </c>
      <c r="AA283" s="66">
        <v>151.19999999999999</v>
      </c>
      <c r="AB283" s="65">
        <v>639.45799999999997</v>
      </c>
      <c r="AC283" s="65">
        <v>736.88099999999997</v>
      </c>
      <c r="AD283" s="65">
        <v>834.476</v>
      </c>
      <c r="AE283" s="65">
        <v>1026.7080000000001</v>
      </c>
      <c r="AF283" s="65">
        <v>971.07299999999998</v>
      </c>
      <c r="AG283" s="65">
        <v>1133.366</v>
      </c>
      <c r="AH283" s="65">
        <v>1356.2760000000001</v>
      </c>
    </row>
    <row r="284" spans="1:34" x14ac:dyDescent="0.25">
      <c r="A284" s="64" t="s">
        <v>121</v>
      </c>
      <c r="B284" s="64" t="s">
        <v>131</v>
      </c>
      <c r="C284" s="68">
        <v>0</v>
      </c>
      <c r="D284" s="68">
        <v>0</v>
      </c>
      <c r="E284" s="68">
        <v>0</v>
      </c>
      <c r="F284" s="68">
        <v>0</v>
      </c>
      <c r="G284" s="68">
        <v>0</v>
      </c>
      <c r="H284" s="68">
        <v>0</v>
      </c>
      <c r="I284" s="68">
        <v>0</v>
      </c>
      <c r="J284" s="68">
        <v>0</v>
      </c>
      <c r="K284" s="68">
        <v>0</v>
      </c>
      <c r="L284" s="68">
        <v>0</v>
      </c>
      <c r="M284" s="68">
        <v>0</v>
      </c>
      <c r="N284" s="68">
        <v>0</v>
      </c>
      <c r="O284" s="68">
        <v>0</v>
      </c>
      <c r="P284" s="68">
        <v>0</v>
      </c>
      <c r="Q284" s="68">
        <v>0</v>
      </c>
      <c r="R284" s="68">
        <v>0</v>
      </c>
      <c r="S284" s="68">
        <v>0</v>
      </c>
      <c r="T284" s="68">
        <v>0</v>
      </c>
      <c r="U284" s="68">
        <v>0</v>
      </c>
      <c r="V284" s="68">
        <v>0</v>
      </c>
      <c r="W284" s="68">
        <v>0</v>
      </c>
      <c r="X284" s="68">
        <v>0</v>
      </c>
      <c r="Y284" s="68">
        <v>0</v>
      </c>
      <c r="Z284" s="68">
        <v>0</v>
      </c>
      <c r="AA284" s="68">
        <v>0</v>
      </c>
      <c r="AB284" s="68">
        <v>0</v>
      </c>
      <c r="AC284" s="68">
        <v>0</v>
      </c>
      <c r="AD284" s="68">
        <v>0</v>
      </c>
      <c r="AE284" s="68">
        <v>0</v>
      </c>
      <c r="AF284" s="68">
        <v>0</v>
      </c>
      <c r="AG284" s="68">
        <v>0</v>
      </c>
      <c r="AH284" s="68">
        <v>0</v>
      </c>
    </row>
    <row r="285" spans="1:34" x14ac:dyDescent="0.25">
      <c r="A285" s="64" t="s">
        <v>132</v>
      </c>
      <c r="B285" s="64" t="s">
        <v>122</v>
      </c>
      <c r="C285" s="69" t="s">
        <v>37</v>
      </c>
      <c r="D285" s="69" t="s">
        <v>37</v>
      </c>
      <c r="E285" s="69" t="s">
        <v>37</v>
      </c>
      <c r="F285" s="69" t="s">
        <v>37</v>
      </c>
      <c r="G285" s="69" t="s">
        <v>37</v>
      </c>
      <c r="H285" s="69" t="s">
        <v>37</v>
      </c>
      <c r="I285" s="69" t="s">
        <v>37</v>
      </c>
      <c r="J285" s="69" t="s">
        <v>37</v>
      </c>
      <c r="K285" s="69" t="s">
        <v>37</v>
      </c>
      <c r="L285" s="69" t="s">
        <v>37</v>
      </c>
      <c r="M285" s="69" t="s">
        <v>37</v>
      </c>
      <c r="N285" s="69" t="s">
        <v>37</v>
      </c>
      <c r="O285" s="69" t="s">
        <v>37</v>
      </c>
      <c r="P285" s="69" t="s">
        <v>37</v>
      </c>
      <c r="Q285" s="69" t="s">
        <v>37</v>
      </c>
      <c r="R285" s="69" t="s">
        <v>37</v>
      </c>
      <c r="S285" s="69" t="s">
        <v>37</v>
      </c>
      <c r="T285" s="69" t="s">
        <v>37</v>
      </c>
      <c r="U285" s="69" t="s">
        <v>37</v>
      </c>
      <c r="V285" s="69" t="s">
        <v>37</v>
      </c>
      <c r="W285" s="69" t="s">
        <v>37</v>
      </c>
      <c r="X285" s="69" t="s">
        <v>37</v>
      </c>
      <c r="Y285" s="69" t="s">
        <v>37</v>
      </c>
      <c r="Z285" s="69" t="s">
        <v>37</v>
      </c>
      <c r="AA285" s="69" t="s">
        <v>37</v>
      </c>
      <c r="AB285" s="69" t="s">
        <v>37</v>
      </c>
      <c r="AC285" s="69" t="s">
        <v>37</v>
      </c>
      <c r="AD285" s="69" t="s">
        <v>37</v>
      </c>
      <c r="AE285" s="69" t="s">
        <v>37</v>
      </c>
      <c r="AF285" s="69" t="s">
        <v>37</v>
      </c>
      <c r="AG285" s="69" t="s">
        <v>37</v>
      </c>
      <c r="AH285" s="69" t="s">
        <v>37</v>
      </c>
    </row>
    <row r="286" spans="1:34" x14ac:dyDescent="0.25">
      <c r="A286" s="64" t="s">
        <v>132</v>
      </c>
      <c r="B286" s="64" t="s">
        <v>123</v>
      </c>
      <c r="C286" s="70" t="s">
        <v>37</v>
      </c>
      <c r="D286" s="70" t="s">
        <v>37</v>
      </c>
      <c r="E286" s="70" t="s">
        <v>37</v>
      </c>
      <c r="F286" s="70" t="s">
        <v>37</v>
      </c>
      <c r="G286" s="70" t="s">
        <v>37</v>
      </c>
      <c r="H286" s="70" t="s">
        <v>37</v>
      </c>
      <c r="I286" s="70" t="s">
        <v>37</v>
      </c>
      <c r="J286" s="70" t="s">
        <v>37</v>
      </c>
      <c r="K286" s="70" t="s">
        <v>37</v>
      </c>
      <c r="L286" s="70" t="s">
        <v>37</v>
      </c>
      <c r="M286" s="70" t="s">
        <v>37</v>
      </c>
      <c r="N286" s="70" t="s">
        <v>37</v>
      </c>
      <c r="O286" s="70" t="s">
        <v>37</v>
      </c>
      <c r="P286" s="70" t="s">
        <v>37</v>
      </c>
      <c r="Q286" s="70" t="s">
        <v>37</v>
      </c>
      <c r="R286" s="70" t="s">
        <v>37</v>
      </c>
      <c r="S286" s="70" t="s">
        <v>37</v>
      </c>
      <c r="T286" s="70" t="s">
        <v>37</v>
      </c>
      <c r="U286" s="70" t="s">
        <v>37</v>
      </c>
      <c r="V286" s="70" t="s">
        <v>37</v>
      </c>
      <c r="W286" s="70" t="s">
        <v>37</v>
      </c>
      <c r="X286" s="70" t="s">
        <v>37</v>
      </c>
      <c r="Y286" s="70" t="s">
        <v>37</v>
      </c>
      <c r="Z286" s="70" t="s">
        <v>37</v>
      </c>
      <c r="AA286" s="70" t="s">
        <v>37</v>
      </c>
      <c r="AB286" s="70" t="s">
        <v>37</v>
      </c>
      <c r="AC286" s="70" t="s">
        <v>37</v>
      </c>
      <c r="AD286" s="70" t="s">
        <v>37</v>
      </c>
      <c r="AE286" s="70" t="s">
        <v>37</v>
      </c>
      <c r="AF286" s="70" t="s">
        <v>37</v>
      </c>
      <c r="AG286" s="70" t="s">
        <v>37</v>
      </c>
      <c r="AH286" s="70" t="s">
        <v>37</v>
      </c>
    </row>
    <row r="287" spans="1:34" x14ac:dyDescent="0.25">
      <c r="A287" s="64" t="s">
        <v>132</v>
      </c>
      <c r="B287" s="64" t="s">
        <v>124</v>
      </c>
      <c r="C287" s="69" t="s">
        <v>37</v>
      </c>
      <c r="D287" s="69" t="s">
        <v>37</v>
      </c>
      <c r="E287" s="69" t="s">
        <v>37</v>
      </c>
      <c r="F287" s="69" t="s">
        <v>37</v>
      </c>
      <c r="G287" s="69" t="s">
        <v>37</v>
      </c>
      <c r="H287" s="69" t="s">
        <v>37</v>
      </c>
      <c r="I287" s="69" t="s">
        <v>37</v>
      </c>
      <c r="J287" s="69" t="s">
        <v>37</v>
      </c>
      <c r="K287" s="69" t="s">
        <v>37</v>
      </c>
      <c r="L287" s="69" t="s">
        <v>37</v>
      </c>
      <c r="M287" s="69" t="s">
        <v>37</v>
      </c>
      <c r="N287" s="69" t="s">
        <v>37</v>
      </c>
      <c r="O287" s="69" t="s">
        <v>37</v>
      </c>
      <c r="P287" s="69" t="s">
        <v>37</v>
      </c>
      <c r="Q287" s="69" t="s">
        <v>37</v>
      </c>
      <c r="R287" s="69" t="s">
        <v>37</v>
      </c>
      <c r="S287" s="69" t="s">
        <v>37</v>
      </c>
      <c r="T287" s="69" t="s">
        <v>37</v>
      </c>
      <c r="U287" s="69" t="s">
        <v>37</v>
      </c>
      <c r="V287" s="69" t="s">
        <v>37</v>
      </c>
      <c r="W287" s="69" t="s">
        <v>37</v>
      </c>
      <c r="X287" s="69" t="s">
        <v>37</v>
      </c>
      <c r="Y287" s="69" t="s">
        <v>37</v>
      </c>
      <c r="Z287" s="69" t="s">
        <v>37</v>
      </c>
      <c r="AA287" s="69" t="s">
        <v>37</v>
      </c>
      <c r="AB287" s="69" t="s">
        <v>37</v>
      </c>
      <c r="AC287" s="69" t="s">
        <v>37</v>
      </c>
      <c r="AD287" s="69" t="s">
        <v>37</v>
      </c>
      <c r="AE287" s="69" t="s">
        <v>37</v>
      </c>
      <c r="AF287" s="69" t="s">
        <v>37</v>
      </c>
      <c r="AG287" s="69" t="s">
        <v>37</v>
      </c>
      <c r="AH287" s="69" t="s">
        <v>37</v>
      </c>
    </row>
    <row r="288" spans="1:34" x14ac:dyDescent="0.25">
      <c r="A288" s="64" t="s">
        <v>132</v>
      </c>
      <c r="B288" s="64" t="s">
        <v>125</v>
      </c>
      <c r="C288" s="70" t="s">
        <v>37</v>
      </c>
      <c r="D288" s="70" t="s">
        <v>37</v>
      </c>
      <c r="E288" s="70" t="s">
        <v>37</v>
      </c>
      <c r="F288" s="70" t="s">
        <v>37</v>
      </c>
      <c r="G288" s="70" t="s">
        <v>37</v>
      </c>
      <c r="H288" s="70" t="s">
        <v>37</v>
      </c>
      <c r="I288" s="70" t="s">
        <v>37</v>
      </c>
      <c r="J288" s="70" t="s">
        <v>37</v>
      </c>
      <c r="K288" s="70" t="s">
        <v>37</v>
      </c>
      <c r="L288" s="70" t="s">
        <v>37</v>
      </c>
      <c r="M288" s="70" t="s">
        <v>37</v>
      </c>
      <c r="N288" s="70" t="s">
        <v>37</v>
      </c>
      <c r="O288" s="70" t="s">
        <v>37</v>
      </c>
      <c r="P288" s="70" t="s">
        <v>37</v>
      </c>
      <c r="Q288" s="70" t="s">
        <v>37</v>
      </c>
      <c r="R288" s="70" t="s">
        <v>37</v>
      </c>
      <c r="S288" s="70" t="s">
        <v>37</v>
      </c>
      <c r="T288" s="70" t="s">
        <v>37</v>
      </c>
      <c r="U288" s="70" t="s">
        <v>37</v>
      </c>
      <c r="V288" s="70" t="s">
        <v>37</v>
      </c>
      <c r="W288" s="70" t="s">
        <v>37</v>
      </c>
      <c r="X288" s="70" t="s">
        <v>37</v>
      </c>
      <c r="Y288" s="70" t="s">
        <v>37</v>
      </c>
      <c r="Z288" s="70" t="s">
        <v>37</v>
      </c>
      <c r="AA288" s="70" t="s">
        <v>37</v>
      </c>
      <c r="AB288" s="70" t="s">
        <v>37</v>
      </c>
      <c r="AC288" s="70" t="s">
        <v>37</v>
      </c>
      <c r="AD288" s="70" t="s">
        <v>37</v>
      </c>
      <c r="AE288" s="70" t="s">
        <v>37</v>
      </c>
      <c r="AF288" s="70" t="s">
        <v>37</v>
      </c>
      <c r="AG288" s="70" t="s">
        <v>37</v>
      </c>
      <c r="AH288" s="70" t="s">
        <v>37</v>
      </c>
    </row>
    <row r="289" spans="1:34" x14ac:dyDescent="0.25">
      <c r="A289" s="64" t="s">
        <v>132</v>
      </c>
      <c r="B289" s="64" t="s">
        <v>126</v>
      </c>
      <c r="C289" s="66">
        <v>0</v>
      </c>
      <c r="D289" s="66">
        <v>0</v>
      </c>
      <c r="E289" s="66">
        <v>0</v>
      </c>
      <c r="F289" s="66">
        <v>0</v>
      </c>
      <c r="G289" s="66">
        <v>0</v>
      </c>
      <c r="H289" s="66">
        <v>0</v>
      </c>
      <c r="I289" s="66">
        <v>0</v>
      </c>
      <c r="J289" s="66">
        <v>0</v>
      </c>
      <c r="K289" s="66">
        <v>0</v>
      </c>
      <c r="L289" s="66">
        <v>0</v>
      </c>
      <c r="M289" s="66">
        <v>0</v>
      </c>
      <c r="N289" s="66">
        <v>0</v>
      </c>
      <c r="O289" s="66">
        <v>0</v>
      </c>
      <c r="P289" s="66">
        <v>0</v>
      </c>
      <c r="Q289" s="66">
        <v>0</v>
      </c>
      <c r="R289" s="66">
        <v>0</v>
      </c>
      <c r="S289" s="66">
        <v>0</v>
      </c>
      <c r="T289" s="66">
        <v>0</v>
      </c>
      <c r="U289" s="66">
        <v>0</v>
      </c>
      <c r="V289" s="66">
        <v>0</v>
      </c>
      <c r="W289" s="66">
        <v>0</v>
      </c>
      <c r="X289" s="66">
        <v>0</v>
      </c>
      <c r="Y289" s="66">
        <v>0</v>
      </c>
      <c r="Z289" s="66">
        <v>0</v>
      </c>
      <c r="AA289" s="66">
        <v>0</v>
      </c>
      <c r="AB289" s="66">
        <v>0</v>
      </c>
      <c r="AC289" s="66">
        <v>0</v>
      </c>
      <c r="AD289" s="66">
        <v>0</v>
      </c>
      <c r="AE289" s="66">
        <v>0</v>
      </c>
      <c r="AF289" s="66">
        <v>0</v>
      </c>
      <c r="AG289" s="66">
        <v>0</v>
      </c>
      <c r="AH289" s="66">
        <v>0</v>
      </c>
    </row>
    <row r="290" spans="1:34" x14ac:dyDescent="0.25">
      <c r="A290" s="64" t="s">
        <v>132</v>
      </c>
      <c r="B290" s="64" t="s">
        <v>127</v>
      </c>
      <c r="C290" s="70" t="s">
        <v>37</v>
      </c>
      <c r="D290" s="70" t="s">
        <v>37</v>
      </c>
      <c r="E290" s="70" t="s">
        <v>37</v>
      </c>
      <c r="F290" s="70" t="s">
        <v>37</v>
      </c>
      <c r="G290" s="70" t="s">
        <v>37</v>
      </c>
      <c r="H290" s="70" t="s">
        <v>37</v>
      </c>
      <c r="I290" s="70" t="s">
        <v>37</v>
      </c>
      <c r="J290" s="70" t="s">
        <v>37</v>
      </c>
      <c r="K290" s="70" t="s">
        <v>37</v>
      </c>
      <c r="L290" s="70" t="s">
        <v>37</v>
      </c>
      <c r="M290" s="70" t="s">
        <v>37</v>
      </c>
      <c r="N290" s="70" t="s">
        <v>37</v>
      </c>
      <c r="O290" s="70" t="s">
        <v>37</v>
      </c>
      <c r="P290" s="70" t="s">
        <v>37</v>
      </c>
      <c r="Q290" s="70" t="s">
        <v>37</v>
      </c>
      <c r="R290" s="70" t="s">
        <v>37</v>
      </c>
      <c r="S290" s="70" t="s">
        <v>37</v>
      </c>
      <c r="T290" s="70" t="s">
        <v>37</v>
      </c>
      <c r="U290" s="70" t="s">
        <v>37</v>
      </c>
      <c r="V290" s="70" t="s">
        <v>37</v>
      </c>
      <c r="W290" s="70" t="s">
        <v>37</v>
      </c>
      <c r="X290" s="70" t="s">
        <v>37</v>
      </c>
      <c r="Y290" s="70" t="s">
        <v>37</v>
      </c>
      <c r="Z290" s="70" t="s">
        <v>37</v>
      </c>
      <c r="AA290" s="70" t="s">
        <v>37</v>
      </c>
      <c r="AB290" s="70" t="s">
        <v>37</v>
      </c>
      <c r="AC290" s="70" t="s">
        <v>37</v>
      </c>
      <c r="AD290" s="70" t="s">
        <v>37</v>
      </c>
      <c r="AE290" s="70" t="s">
        <v>37</v>
      </c>
      <c r="AF290" s="70" t="s">
        <v>37</v>
      </c>
      <c r="AG290" s="70" t="s">
        <v>37</v>
      </c>
      <c r="AH290" s="70" t="s">
        <v>37</v>
      </c>
    </row>
    <row r="291" spans="1:34" x14ac:dyDescent="0.25">
      <c r="A291" s="64" t="s">
        <v>132</v>
      </c>
      <c r="B291" s="64" t="s">
        <v>128</v>
      </c>
      <c r="C291" s="66">
        <v>61851.6</v>
      </c>
      <c r="D291" s="66">
        <v>52657.2</v>
      </c>
      <c r="E291" s="66">
        <v>42591.6</v>
      </c>
      <c r="F291" s="66">
        <v>32821.199999999997</v>
      </c>
      <c r="G291" s="66">
        <v>32947.199999999997</v>
      </c>
      <c r="H291" s="66">
        <v>31294.799999999999</v>
      </c>
      <c r="I291" s="66">
        <v>32770.800000000003</v>
      </c>
      <c r="J291" s="66">
        <v>33184.800000000003</v>
      </c>
      <c r="K291" s="66">
        <v>30805.200000000001</v>
      </c>
      <c r="L291" s="66">
        <v>29800.799999999999</v>
      </c>
      <c r="M291" s="66">
        <v>30647.7</v>
      </c>
      <c r="N291" s="66">
        <v>30538.799999999999</v>
      </c>
      <c r="O291" s="66">
        <v>30697.200000000001</v>
      </c>
      <c r="P291" s="66">
        <v>36572.400000000001</v>
      </c>
      <c r="Q291" s="66">
        <v>37094.400000000001</v>
      </c>
      <c r="R291" s="65">
        <v>36739.192000000003</v>
      </c>
      <c r="S291" s="65">
        <v>35034.476000000002</v>
      </c>
      <c r="T291" s="65">
        <v>43886.016000000003</v>
      </c>
      <c r="U291" s="65">
        <v>38095.196000000004</v>
      </c>
      <c r="V291" s="65">
        <v>31601.952000000001</v>
      </c>
      <c r="W291" s="65">
        <v>46669.978999999999</v>
      </c>
      <c r="X291" s="65">
        <v>46417.392</v>
      </c>
      <c r="Y291" s="65">
        <v>43079.321000000004</v>
      </c>
      <c r="Z291" s="65">
        <v>47788.455999999998</v>
      </c>
      <c r="AA291" s="66">
        <v>44804.57</v>
      </c>
      <c r="AB291" s="65">
        <v>36534.347999999998</v>
      </c>
      <c r="AC291" s="65">
        <v>43811.726000000002</v>
      </c>
      <c r="AD291" s="65">
        <v>47377.656000000003</v>
      </c>
      <c r="AE291" s="65">
        <v>44511.016000000003</v>
      </c>
      <c r="AF291" s="65">
        <v>27414.954000000002</v>
      </c>
      <c r="AG291" s="65">
        <v>21882.441999999999</v>
      </c>
      <c r="AH291" s="65">
        <v>25936.052</v>
      </c>
    </row>
    <row r="292" spans="1:34" x14ac:dyDescent="0.25">
      <c r="A292" s="64" t="s">
        <v>132</v>
      </c>
      <c r="B292" s="64" t="s">
        <v>129</v>
      </c>
      <c r="C292" s="68">
        <v>61297.2</v>
      </c>
      <c r="D292" s="68">
        <v>52167.6</v>
      </c>
      <c r="E292" s="68">
        <v>42336</v>
      </c>
      <c r="F292" s="68">
        <v>32677.200000000001</v>
      </c>
      <c r="G292" s="68">
        <v>32479.200000000001</v>
      </c>
      <c r="H292" s="68">
        <v>30704.400000000001</v>
      </c>
      <c r="I292" s="68">
        <v>32144.400000000001</v>
      </c>
      <c r="J292" s="68">
        <v>3376.8</v>
      </c>
      <c r="K292" s="68">
        <v>3650.4</v>
      </c>
      <c r="L292" s="68">
        <v>3477.6</v>
      </c>
      <c r="M292" s="68">
        <v>3952.8</v>
      </c>
      <c r="N292" s="68">
        <v>3823.2</v>
      </c>
      <c r="O292" s="68">
        <v>3222</v>
      </c>
      <c r="P292" s="68">
        <v>3520.8</v>
      </c>
      <c r="Q292" s="68">
        <v>3200.4</v>
      </c>
      <c r="R292" s="68">
        <v>3326.4</v>
      </c>
      <c r="S292" s="68">
        <v>3355.2</v>
      </c>
      <c r="T292" s="67">
        <v>2719.4580000000001</v>
      </c>
      <c r="U292" s="67">
        <v>2953.0549999999998</v>
      </c>
      <c r="V292" s="67">
        <v>2637.4679999999998</v>
      </c>
      <c r="W292" s="67">
        <v>4486.8959999999997</v>
      </c>
      <c r="X292" s="67">
        <v>3761.9929999999999</v>
      </c>
      <c r="Y292" s="68">
        <v>3923.64</v>
      </c>
      <c r="Z292" s="68">
        <v>4266</v>
      </c>
      <c r="AA292" s="68">
        <v>4312.8</v>
      </c>
      <c r="AB292" s="67">
        <v>4244.5330000000004</v>
      </c>
      <c r="AC292" s="67">
        <v>4297.7269999999999</v>
      </c>
      <c r="AD292" s="67">
        <v>5081.0870000000004</v>
      </c>
      <c r="AE292" s="67">
        <v>5080.2259999999997</v>
      </c>
      <c r="AF292" s="67">
        <v>5034.9380000000001</v>
      </c>
      <c r="AG292" s="67">
        <v>5810.4970000000003</v>
      </c>
      <c r="AH292" s="67">
        <v>4889.7539999999999</v>
      </c>
    </row>
    <row r="293" spans="1:34" x14ac:dyDescent="0.25">
      <c r="A293" s="64" t="s">
        <v>132</v>
      </c>
      <c r="B293" s="64" t="s">
        <v>130</v>
      </c>
      <c r="C293" s="66">
        <v>554.4</v>
      </c>
      <c r="D293" s="66">
        <v>489.6</v>
      </c>
      <c r="E293" s="66">
        <v>252</v>
      </c>
      <c r="F293" s="66">
        <v>140.4</v>
      </c>
      <c r="G293" s="66">
        <v>457.2</v>
      </c>
      <c r="H293" s="66">
        <v>579.6</v>
      </c>
      <c r="I293" s="66">
        <v>615.6</v>
      </c>
      <c r="J293" s="66">
        <v>421.2</v>
      </c>
      <c r="K293" s="66">
        <v>453.6</v>
      </c>
      <c r="L293" s="66">
        <v>252</v>
      </c>
      <c r="M293" s="66">
        <v>381.6</v>
      </c>
      <c r="N293" s="66">
        <v>442.8</v>
      </c>
      <c r="O293" s="66">
        <v>615.6</v>
      </c>
      <c r="P293" s="66">
        <v>540</v>
      </c>
      <c r="Q293" s="66">
        <v>475.2</v>
      </c>
      <c r="R293" s="66">
        <v>414</v>
      </c>
      <c r="S293" s="66">
        <v>399.6</v>
      </c>
      <c r="T293" s="66">
        <v>460.8</v>
      </c>
      <c r="U293" s="65">
        <v>342.24099999999999</v>
      </c>
      <c r="V293" s="65">
        <v>265.07499999999999</v>
      </c>
      <c r="W293" s="66">
        <v>320.39999999999998</v>
      </c>
      <c r="X293" s="65">
        <v>318.17899999999997</v>
      </c>
      <c r="Y293" s="65">
        <v>276.32499999999999</v>
      </c>
      <c r="Z293" s="66">
        <v>252</v>
      </c>
      <c r="AA293" s="66">
        <v>151.19999999999999</v>
      </c>
      <c r="AB293" s="65">
        <v>233.69800000000001</v>
      </c>
      <c r="AC293" s="65">
        <v>263.90199999999999</v>
      </c>
      <c r="AD293" s="65">
        <v>266.86099999999999</v>
      </c>
      <c r="AE293" s="65">
        <v>336.70800000000003</v>
      </c>
      <c r="AF293" s="65">
        <v>248.27799999999999</v>
      </c>
      <c r="AG293" s="65">
        <v>370.63799999999998</v>
      </c>
      <c r="AH293" s="65">
        <v>364.50700000000001</v>
      </c>
    </row>
    <row r="294" spans="1:34" x14ac:dyDescent="0.25">
      <c r="A294" s="64" t="s">
        <v>132</v>
      </c>
      <c r="B294" s="64" t="s">
        <v>131</v>
      </c>
      <c r="C294" s="68">
        <v>0</v>
      </c>
      <c r="D294" s="68">
        <v>0</v>
      </c>
      <c r="E294" s="68">
        <v>0</v>
      </c>
      <c r="F294" s="68">
        <v>0</v>
      </c>
      <c r="G294" s="68">
        <v>0</v>
      </c>
      <c r="H294" s="68">
        <v>0</v>
      </c>
      <c r="I294" s="68">
        <v>0</v>
      </c>
      <c r="J294" s="68">
        <v>0</v>
      </c>
      <c r="K294" s="68">
        <v>0</v>
      </c>
      <c r="L294" s="68">
        <v>0</v>
      </c>
      <c r="M294" s="68">
        <v>0</v>
      </c>
      <c r="N294" s="68">
        <v>0</v>
      </c>
      <c r="O294" s="68">
        <v>0</v>
      </c>
      <c r="P294" s="68">
        <v>0</v>
      </c>
      <c r="Q294" s="68">
        <v>0</v>
      </c>
      <c r="R294" s="68">
        <v>0</v>
      </c>
      <c r="S294" s="68">
        <v>0</v>
      </c>
      <c r="T294" s="68">
        <v>0</v>
      </c>
      <c r="U294" s="68">
        <v>0</v>
      </c>
      <c r="V294" s="68">
        <v>0</v>
      </c>
      <c r="W294" s="68">
        <v>0</v>
      </c>
      <c r="X294" s="68">
        <v>0</v>
      </c>
      <c r="Y294" s="68">
        <v>0</v>
      </c>
      <c r="Z294" s="68">
        <v>0</v>
      </c>
      <c r="AA294" s="68">
        <v>0</v>
      </c>
      <c r="AB294" s="68">
        <v>0</v>
      </c>
      <c r="AC294" s="68">
        <v>0</v>
      </c>
      <c r="AD294" s="68">
        <v>0</v>
      </c>
      <c r="AE294" s="68">
        <v>0</v>
      </c>
      <c r="AF294" s="68">
        <v>0</v>
      </c>
      <c r="AG294" s="68">
        <v>0</v>
      </c>
      <c r="AH294" s="68">
        <v>0</v>
      </c>
    </row>
    <row r="295" spans="1:34" x14ac:dyDescent="0.25">
      <c r="A295" s="64" t="s">
        <v>133</v>
      </c>
      <c r="B295" s="64" t="s">
        <v>122</v>
      </c>
      <c r="C295" s="66">
        <v>0</v>
      </c>
      <c r="D295" s="66">
        <v>0</v>
      </c>
      <c r="E295" s="66">
        <v>0</v>
      </c>
      <c r="F295" s="66">
        <v>0</v>
      </c>
      <c r="G295" s="66">
        <v>0</v>
      </c>
      <c r="H295" s="66">
        <v>0</v>
      </c>
      <c r="I295" s="66">
        <v>0</v>
      </c>
      <c r="J295" s="66">
        <v>0</v>
      </c>
      <c r="K295" s="66">
        <v>0</v>
      </c>
      <c r="L295" s="66">
        <v>0</v>
      </c>
      <c r="M295" s="66">
        <v>0</v>
      </c>
      <c r="N295" s="66">
        <v>0</v>
      </c>
      <c r="O295" s="66">
        <v>0</v>
      </c>
      <c r="P295" s="66">
        <v>0</v>
      </c>
      <c r="Q295" s="66">
        <v>0</v>
      </c>
      <c r="R295" s="66">
        <v>0</v>
      </c>
      <c r="S295" s="66">
        <v>0</v>
      </c>
      <c r="T295" s="66">
        <v>0</v>
      </c>
      <c r="U295" s="66">
        <v>0</v>
      </c>
      <c r="V295" s="66">
        <v>0</v>
      </c>
      <c r="W295" s="66">
        <v>0</v>
      </c>
      <c r="X295" s="66">
        <v>0</v>
      </c>
      <c r="Y295" s="66">
        <v>0</v>
      </c>
      <c r="Z295" s="66">
        <v>0</v>
      </c>
      <c r="AA295" s="66">
        <v>0</v>
      </c>
      <c r="AB295" s="66">
        <v>0</v>
      </c>
      <c r="AC295" s="66">
        <v>0</v>
      </c>
      <c r="AD295" s="66">
        <v>0</v>
      </c>
      <c r="AE295" s="66">
        <v>0</v>
      </c>
      <c r="AF295" s="66">
        <v>0</v>
      </c>
      <c r="AG295" s="66">
        <v>0</v>
      </c>
      <c r="AH295" s="66">
        <v>0</v>
      </c>
    </row>
    <row r="296" spans="1:34" x14ac:dyDescent="0.25">
      <c r="A296" s="64" t="s">
        <v>133</v>
      </c>
      <c r="B296" s="64" t="s">
        <v>123</v>
      </c>
      <c r="C296" s="68">
        <v>0</v>
      </c>
      <c r="D296" s="68">
        <v>0</v>
      </c>
      <c r="E296" s="68">
        <v>0</v>
      </c>
      <c r="F296" s="68">
        <v>0</v>
      </c>
      <c r="G296" s="68">
        <v>0</v>
      </c>
      <c r="H296" s="68">
        <v>0</v>
      </c>
      <c r="I296" s="68">
        <v>0</v>
      </c>
      <c r="J296" s="68">
        <v>0</v>
      </c>
      <c r="K296" s="68">
        <v>0</v>
      </c>
      <c r="L296" s="68">
        <v>0</v>
      </c>
      <c r="M296" s="68">
        <v>0</v>
      </c>
      <c r="N296" s="68">
        <v>0</v>
      </c>
      <c r="O296" s="68">
        <v>0</v>
      </c>
      <c r="P296" s="68">
        <v>0</v>
      </c>
      <c r="Q296" s="68">
        <v>0</v>
      </c>
      <c r="R296" s="68">
        <v>0</v>
      </c>
      <c r="S296" s="68">
        <v>0</v>
      </c>
      <c r="T296" s="68">
        <v>0</v>
      </c>
      <c r="U296" s="68">
        <v>0</v>
      </c>
      <c r="V296" s="68">
        <v>0</v>
      </c>
      <c r="W296" s="68">
        <v>0</v>
      </c>
      <c r="X296" s="68">
        <v>0</v>
      </c>
      <c r="Y296" s="68">
        <v>0</v>
      </c>
      <c r="Z296" s="68">
        <v>0</v>
      </c>
      <c r="AA296" s="68">
        <v>0</v>
      </c>
      <c r="AB296" s="68">
        <v>0</v>
      </c>
      <c r="AC296" s="68">
        <v>0</v>
      </c>
      <c r="AD296" s="68">
        <v>0</v>
      </c>
      <c r="AE296" s="68">
        <v>0</v>
      </c>
      <c r="AF296" s="68">
        <v>0</v>
      </c>
      <c r="AG296" s="68">
        <v>0</v>
      </c>
      <c r="AH296" s="68">
        <v>0</v>
      </c>
    </row>
    <row r="297" spans="1:34" x14ac:dyDescent="0.25">
      <c r="A297" s="64" t="s">
        <v>133</v>
      </c>
      <c r="B297" s="64" t="s">
        <v>124</v>
      </c>
      <c r="C297" s="66">
        <v>0</v>
      </c>
      <c r="D297" s="66">
        <v>0</v>
      </c>
      <c r="E297" s="66">
        <v>0</v>
      </c>
      <c r="F297" s="66">
        <v>0</v>
      </c>
      <c r="G297" s="66">
        <v>0</v>
      </c>
      <c r="H297" s="66">
        <v>0</v>
      </c>
      <c r="I297" s="66">
        <v>0</v>
      </c>
      <c r="J297" s="66">
        <v>0</v>
      </c>
      <c r="K297" s="66">
        <v>0</v>
      </c>
      <c r="L297" s="66">
        <v>0</v>
      </c>
      <c r="M297" s="66">
        <v>0</v>
      </c>
      <c r="N297" s="66">
        <v>0</v>
      </c>
      <c r="O297" s="66">
        <v>0</v>
      </c>
      <c r="P297" s="66">
        <v>0</v>
      </c>
      <c r="Q297" s="66">
        <v>0</v>
      </c>
      <c r="R297" s="66">
        <v>0</v>
      </c>
      <c r="S297" s="66">
        <v>0</v>
      </c>
      <c r="T297" s="66">
        <v>0</v>
      </c>
      <c r="U297" s="66">
        <v>0</v>
      </c>
      <c r="V297" s="66">
        <v>0</v>
      </c>
      <c r="W297" s="66">
        <v>0</v>
      </c>
      <c r="X297" s="66">
        <v>0</v>
      </c>
      <c r="Y297" s="66">
        <v>0</v>
      </c>
      <c r="Z297" s="66">
        <v>0</v>
      </c>
      <c r="AA297" s="66">
        <v>0</v>
      </c>
      <c r="AB297" s="66">
        <v>0</v>
      </c>
      <c r="AC297" s="66">
        <v>0</v>
      </c>
      <c r="AD297" s="66">
        <v>0</v>
      </c>
      <c r="AE297" s="66">
        <v>0</v>
      </c>
      <c r="AF297" s="66">
        <v>0</v>
      </c>
      <c r="AG297" s="66">
        <v>0</v>
      </c>
      <c r="AH297" s="66">
        <v>0</v>
      </c>
    </row>
    <row r="298" spans="1:34" x14ac:dyDescent="0.25">
      <c r="A298" s="64" t="s">
        <v>133</v>
      </c>
      <c r="B298" s="64" t="s">
        <v>125</v>
      </c>
      <c r="C298" s="68">
        <v>0</v>
      </c>
      <c r="D298" s="68">
        <v>0</v>
      </c>
      <c r="E298" s="68">
        <v>0</v>
      </c>
      <c r="F298" s="68">
        <v>0</v>
      </c>
      <c r="G298" s="68">
        <v>0</v>
      </c>
      <c r="H298" s="68">
        <v>0</v>
      </c>
      <c r="I298" s="68">
        <v>0</v>
      </c>
      <c r="J298" s="68">
        <v>0</v>
      </c>
      <c r="K298" s="68">
        <v>0</v>
      </c>
      <c r="L298" s="68">
        <v>0</v>
      </c>
      <c r="M298" s="68">
        <v>0</v>
      </c>
      <c r="N298" s="68">
        <v>0</v>
      </c>
      <c r="O298" s="68">
        <v>0</v>
      </c>
      <c r="P298" s="68">
        <v>0</v>
      </c>
      <c r="Q298" s="68">
        <v>0</v>
      </c>
      <c r="R298" s="68">
        <v>0</v>
      </c>
      <c r="S298" s="68">
        <v>0</v>
      </c>
      <c r="T298" s="68">
        <v>0</v>
      </c>
      <c r="U298" s="68">
        <v>0</v>
      </c>
      <c r="V298" s="68">
        <v>0</v>
      </c>
      <c r="W298" s="68">
        <v>0</v>
      </c>
      <c r="X298" s="68">
        <v>0</v>
      </c>
      <c r="Y298" s="68">
        <v>0</v>
      </c>
      <c r="Z298" s="68">
        <v>0</v>
      </c>
      <c r="AA298" s="68">
        <v>0</v>
      </c>
      <c r="AB298" s="68">
        <v>0</v>
      </c>
      <c r="AC298" s="68">
        <v>0</v>
      </c>
      <c r="AD298" s="68">
        <v>0</v>
      </c>
      <c r="AE298" s="68">
        <v>0</v>
      </c>
      <c r="AF298" s="68">
        <v>0</v>
      </c>
      <c r="AG298" s="68">
        <v>0</v>
      </c>
      <c r="AH298" s="68">
        <v>0</v>
      </c>
    </row>
    <row r="299" spans="1:34" x14ac:dyDescent="0.25">
      <c r="A299" s="64" t="s">
        <v>133</v>
      </c>
      <c r="B299" s="64" t="s">
        <v>126</v>
      </c>
      <c r="C299" s="69" t="s">
        <v>37</v>
      </c>
      <c r="D299" s="69" t="s">
        <v>37</v>
      </c>
      <c r="E299" s="69" t="s">
        <v>37</v>
      </c>
      <c r="F299" s="69" t="s">
        <v>37</v>
      </c>
      <c r="G299" s="69" t="s">
        <v>37</v>
      </c>
      <c r="H299" s="69" t="s">
        <v>37</v>
      </c>
      <c r="I299" s="69" t="s">
        <v>37</v>
      </c>
      <c r="J299" s="69" t="s">
        <v>37</v>
      </c>
      <c r="K299" s="69" t="s">
        <v>37</v>
      </c>
      <c r="L299" s="69" t="s">
        <v>37</v>
      </c>
      <c r="M299" s="69" t="s">
        <v>37</v>
      </c>
      <c r="N299" s="69" t="s">
        <v>37</v>
      </c>
      <c r="O299" s="69" t="s">
        <v>37</v>
      </c>
      <c r="P299" s="69" t="s">
        <v>37</v>
      </c>
      <c r="Q299" s="69" t="s">
        <v>37</v>
      </c>
      <c r="R299" s="69" t="s">
        <v>37</v>
      </c>
      <c r="S299" s="69" t="s">
        <v>37</v>
      </c>
      <c r="T299" s="69" t="s">
        <v>37</v>
      </c>
      <c r="U299" s="69" t="s">
        <v>37</v>
      </c>
      <c r="V299" s="69" t="s">
        <v>37</v>
      </c>
      <c r="W299" s="69" t="s">
        <v>37</v>
      </c>
      <c r="X299" s="69" t="s">
        <v>37</v>
      </c>
      <c r="Y299" s="69" t="s">
        <v>37</v>
      </c>
      <c r="Z299" s="69" t="s">
        <v>37</v>
      </c>
      <c r="AA299" s="69" t="s">
        <v>37</v>
      </c>
      <c r="AB299" s="69" t="s">
        <v>37</v>
      </c>
      <c r="AC299" s="69" t="s">
        <v>37</v>
      </c>
      <c r="AD299" s="69" t="s">
        <v>37</v>
      </c>
      <c r="AE299" s="69" t="s">
        <v>37</v>
      </c>
      <c r="AF299" s="69" t="s">
        <v>37</v>
      </c>
      <c r="AG299" s="69" t="s">
        <v>37</v>
      </c>
      <c r="AH299" s="69" t="s">
        <v>37</v>
      </c>
    </row>
    <row r="300" spans="1:34" x14ac:dyDescent="0.25">
      <c r="A300" s="64" t="s">
        <v>133</v>
      </c>
      <c r="B300" s="64" t="s">
        <v>127</v>
      </c>
      <c r="C300" s="68">
        <v>0</v>
      </c>
      <c r="D300" s="68">
        <v>0</v>
      </c>
      <c r="E300" s="68">
        <v>0</v>
      </c>
      <c r="F300" s="68">
        <v>0</v>
      </c>
      <c r="G300" s="68">
        <v>0</v>
      </c>
      <c r="H300" s="68">
        <v>0</v>
      </c>
      <c r="I300" s="68">
        <v>0</v>
      </c>
      <c r="J300" s="68">
        <v>0</v>
      </c>
      <c r="K300" s="68">
        <v>0</v>
      </c>
      <c r="L300" s="68">
        <v>0</v>
      </c>
      <c r="M300" s="68">
        <v>0</v>
      </c>
      <c r="N300" s="68">
        <v>0</v>
      </c>
      <c r="O300" s="68">
        <v>0</v>
      </c>
      <c r="P300" s="68">
        <v>0</v>
      </c>
      <c r="Q300" s="68">
        <v>0</v>
      </c>
      <c r="R300" s="68">
        <v>0</v>
      </c>
      <c r="S300" s="68">
        <v>0</v>
      </c>
      <c r="T300" s="68">
        <v>0</v>
      </c>
      <c r="U300" s="68">
        <v>0</v>
      </c>
      <c r="V300" s="68">
        <v>0</v>
      </c>
      <c r="W300" s="68">
        <v>0</v>
      </c>
      <c r="X300" s="68">
        <v>0</v>
      </c>
      <c r="Y300" s="68">
        <v>0</v>
      </c>
      <c r="Z300" s="68">
        <v>0</v>
      </c>
      <c r="AA300" s="68">
        <v>0</v>
      </c>
      <c r="AB300" s="68">
        <v>0</v>
      </c>
      <c r="AC300" s="68">
        <v>0</v>
      </c>
      <c r="AD300" s="68">
        <v>0</v>
      </c>
      <c r="AE300" s="68">
        <v>0</v>
      </c>
      <c r="AF300" s="68">
        <v>0</v>
      </c>
      <c r="AG300" s="68">
        <v>0</v>
      </c>
      <c r="AH300" s="68">
        <v>0</v>
      </c>
    </row>
    <row r="301" spans="1:34" x14ac:dyDescent="0.25">
      <c r="A301" s="64" t="s">
        <v>133</v>
      </c>
      <c r="B301" s="64" t="s">
        <v>128</v>
      </c>
      <c r="C301" s="66">
        <v>103826</v>
      </c>
      <c r="D301" s="66">
        <v>102858</v>
      </c>
      <c r="E301" s="66">
        <v>69255</v>
      </c>
      <c r="F301" s="66">
        <v>52028</v>
      </c>
      <c r="G301" s="66">
        <v>49365</v>
      </c>
      <c r="H301" s="66">
        <v>30658</v>
      </c>
      <c r="I301" s="66">
        <v>32774</v>
      </c>
      <c r="J301" s="66">
        <v>33612</v>
      </c>
      <c r="K301" s="66">
        <v>29428</v>
      </c>
      <c r="L301" s="66">
        <v>29164</v>
      </c>
      <c r="M301" s="66">
        <v>26959</v>
      </c>
      <c r="N301" s="66">
        <v>27054</v>
      </c>
      <c r="O301" s="66">
        <v>27101</v>
      </c>
      <c r="P301" s="66">
        <v>25889</v>
      </c>
      <c r="Q301" s="66">
        <v>26967</v>
      </c>
      <c r="R301" s="66">
        <v>26777</v>
      </c>
      <c r="S301" s="66">
        <v>26989</v>
      </c>
      <c r="T301" s="66">
        <v>26042</v>
      </c>
      <c r="U301" s="66">
        <v>25146</v>
      </c>
      <c r="V301" s="66">
        <v>24726</v>
      </c>
      <c r="W301" s="66">
        <v>25548</v>
      </c>
      <c r="X301" s="66">
        <v>22887</v>
      </c>
      <c r="Y301" s="66">
        <v>24473</v>
      </c>
      <c r="Z301" s="66">
        <v>23028</v>
      </c>
      <c r="AA301" s="66">
        <v>21812</v>
      </c>
      <c r="AB301" s="65">
        <v>20888.063999999998</v>
      </c>
      <c r="AC301" s="65">
        <v>24141.681</v>
      </c>
      <c r="AD301" s="66">
        <v>24303.72</v>
      </c>
      <c r="AE301" s="65">
        <v>24889.173999999999</v>
      </c>
      <c r="AF301" s="65">
        <v>21958.181</v>
      </c>
      <c r="AG301" s="65">
        <v>20932.512999999999</v>
      </c>
      <c r="AH301" s="65">
        <v>22726.726999999999</v>
      </c>
    </row>
    <row r="302" spans="1:34" x14ac:dyDescent="0.25">
      <c r="A302" s="64" t="s">
        <v>133</v>
      </c>
      <c r="B302" s="64" t="s">
        <v>129</v>
      </c>
      <c r="C302" s="68">
        <v>47438</v>
      </c>
      <c r="D302" s="68">
        <v>53326</v>
      </c>
      <c r="E302" s="68">
        <v>42441</v>
      </c>
      <c r="F302" s="68">
        <v>32507</v>
      </c>
      <c r="G302" s="68">
        <v>18836</v>
      </c>
      <c r="H302" s="68">
        <v>11272</v>
      </c>
      <c r="I302" s="68">
        <v>11680</v>
      </c>
      <c r="J302" s="68">
        <v>11701</v>
      </c>
      <c r="K302" s="68">
        <v>9407</v>
      </c>
      <c r="L302" s="68">
        <v>9624</v>
      </c>
      <c r="M302" s="68">
        <v>10767</v>
      </c>
      <c r="N302" s="68">
        <v>10990</v>
      </c>
      <c r="O302" s="68">
        <v>10160</v>
      </c>
      <c r="P302" s="68">
        <v>9983</v>
      </c>
      <c r="Q302" s="68">
        <v>9576</v>
      </c>
      <c r="R302" s="68">
        <v>9282</v>
      </c>
      <c r="S302" s="68">
        <v>9071</v>
      </c>
      <c r="T302" s="68">
        <v>7690</v>
      </c>
      <c r="U302" s="68">
        <v>7243</v>
      </c>
      <c r="V302" s="68">
        <v>9652</v>
      </c>
      <c r="W302" s="68">
        <v>10389</v>
      </c>
      <c r="X302" s="68">
        <v>8958</v>
      </c>
      <c r="Y302" s="68">
        <v>9718</v>
      </c>
      <c r="Z302" s="68">
        <v>10776</v>
      </c>
      <c r="AA302" s="68">
        <v>11408</v>
      </c>
      <c r="AB302" s="67">
        <v>10823.304</v>
      </c>
      <c r="AC302" s="67">
        <v>11469.331</v>
      </c>
      <c r="AD302" s="67">
        <v>10411.626</v>
      </c>
      <c r="AE302" s="67">
        <v>12940.174000000001</v>
      </c>
      <c r="AF302" s="67">
        <v>12679.126</v>
      </c>
      <c r="AG302" s="67">
        <v>12148.545</v>
      </c>
      <c r="AH302" s="67">
        <v>13577.066999999999</v>
      </c>
    </row>
    <row r="303" spans="1:34" x14ac:dyDescent="0.25">
      <c r="A303" s="64" t="s">
        <v>133</v>
      </c>
      <c r="B303" s="64" t="s">
        <v>130</v>
      </c>
      <c r="C303" s="66">
        <v>1915</v>
      </c>
      <c r="D303" s="66">
        <v>1404</v>
      </c>
      <c r="E303" s="66">
        <v>584</v>
      </c>
      <c r="F303" s="66">
        <v>640</v>
      </c>
      <c r="G303" s="66">
        <v>2152</v>
      </c>
      <c r="H303" s="66">
        <v>1092</v>
      </c>
      <c r="I303" s="66">
        <v>1023</v>
      </c>
      <c r="J303" s="66">
        <v>430</v>
      </c>
      <c r="K303" s="66">
        <v>319</v>
      </c>
      <c r="L303" s="66">
        <v>119</v>
      </c>
      <c r="M303" s="66">
        <v>309</v>
      </c>
      <c r="N303" s="66">
        <v>365</v>
      </c>
      <c r="O303" s="66">
        <v>193</v>
      </c>
      <c r="P303" s="66">
        <v>258</v>
      </c>
      <c r="Q303" s="66">
        <v>268</v>
      </c>
      <c r="R303" s="66">
        <v>240</v>
      </c>
      <c r="S303" s="66">
        <v>206</v>
      </c>
      <c r="T303" s="66">
        <v>202</v>
      </c>
      <c r="U303" s="66">
        <v>171</v>
      </c>
      <c r="V303" s="66">
        <v>156</v>
      </c>
      <c r="W303" s="66">
        <v>175</v>
      </c>
      <c r="X303" s="66">
        <v>135</v>
      </c>
      <c r="Y303" s="66">
        <v>46</v>
      </c>
      <c r="Z303" s="66">
        <v>48</v>
      </c>
      <c r="AA303" s="66">
        <v>0</v>
      </c>
      <c r="AB303" s="66">
        <v>405.76</v>
      </c>
      <c r="AC303" s="65">
        <v>472.97899999999998</v>
      </c>
      <c r="AD303" s="65">
        <v>567.61500000000001</v>
      </c>
      <c r="AE303" s="66">
        <v>690</v>
      </c>
      <c r="AF303" s="65">
        <v>722.79499999999996</v>
      </c>
      <c r="AG303" s="65">
        <v>762.72799999999995</v>
      </c>
      <c r="AH303" s="65">
        <v>991.76900000000001</v>
      </c>
    </row>
    <row r="304" spans="1:34" x14ac:dyDescent="0.25">
      <c r="A304" s="64" t="s">
        <v>133</v>
      </c>
      <c r="B304" s="64" t="s">
        <v>131</v>
      </c>
      <c r="C304" s="70" t="s">
        <v>37</v>
      </c>
      <c r="D304" s="70" t="s">
        <v>37</v>
      </c>
      <c r="E304" s="70" t="s">
        <v>37</v>
      </c>
      <c r="F304" s="70" t="s">
        <v>37</v>
      </c>
      <c r="G304" s="70" t="s">
        <v>37</v>
      </c>
      <c r="H304" s="70" t="s">
        <v>37</v>
      </c>
      <c r="I304" s="70" t="s">
        <v>37</v>
      </c>
      <c r="J304" s="70" t="s">
        <v>37</v>
      </c>
      <c r="K304" s="70" t="s">
        <v>37</v>
      </c>
      <c r="L304" s="70" t="s">
        <v>37</v>
      </c>
      <c r="M304" s="70" t="s">
        <v>37</v>
      </c>
      <c r="N304" s="70" t="s">
        <v>37</v>
      </c>
      <c r="O304" s="70" t="s">
        <v>37</v>
      </c>
      <c r="P304" s="70" t="s">
        <v>37</v>
      </c>
      <c r="Q304" s="70" t="s">
        <v>37</v>
      </c>
      <c r="R304" s="70" t="s">
        <v>37</v>
      </c>
      <c r="S304" s="70" t="s">
        <v>37</v>
      </c>
      <c r="T304" s="70" t="s">
        <v>37</v>
      </c>
      <c r="U304" s="70" t="s">
        <v>37</v>
      </c>
      <c r="V304" s="70" t="s">
        <v>37</v>
      </c>
      <c r="W304" s="70" t="s">
        <v>37</v>
      </c>
      <c r="X304" s="70" t="s">
        <v>37</v>
      </c>
      <c r="Y304" s="70" t="s">
        <v>37</v>
      </c>
      <c r="Z304" s="70" t="s">
        <v>37</v>
      </c>
      <c r="AA304" s="70" t="s">
        <v>37</v>
      </c>
      <c r="AB304" s="70" t="s">
        <v>37</v>
      </c>
      <c r="AC304" s="70" t="s">
        <v>37</v>
      </c>
      <c r="AD304" s="70" t="s">
        <v>37</v>
      </c>
      <c r="AE304" s="70" t="s">
        <v>37</v>
      </c>
      <c r="AF304" s="70" t="s">
        <v>37</v>
      </c>
      <c r="AG304" s="70" t="s">
        <v>37</v>
      </c>
      <c r="AH304" s="70" t="s">
        <v>37</v>
      </c>
    </row>
    <row r="305" spans="1:34" ht="11.4" customHeight="1" x14ac:dyDescent="0.25"/>
    <row r="306" spans="1:34" x14ac:dyDescent="0.25">
      <c r="A306" s="59" t="s">
        <v>134</v>
      </c>
    </row>
    <row r="307" spans="1:34" x14ac:dyDescent="0.25">
      <c r="A307" s="59" t="s">
        <v>37</v>
      </c>
      <c r="B307" s="58" t="s">
        <v>38</v>
      </c>
    </row>
    <row r="308" spans="1:34" ht="11.4" customHeight="1" x14ac:dyDescent="0.25"/>
    <row r="309" spans="1:34" x14ac:dyDescent="0.25">
      <c r="A309" s="58" t="s">
        <v>175</v>
      </c>
    </row>
    <row r="310" spans="1:34" x14ac:dyDescent="0.25">
      <c r="A310" s="58" t="s">
        <v>108</v>
      </c>
      <c r="B310" s="59" t="s">
        <v>109</v>
      </c>
    </row>
    <row r="311" spans="1:34" x14ac:dyDescent="0.25">
      <c r="A311" s="58" t="s">
        <v>110</v>
      </c>
      <c r="B311" s="58" t="s">
        <v>111</v>
      </c>
    </row>
    <row r="313" spans="1:34" x14ac:dyDescent="0.25">
      <c r="A313" s="59" t="s">
        <v>112</v>
      </c>
      <c r="C313" s="58" t="s">
        <v>113</v>
      </c>
    </row>
    <row r="314" spans="1:34" x14ac:dyDescent="0.25">
      <c r="A314" s="59" t="s">
        <v>176</v>
      </c>
      <c r="C314" s="58" t="s">
        <v>177</v>
      </c>
    </row>
    <row r="315" spans="1:34" x14ac:dyDescent="0.25">
      <c r="A315" s="59" t="s">
        <v>114</v>
      </c>
      <c r="C315" s="58" t="s">
        <v>141</v>
      </c>
    </row>
    <row r="317" spans="1:34" x14ac:dyDescent="0.25">
      <c r="A317" s="60" t="s">
        <v>116</v>
      </c>
      <c r="B317" s="60" t="s">
        <v>116</v>
      </c>
      <c r="C317" s="61" t="s">
        <v>1</v>
      </c>
      <c r="D317" s="61" t="s">
        <v>2</v>
      </c>
      <c r="E317" s="61" t="s">
        <v>3</v>
      </c>
      <c r="F317" s="61" t="s">
        <v>4</v>
      </c>
      <c r="G317" s="61" t="s">
        <v>5</v>
      </c>
      <c r="H317" s="61" t="s">
        <v>6</v>
      </c>
      <c r="I317" s="61" t="s">
        <v>7</v>
      </c>
      <c r="J317" s="61" t="s">
        <v>8</v>
      </c>
      <c r="K317" s="61" t="s">
        <v>9</v>
      </c>
      <c r="L317" s="61" t="s">
        <v>10</v>
      </c>
      <c r="M317" s="61" t="s">
        <v>11</v>
      </c>
      <c r="N317" s="61" t="s">
        <v>12</v>
      </c>
      <c r="O317" s="61" t="s">
        <v>13</v>
      </c>
      <c r="P317" s="61" t="s">
        <v>14</v>
      </c>
      <c r="Q317" s="61" t="s">
        <v>15</v>
      </c>
      <c r="R317" s="61" t="s">
        <v>16</v>
      </c>
      <c r="S317" s="61" t="s">
        <v>17</v>
      </c>
      <c r="T317" s="61" t="s">
        <v>18</v>
      </c>
      <c r="U317" s="61" t="s">
        <v>19</v>
      </c>
      <c r="V317" s="61" t="s">
        <v>20</v>
      </c>
      <c r="W317" s="61" t="s">
        <v>21</v>
      </c>
      <c r="X317" s="61" t="s">
        <v>32</v>
      </c>
      <c r="Y317" s="61" t="s">
        <v>33</v>
      </c>
      <c r="Z317" s="61" t="s">
        <v>35</v>
      </c>
      <c r="AA317" s="61" t="s">
        <v>36</v>
      </c>
      <c r="AB317" s="61" t="s">
        <v>39</v>
      </c>
      <c r="AC317" s="61" t="s">
        <v>40</v>
      </c>
      <c r="AD317" s="61" t="s">
        <v>97</v>
      </c>
      <c r="AE317" s="61" t="s">
        <v>103</v>
      </c>
      <c r="AF317" s="61" t="s">
        <v>105</v>
      </c>
      <c r="AG317" s="61" t="s">
        <v>107</v>
      </c>
      <c r="AH317" s="61" t="s">
        <v>117</v>
      </c>
    </row>
    <row r="318" spans="1:34" x14ac:dyDescent="0.25">
      <c r="A318" s="62" t="s">
        <v>118</v>
      </c>
      <c r="B318" s="62" t="s">
        <v>119</v>
      </c>
      <c r="C318" s="63" t="s">
        <v>120</v>
      </c>
      <c r="D318" s="63" t="s">
        <v>120</v>
      </c>
      <c r="E318" s="63" t="s">
        <v>120</v>
      </c>
      <c r="F318" s="63" t="s">
        <v>120</v>
      </c>
      <c r="G318" s="63" t="s">
        <v>120</v>
      </c>
      <c r="H318" s="63" t="s">
        <v>120</v>
      </c>
      <c r="I318" s="63" t="s">
        <v>120</v>
      </c>
      <c r="J318" s="63" t="s">
        <v>120</v>
      </c>
      <c r="K318" s="63" t="s">
        <v>120</v>
      </c>
      <c r="L318" s="63" t="s">
        <v>120</v>
      </c>
      <c r="M318" s="63" t="s">
        <v>120</v>
      </c>
      <c r="N318" s="63" t="s">
        <v>120</v>
      </c>
      <c r="O318" s="63" t="s">
        <v>120</v>
      </c>
      <c r="P318" s="63" t="s">
        <v>120</v>
      </c>
      <c r="Q318" s="63" t="s">
        <v>120</v>
      </c>
      <c r="R318" s="63" t="s">
        <v>120</v>
      </c>
      <c r="S318" s="63" t="s">
        <v>120</v>
      </c>
      <c r="T318" s="63" t="s">
        <v>120</v>
      </c>
      <c r="U318" s="63" t="s">
        <v>120</v>
      </c>
      <c r="V318" s="63" t="s">
        <v>120</v>
      </c>
      <c r="W318" s="63" t="s">
        <v>120</v>
      </c>
      <c r="X318" s="63" t="s">
        <v>120</v>
      </c>
      <c r="Y318" s="63" t="s">
        <v>120</v>
      </c>
      <c r="Z318" s="63" t="s">
        <v>120</v>
      </c>
      <c r="AA318" s="63" t="s">
        <v>120</v>
      </c>
      <c r="AB318" s="63" t="s">
        <v>120</v>
      </c>
      <c r="AC318" s="63" t="s">
        <v>120</v>
      </c>
      <c r="AD318" s="63" t="s">
        <v>120</v>
      </c>
      <c r="AE318" s="63" t="s">
        <v>120</v>
      </c>
      <c r="AF318" s="63" t="s">
        <v>120</v>
      </c>
      <c r="AG318" s="63" t="s">
        <v>120</v>
      </c>
      <c r="AH318" s="63" t="s">
        <v>120</v>
      </c>
    </row>
    <row r="319" spans="1:34" x14ac:dyDescent="0.25">
      <c r="A319" s="64" t="s">
        <v>121</v>
      </c>
      <c r="B319" s="64" t="s">
        <v>122</v>
      </c>
      <c r="C319" s="66">
        <v>127750.59</v>
      </c>
      <c r="D319" s="65">
        <v>134920.383</v>
      </c>
      <c r="E319" s="65">
        <v>142474.772</v>
      </c>
      <c r="F319" s="65">
        <v>145921.95300000001</v>
      </c>
      <c r="G319" s="65">
        <v>151505.28099999999</v>
      </c>
      <c r="H319" s="65">
        <v>157864.625</v>
      </c>
      <c r="I319" s="65">
        <v>168954.03599999999</v>
      </c>
      <c r="J319" s="65">
        <v>177177.008</v>
      </c>
      <c r="K319" s="65">
        <v>187766.736</v>
      </c>
      <c r="L319" s="65">
        <v>197939.21299999999</v>
      </c>
      <c r="M319" s="66">
        <v>200470.22</v>
      </c>
      <c r="N319" s="65">
        <v>215035.57399999999</v>
      </c>
      <c r="O319" s="65">
        <v>209475.55300000001</v>
      </c>
      <c r="P319" s="65">
        <v>201525.84599999999</v>
      </c>
      <c r="Q319" s="65">
        <v>199275.07800000001</v>
      </c>
      <c r="R319" s="65">
        <v>202042.83600000001</v>
      </c>
      <c r="S319" s="65">
        <v>201205.837</v>
      </c>
      <c r="T319" s="65">
        <v>199922.57800000001</v>
      </c>
      <c r="U319" s="65">
        <v>201833.179</v>
      </c>
      <c r="V319" s="66">
        <v>185706.31</v>
      </c>
      <c r="W319" s="65">
        <v>192653.503</v>
      </c>
      <c r="X319" s="65">
        <v>175520.266</v>
      </c>
      <c r="Y319" s="66">
        <v>179319.87</v>
      </c>
      <c r="Z319" s="65">
        <v>163594.31700000001</v>
      </c>
      <c r="AA319" s="65">
        <v>163041.546</v>
      </c>
      <c r="AB319" s="65">
        <v>172995.84599999999</v>
      </c>
      <c r="AC319" s="65">
        <v>188561.345</v>
      </c>
      <c r="AD319" s="65">
        <v>186193.851</v>
      </c>
      <c r="AE319" s="65">
        <v>178751.93700000001</v>
      </c>
      <c r="AF319" s="65">
        <v>173259.23199999999</v>
      </c>
      <c r="AG319" s="65">
        <v>175169.29500000001</v>
      </c>
      <c r="AH319" s="65">
        <v>184242.065</v>
      </c>
    </row>
    <row r="320" spans="1:34" x14ac:dyDescent="0.25">
      <c r="A320" s="64" t="s">
        <v>121</v>
      </c>
      <c r="B320" s="64" t="s">
        <v>123</v>
      </c>
      <c r="C320" s="68">
        <v>0</v>
      </c>
      <c r="D320" s="68">
        <v>0</v>
      </c>
      <c r="E320" s="68">
        <v>0</v>
      </c>
      <c r="F320" s="68">
        <v>0</v>
      </c>
      <c r="G320" s="68">
        <v>0</v>
      </c>
      <c r="H320" s="68">
        <v>0</v>
      </c>
      <c r="I320" s="68">
        <v>0</v>
      </c>
      <c r="J320" s="68">
        <v>0</v>
      </c>
      <c r="K320" s="68">
        <v>0</v>
      </c>
      <c r="L320" s="68">
        <v>0</v>
      </c>
      <c r="M320" s="68">
        <v>0</v>
      </c>
      <c r="N320" s="68">
        <v>0</v>
      </c>
      <c r="O320" s="68">
        <v>0</v>
      </c>
      <c r="P320" s="68">
        <v>0</v>
      </c>
      <c r="Q320" s="68">
        <v>0</v>
      </c>
      <c r="R320" s="68">
        <v>0</v>
      </c>
      <c r="S320" s="68">
        <v>0</v>
      </c>
      <c r="T320" s="68">
        <v>0</v>
      </c>
      <c r="U320" s="68">
        <v>0</v>
      </c>
      <c r="V320" s="68">
        <v>0</v>
      </c>
      <c r="W320" s="68">
        <v>0</v>
      </c>
      <c r="X320" s="68">
        <v>0</v>
      </c>
      <c r="Y320" s="68">
        <v>0</v>
      </c>
      <c r="Z320" s="68">
        <v>0</v>
      </c>
      <c r="AA320" s="68">
        <v>0</v>
      </c>
      <c r="AB320" s="68">
        <v>0</v>
      </c>
      <c r="AC320" s="68">
        <v>0</v>
      </c>
      <c r="AD320" s="68">
        <v>0</v>
      </c>
      <c r="AE320" s="68">
        <v>0</v>
      </c>
      <c r="AF320" s="68">
        <v>0</v>
      </c>
      <c r="AG320" s="68">
        <v>0</v>
      </c>
      <c r="AH320" s="68">
        <v>0</v>
      </c>
    </row>
    <row r="321" spans="1:34" x14ac:dyDescent="0.25">
      <c r="A321" s="64" t="s">
        <v>121</v>
      </c>
      <c r="B321" s="64" t="s">
        <v>124</v>
      </c>
      <c r="C321" s="65">
        <v>188.624</v>
      </c>
      <c r="D321" s="65">
        <v>141.46799999999999</v>
      </c>
      <c r="E321" s="65">
        <v>188.624</v>
      </c>
      <c r="F321" s="65">
        <v>188.624</v>
      </c>
      <c r="G321" s="66">
        <v>235.78</v>
      </c>
      <c r="H321" s="66">
        <v>235.78</v>
      </c>
      <c r="I321" s="65">
        <v>282.93599999999998</v>
      </c>
      <c r="J321" s="66">
        <v>0</v>
      </c>
      <c r="K321" s="66">
        <v>0</v>
      </c>
      <c r="L321" s="66">
        <v>0</v>
      </c>
      <c r="M321" s="66">
        <v>0</v>
      </c>
      <c r="N321" s="66">
        <v>0</v>
      </c>
      <c r="O321" s="66">
        <v>0</v>
      </c>
      <c r="P321" s="66">
        <v>0</v>
      </c>
      <c r="Q321" s="66">
        <v>0</v>
      </c>
      <c r="R321" s="66">
        <v>0</v>
      </c>
      <c r="S321" s="66">
        <v>0</v>
      </c>
      <c r="T321" s="66">
        <v>0</v>
      </c>
      <c r="U321" s="66">
        <v>0</v>
      </c>
      <c r="V321" s="65">
        <v>1.526</v>
      </c>
      <c r="W321" s="65">
        <v>1.714</v>
      </c>
      <c r="X321" s="65">
        <v>1.9510000000000001</v>
      </c>
      <c r="Y321" s="65">
        <v>42.134</v>
      </c>
      <c r="Z321" s="65">
        <v>45.125999999999998</v>
      </c>
      <c r="AA321" s="66">
        <v>95.09</v>
      </c>
      <c r="AB321" s="65">
        <v>144.03200000000001</v>
      </c>
      <c r="AC321" s="65">
        <v>137.55199999999999</v>
      </c>
      <c r="AD321" s="65">
        <v>173.42599999999999</v>
      </c>
      <c r="AE321" s="65">
        <v>222.27799999999999</v>
      </c>
      <c r="AF321" s="65">
        <v>329.47199999999998</v>
      </c>
      <c r="AG321" s="66">
        <v>414.81</v>
      </c>
      <c r="AH321" s="65">
        <v>541.94399999999996</v>
      </c>
    </row>
    <row r="322" spans="1:34" x14ac:dyDescent="0.25">
      <c r="A322" s="64" t="s">
        <v>121</v>
      </c>
      <c r="B322" s="64" t="s">
        <v>125</v>
      </c>
      <c r="C322" s="67">
        <v>2085.9009999999998</v>
      </c>
      <c r="D322" s="67">
        <v>1989.549</v>
      </c>
      <c r="E322" s="67">
        <v>1992.4570000000001</v>
      </c>
      <c r="F322" s="67">
        <v>2133.0749999999998</v>
      </c>
      <c r="G322" s="67">
        <v>2316.8389999999999</v>
      </c>
      <c r="H322" s="67">
        <v>2402.9540000000002</v>
      </c>
      <c r="I322" s="67">
        <v>2432.2660000000001</v>
      </c>
      <c r="J322" s="68">
        <v>2952.31</v>
      </c>
      <c r="K322" s="67">
        <v>3993.7310000000002</v>
      </c>
      <c r="L322" s="68">
        <v>4075.69</v>
      </c>
      <c r="M322" s="67">
        <v>5159.942</v>
      </c>
      <c r="N322" s="67">
        <v>5349.6710000000003</v>
      </c>
      <c r="O322" s="67">
        <v>5718.8010000000004</v>
      </c>
      <c r="P322" s="67">
        <v>4909.2920000000004</v>
      </c>
      <c r="Q322" s="67">
        <v>5078.8509999999997</v>
      </c>
      <c r="R322" s="67">
        <v>4885.3869999999997</v>
      </c>
      <c r="S322" s="67">
        <v>8795.6090000000004</v>
      </c>
      <c r="T322" s="67">
        <v>10992.565000000001</v>
      </c>
      <c r="U322" s="67">
        <v>10840.439</v>
      </c>
      <c r="V322" s="67">
        <v>11481.108</v>
      </c>
      <c r="W322" s="67">
        <v>12103.718999999999</v>
      </c>
      <c r="X322" s="67">
        <v>11296.625</v>
      </c>
      <c r="Y322" s="67">
        <v>12749.813</v>
      </c>
      <c r="Z322" s="67">
        <v>12385.967000000001</v>
      </c>
      <c r="AA322" s="67">
        <v>11836.183000000001</v>
      </c>
      <c r="AB322" s="67">
        <v>12764.960999999999</v>
      </c>
      <c r="AC322" s="67">
        <v>12571.691000000001</v>
      </c>
      <c r="AD322" s="67">
        <v>12637.781999999999</v>
      </c>
      <c r="AE322" s="67">
        <v>12239.816000000001</v>
      </c>
      <c r="AF322" s="67">
        <v>11616.291999999999</v>
      </c>
      <c r="AG322" s="67">
        <v>12415.796</v>
      </c>
      <c r="AH322" s="67">
        <v>11561.914000000001</v>
      </c>
    </row>
    <row r="323" spans="1:34" x14ac:dyDescent="0.25">
      <c r="A323" s="64" t="s">
        <v>121</v>
      </c>
      <c r="B323" s="64" t="s">
        <v>126</v>
      </c>
      <c r="C323" s="66">
        <v>0</v>
      </c>
      <c r="D323" s="66">
        <v>0</v>
      </c>
      <c r="E323" s="66">
        <v>0</v>
      </c>
      <c r="F323" s="66">
        <v>0</v>
      </c>
      <c r="G323" s="66">
        <v>0</v>
      </c>
      <c r="H323" s="66">
        <v>0</v>
      </c>
      <c r="I323" s="66">
        <v>0</v>
      </c>
      <c r="J323" s="66">
        <v>0</v>
      </c>
      <c r="K323" s="66">
        <v>0</v>
      </c>
      <c r="L323" s="66">
        <v>0</v>
      </c>
      <c r="M323" s="66">
        <v>0</v>
      </c>
      <c r="N323" s="66">
        <v>0</v>
      </c>
      <c r="O323" s="66">
        <v>0</v>
      </c>
      <c r="P323" s="66">
        <v>0</v>
      </c>
      <c r="Q323" s="66">
        <v>0</v>
      </c>
      <c r="R323" s="66">
        <v>0</v>
      </c>
      <c r="S323" s="66">
        <v>0</v>
      </c>
      <c r="T323" s="66">
        <v>0</v>
      </c>
      <c r="U323" s="66">
        <v>0</v>
      </c>
      <c r="V323" s="66">
        <v>0</v>
      </c>
      <c r="W323" s="66">
        <v>0</v>
      </c>
      <c r="X323" s="66">
        <v>0</v>
      </c>
      <c r="Y323" s="66">
        <v>0</v>
      </c>
      <c r="Z323" s="66">
        <v>0</v>
      </c>
      <c r="AA323" s="66">
        <v>0</v>
      </c>
      <c r="AB323" s="66">
        <v>0</v>
      </c>
      <c r="AC323" s="66">
        <v>0</v>
      </c>
      <c r="AD323" s="66">
        <v>0</v>
      </c>
      <c r="AE323" s="66">
        <v>0</v>
      </c>
      <c r="AF323" s="66">
        <v>0</v>
      </c>
      <c r="AG323" s="66">
        <v>0</v>
      </c>
      <c r="AH323" s="66">
        <v>0</v>
      </c>
    </row>
    <row r="324" spans="1:34" x14ac:dyDescent="0.25">
      <c r="A324" s="64" t="s">
        <v>121</v>
      </c>
      <c r="B324" s="64" t="s">
        <v>127</v>
      </c>
      <c r="C324" s="68">
        <v>0</v>
      </c>
      <c r="D324" s="68">
        <v>0</v>
      </c>
      <c r="E324" s="68">
        <v>0</v>
      </c>
      <c r="F324" s="68">
        <v>0</v>
      </c>
      <c r="G324" s="68">
        <v>0</v>
      </c>
      <c r="H324" s="68">
        <v>0</v>
      </c>
      <c r="I324" s="68">
        <v>0</v>
      </c>
      <c r="J324" s="68">
        <v>0</v>
      </c>
      <c r="K324" s="68">
        <v>0</v>
      </c>
      <c r="L324" s="68">
        <v>0</v>
      </c>
      <c r="M324" s="68">
        <v>0</v>
      </c>
      <c r="N324" s="68">
        <v>0</v>
      </c>
      <c r="O324" s="68">
        <v>0</v>
      </c>
      <c r="P324" s="68">
        <v>0</v>
      </c>
      <c r="Q324" s="68">
        <v>0</v>
      </c>
      <c r="R324" s="68">
        <v>0</v>
      </c>
      <c r="S324" s="68">
        <v>0</v>
      </c>
      <c r="T324" s="68">
        <v>0</v>
      </c>
      <c r="U324" s="68">
        <v>0</v>
      </c>
      <c r="V324" s="68">
        <v>0</v>
      </c>
      <c r="W324" s="68">
        <v>0</v>
      </c>
      <c r="X324" s="68">
        <v>0</v>
      </c>
      <c r="Y324" s="68">
        <v>0</v>
      </c>
      <c r="Z324" s="68">
        <v>0</v>
      </c>
      <c r="AA324" s="68">
        <v>0</v>
      </c>
      <c r="AB324" s="68">
        <v>0</v>
      </c>
      <c r="AC324" s="68">
        <v>0</v>
      </c>
      <c r="AD324" s="68">
        <v>0</v>
      </c>
      <c r="AE324" s="68">
        <v>0</v>
      </c>
      <c r="AF324" s="68">
        <v>0</v>
      </c>
      <c r="AG324" s="68">
        <v>0</v>
      </c>
      <c r="AH324" s="68">
        <v>0</v>
      </c>
    </row>
    <row r="325" spans="1:34" x14ac:dyDescent="0.25">
      <c r="A325" s="64" t="s">
        <v>121</v>
      </c>
      <c r="B325" s="64" t="s">
        <v>128</v>
      </c>
      <c r="C325" s="66">
        <v>52254</v>
      </c>
      <c r="D325" s="66">
        <v>54532.800000000003</v>
      </c>
      <c r="E325" s="66">
        <v>57646.8</v>
      </c>
      <c r="F325" s="66">
        <v>59025.599999999999</v>
      </c>
      <c r="G325" s="66">
        <v>61581.599999999999</v>
      </c>
      <c r="H325" s="66">
        <v>64292.4</v>
      </c>
      <c r="I325" s="66">
        <v>69048</v>
      </c>
      <c r="J325" s="66">
        <v>71830.8</v>
      </c>
      <c r="K325" s="66">
        <v>76143.600000000006</v>
      </c>
      <c r="L325" s="66">
        <v>79236</v>
      </c>
      <c r="M325" s="66">
        <v>86320.8</v>
      </c>
      <c r="N325" s="66">
        <v>89841.600000000006</v>
      </c>
      <c r="O325" s="66">
        <v>90702</v>
      </c>
      <c r="P325" s="66">
        <v>90788.4</v>
      </c>
      <c r="Q325" s="66">
        <v>92048.4</v>
      </c>
      <c r="R325" s="65">
        <v>93493.231</v>
      </c>
      <c r="S325" s="65">
        <v>98926.452000000005</v>
      </c>
      <c r="T325" s="65">
        <v>103344.772</v>
      </c>
      <c r="U325" s="65">
        <v>108889.22900000001</v>
      </c>
      <c r="V325" s="65">
        <v>101960.01700000001</v>
      </c>
      <c r="W325" s="65">
        <v>102071.72199999999</v>
      </c>
      <c r="X325" s="65">
        <v>97790.504000000001</v>
      </c>
      <c r="Y325" s="65">
        <v>98478.126000000004</v>
      </c>
      <c r="Z325" s="66">
        <v>93313.48</v>
      </c>
      <c r="AA325" s="65">
        <v>93912.066000000006</v>
      </c>
      <c r="AB325" s="65">
        <v>102207.197</v>
      </c>
      <c r="AC325" s="66">
        <v>109846.44</v>
      </c>
      <c r="AD325" s="65">
        <v>111153.95299999999</v>
      </c>
      <c r="AE325" s="65">
        <v>112100.789</v>
      </c>
      <c r="AF325" s="65">
        <v>111462.444</v>
      </c>
      <c r="AG325" s="66">
        <v>116192.3</v>
      </c>
      <c r="AH325" s="65">
        <v>114740.73699999999</v>
      </c>
    </row>
    <row r="326" spans="1:34" x14ac:dyDescent="0.25">
      <c r="A326" s="64" t="s">
        <v>121</v>
      </c>
      <c r="B326" s="64" t="s">
        <v>129</v>
      </c>
      <c r="C326" s="68">
        <v>0</v>
      </c>
      <c r="D326" s="68">
        <v>0</v>
      </c>
      <c r="E326" s="68">
        <v>0</v>
      </c>
      <c r="F326" s="68">
        <v>0</v>
      </c>
      <c r="G326" s="68">
        <v>0</v>
      </c>
      <c r="H326" s="68">
        <v>0</v>
      </c>
      <c r="I326" s="68">
        <v>0</v>
      </c>
      <c r="J326" s="68">
        <v>0</v>
      </c>
      <c r="K326" s="68">
        <v>0</v>
      </c>
      <c r="L326" s="68">
        <v>0</v>
      </c>
      <c r="M326" s="68">
        <v>0</v>
      </c>
      <c r="N326" s="68">
        <v>0</v>
      </c>
      <c r="O326" s="68">
        <v>0</v>
      </c>
      <c r="P326" s="68">
        <v>0</v>
      </c>
      <c r="Q326" s="68">
        <v>0</v>
      </c>
      <c r="R326" s="68">
        <v>0</v>
      </c>
      <c r="S326" s="68">
        <v>0</v>
      </c>
      <c r="T326" s="68">
        <v>0</v>
      </c>
      <c r="U326" s="68">
        <v>0</v>
      </c>
      <c r="V326" s="68">
        <v>0</v>
      </c>
      <c r="W326" s="68">
        <v>0</v>
      </c>
      <c r="X326" s="68">
        <v>0</v>
      </c>
      <c r="Y326" s="68">
        <v>0</v>
      </c>
      <c r="Z326" s="68">
        <v>0</v>
      </c>
      <c r="AA326" s="68">
        <v>0</v>
      </c>
      <c r="AB326" s="68">
        <v>0</v>
      </c>
      <c r="AC326" s="68">
        <v>0</v>
      </c>
      <c r="AD326" s="68">
        <v>0</v>
      </c>
      <c r="AE326" s="68">
        <v>0</v>
      </c>
      <c r="AF326" s="68">
        <v>0</v>
      </c>
      <c r="AG326" s="68">
        <v>0</v>
      </c>
      <c r="AH326" s="68">
        <v>0</v>
      </c>
    </row>
    <row r="327" spans="1:34" x14ac:dyDescent="0.25">
      <c r="A327" s="64" t="s">
        <v>121</v>
      </c>
      <c r="B327" s="64" t="s">
        <v>130</v>
      </c>
      <c r="C327" s="66">
        <v>702</v>
      </c>
      <c r="D327" s="66">
        <v>673.2</v>
      </c>
      <c r="E327" s="66">
        <v>705.6</v>
      </c>
      <c r="F327" s="66">
        <v>738</v>
      </c>
      <c r="G327" s="66">
        <v>799.2</v>
      </c>
      <c r="H327" s="66">
        <v>853.2</v>
      </c>
      <c r="I327" s="66">
        <v>846</v>
      </c>
      <c r="J327" s="66">
        <v>1044</v>
      </c>
      <c r="K327" s="66">
        <v>1483.2</v>
      </c>
      <c r="L327" s="66">
        <v>1371.6</v>
      </c>
      <c r="M327" s="66">
        <v>2084.4</v>
      </c>
      <c r="N327" s="66">
        <v>2084.4</v>
      </c>
      <c r="O327" s="66">
        <v>2264.4</v>
      </c>
      <c r="P327" s="66">
        <v>2282.4</v>
      </c>
      <c r="Q327" s="66">
        <v>2404.8000000000002</v>
      </c>
      <c r="R327" s="65">
        <v>2267.6109999999999</v>
      </c>
      <c r="S327" s="65">
        <v>5724.1329999999998</v>
      </c>
      <c r="T327" s="65">
        <v>6561.1760000000004</v>
      </c>
      <c r="U327" s="65">
        <v>6763.8850000000002</v>
      </c>
      <c r="V327" s="65">
        <v>6597.335</v>
      </c>
      <c r="W327" s="66">
        <v>7006.9</v>
      </c>
      <c r="X327" s="65">
        <v>7067.2820000000002</v>
      </c>
      <c r="Y327" s="65">
        <v>7654.8559999999998</v>
      </c>
      <c r="Z327" s="65">
        <v>7403.9719999999998</v>
      </c>
      <c r="AA327" s="65">
        <v>7458.0479999999998</v>
      </c>
      <c r="AB327" s="65">
        <v>7766.9780000000001</v>
      </c>
      <c r="AC327" s="66">
        <v>7915.5</v>
      </c>
      <c r="AD327" s="65">
        <v>7888.9570000000003</v>
      </c>
      <c r="AE327" s="65">
        <v>7750.2169999999996</v>
      </c>
      <c r="AF327" s="65">
        <v>7503.1850000000004</v>
      </c>
      <c r="AG327" s="65">
        <v>7516.3819999999996</v>
      </c>
      <c r="AH327" s="65">
        <v>7430.7349999999997</v>
      </c>
    </row>
    <row r="328" spans="1:34" x14ac:dyDescent="0.25">
      <c r="A328" s="64" t="s">
        <v>121</v>
      </c>
      <c r="B328" s="64" t="s">
        <v>131</v>
      </c>
      <c r="C328" s="68">
        <v>1029.5999999999999</v>
      </c>
      <c r="D328" s="68">
        <v>784.8</v>
      </c>
      <c r="E328" s="68">
        <v>838.8</v>
      </c>
      <c r="F328" s="68">
        <v>889.2</v>
      </c>
      <c r="G328" s="68">
        <v>1000.8</v>
      </c>
      <c r="H328" s="68">
        <v>918</v>
      </c>
      <c r="I328" s="68">
        <v>936</v>
      </c>
      <c r="J328" s="68">
        <v>950.4</v>
      </c>
      <c r="K328" s="68">
        <v>982.8</v>
      </c>
      <c r="L328" s="68">
        <v>878.4</v>
      </c>
      <c r="M328" s="68">
        <v>1094.4000000000001</v>
      </c>
      <c r="N328" s="68">
        <v>1166.4000000000001</v>
      </c>
      <c r="O328" s="68">
        <v>1267.2</v>
      </c>
      <c r="P328" s="68">
        <v>1288.8</v>
      </c>
      <c r="Q328" s="68">
        <v>1274.4000000000001</v>
      </c>
      <c r="R328" s="67">
        <v>1238.076</v>
      </c>
      <c r="S328" s="67">
        <v>1309.7629999999999</v>
      </c>
      <c r="T328" s="67">
        <v>1257.491</v>
      </c>
      <c r="U328" s="67">
        <v>1192.5650000000001</v>
      </c>
      <c r="V328" s="67">
        <v>1278.9680000000001</v>
      </c>
      <c r="W328" s="67">
        <v>636.70299999999997</v>
      </c>
      <c r="X328" s="67">
        <v>4.0000000000000001E-3</v>
      </c>
      <c r="Y328" s="67">
        <v>762.37900000000002</v>
      </c>
      <c r="Z328" s="67">
        <v>1241.021</v>
      </c>
      <c r="AA328" s="67">
        <v>1004.677</v>
      </c>
      <c r="AB328" s="67">
        <v>1037.1890000000001</v>
      </c>
      <c r="AC328" s="67">
        <v>1051.002</v>
      </c>
      <c r="AD328" s="67">
        <v>732.46699999999998</v>
      </c>
      <c r="AE328" s="67">
        <v>855.24800000000005</v>
      </c>
      <c r="AF328" s="67">
        <v>883.14800000000002</v>
      </c>
      <c r="AG328" s="67">
        <v>1049.623</v>
      </c>
      <c r="AH328" s="68">
        <v>1030.46</v>
      </c>
    </row>
    <row r="329" spans="1:34" x14ac:dyDescent="0.25">
      <c r="A329" s="64" t="s">
        <v>132</v>
      </c>
      <c r="B329" s="64" t="s">
        <v>122</v>
      </c>
      <c r="C329" s="69" t="s">
        <v>37</v>
      </c>
      <c r="D329" s="69" t="s">
        <v>37</v>
      </c>
      <c r="E329" s="69" t="s">
        <v>37</v>
      </c>
      <c r="F329" s="69" t="s">
        <v>37</v>
      </c>
      <c r="G329" s="69" t="s">
        <v>37</v>
      </c>
      <c r="H329" s="69" t="s">
        <v>37</v>
      </c>
      <c r="I329" s="69" t="s">
        <v>37</v>
      </c>
      <c r="J329" s="69" t="s">
        <v>37</v>
      </c>
      <c r="K329" s="69" t="s">
        <v>37</v>
      </c>
      <c r="L329" s="69" t="s">
        <v>37</v>
      </c>
      <c r="M329" s="69" t="s">
        <v>37</v>
      </c>
      <c r="N329" s="69" t="s">
        <v>37</v>
      </c>
      <c r="O329" s="69" t="s">
        <v>37</v>
      </c>
      <c r="P329" s="69" t="s">
        <v>37</v>
      </c>
      <c r="Q329" s="69" t="s">
        <v>37</v>
      </c>
      <c r="R329" s="69" t="s">
        <v>37</v>
      </c>
      <c r="S329" s="69" t="s">
        <v>37</v>
      </c>
      <c r="T329" s="69" t="s">
        <v>37</v>
      </c>
      <c r="U329" s="69" t="s">
        <v>37</v>
      </c>
      <c r="V329" s="69" t="s">
        <v>37</v>
      </c>
      <c r="W329" s="69" t="s">
        <v>37</v>
      </c>
      <c r="X329" s="69" t="s">
        <v>37</v>
      </c>
      <c r="Y329" s="69" t="s">
        <v>37</v>
      </c>
      <c r="Z329" s="69" t="s">
        <v>37</v>
      </c>
      <c r="AA329" s="69" t="s">
        <v>37</v>
      </c>
      <c r="AB329" s="69" t="s">
        <v>37</v>
      </c>
      <c r="AC329" s="69" t="s">
        <v>37</v>
      </c>
      <c r="AD329" s="69" t="s">
        <v>37</v>
      </c>
      <c r="AE329" s="69" t="s">
        <v>37</v>
      </c>
      <c r="AF329" s="69" t="s">
        <v>37</v>
      </c>
      <c r="AG329" s="69" t="s">
        <v>37</v>
      </c>
      <c r="AH329" s="69" t="s">
        <v>37</v>
      </c>
    </row>
    <row r="330" spans="1:34" x14ac:dyDescent="0.25">
      <c r="A330" s="64" t="s">
        <v>132</v>
      </c>
      <c r="B330" s="64" t="s">
        <v>123</v>
      </c>
      <c r="C330" s="70" t="s">
        <v>37</v>
      </c>
      <c r="D330" s="70" t="s">
        <v>37</v>
      </c>
      <c r="E330" s="70" t="s">
        <v>37</v>
      </c>
      <c r="F330" s="70" t="s">
        <v>37</v>
      </c>
      <c r="G330" s="70" t="s">
        <v>37</v>
      </c>
      <c r="H330" s="70" t="s">
        <v>37</v>
      </c>
      <c r="I330" s="70" t="s">
        <v>37</v>
      </c>
      <c r="J330" s="70" t="s">
        <v>37</v>
      </c>
      <c r="K330" s="70" t="s">
        <v>37</v>
      </c>
      <c r="L330" s="70" t="s">
        <v>37</v>
      </c>
      <c r="M330" s="70" t="s">
        <v>37</v>
      </c>
      <c r="N330" s="70" t="s">
        <v>37</v>
      </c>
      <c r="O330" s="70" t="s">
        <v>37</v>
      </c>
      <c r="P330" s="70" t="s">
        <v>37</v>
      </c>
      <c r="Q330" s="70" t="s">
        <v>37</v>
      </c>
      <c r="R330" s="70" t="s">
        <v>37</v>
      </c>
      <c r="S330" s="70" t="s">
        <v>37</v>
      </c>
      <c r="T330" s="70" t="s">
        <v>37</v>
      </c>
      <c r="U330" s="70" t="s">
        <v>37</v>
      </c>
      <c r="V330" s="70" t="s">
        <v>37</v>
      </c>
      <c r="W330" s="70" t="s">
        <v>37</v>
      </c>
      <c r="X330" s="70" t="s">
        <v>37</v>
      </c>
      <c r="Y330" s="70" t="s">
        <v>37</v>
      </c>
      <c r="Z330" s="70" t="s">
        <v>37</v>
      </c>
      <c r="AA330" s="70" t="s">
        <v>37</v>
      </c>
      <c r="AB330" s="70" t="s">
        <v>37</v>
      </c>
      <c r="AC330" s="70" t="s">
        <v>37</v>
      </c>
      <c r="AD330" s="70" t="s">
        <v>37</v>
      </c>
      <c r="AE330" s="70" t="s">
        <v>37</v>
      </c>
      <c r="AF330" s="70" t="s">
        <v>37</v>
      </c>
      <c r="AG330" s="70" t="s">
        <v>37</v>
      </c>
      <c r="AH330" s="70" t="s">
        <v>37</v>
      </c>
    </row>
    <row r="331" spans="1:34" x14ac:dyDescent="0.25">
      <c r="A331" s="64" t="s">
        <v>132</v>
      </c>
      <c r="B331" s="64" t="s">
        <v>124</v>
      </c>
      <c r="C331" s="69" t="s">
        <v>37</v>
      </c>
      <c r="D331" s="69" t="s">
        <v>37</v>
      </c>
      <c r="E331" s="69" t="s">
        <v>37</v>
      </c>
      <c r="F331" s="69" t="s">
        <v>37</v>
      </c>
      <c r="G331" s="69" t="s">
        <v>37</v>
      </c>
      <c r="H331" s="69" t="s">
        <v>37</v>
      </c>
      <c r="I331" s="69" t="s">
        <v>37</v>
      </c>
      <c r="J331" s="69" t="s">
        <v>37</v>
      </c>
      <c r="K331" s="69" t="s">
        <v>37</v>
      </c>
      <c r="L331" s="69" t="s">
        <v>37</v>
      </c>
      <c r="M331" s="69" t="s">
        <v>37</v>
      </c>
      <c r="N331" s="69" t="s">
        <v>37</v>
      </c>
      <c r="O331" s="69" t="s">
        <v>37</v>
      </c>
      <c r="P331" s="69" t="s">
        <v>37</v>
      </c>
      <c r="Q331" s="69" t="s">
        <v>37</v>
      </c>
      <c r="R331" s="69" t="s">
        <v>37</v>
      </c>
      <c r="S331" s="69" t="s">
        <v>37</v>
      </c>
      <c r="T331" s="69" t="s">
        <v>37</v>
      </c>
      <c r="U331" s="69" t="s">
        <v>37</v>
      </c>
      <c r="V331" s="69" t="s">
        <v>37</v>
      </c>
      <c r="W331" s="69" t="s">
        <v>37</v>
      </c>
      <c r="X331" s="69" t="s">
        <v>37</v>
      </c>
      <c r="Y331" s="69" t="s">
        <v>37</v>
      </c>
      <c r="Z331" s="69" t="s">
        <v>37</v>
      </c>
      <c r="AA331" s="69" t="s">
        <v>37</v>
      </c>
      <c r="AB331" s="69" t="s">
        <v>37</v>
      </c>
      <c r="AC331" s="69" t="s">
        <v>37</v>
      </c>
      <c r="AD331" s="69" t="s">
        <v>37</v>
      </c>
      <c r="AE331" s="69" t="s">
        <v>37</v>
      </c>
      <c r="AF331" s="69" t="s">
        <v>37</v>
      </c>
      <c r="AG331" s="69" t="s">
        <v>37</v>
      </c>
      <c r="AH331" s="69" t="s">
        <v>37</v>
      </c>
    </row>
    <row r="332" spans="1:34" x14ac:dyDescent="0.25">
      <c r="A332" s="64" t="s">
        <v>132</v>
      </c>
      <c r="B332" s="64" t="s">
        <v>125</v>
      </c>
      <c r="C332" s="70" t="s">
        <v>37</v>
      </c>
      <c r="D332" s="70" t="s">
        <v>37</v>
      </c>
      <c r="E332" s="70" t="s">
        <v>37</v>
      </c>
      <c r="F332" s="70" t="s">
        <v>37</v>
      </c>
      <c r="G332" s="70" t="s">
        <v>37</v>
      </c>
      <c r="H332" s="70" t="s">
        <v>37</v>
      </c>
      <c r="I332" s="70" t="s">
        <v>37</v>
      </c>
      <c r="J332" s="70" t="s">
        <v>37</v>
      </c>
      <c r="K332" s="70" t="s">
        <v>37</v>
      </c>
      <c r="L332" s="70" t="s">
        <v>37</v>
      </c>
      <c r="M332" s="70" t="s">
        <v>37</v>
      </c>
      <c r="N332" s="70" t="s">
        <v>37</v>
      </c>
      <c r="O332" s="70" t="s">
        <v>37</v>
      </c>
      <c r="P332" s="70" t="s">
        <v>37</v>
      </c>
      <c r="Q332" s="70" t="s">
        <v>37</v>
      </c>
      <c r="R332" s="70" t="s">
        <v>37</v>
      </c>
      <c r="S332" s="70" t="s">
        <v>37</v>
      </c>
      <c r="T332" s="70" t="s">
        <v>37</v>
      </c>
      <c r="U332" s="70" t="s">
        <v>37</v>
      </c>
      <c r="V332" s="70" t="s">
        <v>37</v>
      </c>
      <c r="W332" s="70" t="s">
        <v>37</v>
      </c>
      <c r="X332" s="70" t="s">
        <v>37</v>
      </c>
      <c r="Y332" s="70" t="s">
        <v>37</v>
      </c>
      <c r="Z332" s="70" t="s">
        <v>37</v>
      </c>
      <c r="AA332" s="70" t="s">
        <v>37</v>
      </c>
      <c r="AB332" s="70" t="s">
        <v>37</v>
      </c>
      <c r="AC332" s="70" t="s">
        <v>37</v>
      </c>
      <c r="AD332" s="70" t="s">
        <v>37</v>
      </c>
      <c r="AE332" s="70" t="s">
        <v>37</v>
      </c>
      <c r="AF332" s="70" t="s">
        <v>37</v>
      </c>
      <c r="AG332" s="70" t="s">
        <v>37</v>
      </c>
      <c r="AH332" s="70" t="s">
        <v>37</v>
      </c>
    </row>
    <row r="333" spans="1:34" x14ac:dyDescent="0.25">
      <c r="A333" s="64" t="s">
        <v>132</v>
      </c>
      <c r="B333" s="64" t="s">
        <v>126</v>
      </c>
      <c r="C333" s="66">
        <v>0</v>
      </c>
      <c r="D333" s="66">
        <v>0</v>
      </c>
      <c r="E333" s="66">
        <v>0</v>
      </c>
      <c r="F333" s="66">
        <v>0</v>
      </c>
      <c r="G333" s="66">
        <v>0</v>
      </c>
      <c r="H333" s="66">
        <v>0</v>
      </c>
      <c r="I333" s="66">
        <v>0</v>
      </c>
      <c r="J333" s="66">
        <v>0</v>
      </c>
      <c r="K333" s="66">
        <v>0</v>
      </c>
      <c r="L333" s="66">
        <v>0</v>
      </c>
      <c r="M333" s="66">
        <v>0</v>
      </c>
      <c r="N333" s="66">
        <v>0</v>
      </c>
      <c r="O333" s="66">
        <v>0</v>
      </c>
      <c r="P333" s="66">
        <v>0</v>
      </c>
      <c r="Q333" s="66">
        <v>0</v>
      </c>
      <c r="R333" s="66">
        <v>0</v>
      </c>
      <c r="S333" s="66">
        <v>0</v>
      </c>
      <c r="T333" s="66">
        <v>0</v>
      </c>
      <c r="U333" s="66">
        <v>0</v>
      </c>
      <c r="V333" s="66">
        <v>0</v>
      </c>
      <c r="W333" s="66">
        <v>0</v>
      </c>
      <c r="X333" s="66">
        <v>0</v>
      </c>
      <c r="Y333" s="66">
        <v>0</v>
      </c>
      <c r="Z333" s="66">
        <v>0</v>
      </c>
      <c r="AA333" s="66">
        <v>0</v>
      </c>
      <c r="AB333" s="66">
        <v>0</v>
      </c>
      <c r="AC333" s="66">
        <v>0</v>
      </c>
      <c r="AD333" s="66">
        <v>0</v>
      </c>
      <c r="AE333" s="66">
        <v>0</v>
      </c>
      <c r="AF333" s="66">
        <v>0</v>
      </c>
      <c r="AG333" s="66">
        <v>0</v>
      </c>
      <c r="AH333" s="66">
        <v>0</v>
      </c>
    </row>
    <row r="334" spans="1:34" x14ac:dyDescent="0.25">
      <c r="A334" s="64" t="s">
        <v>132</v>
      </c>
      <c r="B334" s="64" t="s">
        <v>127</v>
      </c>
      <c r="C334" s="70" t="s">
        <v>37</v>
      </c>
      <c r="D334" s="70" t="s">
        <v>37</v>
      </c>
      <c r="E334" s="70" t="s">
        <v>37</v>
      </c>
      <c r="F334" s="70" t="s">
        <v>37</v>
      </c>
      <c r="G334" s="70" t="s">
        <v>37</v>
      </c>
      <c r="H334" s="70" t="s">
        <v>37</v>
      </c>
      <c r="I334" s="70" t="s">
        <v>37</v>
      </c>
      <c r="J334" s="70" t="s">
        <v>37</v>
      </c>
      <c r="K334" s="70" t="s">
        <v>37</v>
      </c>
      <c r="L334" s="70" t="s">
        <v>37</v>
      </c>
      <c r="M334" s="70" t="s">
        <v>37</v>
      </c>
      <c r="N334" s="70" t="s">
        <v>37</v>
      </c>
      <c r="O334" s="70" t="s">
        <v>37</v>
      </c>
      <c r="P334" s="70" t="s">
        <v>37</v>
      </c>
      <c r="Q334" s="70" t="s">
        <v>37</v>
      </c>
      <c r="R334" s="70" t="s">
        <v>37</v>
      </c>
      <c r="S334" s="70" t="s">
        <v>37</v>
      </c>
      <c r="T334" s="70" t="s">
        <v>37</v>
      </c>
      <c r="U334" s="70" t="s">
        <v>37</v>
      </c>
      <c r="V334" s="70" t="s">
        <v>37</v>
      </c>
      <c r="W334" s="70" t="s">
        <v>37</v>
      </c>
      <c r="X334" s="70" t="s">
        <v>37</v>
      </c>
      <c r="Y334" s="70" t="s">
        <v>37</v>
      </c>
      <c r="Z334" s="70" t="s">
        <v>37</v>
      </c>
      <c r="AA334" s="70" t="s">
        <v>37</v>
      </c>
      <c r="AB334" s="70" t="s">
        <v>37</v>
      </c>
      <c r="AC334" s="70" t="s">
        <v>37</v>
      </c>
      <c r="AD334" s="70" t="s">
        <v>37</v>
      </c>
      <c r="AE334" s="70" t="s">
        <v>37</v>
      </c>
      <c r="AF334" s="70" t="s">
        <v>37</v>
      </c>
      <c r="AG334" s="70" t="s">
        <v>37</v>
      </c>
      <c r="AH334" s="70" t="s">
        <v>37</v>
      </c>
    </row>
    <row r="335" spans="1:34" x14ac:dyDescent="0.25">
      <c r="A335" s="64" t="s">
        <v>132</v>
      </c>
      <c r="B335" s="64" t="s">
        <v>128</v>
      </c>
      <c r="C335" s="66">
        <v>52254</v>
      </c>
      <c r="D335" s="66">
        <v>54532.800000000003</v>
      </c>
      <c r="E335" s="66">
        <v>57646.8</v>
      </c>
      <c r="F335" s="66">
        <v>59025.599999999999</v>
      </c>
      <c r="G335" s="66">
        <v>61581.599999999999</v>
      </c>
      <c r="H335" s="66">
        <v>64292.4</v>
      </c>
      <c r="I335" s="66">
        <v>69048</v>
      </c>
      <c r="J335" s="66">
        <v>71830.8</v>
      </c>
      <c r="K335" s="66">
        <v>76143.600000000006</v>
      </c>
      <c r="L335" s="66">
        <v>79236</v>
      </c>
      <c r="M335" s="66">
        <v>86320.8</v>
      </c>
      <c r="N335" s="66">
        <v>89841.600000000006</v>
      </c>
      <c r="O335" s="66">
        <v>90702</v>
      </c>
      <c r="P335" s="66">
        <v>90788.4</v>
      </c>
      <c r="Q335" s="66">
        <v>92048.4</v>
      </c>
      <c r="R335" s="65">
        <v>93493.231</v>
      </c>
      <c r="S335" s="65">
        <v>98926.452000000005</v>
      </c>
      <c r="T335" s="65">
        <v>103344.772</v>
      </c>
      <c r="U335" s="65">
        <v>108889.22900000001</v>
      </c>
      <c r="V335" s="65">
        <v>101960.01700000001</v>
      </c>
      <c r="W335" s="65">
        <v>102071.72199999999</v>
      </c>
      <c r="X335" s="65">
        <v>97790.504000000001</v>
      </c>
      <c r="Y335" s="65">
        <v>98478.126000000004</v>
      </c>
      <c r="Z335" s="66">
        <v>93313.48</v>
      </c>
      <c r="AA335" s="65">
        <v>93912.066000000006</v>
      </c>
      <c r="AB335" s="65">
        <v>102207.197</v>
      </c>
      <c r="AC335" s="66">
        <v>109846.44</v>
      </c>
      <c r="AD335" s="65">
        <v>111153.95299999999</v>
      </c>
      <c r="AE335" s="65">
        <v>112100.789</v>
      </c>
      <c r="AF335" s="65">
        <v>111462.444</v>
      </c>
      <c r="AG335" s="66">
        <v>116192.3</v>
      </c>
      <c r="AH335" s="65">
        <v>114740.73699999999</v>
      </c>
    </row>
    <row r="336" spans="1:34" x14ac:dyDescent="0.25">
      <c r="A336" s="64" t="s">
        <v>132</v>
      </c>
      <c r="B336" s="64" t="s">
        <v>129</v>
      </c>
      <c r="C336" s="68">
        <v>0</v>
      </c>
      <c r="D336" s="68">
        <v>0</v>
      </c>
      <c r="E336" s="68">
        <v>0</v>
      </c>
      <c r="F336" s="68">
        <v>0</v>
      </c>
      <c r="G336" s="68">
        <v>0</v>
      </c>
      <c r="H336" s="68">
        <v>0</v>
      </c>
      <c r="I336" s="68">
        <v>0</v>
      </c>
      <c r="J336" s="68">
        <v>0</v>
      </c>
      <c r="K336" s="68">
        <v>0</v>
      </c>
      <c r="L336" s="68">
        <v>0</v>
      </c>
      <c r="M336" s="68">
        <v>0</v>
      </c>
      <c r="N336" s="68">
        <v>0</v>
      </c>
      <c r="O336" s="68">
        <v>0</v>
      </c>
      <c r="P336" s="68">
        <v>0</v>
      </c>
      <c r="Q336" s="68">
        <v>0</v>
      </c>
      <c r="R336" s="68">
        <v>0</v>
      </c>
      <c r="S336" s="68">
        <v>0</v>
      </c>
      <c r="T336" s="68">
        <v>0</v>
      </c>
      <c r="U336" s="68">
        <v>0</v>
      </c>
      <c r="V336" s="68">
        <v>0</v>
      </c>
      <c r="W336" s="68">
        <v>0</v>
      </c>
      <c r="X336" s="68">
        <v>0</v>
      </c>
      <c r="Y336" s="68">
        <v>0</v>
      </c>
      <c r="Z336" s="68">
        <v>0</v>
      </c>
      <c r="AA336" s="68">
        <v>0</v>
      </c>
      <c r="AB336" s="68">
        <v>0</v>
      </c>
      <c r="AC336" s="68">
        <v>0</v>
      </c>
      <c r="AD336" s="68">
        <v>0</v>
      </c>
      <c r="AE336" s="68">
        <v>0</v>
      </c>
      <c r="AF336" s="68">
        <v>0</v>
      </c>
      <c r="AG336" s="68">
        <v>0</v>
      </c>
      <c r="AH336" s="68">
        <v>0</v>
      </c>
    </row>
    <row r="337" spans="1:34" x14ac:dyDescent="0.25">
      <c r="A337" s="64" t="s">
        <v>132</v>
      </c>
      <c r="B337" s="64" t="s">
        <v>130</v>
      </c>
      <c r="C337" s="66">
        <v>702</v>
      </c>
      <c r="D337" s="66">
        <v>673.2</v>
      </c>
      <c r="E337" s="66">
        <v>705.6</v>
      </c>
      <c r="F337" s="66">
        <v>738</v>
      </c>
      <c r="G337" s="66">
        <v>799.2</v>
      </c>
      <c r="H337" s="66">
        <v>853.2</v>
      </c>
      <c r="I337" s="66">
        <v>846</v>
      </c>
      <c r="J337" s="66">
        <v>1044</v>
      </c>
      <c r="K337" s="66">
        <v>1483.2</v>
      </c>
      <c r="L337" s="66">
        <v>1371.6</v>
      </c>
      <c r="M337" s="66">
        <v>2084.4</v>
      </c>
      <c r="N337" s="66">
        <v>2084.4</v>
      </c>
      <c r="O337" s="66">
        <v>2264.4</v>
      </c>
      <c r="P337" s="66">
        <v>2282.4</v>
      </c>
      <c r="Q337" s="66">
        <v>2404.8000000000002</v>
      </c>
      <c r="R337" s="65">
        <v>2267.6109999999999</v>
      </c>
      <c r="S337" s="65">
        <v>5724.1329999999998</v>
      </c>
      <c r="T337" s="65">
        <v>6561.1760000000004</v>
      </c>
      <c r="U337" s="65">
        <v>6763.8850000000002</v>
      </c>
      <c r="V337" s="65">
        <v>6597.335</v>
      </c>
      <c r="W337" s="66">
        <v>7006.9</v>
      </c>
      <c r="X337" s="65">
        <v>7067.2820000000002</v>
      </c>
      <c r="Y337" s="65">
        <v>7654.8559999999998</v>
      </c>
      <c r="Z337" s="65">
        <v>7403.9719999999998</v>
      </c>
      <c r="AA337" s="65">
        <v>7458.0479999999998</v>
      </c>
      <c r="AB337" s="65">
        <v>7766.9780000000001</v>
      </c>
      <c r="AC337" s="66">
        <v>7915.5</v>
      </c>
      <c r="AD337" s="65">
        <v>7888.9570000000003</v>
      </c>
      <c r="AE337" s="65">
        <v>7750.2169999999996</v>
      </c>
      <c r="AF337" s="65">
        <v>7503.1850000000004</v>
      </c>
      <c r="AG337" s="65">
        <v>7516.3819999999996</v>
      </c>
      <c r="AH337" s="65">
        <v>7430.7349999999997</v>
      </c>
    </row>
    <row r="338" spans="1:34" x14ac:dyDescent="0.25">
      <c r="A338" s="64" t="s">
        <v>132</v>
      </c>
      <c r="B338" s="64" t="s">
        <v>131</v>
      </c>
      <c r="C338" s="68">
        <v>1029.5999999999999</v>
      </c>
      <c r="D338" s="68">
        <v>784.8</v>
      </c>
      <c r="E338" s="68">
        <v>838.8</v>
      </c>
      <c r="F338" s="68">
        <v>889.2</v>
      </c>
      <c r="G338" s="68">
        <v>1000.8</v>
      </c>
      <c r="H338" s="68">
        <v>918</v>
      </c>
      <c r="I338" s="68">
        <v>936</v>
      </c>
      <c r="J338" s="68">
        <v>950.4</v>
      </c>
      <c r="K338" s="68">
        <v>982.8</v>
      </c>
      <c r="L338" s="68">
        <v>878.4</v>
      </c>
      <c r="M338" s="68">
        <v>1094.4000000000001</v>
      </c>
      <c r="N338" s="68">
        <v>1166.4000000000001</v>
      </c>
      <c r="O338" s="68">
        <v>1267.2</v>
      </c>
      <c r="P338" s="68">
        <v>1288.8</v>
      </c>
      <c r="Q338" s="68">
        <v>1274.4000000000001</v>
      </c>
      <c r="R338" s="67">
        <v>1238.076</v>
      </c>
      <c r="S338" s="67">
        <v>1309.7629999999999</v>
      </c>
      <c r="T338" s="67">
        <v>1257.491</v>
      </c>
      <c r="U338" s="67">
        <v>1192.5650000000001</v>
      </c>
      <c r="V338" s="67">
        <v>1278.9680000000001</v>
      </c>
      <c r="W338" s="67">
        <v>636.70299999999997</v>
      </c>
      <c r="X338" s="67">
        <v>4.0000000000000001E-3</v>
      </c>
      <c r="Y338" s="67">
        <v>762.37900000000002</v>
      </c>
      <c r="Z338" s="67">
        <v>1241.021</v>
      </c>
      <c r="AA338" s="67">
        <v>1004.677</v>
      </c>
      <c r="AB338" s="67">
        <v>1037.1890000000001</v>
      </c>
      <c r="AC338" s="67">
        <v>1051.002</v>
      </c>
      <c r="AD338" s="67">
        <v>732.46699999999998</v>
      </c>
      <c r="AE338" s="67">
        <v>855.24800000000005</v>
      </c>
      <c r="AF338" s="67">
        <v>883.14800000000002</v>
      </c>
      <c r="AG338" s="67">
        <v>1049.623</v>
      </c>
      <c r="AH338" s="68">
        <v>1030.46</v>
      </c>
    </row>
    <row r="339" spans="1:34" x14ac:dyDescent="0.25">
      <c r="A339" s="64" t="s">
        <v>133</v>
      </c>
      <c r="B339" s="64" t="s">
        <v>122</v>
      </c>
      <c r="C339" s="66">
        <v>0</v>
      </c>
      <c r="D339" s="66">
        <v>0</v>
      </c>
      <c r="E339" s="66">
        <v>0</v>
      </c>
      <c r="F339" s="66">
        <v>0</v>
      </c>
      <c r="G339" s="66">
        <v>0</v>
      </c>
      <c r="H339" s="66">
        <v>0</v>
      </c>
      <c r="I339" s="66">
        <v>0</v>
      </c>
      <c r="J339" s="66">
        <v>0</v>
      </c>
      <c r="K339" s="66">
        <v>0</v>
      </c>
      <c r="L339" s="66">
        <v>0</v>
      </c>
      <c r="M339" s="66">
        <v>0</v>
      </c>
      <c r="N339" s="66">
        <v>0</v>
      </c>
      <c r="O339" s="66">
        <v>0</v>
      </c>
      <c r="P339" s="66">
        <v>0</v>
      </c>
      <c r="Q339" s="66">
        <v>0</v>
      </c>
      <c r="R339" s="66">
        <v>0</v>
      </c>
      <c r="S339" s="66">
        <v>0</v>
      </c>
      <c r="T339" s="66">
        <v>0</v>
      </c>
      <c r="U339" s="66">
        <v>0</v>
      </c>
      <c r="V339" s="66">
        <v>0</v>
      </c>
      <c r="W339" s="66">
        <v>0</v>
      </c>
      <c r="X339" s="66">
        <v>0</v>
      </c>
      <c r="Y339" s="66">
        <v>0</v>
      </c>
      <c r="Z339" s="66">
        <v>0</v>
      </c>
      <c r="AA339" s="66">
        <v>0</v>
      </c>
      <c r="AB339" s="66">
        <v>0</v>
      </c>
      <c r="AC339" s="66">
        <v>0</v>
      </c>
      <c r="AD339" s="66">
        <v>0</v>
      </c>
      <c r="AE339" s="66">
        <v>0</v>
      </c>
      <c r="AF339" s="66">
        <v>0</v>
      </c>
      <c r="AG339" s="66">
        <v>0</v>
      </c>
      <c r="AH339" s="66">
        <v>0</v>
      </c>
    </row>
    <row r="340" spans="1:34" x14ac:dyDescent="0.25">
      <c r="A340" s="64" t="s">
        <v>133</v>
      </c>
      <c r="B340" s="64" t="s">
        <v>123</v>
      </c>
      <c r="C340" s="68">
        <v>0</v>
      </c>
      <c r="D340" s="68">
        <v>0</v>
      </c>
      <c r="E340" s="68">
        <v>0</v>
      </c>
      <c r="F340" s="68">
        <v>0</v>
      </c>
      <c r="G340" s="68">
        <v>0</v>
      </c>
      <c r="H340" s="68">
        <v>0</v>
      </c>
      <c r="I340" s="68">
        <v>0</v>
      </c>
      <c r="J340" s="68">
        <v>0</v>
      </c>
      <c r="K340" s="68">
        <v>0</v>
      </c>
      <c r="L340" s="68">
        <v>0</v>
      </c>
      <c r="M340" s="68">
        <v>0</v>
      </c>
      <c r="N340" s="68">
        <v>0</v>
      </c>
      <c r="O340" s="68">
        <v>0</v>
      </c>
      <c r="P340" s="68">
        <v>0</v>
      </c>
      <c r="Q340" s="68">
        <v>0</v>
      </c>
      <c r="R340" s="68">
        <v>0</v>
      </c>
      <c r="S340" s="68">
        <v>0</v>
      </c>
      <c r="T340" s="68">
        <v>0</v>
      </c>
      <c r="U340" s="68">
        <v>0</v>
      </c>
      <c r="V340" s="68">
        <v>0</v>
      </c>
      <c r="W340" s="68">
        <v>0</v>
      </c>
      <c r="X340" s="68">
        <v>0</v>
      </c>
      <c r="Y340" s="68">
        <v>0</v>
      </c>
      <c r="Z340" s="68">
        <v>0</v>
      </c>
      <c r="AA340" s="68">
        <v>0</v>
      </c>
      <c r="AB340" s="68">
        <v>0</v>
      </c>
      <c r="AC340" s="68">
        <v>0</v>
      </c>
      <c r="AD340" s="68">
        <v>0</v>
      </c>
      <c r="AE340" s="68">
        <v>0</v>
      </c>
      <c r="AF340" s="68">
        <v>0</v>
      </c>
      <c r="AG340" s="68">
        <v>0</v>
      </c>
      <c r="AH340" s="68">
        <v>0</v>
      </c>
    </row>
    <row r="341" spans="1:34" x14ac:dyDescent="0.25">
      <c r="A341" s="64" t="s">
        <v>133</v>
      </c>
      <c r="B341" s="64" t="s">
        <v>124</v>
      </c>
      <c r="C341" s="66">
        <v>0</v>
      </c>
      <c r="D341" s="66">
        <v>0</v>
      </c>
      <c r="E341" s="66">
        <v>0</v>
      </c>
      <c r="F341" s="66">
        <v>0</v>
      </c>
      <c r="G341" s="66">
        <v>0</v>
      </c>
      <c r="H341" s="66">
        <v>0</v>
      </c>
      <c r="I341" s="66">
        <v>0</v>
      </c>
      <c r="J341" s="66">
        <v>0</v>
      </c>
      <c r="K341" s="66">
        <v>0</v>
      </c>
      <c r="L341" s="66">
        <v>0</v>
      </c>
      <c r="M341" s="66">
        <v>0</v>
      </c>
      <c r="N341" s="66">
        <v>0</v>
      </c>
      <c r="O341" s="66">
        <v>0</v>
      </c>
      <c r="P341" s="66">
        <v>0</v>
      </c>
      <c r="Q341" s="66">
        <v>0</v>
      </c>
      <c r="R341" s="66">
        <v>0</v>
      </c>
      <c r="S341" s="66">
        <v>0</v>
      </c>
      <c r="T341" s="66">
        <v>0</v>
      </c>
      <c r="U341" s="66">
        <v>0</v>
      </c>
      <c r="V341" s="66">
        <v>0</v>
      </c>
      <c r="W341" s="66">
        <v>0</v>
      </c>
      <c r="X341" s="66">
        <v>0</v>
      </c>
      <c r="Y341" s="66">
        <v>0</v>
      </c>
      <c r="Z341" s="66">
        <v>0</v>
      </c>
      <c r="AA341" s="66">
        <v>0</v>
      </c>
      <c r="AB341" s="66">
        <v>0</v>
      </c>
      <c r="AC341" s="66">
        <v>0</v>
      </c>
      <c r="AD341" s="66">
        <v>0</v>
      </c>
      <c r="AE341" s="66">
        <v>0</v>
      </c>
      <c r="AF341" s="66">
        <v>0</v>
      </c>
      <c r="AG341" s="66">
        <v>0</v>
      </c>
      <c r="AH341" s="66">
        <v>0</v>
      </c>
    </row>
    <row r="342" spans="1:34" x14ac:dyDescent="0.25">
      <c r="A342" s="64" t="s">
        <v>133</v>
      </c>
      <c r="B342" s="64" t="s">
        <v>125</v>
      </c>
      <c r="C342" s="68">
        <v>0</v>
      </c>
      <c r="D342" s="68">
        <v>0</v>
      </c>
      <c r="E342" s="68">
        <v>0</v>
      </c>
      <c r="F342" s="68">
        <v>0</v>
      </c>
      <c r="G342" s="68">
        <v>0</v>
      </c>
      <c r="H342" s="68">
        <v>0</v>
      </c>
      <c r="I342" s="68">
        <v>0</v>
      </c>
      <c r="J342" s="68">
        <v>0</v>
      </c>
      <c r="K342" s="68">
        <v>0</v>
      </c>
      <c r="L342" s="68">
        <v>0</v>
      </c>
      <c r="M342" s="68">
        <v>0</v>
      </c>
      <c r="N342" s="68">
        <v>0</v>
      </c>
      <c r="O342" s="68">
        <v>0</v>
      </c>
      <c r="P342" s="68">
        <v>0</v>
      </c>
      <c r="Q342" s="68">
        <v>0</v>
      </c>
      <c r="R342" s="68">
        <v>0</v>
      </c>
      <c r="S342" s="68">
        <v>0</v>
      </c>
      <c r="T342" s="68">
        <v>0</v>
      </c>
      <c r="U342" s="68">
        <v>0</v>
      </c>
      <c r="V342" s="68">
        <v>0</v>
      </c>
      <c r="W342" s="68">
        <v>0</v>
      </c>
      <c r="X342" s="68">
        <v>0</v>
      </c>
      <c r="Y342" s="68">
        <v>0</v>
      </c>
      <c r="Z342" s="68">
        <v>0</v>
      </c>
      <c r="AA342" s="68">
        <v>0</v>
      </c>
      <c r="AB342" s="68">
        <v>0</v>
      </c>
      <c r="AC342" s="68">
        <v>0</v>
      </c>
      <c r="AD342" s="68">
        <v>0</v>
      </c>
      <c r="AE342" s="68">
        <v>0</v>
      </c>
      <c r="AF342" s="68">
        <v>0</v>
      </c>
      <c r="AG342" s="68">
        <v>0</v>
      </c>
      <c r="AH342" s="68">
        <v>0</v>
      </c>
    </row>
    <row r="343" spans="1:34" x14ac:dyDescent="0.25">
      <c r="A343" s="64" t="s">
        <v>133</v>
      </c>
      <c r="B343" s="64" t="s">
        <v>126</v>
      </c>
      <c r="C343" s="69" t="s">
        <v>37</v>
      </c>
      <c r="D343" s="69" t="s">
        <v>37</v>
      </c>
      <c r="E343" s="69" t="s">
        <v>37</v>
      </c>
      <c r="F343" s="69" t="s">
        <v>37</v>
      </c>
      <c r="G343" s="69" t="s">
        <v>37</v>
      </c>
      <c r="H343" s="69" t="s">
        <v>37</v>
      </c>
      <c r="I343" s="69" t="s">
        <v>37</v>
      </c>
      <c r="J343" s="69" t="s">
        <v>37</v>
      </c>
      <c r="K343" s="69" t="s">
        <v>37</v>
      </c>
      <c r="L343" s="69" t="s">
        <v>37</v>
      </c>
      <c r="M343" s="69" t="s">
        <v>37</v>
      </c>
      <c r="N343" s="69" t="s">
        <v>37</v>
      </c>
      <c r="O343" s="69" t="s">
        <v>37</v>
      </c>
      <c r="P343" s="69" t="s">
        <v>37</v>
      </c>
      <c r="Q343" s="69" t="s">
        <v>37</v>
      </c>
      <c r="R343" s="69" t="s">
        <v>37</v>
      </c>
      <c r="S343" s="69" t="s">
        <v>37</v>
      </c>
      <c r="T343" s="69" t="s">
        <v>37</v>
      </c>
      <c r="U343" s="69" t="s">
        <v>37</v>
      </c>
      <c r="V343" s="69" t="s">
        <v>37</v>
      </c>
      <c r="W343" s="69" t="s">
        <v>37</v>
      </c>
      <c r="X343" s="69" t="s">
        <v>37</v>
      </c>
      <c r="Y343" s="69" t="s">
        <v>37</v>
      </c>
      <c r="Z343" s="69" t="s">
        <v>37</v>
      </c>
      <c r="AA343" s="69" t="s">
        <v>37</v>
      </c>
      <c r="AB343" s="69" t="s">
        <v>37</v>
      </c>
      <c r="AC343" s="69" t="s">
        <v>37</v>
      </c>
      <c r="AD343" s="69" t="s">
        <v>37</v>
      </c>
      <c r="AE343" s="69" t="s">
        <v>37</v>
      </c>
      <c r="AF343" s="69" t="s">
        <v>37</v>
      </c>
      <c r="AG343" s="69" t="s">
        <v>37</v>
      </c>
      <c r="AH343" s="69" t="s">
        <v>37</v>
      </c>
    </row>
    <row r="344" spans="1:34" x14ac:dyDescent="0.25">
      <c r="A344" s="64" t="s">
        <v>133</v>
      </c>
      <c r="B344" s="64" t="s">
        <v>127</v>
      </c>
      <c r="C344" s="68">
        <v>0</v>
      </c>
      <c r="D344" s="68">
        <v>0</v>
      </c>
      <c r="E344" s="68">
        <v>0</v>
      </c>
      <c r="F344" s="68">
        <v>0</v>
      </c>
      <c r="G344" s="68">
        <v>0</v>
      </c>
      <c r="H344" s="68">
        <v>0</v>
      </c>
      <c r="I344" s="68">
        <v>0</v>
      </c>
      <c r="J344" s="68">
        <v>0</v>
      </c>
      <c r="K344" s="68">
        <v>0</v>
      </c>
      <c r="L344" s="68">
        <v>0</v>
      </c>
      <c r="M344" s="68">
        <v>0</v>
      </c>
      <c r="N344" s="68">
        <v>0</v>
      </c>
      <c r="O344" s="68">
        <v>0</v>
      </c>
      <c r="P344" s="68">
        <v>0</v>
      </c>
      <c r="Q344" s="68">
        <v>0</v>
      </c>
      <c r="R344" s="68">
        <v>0</v>
      </c>
      <c r="S344" s="68">
        <v>0</v>
      </c>
      <c r="T344" s="68">
        <v>0</v>
      </c>
      <c r="U344" s="68">
        <v>0</v>
      </c>
      <c r="V344" s="68">
        <v>0</v>
      </c>
      <c r="W344" s="68">
        <v>0</v>
      </c>
      <c r="X344" s="68">
        <v>0</v>
      </c>
      <c r="Y344" s="68">
        <v>0</v>
      </c>
      <c r="Z344" s="68">
        <v>0</v>
      </c>
      <c r="AA344" s="68">
        <v>0</v>
      </c>
      <c r="AB344" s="68">
        <v>0</v>
      </c>
      <c r="AC344" s="68">
        <v>0</v>
      </c>
      <c r="AD344" s="68">
        <v>0</v>
      </c>
      <c r="AE344" s="68">
        <v>0</v>
      </c>
      <c r="AF344" s="68">
        <v>0</v>
      </c>
      <c r="AG344" s="68">
        <v>0</v>
      </c>
      <c r="AH344" s="68">
        <v>0</v>
      </c>
    </row>
    <row r="345" spans="1:34" x14ac:dyDescent="0.25">
      <c r="A345" s="64" t="s">
        <v>133</v>
      </c>
      <c r="B345" s="64" t="s">
        <v>128</v>
      </c>
      <c r="C345" s="66">
        <v>0</v>
      </c>
      <c r="D345" s="66">
        <v>0</v>
      </c>
      <c r="E345" s="66">
        <v>0</v>
      </c>
      <c r="F345" s="66">
        <v>0</v>
      </c>
      <c r="G345" s="66">
        <v>0</v>
      </c>
      <c r="H345" s="66">
        <v>0</v>
      </c>
      <c r="I345" s="66">
        <v>0</v>
      </c>
      <c r="J345" s="66">
        <v>0</v>
      </c>
      <c r="K345" s="66">
        <v>0</v>
      </c>
      <c r="L345" s="66">
        <v>0</v>
      </c>
      <c r="M345" s="66">
        <v>0</v>
      </c>
      <c r="N345" s="66">
        <v>0</v>
      </c>
      <c r="O345" s="66">
        <v>0</v>
      </c>
      <c r="P345" s="66">
        <v>0</v>
      </c>
      <c r="Q345" s="66">
        <v>0</v>
      </c>
      <c r="R345" s="66">
        <v>0</v>
      </c>
      <c r="S345" s="66">
        <v>0</v>
      </c>
      <c r="T345" s="66">
        <v>0</v>
      </c>
      <c r="U345" s="66">
        <v>0</v>
      </c>
      <c r="V345" s="66">
        <v>0</v>
      </c>
      <c r="W345" s="66">
        <v>0</v>
      </c>
      <c r="X345" s="66">
        <v>0</v>
      </c>
      <c r="Y345" s="66">
        <v>0</v>
      </c>
      <c r="Z345" s="66">
        <v>0</v>
      </c>
      <c r="AA345" s="66">
        <v>0</v>
      </c>
      <c r="AB345" s="66">
        <v>0</v>
      </c>
      <c r="AC345" s="66">
        <v>0</v>
      </c>
      <c r="AD345" s="66">
        <v>0</v>
      </c>
      <c r="AE345" s="66">
        <v>0</v>
      </c>
      <c r="AF345" s="66">
        <v>0</v>
      </c>
      <c r="AG345" s="66">
        <v>0</v>
      </c>
      <c r="AH345" s="66">
        <v>0</v>
      </c>
    </row>
    <row r="346" spans="1:34" x14ac:dyDescent="0.25">
      <c r="A346" s="64" t="s">
        <v>133</v>
      </c>
      <c r="B346" s="64" t="s">
        <v>129</v>
      </c>
      <c r="C346" s="68">
        <v>0</v>
      </c>
      <c r="D346" s="68">
        <v>0</v>
      </c>
      <c r="E346" s="68">
        <v>0</v>
      </c>
      <c r="F346" s="68">
        <v>0</v>
      </c>
      <c r="G346" s="68">
        <v>0</v>
      </c>
      <c r="H346" s="68">
        <v>0</v>
      </c>
      <c r="I346" s="68">
        <v>0</v>
      </c>
      <c r="J346" s="68">
        <v>0</v>
      </c>
      <c r="K346" s="68">
        <v>0</v>
      </c>
      <c r="L346" s="68">
        <v>0</v>
      </c>
      <c r="M346" s="68">
        <v>0</v>
      </c>
      <c r="N346" s="68">
        <v>0</v>
      </c>
      <c r="O346" s="68">
        <v>0</v>
      </c>
      <c r="P346" s="68">
        <v>0</v>
      </c>
      <c r="Q346" s="68">
        <v>0</v>
      </c>
      <c r="R346" s="68">
        <v>0</v>
      </c>
      <c r="S346" s="68">
        <v>0</v>
      </c>
      <c r="T346" s="68">
        <v>0</v>
      </c>
      <c r="U346" s="68">
        <v>0</v>
      </c>
      <c r="V346" s="68">
        <v>0</v>
      </c>
      <c r="W346" s="68">
        <v>0</v>
      </c>
      <c r="X346" s="68">
        <v>0</v>
      </c>
      <c r="Y346" s="68">
        <v>0</v>
      </c>
      <c r="Z346" s="68">
        <v>0</v>
      </c>
      <c r="AA346" s="68">
        <v>0</v>
      </c>
      <c r="AB346" s="68">
        <v>0</v>
      </c>
      <c r="AC346" s="68">
        <v>0</v>
      </c>
      <c r="AD346" s="68">
        <v>0</v>
      </c>
      <c r="AE346" s="68">
        <v>0</v>
      </c>
      <c r="AF346" s="68">
        <v>0</v>
      </c>
      <c r="AG346" s="68">
        <v>0</v>
      </c>
      <c r="AH346" s="68">
        <v>0</v>
      </c>
    </row>
    <row r="347" spans="1:34" x14ac:dyDescent="0.25">
      <c r="A347" s="64" t="s">
        <v>133</v>
      </c>
      <c r="B347" s="64" t="s">
        <v>130</v>
      </c>
      <c r="C347" s="66">
        <v>0</v>
      </c>
      <c r="D347" s="66">
        <v>0</v>
      </c>
      <c r="E347" s="66">
        <v>0</v>
      </c>
      <c r="F347" s="66">
        <v>0</v>
      </c>
      <c r="G347" s="66">
        <v>0</v>
      </c>
      <c r="H347" s="66">
        <v>0</v>
      </c>
      <c r="I347" s="66">
        <v>0</v>
      </c>
      <c r="J347" s="66">
        <v>0</v>
      </c>
      <c r="K347" s="66">
        <v>0</v>
      </c>
      <c r="L347" s="66">
        <v>0</v>
      </c>
      <c r="M347" s="66">
        <v>0</v>
      </c>
      <c r="N347" s="66">
        <v>0</v>
      </c>
      <c r="O347" s="66">
        <v>0</v>
      </c>
      <c r="P347" s="66">
        <v>0</v>
      </c>
      <c r="Q347" s="66">
        <v>0</v>
      </c>
      <c r="R347" s="66">
        <v>0</v>
      </c>
      <c r="S347" s="66">
        <v>0</v>
      </c>
      <c r="T347" s="66">
        <v>0</v>
      </c>
      <c r="U347" s="66">
        <v>0</v>
      </c>
      <c r="V347" s="66">
        <v>0</v>
      </c>
      <c r="W347" s="66">
        <v>0</v>
      </c>
      <c r="X347" s="66">
        <v>0</v>
      </c>
      <c r="Y347" s="66">
        <v>0</v>
      </c>
      <c r="Z347" s="66">
        <v>0</v>
      </c>
      <c r="AA347" s="66">
        <v>0</v>
      </c>
      <c r="AB347" s="66">
        <v>0</v>
      </c>
      <c r="AC347" s="66">
        <v>0</v>
      </c>
      <c r="AD347" s="66">
        <v>0</v>
      </c>
      <c r="AE347" s="66">
        <v>0</v>
      </c>
      <c r="AF347" s="66">
        <v>0</v>
      </c>
      <c r="AG347" s="66">
        <v>0</v>
      </c>
      <c r="AH347" s="66">
        <v>0</v>
      </c>
    </row>
    <row r="348" spans="1:34" x14ac:dyDescent="0.25">
      <c r="A348" s="64" t="s">
        <v>133</v>
      </c>
      <c r="B348" s="64" t="s">
        <v>131</v>
      </c>
      <c r="C348" s="70" t="s">
        <v>37</v>
      </c>
      <c r="D348" s="70" t="s">
        <v>37</v>
      </c>
      <c r="E348" s="70" t="s">
        <v>37</v>
      </c>
      <c r="F348" s="70" t="s">
        <v>37</v>
      </c>
      <c r="G348" s="70" t="s">
        <v>37</v>
      </c>
      <c r="H348" s="70" t="s">
        <v>37</v>
      </c>
      <c r="I348" s="70" t="s">
        <v>37</v>
      </c>
      <c r="J348" s="70" t="s">
        <v>37</v>
      </c>
      <c r="K348" s="70" t="s">
        <v>37</v>
      </c>
      <c r="L348" s="70" t="s">
        <v>37</v>
      </c>
      <c r="M348" s="70" t="s">
        <v>37</v>
      </c>
      <c r="N348" s="70" t="s">
        <v>37</v>
      </c>
      <c r="O348" s="70" t="s">
        <v>37</v>
      </c>
      <c r="P348" s="70" t="s">
        <v>37</v>
      </c>
      <c r="Q348" s="70" t="s">
        <v>37</v>
      </c>
      <c r="R348" s="70" t="s">
        <v>37</v>
      </c>
      <c r="S348" s="70" t="s">
        <v>37</v>
      </c>
      <c r="T348" s="70" t="s">
        <v>37</v>
      </c>
      <c r="U348" s="70" t="s">
        <v>37</v>
      </c>
      <c r="V348" s="70" t="s">
        <v>37</v>
      </c>
      <c r="W348" s="70" t="s">
        <v>37</v>
      </c>
      <c r="X348" s="70" t="s">
        <v>37</v>
      </c>
      <c r="Y348" s="70" t="s">
        <v>37</v>
      </c>
      <c r="Z348" s="70" t="s">
        <v>37</v>
      </c>
      <c r="AA348" s="70" t="s">
        <v>37</v>
      </c>
      <c r="AB348" s="70" t="s">
        <v>37</v>
      </c>
      <c r="AC348" s="70" t="s">
        <v>37</v>
      </c>
      <c r="AD348" s="70" t="s">
        <v>37</v>
      </c>
      <c r="AE348" s="70" t="s">
        <v>37</v>
      </c>
      <c r="AF348" s="70" t="s">
        <v>37</v>
      </c>
      <c r="AG348" s="70" t="s">
        <v>37</v>
      </c>
      <c r="AH348" s="70" t="s">
        <v>37</v>
      </c>
    </row>
    <row r="349" spans="1:34" ht="11.4" customHeight="1" x14ac:dyDescent="0.25"/>
    <row r="350" spans="1:34" x14ac:dyDescent="0.25">
      <c r="A350" s="59" t="s">
        <v>134</v>
      </c>
    </row>
    <row r="351" spans="1:34" x14ac:dyDescent="0.25">
      <c r="A351" s="59" t="s">
        <v>37</v>
      </c>
      <c r="B351" s="58" t="s">
        <v>38</v>
      </c>
    </row>
    <row r="352" spans="1:34" ht="11.4" customHeight="1" x14ac:dyDescent="0.25"/>
    <row r="353" spans="1:34" x14ac:dyDescent="0.25">
      <c r="A353" s="58" t="s">
        <v>175</v>
      </c>
    </row>
    <row r="354" spans="1:34" x14ac:dyDescent="0.25">
      <c r="A354" s="58" t="s">
        <v>108</v>
      </c>
      <c r="B354" s="59" t="s">
        <v>109</v>
      </c>
    </row>
    <row r="355" spans="1:34" x14ac:dyDescent="0.25">
      <c r="A355" s="58" t="s">
        <v>110</v>
      </c>
      <c r="B355" s="58" t="s">
        <v>111</v>
      </c>
    </row>
    <row r="357" spans="1:34" x14ac:dyDescent="0.25">
      <c r="A357" s="59" t="s">
        <v>112</v>
      </c>
      <c r="C357" s="58" t="s">
        <v>113</v>
      </c>
    </row>
    <row r="358" spans="1:34" x14ac:dyDescent="0.25">
      <c r="A358" s="59" t="s">
        <v>176</v>
      </c>
      <c r="C358" s="58" t="s">
        <v>177</v>
      </c>
    </row>
    <row r="359" spans="1:34" x14ac:dyDescent="0.25">
      <c r="A359" s="59" t="s">
        <v>114</v>
      </c>
      <c r="C359" s="58" t="s">
        <v>142</v>
      </c>
    </row>
    <row r="361" spans="1:34" x14ac:dyDescent="0.25">
      <c r="A361" s="60" t="s">
        <v>116</v>
      </c>
      <c r="B361" s="60" t="s">
        <v>116</v>
      </c>
      <c r="C361" s="61" t="s">
        <v>1</v>
      </c>
      <c r="D361" s="61" t="s">
        <v>2</v>
      </c>
      <c r="E361" s="61" t="s">
        <v>3</v>
      </c>
      <c r="F361" s="61" t="s">
        <v>4</v>
      </c>
      <c r="G361" s="61" t="s">
        <v>5</v>
      </c>
      <c r="H361" s="61" t="s">
        <v>6</v>
      </c>
      <c r="I361" s="61" t="s">
        <v>7</v>
      </c>
      <c r="J361" s="61" t="s">
        <v>8</v>
      </c>
      <c r="K361" s="61" t="s">
        <v>9</v>
      </c>
      <c r="L361" s="61" t="s">
        <v>10</v>
      </c>
      <c r="M361" s="61" t="s">
        <v>11</v>
      </c>
      <c r="N361" s="61" t="s">
        <v>12</v>
      </c>
      <c r="O361" s="61" t="s">
        <v>13</v>
      </c>
      <c r="P361" s="61" t="s">
        <v>14</v>
      </c>
      <c r="Q361" s="61" t="s">
        <v>15</v>
      </c>
      <c r="R361" s="61" t="s">
        <v>16</v>
      </c>
      <c r="S361" s="61" t="s">
        <v>17</v>
      </c>
      <c r="T361" s="61" t="s">
        <v>18</v>
      </c>
      <c r="U361" s="61" t="s">
        <v>19</v>
      </c>
      <c r="V361" s="61" t="s">
        <v>20</v>
      </c>
      <c r="W361" s="61" t="s">
        <v>21</v>
      </c>
      <c r="X361" s="61" t="s">
        <v>32</v>
      </c>
      <c r="Y361" s="61" t="s">
        <v>33</v>
      </c>
      <c r="Z361" s="61" t="s">
        <v>35</v>
      </c>
      <c r="AA361" s="61" t="s">
        <v>36</v>
      </c>
      <c r="AB361" s="61" t="s">
        <v>39</v>
      </c>
      <c r="AC361" s="61" t="s">
        <v>40</v>
      </c>
      <c r="AD361" s="61" t="s">
        <v>97</v>
      </c>
      <c r="AE361" s="61" t="s">
        <v>103</v>
      </c>
      <c r="AF361" s="61" t="s">
        <v>105</v>
      </c>
      <c r="AG361" s="61" t="s">
        <v>107</v>
      </c>
      <c r="AH361" s="61" t="s">
        <v>117</v>
      </c>
    </row>
    <row r="362" spans="1:34" x14ac:dyDescent="0.25">
      <c r="A362" s="62" t="s">
        <v>118</v>
      </c>
      <c r="B362" s="62" t="s">
        <v>119</v>
      </c>
      <c r="C362" s="63" t="s">
        <v>120</v>
      </c>
      <c r="D362" s="63" t="s">
        <v>120</v>
      </c>
      <c r="E362" s="63" t="s">
        <v>120</v>
      </c>
      <c r="F362" s="63" t="s">
        <v>120</v>
      </c>
      <c r="G362" s="63" t="s">
        <v>120</v>
      </c>
      <c r="H362" s="63" t="s">
        <v>120</v>
      </c>
      <c r="I362" s="63" t="s">
        <v>120</v>
      </c>
      <c r="J362" s="63" t="s">
        <v>120</v>
      </c>
      <c r="K362" s="63" t="s">
        <v>120</v>
      </c>
      <c r="L362" s="63" t="s">
        <v>120</v>
      </c>
      <c r="M362" s="63" t="s">
        <v>120</v>
      </c>
      <c r="N362" s="63" t="s">
        <v>120</v>
      </c>
      <c r="O362" s="63" t="s">
        <v>120</v>
      </c>
      <c r="P362" s="63" t="s">
        <v>120</v>
      </c>
      <c r="Q362" s="63" t="s">
        <v>120</v>
      </c>
      <c r="R362" s="63" t="s">
        <v>120</v>
      </c>
      <c r="S362" s="63" t="s">
        <v>120</v>
      </c>
      <c r="T362" s="63" t="s">
        <v>120</v>
      </c>
      <c r="U362" s="63" t="s">
        <v>120</v>
      </c>
      <c r="V362" s="63" t="s">
        <v>120</v>
      </c>
      <c r="W362" s="63" t="s">
        <v>120</v>
      </c>
      <c r="X362" s="63" t="s">
        <v>120</v>
      </c>
      <c r="Y362" s="63" t="s">
        <v>120</v>
      </c>
      <c r="Z362" s="63" t="s">
        <v>120</v>
      </c>
      <c r="AA362" s="63" t="s">
        <v>120</v>
      </c>
      <c r="AB362" s="63" t="s">
        <v>120</v>
      </c>
      <c r="AC362" s="63" t="s">
        <v>120</v>
      </c>
      <c r="AD362" s="63" t="s">
        <v>120</v>
      </c>
      <c r="AE362" s="63" t="s">
        <v>120</v>
      </c>
      <c r="AF362" s="63" t="s">
        <v>120</v>
      </c>
      <c r="AG362" s="63" t="s">
        <v>120</v>
      </c>
      <c r="AH362" s="63" t="s">
        <v>120</v>
      </c>
    </row>
    <row r="363" spans="1:34" x14ac:dyDescent="0.25">
      <c r="A363" s="64" t="s">
        <v>121</v>
      </c>
      <c r="B363" s="64" t="s">
        <v>122</v>
      </c>
      <c r="C363" s="66">
        <v>365818.01</v>
      </c>
      <c r="D363" s="65">
        <v>362957.83299999998</v>
      </c>
      <c r="E363" s="65">
        <v>378728.52100000001</v>
      </c>
      <c r="F363" s="65">
        <v>378714.89199999999</v>
      </c>
      <c r="G363" s="65">
        <v>380389.50300000003</v>
      </c>
      <c r="H363" s="66">
        <v>389668.77</v>
      </c>
      <c r="I363" s="65">
        <v>383650.91499999998</v>
      </c>
      <c r="J363" s="65">
        <v>383578.78399999999</v>
      </c>
      <c r="K363" s="65">
        <v>408668.88500000001</v>
      </c>
      <c r="L363" s="66">
        <v>429494.49</v>
      </c>
      <c r="M363" s="65">
        <v>469962.31599999999</v>
      </c>
      <c r="N363" s="65">
        <v>473285.42700000003</v>
      </c>
      <c r="O363" s="65">
        <v>476063.39600000001</v>
      </c>
      <c r="P363" s="65">
        <v>467561.68199999997</v>
      </c>
      <c r="Q363" s="65">
        <v>478401.158</v>
      </c>
      <c r="R363" s="65">
        <v>465870.18800000002</v>
      </c>
      <c r="S363" s="65">
        <v>446509.652</v>
      </c>
      <c r="T363" s="65">
        <v>483988.196</v>
      </c>
      <c r="U363" s="65">
        <v>459687.49300000002</v>
      </c>
      <c r="V363" s="65">
        <v>438509.337</v>
      </c>
      <c r="W363" s="65">
        <v>399601.25400000002</v>
      </c>
      <c r="X363" s="65">
        <v>400919.43699999998</v>
      </c>
      <c r="Y363" s="65">
        <v>402368.989</v>
      </c>
      <c r="Z363" s="66">
        <v>354758.87</v>
      </c>
      <c r="AA363" s="65">
        <v>288276.70699999999</v>
      </c>
      <c r="AB363" s="65">
        <v>290412.87199999997</v>
      </c>
      <c r="AC363" s="65">
        <v>272386.35600000003</v>
      </c>
      <c r="AD363" s="65">
        <v>323347.74800000002</v>
      </c>
      <c r="AE363" s="65">
        <v>318956.04499999998</v>
      </c>
      <c r="AF363" s="65">
        <v>274834.44300000003</v>
      </c>
      <c r="AG363" s="65">
        <v>243509.12700000001</v>
      </c>
      <c r="AH363" s="65">
        <v>288339.09299999999</v>
      </c>
    </row>
    <row r="364" spans="1:34" x14ac:dyDescent="0.25">
      <c r="A364" s="64" t="s">
        <v>121</v>
      </c>
      <c r="B364" s="64" t="s">
        <v>123</v>
      </c>
      <c r="C364" s="68">
        <v>0</v>
      </c>
      <c r="D364" s="68">
        <v>0</v>
      </c>
      <c r="E364" s="68">
        <v>0</v>
      </c>
      <c r="F364" s="68">
        <v>0</v>
      </c>
      <c r="G364" s="68">
        <v>0</v>
      </c>
      <c r="H364" s="68">
        <v>0</v>
      </c>
      <c r="I364" s="68">
        <v>0</v>
      </c>
      <c r="J364" s="68">
        <v>25838.400000000001</v>
      </c>
      <c r="K364" s="68">
        <v>26529.279999999999</v>
      </c>
      <c r="L364" s="67">
        <v>27280.743999999999</v>
      </c>
      <c r="M364" s="67">
        <v>21667.338</v>
      </c>
      <c r="N364" s="67">
        <v>22237.903999999999</v>
      </c>
      <c r="O364" s="67">
        <v>21355.225999999999</v>
      </c>
      <c r="P364" s="68">
        <v>51658.32</v>
      </c>
      <c r="Q364" s="67">
        <v>50093.784</v>
      </c>
      <c r="R364" s="67">
        <v>70843.812999999995</v>
      </c>
      <c r="S364" s="68">
        <v>79565.56</v>
      </c>
      <c r="T364" s="67">
        <v>69972.441000000006</v>
      </c>
      <c r="U364" s="67">
        <v>83589.202999999994</v>
      </c>
      <c r="V364" s="68">
        <v>73209.73</v>
      </c>
      <c r="W364" s="67">
        <v>87696.422999999995</v>
      </c>
      <c r="X364" s="67">
        <v>93935.487999999998</v>
      </c>
      <c r="Y364" s="68">
        <v>102399.3</v>
      </c>
      <c r="Z364" s="67">
        <v>100552.512</v>
      </c>
      <c r="AA364" s="67">
        <v>119689.402</v>
      </c>
      <c r="AB364" s="67">
        <v>83970.195999999996</v>
      </c>
      <c r="AC364" s="67">
        <v>81217.327999999994</v>
      </c>
      <c r="AD364" s="67">
        <v>81524.282000000007</v>
      </c>
      <c r="AE364" s="67">
        <v>76857.010999999999</v>
      </c>
      <c r="AF364" s="67">
        <v>67858.035000000003</v>
      </c>
      <c r="AG364" s="67">
        <v>49225.502</v>
      </c>
      <c r="AH364" s="67">
        <v>38108.112999999998</v>
      </c>
    </row>
    <row r="365" spans="1:34" x14ac:dyDescent="0.25">
      <c r="A365" s="64" t="s">
        <v>121</v>
      </c>
      <c r="B365" s="64" t="s">
        <v>124</v>
      </c>
      <c r="C365" s="66">
        <v>0</v>
      </c>
      <c r="D365" s="66">
        <v>0</v>
      </c>
      <c r="E365" s="66">
        <v>46</v>
      </c>
      <c r="F365" s="66">
        <v>46</v>
      </c>
      <c r="G365" s="66">
        <v>36</v>
      </c>
      <c r="H365" s="66">
        <v>24</v>
      </c>
      <c r="I365" s="66">
        <v>0</v>
      </c>
      <c r="J365" s="66">
        <v>0</v>
      </c>
      <c r="K365" s="66">
        <v>0</v>
      </c>
      <c r="L365" s="66">
        <v>0</v>
      </c>
      <c r="M365" s="66">
        <v>0</v>
      </c>
      <c r="N365" s="66">
        <v>0</v>
      </c>
      <c r="O365" s="66">
        <v>0</v>
      </c>
      <c r="P365" s="66">
        <v>0</v>
      </c>
      <c r="Q365" s="66">
        <v>0</v>
      </c>
      <c r="R365" s="65">
        <v>213.30199999999999</v>
      </c>
      <c r="S365" s="65">
        <v>189.90199999999999</v>
      </c>
      <c r="T365" s="66">
        <v>0</v>
      </c>
      <c r="U365" s="66">
        <v>0</v>
      </c>
      <c r="V365" s="66">
        <v>0</v>
      </c>
      <c r="W365" s="66">
        <v>0</v>
      </c>
      <c r="X365" s="66">
        <v>0</v>
      </c>
      <c r="Y365" s="66">
        <v>46</v>
      </c>
      <c r="Z365" s="66">
        <v>29</v>
      </c>
      <c r="AA365" s="66">
        <v>6</v>
      </c>
      <c r="AB365" s="66">
        <v>10</v>
      </c>
      <c r="AC365" s="66">
        <v>12</v>
      </c>
      <c r="AD365" s="66">
        <v>233.7</v>
      </c>
      <c r="AE365" s="66">
        <v>446.8</v>
      </c>
      <c r="AF365" s="66">
        <v>230.5</v>
      </c>
      <c r="AG365" s="66">
        <v>249.9</v>
      </c>
      <c r="AH365" s="66">
        <v>303.77999999999997</v>
      </c>
    </row>
    <row r="366" spans="1:34" x14ac:dyDescent="0.25">
      <c r="A366" s="64" t="s">
        <v>121</v>
      </c>
      <c r="B366" s="64" t="s">
        <v>125</v>
      </c>
      <c r="C366" s="67">
        <v>7263.5259999999998</v>
      </c>
      <c r="D366" s="67">
        <v>8072.9979999999996</v>
      </c>
      <c r="E366" s="67">
        <v>10234.697</v>
      </c>
      <c r="F366" s="67">
        <v>9286.6039999999994</v>
      </c>
      <c r="G366" s="67">
        <v>8648.6039999999994</v>
      </c>
      <c r="H366" s="67">
        <v>7556.3010000000004</v>
      </c>
      <c r="I366" s="67">
        <v>7255.5010000000002</v>
      </c>
      <c r="J366" s="67">
        <v>7822.4939999999997</v>
      </c>
      <c r="K366" s="67">
        <v>7197.7070000000003</v>
      </c>
      <c r="L366" s="67">
        <v>7596.2950000000001</v>
      </c>
      <c r="M366" s="67">
        <v>8275.1149999999998</v>
      </c>
      <c r="N366" s="67">
        <v>7223.4030000000002</v>
      </c>
      <c r="O366" s="67">
        <v>8394.0079999999998</v>
      </c>
      <c r="P366" s="68">
        <v>7330.4</v>
      </c>
      <c r="Q366" s="67">
        <v>7355.6030000000001</v>
      </c>
      <c r="R366" s="67">
        <v>6101.8090000000002</v>
      </c>
      <c r="S366" s="67">
        <v>4862.9059999999999</v>
      </c>
      <c r="T366" s="67">
        <v>9356.8970000000008</v>
      </c>
      <c r="U366" s="67">
        <v>15489.017</v>
      </c>
      <c r="V366" s="67">
        <v>17179.460999999999</v>
      </c>
      <c r="W366" s="67">
        <v>18480.722000000002</v>
      </c>
      <c r="X366" s="68">
        <v>19567.52</v>
      </c>
      <c r="Y366" s="67">
        <v>19513.243999999999</v>
      </c>
      <c r="Z366" s="67">
        <v>19349.649000000001</v>
      </c>
      <c r="AA366" s="67">
        <v>21163.024000000001</v>
      </c>
      <c r="AB366" s="67">
        <v>26797.151000000002</v>
      </c>
      <c r="AC366" s="68">
        <v>25998.6</v>
      </c>
      <c r="AD366" s="67">
        <v>16289.715</v>
      </c>
      <c r="AE366" s="67">
        <v>18886.774000000001</v>
      </c>
      <c r="AF366" s="67">
        <v>25953.252</v>
      </c>
      <c r="AG366" s="68">
        <v>26073.69</v>
      </c>
      <c r="AH366" s="67">
        <v>23448.598999999998</v>
      </c>
    </row>
    <row r="367" spans="1:34" x14ac:dyDescent="0.25">
      <c r="A367" s="64" t="s">
        <v>121</v>
      </c>
      <c r="B367" s="64" t="s">
        <v>126</v>
      </c>
      <c r="C367" s="66">
        <v>0</v>
      </c>
      <c r="D367" s="66">
        <v>0</v>
      </c>
      <c r="E367" s="66">
        <v>0</v>
      </c>
      <c r="F367" s="66">
        <v>0</v>
      </c>
      <c r="G367" s="66">
        <v>0</v>
      </c>
      <c r="H367" s="66">
        <v>0</v>
      </c>
      <c r="I367" s="66">
        <v>0</v>
      </c>
      <c r="J367" s="66">
        <v>0</v>
      </c>
      <c r="K367" s="66">
        <v>0</v>
      </c>
      <c r="L367" s="66">
        <v>0</v>
      </c>
      <c r="M367" s="66">
        <v>0</v>
      </c>
      <c r="N367" s="66">
        <v>0</v>
      </c>
      <c r="O367" s="66">
        <v>0</v>
      </c>
      <c r="P367" s="66">
        <v>0</v>
      </c>
      <c r="Q367" s="66">
        <v>0</v>
      </c>
      <c r="R367" s="66">
        <v>0</v>
      </c>
      <c r="S367" s="66">
        <v>0</v>
      </c>
      <c r="T367" s="66">
        <v>0</v>
      </c>
      <c r="U367" s="66">
        <v>0</v>
      </c>
      <c r="V367" s="66">
        <v>0</v>
      </c>
      <c r="W367" s="66">
        <v>0</v>
      </c>
      <c r="X367" s="66">
        <v>0</v>
      </c>
      <c r="Y367" s="66">
        <v>0</v>
      </c>
      <c r="Z367" s="66">
        <v>0</v>
      </c>
      <c r="AA367" s="66">
        <v>0</v>
      </c>
      <c r="AB367" s="66">
        <v>0</v>
      </c>
      <c r="AC367" s="66">
        <v>0</v>
      </c>
      <c r="AD367" s="66">
        <v>0</v>
      </c>
      <c r="AE367" s="66">
        <v>0</v>
      </c>
      <c r="AF367" s="66">
        <v>0</v>
      </c>
      <c r="AG367" s="66">
        <v>0</v>
      </c>
      <c r="AH367" s="66">
        <v>0</v>
      </c>
    </row>
    <row r="368" spans="1:34" x14ac:dyDescent="0.25">
      <c r="A368" s="64" t="s">
        <v>121</v>
      </c>
      <c r="B368" s="64" t="s">
        <v>127</v>
      </c>
      <c r="C368" s="68">
        <v>0</v>
      </c>
      <c r="D368" s="68">
        <v>0</v>
      </c>
      <c r="E368" s="68">
        <v>0</v>
      </c>
      <c r="F368" s="68">
        <v>0</v>
      </c>
      <c r="G368" s="68">
        <v>0</v>
      </c>
      <c r="H368" s="68">
        <v>0</v>
      </c>
      <c r="I368" s="68">
        <v>0</v>
      </c>
      <c r="J368" s="68">
        <v>0</v>
      </c>
      <c r="K368" s="68">
        <v>0</v>
      </c>
      <c r="L368" s="68">
        <v>0</v>
      </c>
      <c r="M368" s="68">
        <v>0</v>
      </c>
      <c r="N368" s="68">
        <v>0</v>
      </c>
      <c r="O368" s="68">
        <v>0</v>
      </c>
      <c r="P368" s="68">
        <v>0</v>
      </c>
      <c r="Q368" s="68">
        <v>0</v>
      </c>
      <c r="R368" s="68">
        <v>0</v>
      </c>
      <c r="S368" s="68">
        <v>0</v>
      </c>
      <c r="T368" s="68">
        <v>0</v>
      </c>
      <c r="U368" s="68">
        <v>0</v>
      </c>
      <c r="V368" s="68">
        <v>0</v>
      </c>
      <c r="W368" s="68">
        <v>0</v>
      </c>
      <c r="X368" s="68">
        <v>0</v>
      </c>
      <c r="Y368" s="68">
        <v>0</v>
      </c>
      <c r="Z368" s="68">
        <v>0</v>
      </c>
      <c r="AA368" s="68">
        <v>0</v>
      </c>
      <c r="AB368" s="68">
        <v>0</v>
      </c>
      <c r="AC368" s="68">
        <v>0</v>
      </c>
      <c r="AD368" s="68">
        <v>0</v>
      </c>
      <c r="AE368" s="68">
        <v>0</v>
      </c>
      <c r="AF368" s="68">
        <v>0</v>
      </c>
      <c r="AG368" s="68">
        <v>0</v>
      </c>
      <c r="AH368" s="68">
        <v>0</v>
      </c>
    </row>
    <row r="369" spans="1:34" x14ac:dyDescent="0.25">
      <c r="A369" s="64" t="s">
        <v>121</v>
      </c>
      <c r="B369" s="64" t="s">
        <v>128</v>
      </c>
      <c r="C369" s="66">
        <v>126010.8</v>
      </c>
      <c r="D369" s="66">
        <v>128934</v>
      </c>
      <c r="E369" s="66">
        <v>134679.6</v>
      </c>
      <c r="F369" s="66">
        <v>138225.60000000001</v>
      </c>
      <c r="G369" s="66">
        <v>146246.39999999999</v>
      </c>
      <c r="H369" s="66">
        <v>149587.20000000001</v>
      </c>
      <c r="I369" s="66">
        <v>153241.20000000001</v>
      </c>
      <c r="J369" s="66">
        <v>157653.6</v>
      </c>
      <c r="K369" s="66">
        <v>167833.4</v>
      </c>
      <c r="L369" s="66">
        <v>179778.2</v>
      </c>
      <c r="M369" s="66">
        <v>195008.8</v>
      </c>
      <c r="N369" s="66">
        <v>194510.4</v>
      </c>
      <c r="O369" s="66">
        <v>197741.8</v>
      </c>
      <c r="P369" s="66">
        <v>212425.60000000001</v>
      </c>
      <c r="Q369" s="65">
        <v>215461.81200000001</v>
      </c>
      <c r="R369" s="65">
        <v>218121.497</v>
      </c>
      <c r="S369" s="65">
        <v>221191.967</v>
      </c>
      <c r="T369" s="65">
        <v>230325.63099999999</v>
      </c>
      <c r="U369" s="65">
        <v>231336.568</v>
      </c>
      <c r="V369" s="65">
        <v>222875.253</v>
      </c>
      <c r="W369" s="65">
        <v>208598.701</v>
      </c>
      <c r="X369" s="65">
        <v>216227.65599999999</v>
      </c>
      <c r="Y369" s="66">
        <v>221341.71</v>
      </c>
      <c r="Z369" s="65">
        <v>207487.11900000001</v>
      </c>
      <c r="AA369" s="65">
        <v>183776.84400000001</v>
      </c>
      <c r="AB369" s="65">
        <v>188840.84400000001</v>
      </c>
      <c r="AC369" s="65">
        <v>198110.56599999999</v>
      </c>
      <c r="AD369" s="66">
        <v>201095.4</v>
      </c>
      <c r="AE369" s="65">
        <v>193913.18100000001</v>
      </c>
      <c r="AF369" s="65">
        <v>177256.448</v>
      </c>
      <c r="AG369" s="65">
        <v>175906.13699999999</v>
      </c>
      <c r="AH369" s="65">
        <v>198945.33799999999</v>
      </c>
    </row>
    <row r="370" spans="1:34" x14ac:dyDescent="0.25">
      <c r="A370" s="64" t="s">
        <v>121</v>
      </c>
      <c r="B370" s="64" t="s">
        <v>129</v>
      </c>
      <c r="C370" s="68">
        <v>0</v>
      </c>
      <c r="D370" s="68">
        <v>0</v>
      </c>
      <c r="E370" s="68">
        <v>0</v>
      </c>
      <c r="F370" s="68">
        <v>0</v>
      </c>
      <c r="G370" s="68">
        <v>0</v>
      </c>
      <c r="H370" s="68">
        <v>0</v>
      </c>
      <c r="I370" s="68">
        <v>0</v>
      </c>
      <c r="J370" s="68">
        <v>10896</v>
      </c>
      <c r="K370" s="68">
        <v>11093</v>
      </c>
      <c r="L370" s="68">
        <v>11582.6</v>
      </c>
      <c r="M370" s="68">
        <v>9605.2000000000007</v>
      </c>
      <c r="N370" s="68">
        <v>9740.4</v>
      </c>
      <c r="O370" s="68">
        <v>8993.7999999999993</v>
      </c>
      <c r="P370" s="68">
        <v>21085.599999999999</v>
      </c>
      <c r="Q370" s="68">
        <v>19619</v>
      </c>
      <c r="R370" s="68">
        <v>27529.8</v>
      </c>
      <c r="S370" s="68">
        <v>30202.2</v>
      </c>
      <c r="T370" s="68">
        <v>27261</v>
      </c>
      <c r="U370" s="68">
        <v>32879.800000000003</v>
      </c>
      <c r="V370" s="68">
        <v>28628.799999999999</v>
      </c>
      <c r="W370" s="68">
        <v>32101.8</v>
      </c>
      <c r="X370" s="67">
        <v>34422.733999999997</v>
      </c>
      <c r="Y370" s="67">
        <v>35170.646999999997</v>
      </c>
      <c r="Z370" s="68">
        <v>34462.589999999997</v>
      </c>
      <c r="AA370" s="67">
        <v>38385.163</v>
      </c>
      <c r="AB370" s="67">
        <v>29939.975999999999</v>
      </c>
      <c r="AC370" s="68">
        <v>29218.38</v>
      </c>
      <c r="AD370" s="67">
        <v>29631.044000000002</v>
      </c>
      <c r="AE370" s="67">
        <v>26988.633000000002</v>
      </c>
      <c r="AF370" s="68">
        <v>24420.240000000002</v>
      </c>
      <c r="AG370" s="67">
        <v>17706.741999999998</v>
      </c>
      <c r="AH370" s="67">
        <v>12497.895</v>
      </c>
    </row>
    <row r="371" spans="1:34" x14ac:dyDescent="0.25">
      <c r="A371" s="64" t="s">
        <v>121</v>
      </c>
      <c r="B371" s="64" t="s">
        <v>130</v>
      </c>
      <c r="C371" s="66">
        <v>3150</v>
      </c>
      <c r="D371" s="66">
        <v>3362.4</v>
      </c>
      <c r="E371" s="66">
        <v>3337.2</v>
      </c>
      <c r="F371" s="66">
        <v>3042</v>
      </c>
      <c r="G371" s="66">
        <v>2948.4</v>
      </c>
      <c r="H371" s="66">
        <v>3146.4</v>
      </c>
      <c r="I371" s="66">
        <v>3225.6</v>
      </c>
      <c r="J371" s="66">
        <v>3488.4</v>
      </c>
      <c r="K371" s="66">
        <v>3268.8</v>
      </c>
      <c r="L371" s="66">
        <v>3330</v>
      </c>
      <c r="M371" s="66">
        <v>3650.4</v>
      </c>
      <c r="N371" s="66">
        <v>3286.8</v>
      </c>
      <c r="O371" s="66">
        <v>3715.2</v>
      </c>
      <c r="P371" s="66">
        <v>3700.8</v>
      </c>
      <c r="Q371" s="65">
        <v>3544.9960000000001</v>
      </c>
      <c r="R371" s="65">
        <v>3821.1439999999998</v>
      </c>
      <c r="S371" s="66">
        <v>3610.8</v>
      </c>
      <c r="T371" s="66">
        <v>3232.8</v>
      </c>
      <c r="U371" s="65">
        <v>4720.8819999999996</v>
      </c>
      <c r="V371" s="65">
        <v>7048.9620000000004</v>
      </c>
      <c r="W371" s="66">
        <v>8971.2000000000007</v>
      </c>
      <c r="X371" s="66">
        <v>9190.7999999999993</v>
      </c>
      <c r="Y371" s="65">
        <v>8457.9339999999993</v>
      </c>
      <c r="Z371" s="65">
        <v>6782.4939999999997</v>
      </c>
      <c r="AA371" s="65">
        <v>6450.4189999999999</v>
      </c>
      <c r="AB371" s="66">
        <v>8422.02</v>
      </c>
      <c r="AC371" s="65">
        <v>7007.098</v>
      </c>
      <c r="AD371" s="65">
        <v>6875.442</v>
      </c>
      <c r="AE371" s="65">
        <v>7860.3549999999996</v>
      </c>
      <c r="AF371" s="66">
        <v>8841.4699999999993</v>
      </c>
      <c r="AG371" s="66">
        <v>9901.5</v>
      </c>
      <c r="AH371" s="65">
        <v>10234.258</v>
      </c>
    </row>
    <row r="372" spans="1:34" x14ac:dyDescent="0.25">
      <c r="A372" s="64" t="s">
        <v>121</v>
      </c>
      <c r="B372" s="64" t="s">
        <v>131</v>
      </c>
      <c r="C372" s="68">
        <v>820.8</v>
      </c>
      <c r="D372" s="68">
        <v>259.2</v>
      </c>
      <c r="E372" s="68">
        <v>669.6</v>
      </c>
      <c r="F372" s="68">
        <v>932.4</v>
      </c>
      <c r="G372" s="68">
        <v>874.8</v>
      </c>
      <c r="H372" s="68">
        <v>910.8</v>
      </c>
      <c r="I372" s="68">
        <v>561.6</v>
      </c>
      <c r="J372" s="68">
        <v>770.4</v>
      </c>
      <c r="K372" s="68">
        <v>536.4</v>
      </c>
      <c r="L372" s="68">
        <v>853.2</v>
      </c>
      <c r="M372" s="68">
        <v>1504.8</v>
      </c>
      <c r="N372" s="68">
        <v>2260.8000000000002</v>
      </c>
      <c r="O372" s="68">
        <v>2386.8000000000002</v>
      </c>
      <c r="P372" s="68">
        <v>2037.6</v>
      </c>
      <c r="Q372" s="68">
        <v>1918.8</v>
      </c>
      <c r="R372" s="68">
        <v>2134.8000000000002</v>
      </c>
      <c r="S372" s="68">
        <v>2196</v>
      </c>
      <c r="T372" s="68">
        <v>2826</v>
      </c>
      <c r="U372" s="68">
        <v>3013.2</v>
      </c>
      <c r="V372" s="67">
        <v>965.58500000000004</v>
      </c>
      <c r="W372" s="67">
        <v>84.524000000000001</v>
      </c>
      <c r="X372" s="67">
        <v>950.59100000000001</v>
      </c>
      <c r="Y372" s="67">
        <v>713.24599999999998</v>
      </c>
      <c r="Z372" s="67">
        <v>133.078</v>
      </c>
      <c r="AA372" s="67">
        <v>463.84899999999999</v>
      </c>
      <c r="AB372" s="67">
        <v>187.654</v>
      </c>
      <c r="AC372" s="67">
        <v>80.837999999999994</v>
      </c>
      <c r="AD372" s="67">
        <v>278.13200000000001</v>
      </c>
      <c r="AE372" s="67">
        <v>59.231000000000002</v>
      </c>
      <c r="AF372" s="67">
        <v>184.66900000000001</v>
      </c>
      <c r="AG372" s="67">
        <v>347.81799999999998</v>
      </c>
      <c r="AH372" s="68">
        <v>208.8</v>
      </c>
    </row>
    <row r="373" spans="1:34" x14ac:dyDescent="0.25">
      <c r="A373" s="64" t="s">
        <v>132</v>
      </c>
      <c r="B373" s="64" t="s">
        <v>122</v>
      </c>
      <c r="C373" s="69" t="s">
        <v>37</v>
      </c>
      <c r="D373" s="69" t="s">
        <v>37</v>
      </c>
      <c r="E373" s="69" t="s">
        <v>37</v>
      </c>
      <c r="F373" s="69" t="s">
        <v>37</v>
      </c>
      <c r="G373" s="69" t="s">
        <v>37</v>
      </c>
      <c r="H373" s="69" t="s">
        <v>37</v>
      </c>
      <c r="I373" s="69" t="s">
        <v>37</v>
      </c>
      <c r="J373" s="69" t="s">
        <v>37</v>
      </c>
      <c r="K373" s="69" t="s">
        <v>37</v>
      </c>
      <c r="L373" s="69" t="s">
        <v>37</v>
      </c>
      <c r="M373" s="69" t="s">
        <v>37</v>
      </c>
      <c r="N373" s="69" t="s">
        <v>37</v>
      </c>
      <c r="O373" s="69" t="s">
        <v>37</v>
      </c>
      <c r="P373" s="69" t="s">
        <v>37</v>
      </c>
      <c r="Q373" s="69" t="s">
        <v>37</v>
      </c>
      <c r="R373" s="69" t="s">
        <v>37</v>
      </c>
      <c r="S373" s="69" t="s">
        <v>37</v>
      </c>
      <c r="T373" s="69" t="s">
        <v>37</v>
      </c>
      <c r="U373" s="69" t="s">
        <v>37</v>
      </c>
      <c r="V373" s="69" t="s">
        <v>37</v>
      </c>
      <c r="W373" s="69" t="s">
        <v>37</v>
      </c>
      <c r="X373" s="69" t="s">
        <v>37</v>
      </c>
      <c r="Y373" s="69" t="s">
        <v>37</v>
      </c>
      <c r="Z373" s="69" t="s">
        <v>37</v>
      </c>
      <c r="AA373" s="69" t="s">
        <v>37</v>
      </c>
      <c r="AB373" s="69" t="s">
        <v>37</v>
      </c>
      <c r="AC373" s="69" t="s">
        <v>37</v>
      </c>
      <c r="AD373" s="69" t="s">
        <v>37</v>
      </c>
      <c r="AE373" s="69" t="s">
        <v>37</v>
      </c>
      <c r="AF373" s="69" t="s">
        <v>37</v>
      </c>
      <c r="AG373" s="69" t="s">
        <v>37</v>
      </c>
      <c r="AH373" s="69" t="s">
        <v>37</v>
      </c>
    </row>
    <row r="374" spans="1:34" x14ac:dyDescent="0.25">
      <c r="A374" s="64" t="s">
        <v>132</v>
      </c>
      <c r="B374" s="64" t="s">
        <v>123</v>
      </c>
      <c r="C374" s="70" t="s">
        <v>37</v>
      </c>
      <c r="D374" s="70" t="s">
        <v>37</v>
      </c>
      <c r="E374" s="70" t="s">
        <v>37</v>
      </c>
      <c r="F374" s="70" t="s">
        <v>37</v>
      </c>
      <c r="G374" s="70" t="s">
        <v>37</v>
      </c>
      <c r="H374" s="70" t="s">
        <v>37</v>
      </c>
      <c r="I374" s="70" t="s">
        <v>37</v>
      </c>
      <c r="J374" s="70" t="s">
        <v>37</v>
      </c>
      <c r="K374" s="70" t="s">
        <v>37</v>
      </c>
      <c r="L374" s="70" t="s">
        <v>37</v>
      </c>
      <c r="M374" s="70" t="s">
        <v>37</v>
      </c>
      <c r="N374" s="70" t="s">
        <v>37</v>
      </c>
      <c r="O374" s="70" t="s">
        <v>37</v>
      </c>
      <c r="P374" s="70" t="s">
        <v>37</v>
      </c>
      <c r="Q374" s="70" t="s">
        <v>37</v>
      </c>
      <c r="R374" s="70" t="s">
        <v>37</v>
      </c>
      <c r="S374" s="70" t="s">
        <v>37</v>
      </c>
      <c r="T374" s="70" t="s">
        <v>37</v>
      </c>
      <c r="U374" s="70" t="s">
        <v>37</v>
      </c>
      <c r="V374" s="70" t="s">
        <v>37</v>
      </c>
      <c r="W374" s="70" t="s">
        <v>37</v>
      </c>
      <c r="X374" s="70" t="s">
        <v>37</v>
      </c>
      <c r="Y374" s="70" t="s">
        <v>37</v>
      </c>
      <c r="Z374" s="70" t="s">
        <v>37</v>
      </c>
      <c r="AA374" s="70" t="s">
        <v>37</v>
      </c>
      <c r="AB374" s="70" t="s">
        <v>37</v>
      </c>
      <c r="AC374" s="70" t="s">
        <v>37</v>
      </c>
      <c r="AD374" s="70" t="s">
        <v>37</v>
      </c>
      <c r="AE374" s="70" t="s">
        <v>37</v>
      </c>
      <c r="AF374" s="70" t="s">
        <v>37</v>
      </c>
      <c r="AG374" s="70" t="s">
        <v>37</v>
      </c>
      <c r="AH374" s="70" t="s">
        <v>37</v>
      </c>
    </row>
    <row r="375" spans="1:34" x14ac:dyDescent="0.25">
      <c r="A375" s="64" t="s">
        <v>132</v>
      </c>
      <c r="B375" s="64" t="s">
        <v>124</v>
      </c>
      <c r="C375" s="69" t="s">
        <v>37</v>
      </c>
      <c r="D375" s="69" t="s">
        <v>37</v>
      </c>
      <c r="E375" s="69" t="s">
        <v>37</v>
      </c>
      <c r="F375" s="69" t="s">
        <v>37</v>
      </c>
      <c r="G375" s="69" t="s">
        <v>37</v>
      </c>
      <c r="H375" s="69" t="s">
        <v>37</v>
      </c>
      <c r="I375" s="69" t="s">
        <v>37</v>
      </c>
      <c r="J375" s="69" t="s">
        <v>37</v>
      </c>
      <c r="K375" s="69" t="s">
        <v>37</v>
      </c>
      <c r="L375" s="69" t="s">
        <v>37</v>
      </c>
      <c r="M375" s="69" t="s">
        <v>37</v>
      </c>
      <c r="N375" s="69" t="s">
        <v>37</v>
      </c>
      <c r="O375" s="69" t="s">
        <v>37</v>
      </c>
      <c r="P375" s="69" t="s">
        <v>37</v>
      </c>
      <c r="Q375" s="69" t="s">
        <v>37</v>
      </c>
      <c r="R375" s="69" t="s">
        <v>37</v>
      </c>
      <c r="S375" s="69" t="s">
        <v>37</v>
      </c>
      <c r="T375" s="69" t="s">
        <v>37</v>
      </c>
      <c r="U375" s="69" t="s">
        <v>37</v>
      </c>
      <c r="V375" s="69" t="s">
        <v>37</v>
      </c>
      <c r="W375" s="69" t="s">
        <v>37</v>
      </c>
      <c r="X375" s="69" t="s">
        <v>37</v>
      </c>
      <c r="Y375" s="69" t="s">
        <v>37</v>
      </c>
      <c r="Z375" s="69" t="s">
        <v>37</v>
      </c>
      <c r="AA375" s="69" t="s">
        <v>37</v>
      </c>
      <c r="AB375" s="69" t="s">
        <v>37</v>
      </c>
      <c r="AC375" s="69" t="s">
        <v>37</v>
      </c>
      <c r="AD375" s="69" t="s">
        <v>37</v>
      </c>
      <c r="AE375" s="69" t="s">
        <v>37</v>
      </c>
      <c r="AF375" s="69" t="s">
        <v>37</v>
      </c>
      <c r="AG375" s="69" t="s">
        <v>37</v>
      </c>
      <c r="AH375" s="69" t="s">
        <v>37</v>
      </c>
    </row>
    <row r="376" spans="1:34" x14ac:dyDescent="0.25">
      <c r="A376" s="64" t="s">
        <v>132</v>
      </c>
      <c r="B376" s="64" t="s">
        <v>125</v>
      </c>
      <c r="C376" s="70" t="s">
        <v>37</v>
      </c>
      <c r="D376" s="70" t="s">
        <v>37</v>
      </c>
      <c r="E376" s="70" t="s">
        <v>37</v>
      </c>
      <c r="F376" s="70" t="s">
        <v>37</v>
      </c>
      <c r="G376" s="70" t="s">
        <v>37</v>
      </c>
      <c r="H376" s="70" t="s">
        <v>37</v>
      </c>
      <c r="I376" s="70" t="s">
        <v>37</v>
      </c>
      <c r="J376" s="70" t="s">
        <v>37</v>
      </c>
      <c r="K376" s="70" t="s">
        <v>37</v>
      </c>
      <c r="L376" s="70" t="s">
        <v>37</v>
      </c>
      <c r="M376" s="70" t="s">
        <v>37</v>
      </c>
      <c r="N376" s="70" t="s">
        <v>37</v>
      </c>
      <c r="O376" s="70" t="s">
        <v>37</v>
      </c>
      <c r="P376" s="70" t="s">
        <v>37</v>
      </c>
      <c r="Q376" s="70" t="s">
        <v>37</v>
      </c>
      <c r="R376" s="70" t="s">
        <v>37</v>
      </c>
      <c r="S376" s="70" t="s">
        <v>37</v>
      </c>
      <c r="T376" s="70" t="s">
        <v>37</v>
      </c>
      <c r="U376" s="70" t="s">
        <v>37</v>
      </c>
      <c r="V376" s="70" t="s">
        <v>37</v>
      </c>
      <c r="W376" s="70" t="s">
        <v>37</v>
      </c>
      <c r="X376" s="70" t="s">
        <v>37</v>
      </c>
      <c r="Y376" s="70" t="s">
        <v>37</v>
      </c>
      <c r="Z376" s="70" t="s">
        <v>37</v>
      </c>
      <c r="AA376" s="70" t="s">
        <v>37</v>
      </c>
      <c r="AB376" s="70" t="s">
        <v>37</v>
      </c>
      <c r="AC376" s="70" t="s">
        <v>37</v>
      </c>
      <c r="AD376" s="70" t="s">
        <v>37</v>
      </c>
      <c r="AE376" s="70" t="s">
        <v>37</v>
      </c>
      <c r="AF376" s="70" t="s">
        <v>37</v>
      </c>
      <c r="AG376" s="70" t="s">
        <v>37</v>
      </c>
      <c r="AH376" s="70" t="s">
        <v>37</v>
      </c>
    </row>
    <row r="377" spans="1:34" x14ac:dyDescent="0.25">
      <c r="A377" s="64" t="s">
        <v>132</v>
      </c>
      <c r="B377" s="64" t="s">
        <v>126</v>
      </c>
      <c r="C377" s="66">
        <v>0</v>
      </c>
      <c r="D377" s="66">
        <v>0</v>
      </c>
      <c r="E377" s="66">
        <v>0</v>
      </c>
      <c r="F377" s="66">
        <v>0</v>
      </c>
      <c r="G377" s="66">
        <v>0</v>
      </c>
      <c r="H377" s="66">
        <v>0</v>
      </c>
      <c r="I377" s="66">
        <v>0</v>
      </c>
      <c r="J377" s="66">
        <v>0</v>
      </c>
      <c r="K377" s="66">
        <v>0</v>
      </c>
      <c r="L377" s="66">
        <v>0</v>
      </c>
      <c r="M377" s="66">
        <v>0</v>
      </c>
      <c r="N377" s="66">
        <v>0</v>
      </c>
      <c r="O377" s="66">
        <v>0</v>
      </c>
      <c r="P377" s="66">
        <v>0</v>
      </c>
      <c r="Q377" s="66">
        <v>0</v>
      </c>
      <c r="R377" s="66">
        <v>0</v>
      </c>
      <c r="S377" s="66">
        <v>0</v>
      </c>
      <c r="T377" s="66">
        <v>0</v>
      </c>
      <c r="U377" s="66">
        <v>0</v>
      </c>
      <c r="V377" s="66">
        <v>0</v>
      </c>
      <c r="W377" s="66">
        <v>0</v>
      </c>
      <c r="X377" s="66">
        <v>0</v>
      </c>
      <c r="Y377" s="66">
        <v>0</v>
      </c>
      <c r="Z377" s="66">
        <v>0</v>
      </c>
      <c r="AA377" s="66">
        <v>0</v>
      </c>
      <c r="AB377" s="66">
        <v>0</v>
      </c>
      <c r="AC377" s="66">
        <v>0</v>
      </c>
      <c r="AD377" s="66">
        <v>0</v>
      </c>
      <c r="AE377" s="66">
        <v>0</v>
      </c>
      <c r="AF377" s="66">
        <v>0</v>
      </c>
      <c r="AG377" s="66">
        <v>0</v>
      </c>
      <c r="AH377" s="66">
        <v>0</v>
      </c>
    </row>
    <row r="378" spans="1:34" x14ac:dyDescent="0.25">
      <c r="A378" s="64" t="s">
        <v>132</v>
      </c>
      <c r="B378" s="64" t="s">
        <v>127</v>
      </c>
      <c r="C378" s="70" t="s">
        <v>37</v>
      </c>
      <c r="D378" s="70" t="s">
        <v>37</v>
      </c>
      <c r="E378" s="70" t="s">
        <v>37</v>
      </c>
      <c r="F378" s="70" t="s">
        <v>37</v>
      </c>
      <c r="G378" s="70" t="s">
        <v>37</v>
      </c>
      <c r="H378" s="70" t="s">
        <v>37</v>
      </c>
      <c r="I378" s="70" t="s">
        <v>37</v>
      </c>
      <c r="J378" s="70" t="s">
        <v>37</v>
      </c>
      <c r="K378" s="70" t="s">
        <v>37</v>
      </c>
      <c r="L378" s="70" t="s">
        <v>37</v>
      </c>
      <c r="M378" s="70" t="s">
        <v>37</v>
      </c>
      <c r="N378" s="70" t="s">
        <v>37</v>
      </c>
      <c r="O378" s="70" t="s">
        <v>37</v>
      </c>
      <c r="P378" s="70" t="s">
        <v>37</v>
      </c>
      <c r="Q378" s="70" t="s">
        <v>37</v>
      </c>
      <c r="R378" s="70" t="s">
        <v>37</v>
      </c>
      <c r="S378" s="70" t="s">
        <v>37</v>
      </c>
      <c r="T378" s="70" t="s">
        <v>37</v>
      </c>
      <c r="U378" s="70" t="s">
        <v>37</v>
      </c>
      <c r="V378" s="70" t="s">
        <v>37</v>
      </c>
      <c r="W378" s="70" t="s">
        <v>37</v>
      </c>
      <c r="X378" s="70" t="s">
        <v>37</v>
      </c>
      <c r="Y378" s="70" t="s">
        <v>37</v>
      </c>
      <c r="Z378" s="70" t="s">
        <v>37</v>
      </c>
      <c r="AA378" s="70" t="s">
        <v>37</v>
      </c>
      <c r="AB378" s="70" t="s">
        <v>37</v>
      </c>
      <c r="AC378" s="70" t="s">
        <v>37</v>
      </c>
      <c r="AD378" s="70" t="s">
        <v>37</v>
      </c>
      <c r="AE378" s="70" t="s">
        <v>37</v>
      </c>
      <c r="AF378" s="70" t="s">
        <v>37</v>
      </c>
      <c r="AG378" s="70" t="s">
        <v>37</v>
      </c>
      <c r="AH378" s="70" t="s">
        <v>37</v>
      </c>
    </row>
    <row r="379" spans="1:34" x14ac:dyDescent="0.25">
      <c r="A379" s="64" t="s">
        <v>132</v>
      </c>
      <c r="B379" s="64" t="s">
        <v>128</v>
      </c>
      <c r="C379" s="66">
        <v>126010.8</v>
      </c>
      <c r="D379" s="66">
        <v>128934</v>
      </c>
      <c r="E379" s="66">
        <v>134679.6</v>
      </c>
      <c r="F379" s="66">
        <v>138225.60000000001</v>
      </c>
      <c r="G379" s="66">
        <v>146246.39999999999</v>
      </c>
      <c r="H379" s="66">
        <v>149587.20000000001</v>
      </c>
      <c r="I379" s="66">
        <v>153241.20000000001</v>
      </c>
      <c r="J379" s="66">
        <v>156621.6</v>
      </c>
      <c r="K379" s="66">
        <v>166784.4</v>
      </c>
      <c r="L379" s="66">
        <v>178675.20000000001</v>
      </c>
      <c r="M379" s="66">
        <v>193834.8</v>
      </c>
      <c r="N379" s="66">
        <v>193334.39999999999</v>
      </c>
      <c r="O379" s="66">
        <v>196588.79999999999</v>
      </c>
      <c r="P379" s="66">
        <v>210495.6</v>
      </c>
      <c r="Q379" s="65">
        <v>213644.81200000001</v>
      </c>
      <c r="R379" s="65">
        <v>216072.497</v>
      </c>
      <c r="S379" s="65">
        <v>218842.967</v>
      </c>
      <c r="T379" s="65">
        <v>228588.63099999999</v>
      </c>
      <c r="U379" s="65">
        <v>229499.568</v>
      </c>
      <c r="V379" s="65">
        <v>220825.253</v>
      </c>
      <c r="W379" s="65">
        <v>206657.701</v>
      </c>
      <c r="X379" s="65">
        <v>213971.65599999999</v>
      </c>
      <c r="Y379" s="66">
        <v>219452.71</v>
      </c>
      <c r="Z379" s="65">
        <v>205749.11900000001</v>
      </c>
      <c r="AA379" s="65">
        <v>181703.84400000001</v>
      </c>
      <c r="AB379" s="65">
        <v>186747.84400000001</v>
      </c>
      <c r="AC379" s="65">
        <v>195976.56599999999</v>
      </c>
      <c r="AD379" s="66">
        <v>198957.92</v>
      </c>
      <c r="AE379" s="65">
        <v>191746.02600000001</v>
      </c>
      <c r="AF379" s="65">
        <v>175053.568</v>
      </c>
      <c r="AG379" s="65">
        <v>173706.78200000001</v>
      </c>
      <c r="AH379" s="65">
        <v>196974.46400000001</v>
      </c>
    </row>
    <row r="380" spans="1:34" x14ac:dyDescent="0.25">
      <c r="A380" s="64" t="s">
        <v>132</v>
      </c>
      <c r="B380" s="64" t="s">
        <v>129</v>
      </c>
      <c r="C380" s="68">
        <v>0</v>
      </c>
      <c r="D380" s="68">
        <v>0</v>
      </c>
      <c r="E380" s="68">
        <v>0</v>
      </c>
      <c r="F380" s="68">
        <v>0</v>
      </c>
      <c r="G380" s="68">
        <v>0</v>
      </c>
      <c r="H380" s="68">
        <v>0</v>
      </c>
      <c r="I380" s="68">
        <v>0</v>
      </c>
      <c r="J380" s="68">
        <v>9864</v>
      </c>
      <c r="K380" s="68">
        <v>10044</v>
      </c>
      <c r="L380" s="68">
        <v>10479.6</v>
      </c>
      <c r="M380" s="68">
        <v>8431.2000000000007</v>
      </c>
      <c r="N380" s="68">
        <v>8564.4</v>
      </c>
      <c r="O380" s="68">
        <v>7840.8</v>
      </c>
      <c r="P380" s="68">
        <v>19155.599999999999</v>
      </c>
      <c r="Q380" s="68">
        <v>17802</v>
      </c>
      <c r="R380" s="68">
        <v>25480.799999999999</v>
      </c>
      <c r="S380" s="68">
        <v>27853.200000000001</v>
      </c>
      <c r="T380" s="68">
        <v>25524</v>
      </c>
      <c r="U380" s="68">
        <v>31042.799999999999</v>
      </c>
      <c r="V380" s="68">
        <v>26578.799999999999</v>
      </c>
      <c r="W380" s="68">
        <v>30160.799999999999</v>
      </c>
      <c r="X380" s="67">
        <v>32166.734</v>
      </c>
      <c r="Y380" s="67">
        <v>33281.646999999997</v>
      </c>
      <c r="Z380" s="68">
        <v>32724.59</v>
      </c>
      <c r="AA380" s="67">
        <v>36312.163</v>
      </c>
      <c r="AB380" s="67">
        <v>27846.975999999999</v>
      </c>
      <c r="AC380" s="68">
        <v>27084.38</v>
      </c>
      <c r="AD380" s="67">
        <v>27493.563999999998</v>
      </c>
      <c r="AE380" s="67">
        <v>24821.477999999999</v>
      </c>
      <c r="AF380" s="68">
        <v>22217.360000000001</v>
      </c>
      <c r="AG380" s="67">
        <v>15734.387000000001</v>
      </c>
      <c r="AH380" s="67">
        <v>10822.691000000001</v>
      </c>
    </row>
    <row r="381" spans="1:34" x14ac:dyDescent="0.25">
      <c r="A381" s="64" t="s">
        <v>132</v>
      </c>
      <c r="B381" s="64" t="s">
        <v>130</v>
      </c>
      <c r="C381" s="66">
        <v>3150</v>
      </c>
      <c r="D381" s="66">
        <v>3362.4</v>
      </c>
      <c r="E381" s="66">
        <v>3337.2</v>
      </c>
      <c r="F381" s="66">
        <v>3042</v>
      </c>
      <c r="G381" s="66">
        <v>2948.4</v>
      </c>
      <c r="H381" s="66">
        <v>3146.4</v>
      </c>
      <c r="I381" s="66">
        <v>3225.6</v>
      </c>
      <c r="J381" s="66">
        <v>3488.4</v>
      </c>
      <c r="K381" s="66">
        <v>3268.8</v>
      </c>
      <c r="L381" s="66">
        <v>3330</v>
      </c>
      <c r="M381" s="66">
        <v>3650.4</v>
      </c>
      <c r="N381" s="66">
        <v>3286.8</v>
      </c>
      <c r="O381" s="66">
        <v>3715.2</v>
      </c>
      <c r="P381" s="66">
        <v>3700.8</v>
      </c>
      <c r="Q381" s="65">
        <v>3544.9960000000001</v>
      </c>
      <c r="R381" s="65">
        <v>3821.1439999999998</v>
      </c>
      <c r="S381" s="66">
        <v>3610.8</v>
      </c>
      <c r="T381" s="66">
        <v>3232.8</v>
      </c>
      <c r="U381" s="65">
        <v>4720.8819999999996</v>
      </c>
      <c r="V381" s="65">
        <v>7048.9620000000004</v>
      </c>
      <c r="W381" s="66">
        <v>8971.2000000000007</v>
      </c>
      <c r="X381" s="66">
        <v>9190.7999999999993</v>
      </c>
      <c r="Y381" s="65">
        <v>8457.9339999999993</v>
      </c>
      <c r="Z381" s="65">
        <v>6782.4939999999997</v>
      </c>
      <c r="AA381" s="65">
        <v>6450.4189999999999</v>
      </c>
      <c r="AB381" s="66">
        <v>8422.02</v>
      </c>
      <c r="AC381" s="65">
        <v>7007.098</v>
      </c>
      <c r="AD381" s="65">
        <v>6875.442</v>
      </c>
      <c r="AE381" s="65">
        <v>7860.3549999999996</v>
      </c>
      <c r="AF381" s="66">
        <v>8841.4699999999993</v>
      </c>
      <c r="AG381" s="66">
        <v>9674.5</v>
      </c>
      <c r="AH381" s="65">
        <v>9938.5879999999997</v>
      </c>
    </row>
    <row r="382" spans="1:34" x14ac:dyDescent="0.25">
      <c r="A382" s="64" t="s">
        <v>132</v>
      </c>
      <c r="B382" s="64" t="s">
        <v>131</v>
      </c>
      <c r="C382" s="68">
        <v>820.8</v>
      </c>
      <c r="D382" s="68">
        <v>259.2</v>
      </c>
      <c r="E382" s="68">
        <v>669.6</v>
      </c>
      <c r="F382" s="68">
        <v>932.4</v>
      </c>
      <c r="G382" s="68">
        <v>874.8</v>
      </c>
      <c r="H382" s="68">
        <v>910.8</v>
      </c>
      <c r="I382" s="68">
        <v>561.6</v>
      </c>
      <c r="J382" s="68">
        <v>770.4</v>
      </c>
      <c r="K382" s="68">
        <v>536.4</v>
      </c>
      <c r="L382" s="68">
        <v>853.2</v>
      </c>
      <c r="M382" s="68">
        <v>1504.8</v>
      </c>
      <c r="N382" s="68">
        <v>2260.8000000000002</v>
      </c>
      <c r="O382" s="68">
        <v>2386.8000000000002</v>
      </c>
      <c r="P382" s="68">
        <v>2037.6</v>
      </c>
      <c r="Q382" s="68">
        <v>1918.8</v>
      </c>
      <c r="R382" s="68">
        <v>2134.8000000000002</v>
      </c>
      <c r="S382" s="68">
        <v>2196</v>
      </c>
      <c r="T382" s="68">
        <v>2826</v>
      </c>
      <c r="U382" s="68">
        <v>3013.2</v>
      </c>
      <c r="V382" s="67">
        <v>965.58500000000004</v>
      </c>
      <c r="W382" s="67">
        <v>84.524000000000001</v>
      </c>
      <c r="X382" s="67">
        <v>950.59100000000001</v>
      </c>
      <c r="Y382" s="67">
        <v>713.24599999999998</v>
      </c>
      <c r="Z382" s="67">
        <v>133.078</v>
      </c>
      <c r="AA382" s="67">
        <v>463.84899999999999</v>
      </c>
      <c r="AB382" s="67">
        <v>187.654</v>
      </c>
      <c r="AC382" s="67">
        <v>80.837999999999994</v>
      </c>
      <c r="AD382" s="67">
        <v>278.13200000000001</v>
      </c>
      <c r="AE382" s="67">
        <v>59.231000000000002</v>
      </c>
      <c r="AF382" s="67">
        <v>184.66900000000001</v>
      </c>
      <c r="AG382" s="67">
        <v>347.81799999999998</v>
      </c>
      <c r="AH382" s="68">
        <v>208.8</v>
      </c>
    </row>
    <row r="383" spans="1:34" x14ac:dyDescent="0.25">
      <c r="A383" s="64" t="s">
        <v>133</v>
      </c>
      <c r="B383" s="64" t="s">
        <v>122</v>
      </c>
      <c r="C383" s="66">
        <v>0</v>
      </c>
      <c r="D383" s="66">
        <v>0</v>
      </c>
      <c r="E383" s="66">
        <v>0</v>
      </c>
      <c r="F383" s="66">
        <v>0</v>
      </c>
      <c r="G383" s="66">
        <v>0</v>
      </c>
      <c r="H383" s="66">
        <v>0</v>
      </c>
      <c r="I383" s="66">
        <v>0</v>
      </c>
      <c r="J383" s="66">
        <v>0</v>
      </c>
      <c r="K383" s="66">
        <v>0</v>
      </c>
      <c r="L383" s="66">
        <v>0</v>
      </c>
      <c r="M383" s="66">
        <v>0</v>
      </c>
      <c r="N383" s="66">
        <v>0</v>
      </c>
      <c r="O383" s="66">
        <v>0</v>
      </c>
      <c r="P383" s="66">
        <v>0</v>
      </c>
      <c r="Q383" s="66">
        <v>0</v>
      </c>
      <c r="R383" s="66">
        <v>0</v>
      </c>
      <c r="S383" s="66">
        <v>0</v>
      </c>
      <c r="T383" s="66">
        <v>0</v>
      </c>
      <c r="U383" s="66">
        <v>0</v>
      </c>
      <c r="V383" s="66">
        <v>0</v>
      </c>
      <c r="W383" s="66">
        <v>0</v>
      </c>
      <c r="X383" s="66">
        <v>0</v>
      </c>
      <c r="Y383" s="66">
        <v>0</v>
      </c>
      <c r="Z383" s="66">
        <v>0</v>
      </c>
      <c r="AA383" s="66">
        <v>0</v>
      </c>
      <c r="AB383" s="66">
        <v>0</v>
      </c>
      <c r="AC383" s="66">
        <v>0</v>
      </c>
      <c r="AD383" s="66">
        <v>0</v>
      </c>
      <c r="AE383" s="66">
        <v>0</v>
      </c>
      <c r="AF383" s="66">
        <v>0</v>
      </c>
      <c r="AG383" s="66">
        <v>0</v>
      </c>
      <c r="AH383" s="66">
        <v>0</v>
      </c>
    </row>
    <row r="384" spans="1:34" x14ac:dyDescent="0.25">
      <c r="A384" s="64" t="s">
        <v>133</v>
      </c>
      <c r="B384" s="64" t="s">
        <v>123</v>
      </c>
      <c r="C384" s="68">
        <v>0</v>
      </c>
      <c r="D384" s="68">
        <v>0</v>
      </c>
      <c r="E384" s="68">
        <v>0</v>
      </c>
      <c r="F384" s="68">
        <v>0</v>
      </c>
      <c r="G384" s="68">
        <v>0</v>
      </c>
      <c r="H384" s="68">
        <v>0</v>
      </c>
      <c r="I384" s="68">
        <v>0</v>
      </c>
      <c r="J384" s="68">
        <v>0</v>
      </c>
      <c r="K384" s="68">
        <v>0</v>
      </c>
      <c r="L384" s="68">
        <v>0</v>
      </c>
      <c r="M384" s="68">
        <v>0</v>
      </c>
      <c r="N384" s="68">
        <v>0</v>
      </c>
      <c r="O384" s="68">
        <v>0</v>
      </c>
      <c r="P384" s="68">
        <v>0</v>
      </c>
      <c r="Q384" s="68">
        <v>0</v>
      </c>
      <c r="R384" s="68">
        <v>0</v>
      </c>
      <c r="S384" s="68">
        <v>0</v>
      </c>
      <c r="T384" s="68">
        <v>0</v>
      </c>
      <c r="U384" s="68">
        <v>0</v>
      </c>
      <c r="V384" s="68">
        <v>0</v>
      </c>
      <c r="W384" s="68">
        <v>0</v>
      </c>
      <c r="X384" s="68">
        <v>0</v>
      </c>
      <c r="Y384" s="68">
        <v>0</v>
      </c>
      <c r="Z384" s="68">
        <v>0</v>
      </c>
      <c r="AA384" s="68">
        <v>0</v>
      </c>
      <c r="AB384" s="68">
        <v>0</v>
      </c>
      <c r="AC384" s="68">
        <v>0</v>
      </c>
      <c r="AD384" s="68">
        <v>0</v>
      </c>
      <c r="AE384" s="68">
        <v>0</v>
      </c>
      <c r="AF384" s="68">
        <v>0</v>
      </c>
      <c r="AG384" s="68">
        <v>0</v>
      </c>
      <c r="AH384" s="68">
        <v>0</v>
      </c>
    </row>
    <row r="385" spans="1:34" x14ac:dyDescent="0.25">
      <c r="A385" s="64" t="s">
        <v>133</v>
      </c>
      <c r="B385" s="64" t="s">
        <v>124</v>
      </c>
      <c r="C385" s="66">
        <v>0</v>
      </c>
      <c r="D385" s="66">
        <v>0</v>
      </c>
      <c r="E385" s="66">
        <v>0</v>
      </c>
      <c r="F385" s="66">
        <v>0</v>
      </c>
      <c r="G385" s="66">
        <v>0</v>
      </c>
      <c r="H385" s="66">
        <v>0</v>
      </c>
      <c r="I385" s="66">
        <v>0</v>
      </c>
      <c r="J385" s="66">
        <v>0</v>
      </c>
      <c r="K385" s="66">
        <v>0</v>
      </c>
      <c r="L385" s="66">
        <v>0</v>
      </c>
      <c r="M385" s="66">
        <v>0</v>
      </c>
      <c r="N385" s="66">
        <v>0</v>
      </c>
      <c r="O385" s="66">
        <v>0</v>
      </c>
      <c r="P385" s="66">
        <v>0</v>
      </c>
      <c r="Q385" s="66">
        <v>0</v>
      </c>
      <c r="R385" s="66">
        <v>0</v>
      </c>
      <c r="S385" s="66">
        <v>0</v>
      </c>
      <c r="T385" s="66">
        <v>0</v>
      </c>
      <c r="U385" s="66">
        <v>0</v>
      </c>
      <c r="V385" s="66">
        <v>0</v>
      </c>
      <c r="W385" s="66">
        <v>0</v>
      </c>
      <c r="X385" s="66">
        <v>0</v>
      </c>
      <c r="Y385" s="66">
        <v>0</v>
      </c>
      <c r="Z385" s="66">
        <v>0</v>
      </c>
      <c r="AA385" s="66">
        <v>0</v>
      </c>
      <c r="AB385" s="66">
        <v>0</v>
      </c>
      <c r="AC385" s="66">
        <v>0</v>
      </c>
      <c r="AD385" s="66">
        <v>0</v>
      </c>
      <c r="AE385" s="66">
        <v>0</v>
      </c>
      <c r="AF385" s="66">
        <v>0</v>
      </c>
      <c r="AG385" s="66">
        <v>0</v>
      </c>
      <c r="AH385" s="66">
        <v>0</v>
      </c>
    </row>
    <row r="386" spans="1:34" x14ac:dyDescent="0.25">
      <c r="A386" s="64" t="s">
        <v>133</v>
      </c>
      <c r="B386" s="64" t="s">
        <v>125</v>
      </c>
      <c r="C386" s="68">
        <v>0</v>
      </c>
      <c r="D386" s="68">
        <v>0</v>
      </c>
      <c r="E386" s="68">
        <v>0</v>
      </c>
      <c r="F386" s="68">
        <v>0</v>
      </c>
      <c r="G386" s="68">
        <v>0</v>
      </c>
      <c r="H386" s="68">
        <v>0</v>
      </c>
      <c r="I386" s="68">
        <v>0</v>
      </c>
      <c r="J386" s="68">
        <v>0</v>
      </c>
      <c r="K386" s="68">
        <v>0</v>
      </c>
      <c r="L386" s="68">
        <v>0</v>
      </c>
      <c r="M386" s="68">
        <v>0</v>
      </c>
      <c r="N386" s="68">
        <v>0</v>
      </c>
      <c r="O386" s="68">
        <v>0</v>
      </c>
      <c r="P386" s="68">
        <v>0</v>
      </c>
      <c r="Q386" s="68">
        <v>0</v>
      </c>
      <c r="R386" s="68">
        <v>0</v>
      </c>
      <c r="S386" s="68">
        <v>0</v>
      </c>
      <c r="T386" s="68">
        <v>0</v>
      </c>
      <c r="U386" s="68">
        <v>0</v>
      </c>
      <c r="V386" s="68">
        <v>0</v>
      </c>
      <c r="W386" s="68">
        <v>0</v>
      </c>
      <c r="X386" s="68">
        <v>0</v>
      </c>
      <c r="Y386" s="68">
        <v>0</v>
      </c>
      <c r="Z386" s="68">
        <v>0</v>
      </c>
      <c r="AA386" s="68">
        <v>0</v>
      </c>
      <c r="AB386" s="68">
        <v>0</v>
      </c>
      <c r="AC386" s="68">
        <v>0</v>
      </c>
      <c r="AD386" s="68">
        <v>0</v>
      </c>
      <c r="AE386" s="68">
        <v>0</v>
      </c>
      <c r="AF386" s="68">
        <v>0</v>
      </c>
      <c r="AG386" s="68">
        <v>0</v>
      </c>
      <c r="AH386" s="68">
        <v>0</v>
      </c>
    </row>
    <row r="387" spans="1:34" x14ac:dyDescent="0.25">
      <c r="A387" s="64" t="s">
        <v>133</v>
      </c>
      <c r="B387" s="64" t="s">
        <v>126</v>
      </c>
      <c r="C387" s="69" t="s">
        <v>37</v>
      </c>
      <c r="D387" s="69" t="s">
        <v>37</v>
      </c>
      <c r="E387" s="69" t="s">
        <v>37</v>
      </c>
      <c r="F387" s="69" t="s">
        <v>37</v>
      </c>
      <c r="G387" s="69" t="s">
        <v>37</v>
      </c>
      <c r="H387" s="69" t="s">
        <v>37</v>
      </c>
      <c r="I387" s="69" t="s">
        <v>37</v>
      </c>
      <c r="J387" s="69" t="s">
        <v>37</v>
      </c>
      <c r="K387" s="69" t="s">
        <v>37</v>
      </c>
      <c r="L387" s="69" t="s">
        <v>37</v>
      </c>
      <c r="M387" s="69" t="s">
        <v>37</v>
      </c>
      <c r="N387" s="69" t="s">
        <v>37</v>
      </c>
      <c r="O387" s="69" t="s">
        <v>37</v>
      </c>
      <c r="P387" s="69" t="s">
        <v>37</v>
      </c>
      <c r="Q387" s="69" t="s">
        <v>37</v>
      </c>
      <c r="R387" s="69" t="s">
        <v>37</v>
      </c>
      <c r="S387" s="69" t="s">
        <v>37</v>
      </c>
      <c r="T387" s="69" t="s">
        <v>37</v>
      </c>
      <c r="U387" s="69" t="s">
        <v>37</v>
      </c>
      <c r="V387" s="69" t="s">
        <v>37</v>
      </c>
      <c r="W387" s="69" t="s">
        <v>37</v>
      </c>
      <c r="X387" s="69" t="s">
        <v>37</v>
      </c>
      <c r="Y387" s="69" t="s">
        <v>37</v>
      </c>
      <c r="Z387" s="69" t="s">
        <v>37</v>
      </c>
      <c r="AA387" s="69" t="s">
        <v>37</v>
      </c>
      <c r="AB387" s="69" t="s">
        <v>37</v>
      </c>
      <c r="AC387" s="69" t="s">
        <v>37</v>
      </c>
      <c r="AD387" s="69" t="s">
        <v>37</v>
      </c>
      <c r="AE387" s="69" t="s">
        <v>37</v>
      </c>
      <c r="AF387" s="69" t="s">
        <v>37</v>
      </c>
      <c r="AG387" s="69" t="s">
        <v>37</v>
      </c>
      <c r="AH387" s="69" t="s">
        <v>37</v>
      </c>
    </row>
    <row r="388" spans="1:34" x14ac:dyDescent="0.25">
      <c r="A388" s="64" t="s">
        <v>133</v>
      </c>
      <c r="B388" s="64" t="s">
        <v>127</v>
      </c>
      <c r="C388" s="68">
        <v>0</v>
      </c>
      <c r="D388" s="68">
        <v>0</v>
      </c>
      <c r="E388" s="68">
        <v>0</v>
      </c>
      <c r="F388" s="68">
        <v>0</v>
      </c>
      <c r="G388" s="68">
        <v>0</v>
      </c>
      <c r="H388" s="68">
        <v>0</v>
      </c>
      <c r="I388" s="68">
        <v>0</v>
      </c>
      <c r="J388" s="68">
        <v>0</v>
      </c>
      <c r="K388" s="68">
        <v>0</v>
      </c>
      <c r="L388" s="68">
        <v>0</v>
      </c>
      <c r="M388" s="68">
        <v>0</v>
      </c>
      <c r="N388" s="68">
        <v>0</v>
      </c>
      <c r="O388" s="68">
        <v>0</v>
      </c>
      <c r="P388" s="68">
        <v>0</v>
      </c>
      <c r="Q388" s="68">
        <v>0</v>
      </c>
      <c r="R388" s="68">
        <v>0</v>
      </c>
      <c r="S388" s="68">
        <v>0</v>
      </c>
      <c r="T388" s="68">
        <v>0</v>
      </c>
      <c r="U388" s="68">
        <v>0</v>
      </c>
      <c r="V388" s="68">
        <v>0</v>
      </c>
      <c r="W388" s="68">
        <v>0</v>
      </c>
      <c r="X388" s="68">
        <v>0</v>
      </c>
      <c r="Y388" s="68">
        <v>0</v>
      </c>
      <c r="Z388" s="68">
        <v>0</v>
      </c>
      <c r="AA388" s="68">
        <v>0</v>
      </c>
      <c r="AB388" s="68">
        <v>0</v>
      </c>
      <c r="AC388" s="68">
        <v>0</v>
      </c>
      <c r="AD388" s="68">
        <v>0</v>
      </c>
      <c r="AE388" s="68">
        <v>0</v>
      </c>
      <c r="AF388" s="68">
        <v>0</v>
      </c>
      <c r="AG388" s="68">
        <v>0</v>
      </c>
      <c r="AH388" s="68">
        <v>0</v>
      </c>
    </row>
    <row r="389" spans="1:34" x14ac:dyDescent="0.25">
      <c r="A389" s="64" t="s">
        <v>133</v>
      </c>
      <c r="B389" s="64" t="s">
        <v>128</v>
      </c>
      <c r="C389" s="66">
        <v>0</v>
      </c>
      <c r="D389" s="66">
        <v>0</v>
      </c>
      <c r="E389" s="66">
        <v>0</v>
      </c>
      <c r="F389" s="66">
        <v>0</v>
      </c>
      <c r="G389" s="66">
        <v>0</v>
      </c>
      <c r="H389" s="66">
        <v>0</v>
      </c>
      <c r="I389" s="66">
        <v>0</v>
      </c>
      <c r="J389" s="66">
        <v>1032</v>
      </c>
      <c r="K389" s="66">
        <v>1049</v>
      </c>
      <c r="L389" s="66">
        <v>1103</v>
      </c>
      <c r="M389" s="66">
        <v>1174</v>
      </c>
      <c r="N389" s="66">
        <v>1176</v>
      </c>
      <c r="O389" s="66">
        <v>1153</v>
      </c>
      <c r="P389" s="66">
        <v>1930</v>
      </c>
      <c r="Q389" s="66">
        <v>1817</v>
      </c>
      <c r="R389" s="66">
        <v>2049</v>
      </c>
      <c r="S389" s="66">
        <v>2349</v>
      </c>
      <c r="T389" s="66">
        <v>1737</v>
      </c>
      <c r="U389" s="66">
        <v>1837</v>
      </c>
      <c r="V389" s="66">
        <v>2050</v>
      </c>
      <c r="W389" s="66">
        <v>1941</v>
      </c>
      <c r="X389" s="66">
        <v>2256</v>
      </c>
      <c r="Y389" s="66">
        <v>1889</v>
      </c>
      <c r="Z389" s="66">
        <v>1738</v>
      </c>
      <c r="AA389" s="66">
        <v>2073</v>
      </c>
      <c r="AB389" s="66">
        <v>2093</v>
      </c>
      <c r="AC389" s="66">
        <v>2134</v>
      </c>
      <c r="AD389" s="66">
        <v>2137.48</v>
      </c>
      <c r="AE389" s="65">
        <v>2167.1550000000002</v>
      </c>
      <c r="AF389" s="66">
        <v>2202.88</v>
      </c>
      <c r="AG389" s="65">
        <v>2199.355</v>
      </c>
      <c r="AH389" s="65">
        <v>1970.874</v>
      </c>
    </row>
    <row r="390" spans="1:34" x14ac:dyDescent="0.25">
      <c r="A390" s="64" t="s">
        <v>133</v>
      </c>
      <c r="B390" s="64" t="s">
        <v>129</v>
      </c>
      <c r="C390" s="68">
        <v>0</v>
      </c>
      <c r="D390" s="68">
        <v>0</v>
      </c>
      <c r="E390" s="68">
        <v>0</v>
      </c>
      <c r="F390" s="68">
        <v>0</v>
      </c>
      <c r="G390" s="68">
        <v>0</v>
      </c>
      <c r="H390" s="68">
        <v>0</v>
      </c>
      <c r="I390" s="68">
        <v>0</v>
      </c>
      <c r="J390" s="68">
        <v>1032</v>
      </c>
      <c r="K390" s="68">
        <v>1049</v>
      </c>
      <c r="L390" s="68">
        <v>1103</v>
      </c>
      <c r="M390" s="68">
        <v>1174</v>
      </c>
      <c r="N390" s="68">
        <v>1176</v>
      </c>
      <c r="O390" s="68">
        <v>1153</v>
      </c>
      <c r="P390" s="68">
        <v>1930</v>
      </c>
      <c r="Q390" s="68">
        <v>1817</v>
      </c>
      <c r="R390" s="68">
        <v>2049</v>
      </c>
      <c r="S390" s="68">
        <v>2349</v>
      </c>
      <c r="T390" s="68">
        <v>1737</v>
      </c>
      <c r="U390" s="68">
        <v>1837</v>
      </c>
      <c r="V390" s="68">
        <v>2050</v>
      </c>
      <c r="W390" s="68">
        <v>1941</v>
      </c>
      <c r="X390" s="68">
        <v>2256</v>
      </c>
      <c r="Y390" s="68">
        <v>1889</v>
      </c>
      <c r="Z390" s="68">
        <v>1738</v>
      </c>
      <c r="AA390" s="68">
        <v>2073</v>
      </c>
      <c r="AB390" s="68">
        <v>2093</v>
      </c>
      <c r="AC390" s="68">
        <v>2134</v>
      </c>
      <c r="AD390" s="68">
        <v>2137.48</v>
      </c>
      <c r="AE390" s="67">
        <v>2167.1550000000002</v>
      </c>
      <c r="AF390" s="68">
        <v>2202.88</v>
      </c>
      <c r="AG390" s="67">
        <v>1972.355</v>
      </c>
      <c r="AH390" s="67">
        <v>1675.204</v>
      </c>
    </row>
    <row r="391" spans="1:34" x14ac:dyDescent="0.25">
      <c r="A391" s="64" t="s">
        <v>133</v>
      </c>
      <c r="B391" s="64" t="s">
        <v>130</v>
      </c>
      <c r="C391" s="66">
        <v>0</v>
      </c>
      <c r="D391" s="66">
        <v>0</v>
      </c>
      <c r="E391" s="66">
        <v>0</v>
      </c>
      <c r="F391" s="66">
        <v>0</v>
      </c>
      <c r="G391" s="66">
        <v>0</v>
      </c>
      <c r="H391" s="66">
        <v>0</v>
      </c>
      <c r="I391" s="66">
        <v>0</v>
      </c>
      <c r="J391" s="66">
        <v>0</v>
      </c>
      <c r="K391" s="66">
        <v>0</v>
      </c>
      <c r="L391" s="66">
        <v>0</v>
      </c>
      <c r="M391" s="66">
        <v>0</v>
      </c>
      <c r="N391" s="66">
        <v>0</v>
      </c>
      <c r="O391" s="66">
        <v>0</v>
      </c>
      <c r="P391" s="66">
        <v>0</v>
      </c>
      <c r="Q391" s="66">
        <v>0</v>
      </c>
      <c r="R391" s="66">
        <v>0</v>
      </c>
      <c r="S391" s="66">
        <v>0</v>
      </c>
      <c r="T391" s="66">
        <v>0</v>
      </c>
      <c r="U391" s="66">
        <v>0</v>
      </c>
      <c r="V391" s="66">
        <v>0</v>
      </c>
      <c r="W391" s="66">
        <v>0</v>
      </c>
      <c r="X391" s="66">
        <v>0</v>
      </c>
      <c r="Y391" s="66">
        <v>0</v>
      </c>
      <c r="Z391" s="66">
        <v>0</v>
      </c>
      <c r="AA391" s="66">
        <v>0</v>
      </c>
      <c r="AB391" s="66">
        <v>0</v>
      </c>
      <c r="AC391" s="66">
        <v>0</v>
      </c>
      <c r="AD391" s="66">
        <v>0</v>
      </c>
      <c r="AE391" s="66">
        <v>0</v>
      </c>
      <c r="AF391" s="66">
        <v>0</v>
      </c>
      <c r="AG391" s="66">
        <v>227</v>
      </c>
      <c r="AH391" s="66">
        <v>295.67</v>
      </c>
    </row>
    <row r="392" spans="1:34" x14ac:dyDescent="0.25">
      <c r="A392" s="64" t="s">
        <v>133</v>
      </c>
      <c r="B392" s="64" t="s">
        <v>131</v>
      </c>
      <c r="C392" s="70" t="s">
        <v>37</v>
      </c>
      <c r="D392" s="70" t="s">
        <v>37</v>
      </c>
      <c r="E392" s="70" t="s">
        <v>37</v>
      </c>
      <c r="F392" s="70" t="s">
        <v>37</v>
      </c>
      <c r="G392" s="70" t="s">
        <v>37</v>
      </c>
      <c r="H392" s="70" t="s">
        <v>37</v>
      </c>
      <c r="I392" s="70" t="s">
        <v>37</v>
      </c>
      <c r="J392" s="70" t="s">
        <v>37</v>
      </c>
      <c r="K392" s="70" t="s">
        <v>37</v>
      </c>
      <c r="L392" s="70" t="s">
        <v>37</v>
      </c>
      <c r="M392" s="70" t="s">
        <v>37</v>
      </c>
      <c r="N392" s="70" t="s">
        <v>37</v>
      </c>
      <c r="O392" s="70" t="s">
        <v>37</v>
      </c>
      <c r="P392" s="70" t="s">
        <v>37</v>
      </c>
      <c r="Q392" s="70" t="s">
        <v>37</v>
      </c>
      <c r="R392" s="70" t="s">
        <v>37</v>
      </c>
      <c r="S392" s="70" t="s">
        <v>37</v>
      </c>
      <c r="T392" s="70" t="s">
        <v>37</v>
      </c>
      <c r="U392" s="70" t="s">
        <v>37</v>
      </c>
      <c r="V392" s="70" t="s">
        <v>37</v>
      </c>
      <c r="W392" s="70" t="s">
        <v>37</v>
      </c>
      <c r="X392" s="70" t="s">
        <v>37</v>
      </c>
      <c r="Y392" s="70" t="s">
        <v>37</v>
      </c>
      <c r="Z392" s="70" t="s">
        <v>37</v>
      </c>
      <c r="AA392" s="70" t="s">
        <v>37</v>
      </c>
      <c r="AB392" s="70" t="s">
        <v>37</v>
      </c>
      <c r="AC392" s="70" t="s">
        <v>37</v>
      </c>
      <c r="AD392" s="70" t="s">
        <v>37</v>
      </c>
      <c r="AE392" s="70" t="s">
        <v>37</v>
      </c>
      <c r="AF392" s="70" t="s">
        <v>37</v>
      </c>
      <c r="AG392" s="70" t="s">
        <v>37</v>
      </c>
      <c r="AH392" s="70" t="s">
        <v>37</v>
      </c>
    </row>
    <row r="393" spans="1:34" ht="11.4" customHeight="1" x14ac:dyDescent="0.25"/>
    <row r="394" spans="1:34" x14ac:dyDescent="0.25">
      <c r="A394" s="59" t="s">
        <v>134</v>
      </c>
    </row>
    <row r="395" spans="1:34" x14ac:dyDescent="0.25">
      <c r="A395" s="59" t="s">
        <v>37</v>
      </c>
      <c r="B395" s="58" t="s">
        <v>38</v>
      </c>
    </row>
    <row r="396" spans="1:34" ht="11.4" customHeight="1" x14ac:dyDescent="0.25"/>
    <row r="397" spans="1:34" x14ac:dyDescent="0.25">
      <c r="A397" s="58" t="s">
        <v>175</v>
      </c>
    </row>
    <row r="398" spans="1:34" x14ac:dyDescent="0.25">
      <c r="A398" s="58" t="s">
        <v>108</v>
      </c>
      <c r="B398" s="59" t="s">
        <v>109</v>
      </c>
    </row>
    <row r="399" spans="1:34" x14ac:dyDescent="0.25">
      <c r="A399" s="58" t="s">
        <v>110</v>
      </c>
      <c r="B399" s="58" t="s">
        <v>111</v>
      </c>
    </row>
    <row r="401" spans="1:34" x14ac:dyDescent="0.25">
      <c r="A401" s="59" t="s">
        <v>112</v>
      </c>
      <c r="C401" s="58" t="s">
        <v>113</v>
      </c>
    </row>
    <row r="402" spans="1:34" x14ac:dyDescent="0.25">
      <c r="A402" s="59" t="s">
        <v>176</v>
      </c>
      <c r="C402" s="58" t="s">
        <v>177</v>
      </c>
    </row>
    <row r="403" spans="1:34" x14ac:dyDescent="0.25">
      <c r="A403" s="59" t="s">
        <v>114</v>
      </c>
      <c r="C403" s="58" t="s">
        <v>143</v>
      </c>
    </row>
    <row r="405" spans="1:34" x14ac:dyDescent="0.25">
      <c r="A405" s="60" t="s">
        <v>116</v>
      </c>
      <c r="B405" s="60" t="s">
        <v>116</v>
      </c>
      <c r="C405" s="61" t="s">
        <v>1</v>
      </c>
      <c r="D405" s="61" t="s">
        <v>2</v>
      </c>
      <c r="E405" s="61" t="s">
        <v>3</v>
      </c>
      <c r="F405" s="61" t="s">
        <v>4</v>
      </c>
      <c r="G405" s="61" t="s">
        <v>5</v>
      </c>
      <c r="H405" s="61" t="s">
        <v>6</v>
      </c>
      <c r="I405" s="61" t="s">
        <v>7</v>
      </c>
      <c r="J405" s="61" t="s">
        <v>8</v>
      </c>
      <c r="K405" s="61" t="s">
        <v>9</v>
      </c>
      <c r="L405" s="61" t="s">
        <v>10</v>
      </c>
      <c r="M405" s="61" t="s">
        <v>11</v>
      </c>
      <c r="N405" s="61" t="s">
        <v>12</v>
      </c>
      <c r="O405" s="61" t="s">
        <v>13</v>
      </c>
      <c r="P405" s="61" t="s">
        <v>14</v>
      </c>
      <c r="Q405" s="61" t="s">
        <v>15</v>
      </c>
      <c r="R405" s="61" t="s">
        <v>16</v>
      </c>
      <c r="S405" s="61" t="s">
        <v>17</v>
      </c>
      <c r="T405" s="61" t="s">
        <v>18</v>
      </c>
      <c r="U405" s="61" t="s">
        <v>19</v>
      </c>
      <c r="V405" s="61" t="s">
        <v>20</v>
      </c>
      <c r="W405" s="61" t="s">
        <v>21</v>
      </c>
      <c r="X405" s="61" t="s">
        <v>32</v>
      </c>
      <c r="Y405" s="61" t="s">
        <v>33</v>
      </c>
      <c r="Z405" s="61" t="s">
        <v>35</v>
      </c>
      <c r="AA405" s="61" t="s">
        <v>36</v>
      </c>
      <c r="AB405" s="61" t="s">
        <v>39</v>
      </c>
      <c r="AC405" s="61" t="s">
        <v>40</v>
      </c>
      <c r="AD405" s="61" t="s">
        <v>97</v>
      </c>
      <c r="AE405" s="61" t="s">
        <v>103</v>
      </c>
      <c r="AF405" s="61" t="s">
        <v>105</v>
      </c>
      <c r="AG405" s="61" t="s">
        <v>107</v>
      </c>
      <c r="AH405" s="61" t="s">
        <v>117</v>
      </c>
    </row>
    <row r="406" spans="1:34" x14ac:dyDescent="0.25">
      <c r="A406" s="62" t="s">
        <v>118</v>
      </c>
      <c r="B406" s="62" t="s">
        <v>119</v>
      </c>
      <c r="C406" s="63" t="s">
        <v>120</v>
      </c>
      <c r="D406" s="63" t="s">
        <v>120</v>
      </c>
      <c r="E406" s="63" t="s">
        <v>120</v>
      </c>
      <c r="F406" s="63" t="s">
        <v>120</v>
      </c>
      <c r="G406" s="63" t="s">
        <v>120</v>
      </c>
      <c r="H406" s="63" t="s">
        <v>120</v>
      </c>
      <c r="I406" s="63" t="s">
        <v>120</v>
      </c>
      <c r="J406" s="63" t="s">
        <v>120</v>
      </c>
      <c r="K406" s="63" t="s">
        <v>120</v>
      </c>
      <c r="L406" s="63" t="s">
        <v>120</v>
      </c>
      <c r="M406" s="63" t="s">
        <v>120</v>
      </c>
      <c r="N406" s="63" t="s">
        <v>120</v>
      </c>
      <c r="O406" s="63" t="s">
        <v>120</v>
      </c>
      <c r="P406" s="63" t="s">
        <v>120</v>
      </c>
      <c r="Q406" s="63" t="s">
        <v>120</v>
      </c>
      <c r="R406" s="63" t="s">
        <v>120</v>
      </c>
      <c r="S406" s="63" t="s">
        <v>120</v>
      </c>
      <c r="T406" s="63" t="s">
        <v>120</v>
      </c>
      <c r="U406" s="63" t="s">
        <v>120</v>
      </c>
      <c r="V406" s="63" t="s">
        <v>120</v>
      </c>
      <c r="W406" s="63" t="s">
        <v>120</v>
      </c>
      <c r="X406" s="63" t="s">
        <v>120</v>
      </c>
      <c r="Y406" s="63" t="s">
        <v>120</v>
      </c>
      <c r="Z406" s="63" t="s">
        <v>120</v>
      </c>
      <c r="AA406" s="63" t="s">
        <v>120</v>
      </c>
      <c r="AB406" s="63" t="s">
        <v>120</v>
      </c>
      <c r="AC406" s="63" t="s">
        <v>120</v>
      </c>
      <c r="AD406" s="63" t="s">
        <v>120</v>
      </c>
      <c r="AE406" s="63" t="s">
        <v>120</v>
      </c>
      <c r="AF406" s="63" t="s">
        <v>120</v>
      </c>
      <c r="AG406" s="63" t="s">
        <v>120</v>
      </c>
      <c r="AH406" s="63" t="s">
        <v>120</v>
      </c>
    </row>
    <row r="407" spans="1:34" x14ac:dyDescent="0.25">
      <c r="A407" s="64" t="s">
        <v>121</v>
      </c>
      <c r="B407" s="64" t="s">
        <v>122</v>
      </c>
      <c r="C407" s="65">
        <v>1331378.135</v>
      </c>
      <c r="D407" s="65">
        <v>1363218.625</v>
      </c>
      <c r="E407" s="65">
        <v>1463540.0220000001</v>
      </c>
      <c r="F407" s="65">
        <v>1362458.9809999999</v>
      </c>
      <c r="G407" s="65">
        <v>1371336.247</v>
      </c>
      <c r="H407" s="65">
        <v>1419436.855</v>
      </c>
      <c r="I407" s="65">
        <v>1365721.0430000001</v>
      </c>
      <c r="J407" s="65">
        <v>1483086.8019999999</v>
      </c>
      <c r="K407" s="65">
        <v>1492134.628</v>
      </c>
      <c r="L407" s="65">
        <v>1612854.7949999999</v>
      </c>
      <c r="M407" s="65">
        <v>1744167.6980000001</v>
      </c>
      <c r="N407" s="65">
        <v>1765478.0390000001</v>
      </c>
      <c r="O407" s="65">
        <v>1885791.3049999999</v>
      </c>
      <c r="P407" s="65">
        <v>1885732.936</v>
      </c>
      <c r="Q407" s="65">
        <v>1997615.8959999999</v>
      </c>
      <c r="R407" s="65">
        <v>2056633.5109999999</v>
      </c>
      <c r="S407" s="65">
        <v>2089085.834</v>
      </c>
      <c r="T407" s="65">
        <v>2099408.841</v>
      </c>
      <c r="U407" s="65">
        <v>2053272.334</v>
      </c>
      <c r="V407" s="65">
        <v>1837791.3689999999</v>
      </c>
      <c r="W407" s="65">
        <v>1813182.608</v>
      </c>
      <c r="X407" s="65">
        <v>1833827.5220000001</v>
      </c>
      <c r="Y407" s="65">
        <v>1936016.1329999999</v>
      </c>
      <c r="Z407" s="65">
        <v>1770564.5649999999</v>
      </c>
      <c r="AA407" s="65">
        <v>1811814.996</v>
      </c>
      <c r="AB407" s="65">
        <v>1900265.645</v>
      </c>
      <c r="AC407" s="66">
        <v>1797952.91</v>
      </c>
      <c r="AD407" s="65">
        <v>1883307.1610000001</v>
      </c>
      <c r="AE407" s="66">
        <v>1779101.34</v>
      </c>
      <c r="AF407" s="65">
        <v>1693926.7620000001</v>
      </c>
      <c r="AG407" s="65">
        <v>1560931.3359999999</v>
      </c>
      <c r="AH407" s="65">
        <v>1582688.075</v>
      </c>
    </row>
    <row r="408" spans="1:34" x14ac:dyDescent="0.25">
      <c r="A408" s="64" t="s">
        <v>121</v>
      </c>
      <c r="B408" s="64" t="s">
        <v>123</v>
      </c>
      <c r="C408" s="68">
        <v>18180</v>
      </c>
      <c r="D408" s="68">
        <v>15352</v>
      </c>
      <c r="E408" s="68">
        <v>0</v>
      </c>
      <c r="F408" s="68">
        <v>0</v>
      </c>
      <c r="G408" s="68">
        <v>0</v>
      </c>
      <c r="H408" s="68">
        <v>94.6</v>
      </c>
      <c r="I408" s="68">
        <v>47.3</v>
      </c>
      <c r="J408" s="68">
        <v>94.6</v>
      </c>
      <c r="K408" s="68">
        <v>189.2</v>
      </c>
      <c r="L408" s="68">
        <v>236.5</v>
      </c>
      <c r="M408" s="68">
        <v>331.1</v>
      </c>
      <c r="N408" s="68">
        <v>236.5</v>
      </c>
      <c r="O408" s="68">
        <v>236.5</v>
      </c>
      <c r="P408" s="68">
        <v>236.5</v>
      </c>
      <c r="Q408" s="68">
        <v>0</v>
      </c>
      <c r="R408" s="68">
        <v>0</v>
      </c>
      <c r="S408" s="68">
        <v>0</v>
      </c>
      <c r="T408" s="68">
        <v>0</v>
      </c>
      <c r="U408" s="68">
        <v>0</v>
      </c>
      <c r="V408" s="68">
        <v>0</v>
      </c>
      <c r="W408" s="68">
        <v>0</v>
      </c>
      <c r="X408" s="68">
        <v>0</v>
      </c>
      <c r="Y408" s="68">
        <v>0</v>
      </c>
      <c r="Z408" s="68">
        <v>0</v>
      </c>
      <c r="AA408" s="68">
        <v>0</v>
      </c>
      <c r="AB408" s="68">
        <v>0</v>
      </c>
      <c r="AC408" s="68">
        <v>0</v>
      </c>
      <c r="AD408" s="68">
        <v>0</v>
      </c>
      <c r="AE408" s="68">
        <v>0</v>
      </c>
      <c r="AF408" s="68">
        <v>0</v>
      </c>
      <c r="AG408" s="68">
        <v>0</v>
      </c>
      <c r="AH408" s="68">
        <v>0</v>
      </c>
    </row>
    <row r="409" spans="1:34" x14ac:dyDescent="0.25">
      <c r="A409" s="64" t="s">
        <v>121</v>
      </c>
      <c r="B409" s="64" t="s">
        <v>124</v>
      </c>
      <c r="C409" s="65">
        <v>7814.9989999999998</v>
      </c>
      <c r="D409" s="65">
        <v>7185.3969999999999</v>
      </c>
      <c r="E409" s="65">
        <v>7901.9979999999996</v>
      </c>
      <c r="F409" s="65">
        <v>8375.7039999999997</v>
      </c>
      <c r="G409" s="65">
        <v>13294.727999999999</v>
      </c>
      <c r="H409" s="65">
        <v>10370.824000000001</v>
      </c>
      <c r="I409" s="65">
        <v>11300.499</v>
      </c>
      <c r="J409" s="65">
        <v>11005.897999999999</v>
      </c>
      <c r="K409" s="65">
        <v>11681.703</v>
      </c>
      <c r="L409" s="65">
        <v>13479.607</v>
      </c>
      <c r="M409" s="65">
        <v>17485.942999999999</v>
      </c>
      <c r="N409" s="66">
        <v>12155.6</v>
      </c>
      <c r="O409" s="66">
        <v>12840.2</v>
      </c>
      <c r="P409" s="66">
        <v>18567.900000000001</v>
      </c>
      <c r="Q409" s="66">
        <v>17787.400000000001</v>
      </c>
      <c r="R409" s="66">
        <v>19541.7</v>
      </c>
      <c r="S409" s="65">
        <v>29534.896000000001</v>
      </c>
      <c r="T409" s="65">
        <v>34313.466</v>
      </c>
      <c r="U409" s="65">
        <v>62044.440999999999</v>
      </c>
      <c r="V409" s="65">
        <v>65913.396999999997</v>
      </c>
      <c r="W409" s="65">
        <v>85890.865999999995</v>
      </c>
      <c r="X409" s="66">
        <v>89989.92</v>
      </c>
      <c r="Y409" s="65">
        <v>89032.714000000007</v>
      </c>
      <c r="Z409" s="65">
        <v>43499.231</v>
      </c>
      <c r="AA409" s="65">
        <v>42670.955000000002</v>
      </c>
      <c r="AB409" s="65">
        <v>41425.031999999999</v>
      </c>
      <c r="AC409" s="65">
        <v>43606.714</v>
      </c>
      <c r="AD409" s="65">
        <v>45789.726999999999</v>
      </c>
      <c r="AE409" s="66">
        <v>48094.8</v>
      </c>
      <c r="AF409" s="66">
        <v>47200</v>
      </c>
      <c r="AG409" s="65">
        <v>45358.087</v>
      </c>
      <c r="AH409" s="65">
        <v>51489.485000000001</v>
      </c>
    </row>
    <row r="410" spans="1:34" x14ac:dyDescent="0.25">
      <c r="A410" s="64" t="s">
        <v>121</v>
      </c>
      <c r="B410" s="64" t="s">
        <v>125</v>
      </c>
      <c r="C410" s="67">
        <v>25067.955999999998</v>
      </c>
      <c r="D410" s="67">
        <v>27884.059000000001</v>
      </c>
      <c r="E410" s="67">
        <v>30363.276999999998</v>
      </c>
      <c r="F410" s="67">
        <v>32926.061000000002</v>
      </c>
      <c r="G410" s="67">
        <v>53016.436999999998</v>
      </c>
      <c r="H410" s="67">
        <v>100800.692</v>
      </c>
      <c r="I410" s="67">
        <v>83061.013000000006</v>
      </c>
      <c r="J410" s="67">
        <v>98572.055999999997</v>
      </c>
      <c r="K410" s="67">
        <v>112490.605</v>
      </c>
      <c r="L410" s="67">
        <v>176158.03599999999</v>
      </c>
      <c r="M410" s="67">
        <v>138022.83300000001</v>
      </c>
      <c r="N410" s="67">
        <v>135427.15599999999</v>
      </c>
      <c r="O410" s="67">
        <v>158525.141</v>
      </c>
      <c r="P410" s="68">
        <v>163822.54</v>
      </c>
      <c r="Q410" s="67">
        <v>171835.16500000001</v>
      </c>
      <c r="R410" s="67">
        <v>172327.90700000001</v>
      </c>
      <c r="S410" s="67">
        <v>189032.37599999999</v>
      </c>
      <c r="T410" s="67">
        <v>180753.356</v>
      </c>
      <c r="U410" s="67">
        <v>177255.84700000001</v>
      </c>
      <c r="V410" s="67">
        <v>181419.511</v>
      </c>
      <c r="W410" s="67">
        <v>175430.87599999999</v>
      </c>
      <c r="X410" s="68">
        <v>187571.68</v>
      </c>
      <c r="Y410" s="67">
        <v>190839.217</v>
      </c>
      <c r="Z410" s="67">
        <v>199614.76199999999</v>
      </c>
      <c r="AA410" s="67">
        <v>157327.59099999999</v>
      </c>
      <c r="AB410" s="67">
        <v>166977.74799999999</v>
      </c>
      <c r="AC410" s="67">
        <v>159816.47500000001</v>
      </c>
      <c r="AD410" s="68">
        <v>174497.07</v>
      </c>
      <c r="AE410" s="67">
        <v>181036.95699999999</v>
      </c>
      <c r="AF410" s="67">
        <v>184895.872</v>
      </c>
      <c r="AG410" s="68">
        <v>173943.42</v>
      </c>
      <c r="AH410" s="67">
        <v>176628.37700000001</v>
      </c>
    </row>
    <row r="411" spans="1:34" x14ac:dyDescent="0.25">
      <c r="A411" s="64" t="s">
        <v>121</v>
      </c>
      <c r="B411" s="64" t="s">
        <v>126</v>
      </c>
      <c r="C411" s="66">
        <v>0</v>
      </c>
      <c r="D411" s="66">
        <v>0</v>
      </c>
      <c r="E411" s="66">
        <v>0</v>
      </c>
      <c r="F411" s="66">
        <v>0</v>
      </c>
      <c r="G411" s="66">
        <v>0</v>
      </c>
      <c r="H411" s="66">
        <v>0</v>
      </c>
      <c r="I411" s="66">
        <v>0</v>
      </c>
      <c r="J411" s="66">
        <v>0</v>
      </c>
      <c r="K411" s="66">
        <v>0</v>
      </c>
      <c r="L411" s="66">
        <v>0</v>
      </c>
      <c r="M411" s="66">
        <v>0</v>
      </c>
      <c r="N411" s="66">
        <v>0</v>
      </c>
      <c r="O411" s="66">
        <v>0</v>
      </c>
      <c r="P411" s="66">
        <v>0</v>
      </c>
      <c r="Q411" s="66">
        <v>0</v>
      </c>
      <c r="R411" s="66">
        <v>0</v>
      </c>
      <c r="S411" s="66">
        <v>0</v>
      </c>
      <c r="T411" s="66">
        <v>0</v>
      </c>
      <c r="U411" s="66">
        <v>0</v>
      </c>
      <c r="V411" s="66">
        <v>0</v>
      </c>
      <c r="W411" s="66">
        <v>0</v>
      </c>
      <c r="X411" s="66">
        <v>0</v>
      </c>
      <c r="Y411" s="66">
        <v>0</v>
      </c>
      <c r="Z411" s="66">
        <v>0</v>
      </c>
      <c r="AA411" s="66">
        <v>0</v>
      </c>
      <c r="AB411" s="66">
        <v>0</v>
      </c>
      <c r="AC411" s="66">
        <v>0</v>
      </c>
      <c r="AD411" s="66">
        <v>0</v>
      </c>
      <c r="AE411" s="66">
        <v>0</v>
      </c>
      <c r="AF411" s="66">
        <v>0</v>
      </c>
      <c r="AG411" s="66">
        <v>0</v>
      </c>
      <c r="AH411" s="66">
        <v>0</v>
      </c>
    </row>
    <row r="412" spans="1:34" x14ac:dyDescent="0.25">
      <c r="A412" s="64" t="s">
        <v>121</v>
      </c>
      <c r="B412" s="64" t="s">
        <v>127</v>
      </c>
      <c r="C412" s="68">
        <v>0</v>
      </c>
      <c r="D412" s="68">
        <v>0</v>
      </c>
      <c r="E412" s="68">
        <v>0</v>
      </c>
      <c r="F412" s="68">
        <v>0</v>
      </c>
      <c r="G412" s="68">
        <v>0</v>
      </c>
      <c r="H412" s="68">
        <v>0</v>
      </c>
      <c r="I412" s="68">
        <v>0</v>
      </c>
      <c r="J412" s="68">
        <v>0</v>
      </c>
      <c r="K412" s="68">
        <v>0</v>
      </c>
      <c r="L412" s="68">
        <v>0</v>
      </c>
      <c r="M412" s="68">
        <v>0</v>
      </c>
      <c r="N412" s="68">
        <v>0</v>
      </c>
      <c r="O412" s="68">
        <v>0</v>
      </c>
      <c r="P412" s="68">
        <v>0</v>
      </c>
      <c r="Q412" s="68">
        <v>0</v>
      </c>
      <c r="R412" s="68">
        <v>0</v>
      </c>
      <c r="S412" s="68">
        <v>0</v>
      </c>
      <c r="T412" s="68">
        <v>0</v>
      </c>
      <c r="U412" s="68">
        <v>0</v>
      </c>
      <c r="V412" s="68">
        <v>0</v>
      </c>
      <c r="W412" s="68">
        <v>0</v>
      </c>
      <c r="X412" s="68">
        <v>0</v>
      </c>
      <c r="Y412" s="68">
        <v>0</v>
      </c>
      <c r="Z412" s="68">
        <v>0</v>
      </c>
      <c r="AA412" s="68">
        <v>0</v>
      </c>
      <c r="AB412" s="68">
        <v>0</v>
      </c>
      <c r="AC412" s="68">
        <v>0</v>
      </c>
      <c r="AD412" s="68">
        <v>0</v>
      </c>
      <c r="AE412" s="68">
        <v>0</v>
      </c>
      <c r="AF412" s="68">
        <v>0</v>
      </c>
      <c r="AG412" s="68">
        <v>0</v>
      </c>
      <c r="AH412" s="68">
        <v>0</v>
      </c>
    </row>
    <row r="413" spans="1:34" x14ac:dyDescent="0.25">
      <c r="A413" s="64" t="s">
        <v>121</v>
      </c>
      <c r="B413" s="64" t="s">
        <v>128</v>
      </c>
      <c r="C413" s="66">
        <v>547103.80000000005</v>
      </c>
      <c r="D413" s="66">
        <v>561043.6</v>
      </c>
      <c r="E413" s="66">
        <v>571399.19999999995</v>
      </c>
      <c r="F413" s="66">
        <v>564487.19999999995</v>
      </c>
      <c r="G413" s="66">
        <v>582670.80000000005</v>
      </c>
      <c r="H413" s="66">
        <v>601524</v>
      </c>
      <c r="I413" s="66">
        <v>628052.4</v>
      </c>
      <c r="J413" s="66">
        <v>685447.2</v>
      </c>
      <c r="K413" s="66">
        <v>702777.6</v>
      </c>
      <c r="L413" s="66">
        <v>749689.2</v>
      </c>
      <c r="M413" s="66">
        <v>808084.8</v>
      </c>
      <c r="N413" s="66">
        <v>849729.6</v>
      </c>
      <c r="O413" s="66">
        <v>881823.6</v>
      </c>
      <c r="P413" s="66">
        <v>938541.6</v>
      </c>
      <c r="Q413" s="65">
        <v>1007907.768</v>
      </c>
      <c r="R413" s="65">
        <v>1058701.716</v>
      </c>
      <c r="S413" s="65">
        <v>1078055.885</v>
      </c>
      <c r="T413" s="65">
        <v>1098213.149</v>
      </c>
      <c r="U413" s="65">
        <v>1129529.3289999999</v>
      </c>
      <c r="V413" s="66">
        <v>1060632</v>
      </c>
      <c r="W413" s="66">
        <v>1085497.92</v>
      </c>
      <c r="X413" s="66">
        <v>1057849.2</v>
      </c>
      <c r="Y413" s="65">
        <v>1071211.0460000001</v>
      </c>
      <c r="Z413" s="65">
        <v>1028272.032</v>
      </c>
      <c r="AA413" s="65">
        <v>1003497.415</v>
      </c>
      <c r="AB413" s="65">
        <v>1011281.2340000001</v>
      </c>
      <c r="AC413" s="65">
        <v>989178.36100000003</v>
      </c>
      <c r="AD413" s="66">
        <v>992613.6</v>
      </c>
      <c r="AE413" s="66">
        <v>988027.2</v>
      </c>
      <c r="AF413" s="66">
        <v>983725.2</v>
      </c>
      <c r="AG413" s="66">
        <v>948142.8</v>
      </c>
      <c r="AH413" s="66">
        <v>987523.2</v>
      </c>
    </row>
    <row r="414" spans="1:34" x14ac:dyDescent="0.25">
      <c r="A414" s="64" t="s">
        <v>121</v>
      </c>
      <c r="B414" s="64" t="s">
        <v>129</v>
      </c>
      <c r="C414" s="68">
        <v>5714.2</v>
      </c>
      <c r="D414" s="68">
        <v>5920</v>
      </c>
      <c r="E414" s="68">
        <v>0</v>
      </c>
      <c r="F414" s="68">
        <v>0</v>
      </c>
      <c r="G414" s="68">
        <v>0</v>
      </c>
      <c r="H414" s="68">
        <v>0</v>
      </c>
      <c r="I414" s="68">
        <v>0</v>
      </c>
      <c r="J414" s="68">
        <v>0</v>
      </c>
      <c r="K414" s="68">
        <v>0</v>
      </c>
      <c r="L414" s="68">
        <v>0</v>
      </c>
      <c r="M414" s="68">
        <v>0</v>
      </c>
      <c r="N414" s="68">
        <v>0</v>
      </c>
      <c r="O414" s="68">
        <v>0</v>
      </c>
      <c r="P414" s="68">
        <v>0</v>
      </c>
      <c r="Q414" s="68">
        <v>0</v>
      </c>
      <c r="R414" s="68">
        <v>0</v>
      </c>
      <c r="S414" s="68">
        <v>0</v>
      </c>
      <c r="T414" s="68">
        <v>0</v>
      </c>
      <c r="U414" s="68">
        <v>0</v>
      </c>
      <c r="V414" s="68">
        <v>0</v>
      </c>
      <c r="W414" s="68">
        <v>0</v>
      </c>
      <c r="X414" s="68">
        <v>0</v>
      </c>
      <c r="Y414" s="68">
        <v>0</v>
      </c>
      <c r="Z414" s="68">
        <v>0</v>
      </c>
      <c r="AA414" s="68">
        <v>0</v>
      </c>
      <c r="AB414" s="68">
        <v>0</v>
      </c>
      <c r="AC414" s="68">
        <v>0</v>
      </c>
      <c r="AD414" s="68">
        <v>0</v>
      </c>
      <c r="AE414" s="68">
        <v>0</v>
      </c>
      <c r="AF414" s="68">
        <v>0</v>
      </c>
      <c r="AG414" s="68">
        <v>0</v>
      </c>
      <c r="AH414" s="68">
        <v>0</v>
      </c>
    </row>
    <row r="415" spans="1:34" x14ac:dyDescent="0.25">
      <c r="A415" s="64" t="s">
        <v>121</v>
      </c>
      <c r="B415" s="64" t="s">
        <v>130</v>
      </c>
      <c r="C415" s="66">
        <v>10389.6</v>
      </c>
      <c r="D415" s="66">
        <v>9586.7999999999993</v>
      </c>
      <c r="E415" s="66">
        <v>11880</v>
      </c>
      <c r="F415" s="66">
        <v>13953.6</v>
      </c>
      <c r="G415" s="66">
        <v>26452.799999999999</v>
      </c>
      <c r="H415" s="66">
        <v>33134.400000000001</v>
      </c>
      <c r="I415" s="66">
        <v>47160</v>
      </c>
      <c r="J415" s="66">
        <v>68882.399999999994</v>
      </c>
      <c r="K415" s="66">
        <v>80067.600000000006</v>
      </c>
      <c r="L415" s="66">
        <v>99986.4</v>
      </c>
      <c r="M415" s="66">
        <v>94122</v>
      </c>
      <c r="N415" s="66">
        <v>101613.6</v>
      </c>
      <c r="O415" s="66">
        <v>113547.6</v>
      </c>
      <c r="P415" s="66">
        <v>113972.4</v>
      </c>
      <c r="Q415" s="66">
        <v>120607.2</v>
      </c>
      <c r="R415" s="66">
        <v>121345.2</v>
      </c>
      <c r="S415" s="66">
        <v>114274.8</v>
      </c>
      <c r="T415" s="66">
        <v>111852</v>
      </c>
      <c r="U415" s="66">
        <v>113904</v>
      </c>
      <c r="V415" s="66">
        <v>113515.2</v>
      </c>
      <c r="W415" s="66">
        <v>104598</v>
      </c>
      <c r="X415" s="66">
        <v>112039.2</v>
      </c>
      <c r="Y415" s="66">
        <v>115934.39999999999</v>
      </c>
      <c r="Z415" s="66">
        <v>124916.4</v>
      </c>
      <c r="AA415" s="66">
        <v>100537.2</v>
      </c>
      <c r="AB415" s="66">
        <v>106138.8</v>
      </c>
      <c r="AC415" s="66">
        <v>107312.4</v>
      </c>
      <c r="AD415" s="66">
        <v>115264.8</v>
      </c>
      <c r="AE415" s="66">
        <v>118422</v>
      </c>
      <c r="AF415" s="66">
        <v>121183.2</v>
      </c>
      <c r="AG415" s="66">
        <v>111996</v>
      </c>
      <c r="AH415" s="66">
        <v>115243.2</v>
      </c>
    </row>
    <row r="416" spans="1:34" x14ac:dyDescent="0.25">
      <c r="A416" s="64" t="s">
        <v>121</v>
      </c>
      <c r="B416" s="64" t="s">
        <v>131</v>
      </c>
      <c r="C416" s="68">
        <v>2570.4</v>
      </c>
      <c r="D416" s="68">
        <v>3772.8</v>
      </c>
      <c r="E416" s="68">
        <v>7264.8</v>
      </c>
      <c r="F416" s="68">
        <v>4892.3999999999996</v>
      </c>
      <c r="G416" s="68">
        <v>3405.6</v>
      </c>
      <c r="H416" s="68">
        <v>5360.4</v>
      </c>
      <c r="I416" s="68">
        <v>3916.8</v>
      </c>
      <c r="J416" s="68">
        <v>4496.3999999999996</v>
      </c>
      <c r="K416" s="68">
        <v>6541.2</v>
      </c>
      <c r="L416" s="68">
        <v>9410.4</v>
      </c>
      <c r="M416" s="68">
        <v>12783.6</v>
      </c>
      <c r="N416" s="68">
        <v>10713.6</v>
      </c>
      <c r="O416" s="68">
        <v>18165.599999999999</v>
      </c>
      <c r="P416" s="68">
        <v>12290.4</v>
      </c>
      <c r="Q416" s="68">
        <v>12078</v>
      </c>
      <c r="R416" s="68">
        <v>16675.2</v>
      </c>
      <c r="S416" s="68">
        <v>13939.2</v>
      </c>
      <c r="T416" s="68">
        <v>11566.8</v>
      </c>
      <c r="U416" s="68">
        <v>10008</v>
      </c>
      <c r="V416" s="68">
        <v>9903.6</v>
      </c>
      <c r="W416" s="68">
        <v>11545.2</v>
      </c>
      <c r="X416" s="68">
        <v>8334</v>
      </c>
      <c r="Y416" s="68">
        <v>13021.2</v>
      </c>
      <c r="Z416" s="67">
        <v>15074.132</v>
      </c>
      <c r="AA416" s="67">
        <v>13684.867</v>
      </c>
      <c r="AB416" s="68">
        <v>11620.8</v>
      </c>
      <c r="AC416" s="67">
        <v>12490.848</v>
      </c>
      <c r="AD416" s="68">
        <v>9892.7999999999993</v>
      </c>
      <c r="AE416" s="68">
        <v>8888.4</v>
      </c>
      <c r="AF416" s="68">
        <v>8020.8</v>
      </c>
      <c r="AG416" s="68">
        <v>12567.6</v>
      </c>
      <c r="AH416" s="68">
        <v>11595.6</v>
      </c>
    </row>
    <row r="417" spans="1:34" x14ac:dyDescent="0.25">
      <c r="A417" s="64" t="s">
        <v>132</v>
      </c>
      <c r="B417" s="64" t="s">
        <v>122</v>
      </c>
      <c r="C417" s="69" t="s">
        <v>37</v>
      </c>
      <c r="D417" s="69" t="s">
        <v>37</v>
      </c>
      <c r="E417" s="69" t="s">
        <v>37</v>
      </c>
      <c r="F417" s="69" t="s">
        <v>37</v>
      </c>
      <c r="G417" s="69" t="s">
        <v>37</v>
      </c>
      <c r="H417" s="69" t="s">
        <v>37</v>
      </c>
      <c r="I417" s="69" t="s">
        <v>37</v>
      </c>
      <c r="J417" s="69" t="s">
        <v>37</v>
      </c>
      <c r="K417" s="69" t="s">
        <v>37</v>
      </c>
      <c r="L417" s="69" t="s">
        <v>37</v>
      </c>
      <c r="M417" s="69" t="s">
        <v>37</v>
      </c>
      <c r="N417" s="69" t="s">
        <v>37</v>
      </c>
      <c r="O417" s="69" t="s">
        <v>37</v>
      </c>
      <c r="P417" s="69" t="s">
        <v>37</v>
      </c>
      <c r="Q417" s="69" t="s">
        <v>37</v>
      </c>
      <c r="R417" s="69" t="s">
        <v>37</v>
      </c>
      <c r="S417" s="69" t="s">
        <v>37</v>
      </c>
      <c r="T417" s="69" t="s">
        <v>37</v>
      </c>
      <c r="U417" s="69" t="s">
        <v>37</v>
      </c>
      <c r="V417" s="69" t="s">
        <v>37</v>
      </c>
      <c r="W417" s="69" t="s">
        <v>37</v>
      </c>
      <c r="X417" s="69" t="s">
        <v>37</v>
      </c>
      <c r="Y417" s="69" t="s">
        <v>37</v>
      </c>
      <c r="Z417" s="69" t="s">
        <v>37</v>
      </c>
      <c r="AA417" s="69" t="s">
        <v>37</v>
      </c>
      <c r="AB417" s="69" t="s">
        <v>37</v>
      </c>
      <c r="AC417" s="69" t="s">
        <v>37</v>
      </c>
      <c r="AD417" s="69" t="s">
        <v>37</v>
      </c>
      <c r="AE417" s="69" t="s">
        <v>37</v>
      </c>
      <c r="AF417" s="69" t="s">
        <v>37</v>
      </c>
      <c r="AG417" s="69" t="s">
        <v>37</v>
      </c>
      <c r="AH417" s="69" t="s">
        <v>37</v>
      </c>
    </row>
    <row r="418" spans="1:34" x14ac:dyDescent="0.25">
      <c r="A418" s="64" t="s">
        <v>132</v>
      </c>
      <c r="B418" s="64" t="s">
        <v>123</v>
      </c>
      <c r="C418" s="70" t="s">
        <v>37</v>
      </c>
      <c r="D418" s="70" t="s">
        <v>37</v>
      </c>
      <c r="E418" s="70" t="s">
        <v>37</v>
      </c>
      <c r="F418" s="70" t="s">
        <v>37</v>
      </c>
      <c r="G418" s="70" t="s">
        <v>37</v>
      </c>
      <c r="H418" s="70" t="s">
        <v>37</v>
      </c>
      <c r="I418" s="70" t="s">
        <v>37</v>
      </c>
      <c r="J418" s="70" t="s">
        <v>37</v>
      </c>
      <c r="K418" s="70" t="s">
        <v>37</v>
      </c>
      <c r="L418" s="70" t="s">
        <v>37</v>
      </c>
      <c r="M418" s="70" t="s">
        <v>37</v>
      </c>
      <c r="N418" s="70" t="s">
        <v>37</v>
      </c>
      <c r="O418" s="70" t="s">
        <v>37</v>
      </c>
      <c r="P418" s="70" t="s">
        <v>37</v>
      </c>
      <c r="Q418" s="70" t="s">
        <v>37</v>
      </c>
      <c r="R418" s="70" t="s">
        <v>37</v>
      </c>
      <c r="S418" s="70" t="s">
        <v>37</v>
      </c>
      <c r="T418" s="70" t="s">
        <v>37</v>
      </c>
      <c r="U418" s="70" t="s">
        <v>37</v>
      </c>
      <c r="V418" s="70" t="s">
        <v>37</v>
      </c>
      <c r="W418" s="70" t="s">
        <v>37</v>
      </c>
      <c r="X418" s="70" t="s">
        <v>37</v>
      </c>
      <c r="Y418" s="70" t="s">
        <v>37</v>
      </c>
      <c r="Z418" s="70" t="s">
        <v>37</v>
      </c>
      <c r="AA418" s="70" t="s">
        <v>37</v>
      </c>
      <c r="AB418" s="70" t="s">
        <v>37</v>
      </c>
      <c r="AC418" s="70" t="s">
        <v>37</v>
      </c>
      <c r="AD418" s="70" t="s">
        <v>37</v>
      </c>
      <c r="AE418" s="70" t="s">
        <v>37</v>
      </c>
      <c r="AF418" s="70" t="s">
        <v>37</v>
      </c>
      <c r="AG418" s="70" t="s">
        <v>37</v>
      </c>
      <c r="AH418" s="70" t="s">
        <v>37</v>
      </c>
    </row>
    <row r="419" spans="1:34" x14ac:dyDescent="0.25">
      <c r="A419" s="64" t="s">
        <v>132</v>
      </c>
      <c r="B419" s="64" t="s">
        <v>124</v>
      </c>
      <c r="C419" s="69" t="s">
        <v>37</v>
      </c>
      <c r="D419" s="69" t="s">
        <v>37</v>
      </c>
      <c r="E419" s="69" t="s">
        <v>37</v>
      </c>
      <c r="F419" s="69" t="s">
        <v>37</v>
      </c>
      <c r="G419" s="69" t="s">
        <v>37</v>
      </c>
      <c r="H419" s="69" t="s">
        <v>37</v>
      </c>
      <c r="I419" s="69" t="s">
        <v>37</v>
      </c>
      <c r="J419" s="69" t="s">
        <v>37</v>
      </c>
      <c r="K419" s="69" t="s">
        <v>37</v>
      </c>
      <c r="L419" s="69" t="s">
        <v>37</v>
      </c>
      <c r="M419" s="69" t="s">
        <v>37</v>
      </c>
      <c r="N419" s="69" t="s">
        <v>37</v>
      </c>
      <c r="O419" s="69" t="s">
        <v>37</v>
      </c>
      <c r="P419" s="69" t="s">
        <v>37</v>
      </c>
      <c r="Q419" s="69" t="s">
        <v>37</v>
      </c>
      <c r="R419" s="69" t="s">
        <v>37</v>
      </c>
      <c r="S419" s="69" t="s">
        <v>37</v>
      </c>
      <c r="T419" s="69" t="s">
        <v>37</v>
      </c>
      <c r="U419" s="69" t="s">
        <v>37</v>
      </c>
      <c r="V419" s="69" t="s">
        <v>37</v>
      </c>
      <c r="W419" s="69" t="s">
        <v>37</v>
      </c>
      <c r="X419" s="69" t="s">
        <v>37</v>
      </c>
      <c r="Y419" s="69" t="s">
        <v>37</v>
      </c>
      <c r="Z419" s="69" t="s">
        <v>37</v>
      </c>
      <c r="AA419" s="69" t="s">
        <v>37</v>
      </c>
      <c r="AB419" s="69" t="s">
        <v>37</v>
      </c>
      <c r="AC419" s="69" t="s">
        <v>37</v>
      </c>
      <c r="AD419" s="69" t="s">
        <v>37</v>
      </c>
      <c r="AE419" s="69" t="s">
        <v>37</v>
      </c>
      <c r="AF419" s="69" t="s">
        <v>37</v>
      </c>
      <c r="AG419" s="69" t="s">
        <v>37</v>
      </c>
      <c r="AH419" s="69" t="s">
        <v>37</v>
      </c>
    </row>
    <row r="420" spans="1:34" x14ac:dyDescent="0.25">
      <c r="A420" s="64" t="s">
        <v>132</v>
      </c>
      <c r="B420" s="64" t="s">
        <v>125</v>
      </c>
      <c r="C420" s="70" t="s">
        <v>37</v>
      </c>
      <c r="D420" s="70" t="s">
        <v>37</v>
      </c>
      <c r="E420" s="70" t="s">
        <v>37</v>
      </c>
      <c r="F420" s="70" t="s">
        <v>37</v>
      </c>
      <c r="G420" s="70" t="s">
        <v>37</v>
      </c>
      <c r="H420" s="70" t="s">
        <v>37</v>
      </c>
      <c r="I420" s="70" t="s">
        <v>37</v>
      </c>
      <c r="J420" s="70" t="s">
        <v>37</v>
      </c>
      <c r="K420" s="70" t="s">
        <v>37</v>
      </c>
      <c r="L420" s="70" t="s">
        <v>37</v>
      </c>
      <c r="M420" s="70" t="s">
        <v>37</v>
      </c>
      <c r="N420" s="70" t="s">
        <v>37</v>
      </c>
      <c r="O420" s="70" t="s">
        <v>37</v>
      </c>
      <c r="P420" s="70" t="s">
        <v>37</v>
      </c>
      <c r="Q420" s="70" t="s">
        <v>37</v>
      </c>
      <c r="R420" s="70" t="s">
        <v>37</v>
      </c>
      <c r="S420" s="70" t="s">
        <v>37</v>
      </c>
      <c r="T420" s="70" t="s">
        <v>37</v>
      </c>
      <c r="U420" s="70" t="s">
        <v>37</v>
      </c>
      <c r="V420" s="70" t="s">
        <v>37</v>
      </c>
      <c r="W420" s="70" t="s">
        <v>37</v>
      </c>
      <c r="X420" s="70" t="s">
        <v>37</v>
      </c>
      <c r="Y420" s="70" t="s">
        <v>37</v>
      </c>
      <c r="Z420" s="70" t="s">
        <v>37</v>
      </c>
      <c r="AA420" s="70" t="s">
        <v>37</v>
      </c>
      <c r="AB420" s="70" t="s">
        <v>37</v>
      </c>
      <c r="AC420" s="70" t="s">
        <v>37</v>
      </c>
      <c r="AD420" s="70" t="s">
        <v>37</v>
      </c>
      <c r="AE420" s="70" t="s">
        <v>37</v>
      </c>
      <c r="AF420" s="70" t="s">
        <v>37</v>
      </c>
      <c r="AG420" s="70" t="s">
        <v>37</v>
      </c>
      <c r="AH420" s="70" t="s">
        <v>37</v>
      </c>
    </row>
    <row r="421" spans="1:34" x14ac:dyDescent="0.25">
      <c r="A421" s="64" t="s">
        <v>132</v>
      </c>
      <c r="B421" s="64" t="s">
        <v>126</v>
      </c>
      <c r="C421" s="66">
        <v>0</v>
      </c>
      <c r="D421" s="66">
        <v>0</v>
      </c>
      <c r="E421" s="66">
        <v>0</v>
      </c>
      <c r="F421" s="66">
        <v>0</v>
      </c>
      <c r="G421" s="66">
        <v>0</v>
      </c>
      <c r="H421" s="66">
        <v>0</v>
      </c>
      <c r="I421" s="66">
        <v>0</v>
      </c>
      <c r="J421" s="66">
        <v>0</v>
      </c>
      <c r="K421" s="66">
        <v>0</v>
      </c>
      <c r="L421" s="66">
        <v>0</v>
      </c>
      <c r="M421" s="66">
        <v>0</v>
      </c>
      <c r="N421" s="66">
        <v>0</v>
      </c>
      <c r="O421" s="66">
        <v>0</v>
      </c>
      <c r="P421" s="66">
        <v>0</v>
      </c>
      <c r="Q421" s="66">
        <v>0</v>
      </c>
      <c r="R421" s="66">
        <v>0</v>
      </c>
      <c r="S421" s="66">
        <v>0</v>
      </c>
      <c r="T421" s="66">
        <v>0</v>
      </c>
      <c r="U421" s="66">
        <v>0</v>
      </c>
      <c r="V421" s="66">
        <v>0</v>
      </c>
      <c r="W421" s="66">
        <v>0</v>
      </c>
      <c r="X421" s="66">
        <v>0</v>
      </c>
      <c r="Y421" s="66">
        <v>0</v>
      </c>
      <c r="Z421" s="66">
        <v>0</v>
      </c>
      <c r="AA421" s="66">
        <v>0</v>
      </c>
      <c r="AB421" s="66">
        <v>0</v>
      </c>
      <c r="AC421" s="66">
        <v>0</v>
      </c>
      <c r="AD421" s="66">
        <v>0</v>
      </c>
      <c r="AE421" s="66">
        <v>0</v>
      </c>
      <c r="AF421" s="66">
        <v>0</v>
      </c>
      <c r="AG421" s="66">
        <v>0</v>
      </c>
      <c r="AH421" s="66">
        <v>0</v>
      </c>
    </row>
    <row r="422" spans="1:34" x14ac:dyDescent="0.25">
      <c r="A422" s="64" t="s">
        <v>132</v>
      </c>
      <c r="B422" s="64" t="s">
        <v>127</v>
      </c>
      <c r="C422" s="70" t="s">
        <v>37</v>
      </c>
      <c r="D422" s="70" t="s">
        <v>37</v>
      </c>
      <c r="E422" s="70" t="s">
        <v>37</v>
      </c>
      <c r="F422" s="70" t="s">
        <v>37</v>
      </c>
      <c r="G422" s="70" t="s">
        <v>37</v>
      </c>
      <c r="H422" s="70" t="s">
        <v>37</v>
      </c>
      <c r="I422" s="70" t="s">
        <v>37</v>
      </c>
      <c r="J422" s="70" t="s">
        <v>37</v>
      </c>
      <c r="K422" s="70" t="s">
        <v>37</v>
      </c>
      <c r="L422" s="70" t="s">
        <v>37</v>
      </c>
      <c r="M422" s="70" t="s">
        <v>37</v>
      </c>
      <c r="N422" s="70" t="s">
        <v>37</v>
      </c>
      <c r="O422" s="70" t="s">
        <v>37</v>
      </c>
      <c r="P422" s="70" t="s">
        <v>37</v>
      </c>
      <c r="Q422" s="70" t="s">
        <v>37</v>
      </c>
      <c r="R422" s="70" t="s">
        <v>37</v>
      </c>
      <c r="S422" s="70" t="s">
        <v>37</v>
      </c>
      <c r="T422" s="70" t="s">
        <v>37</v>
      </c>
      <c r="U422" s="70" t="s">
        <v>37</v>
      </c>
      <c r="V422" s="70" t="s">
        <v>37</v>
      </c>
      <c r="W422" s="70" t="s">
        <v>37</v>
      </c>
      <c r="X422" s="70" t="s">
        <v>37</v>
      </c>
      <c r="Y422" s="70" t="s">
        <v>37</v>
      </c>
      <c r="Z422" s="70" t="s">
        <v>37</v>
      </c>
      <c r="AA422" s="70" t="s">
        <v>37</v>
      </c>
      <c r="AB422" s="70" t="s">
        <v>37</v>
      </c>
      <c r="AC422" s="70" t="s">
        <v>37</v>
      </c>
      <c r="AD422" s="70" t="s">
        <v>37</v>
      </c>
      <c r="AE422" s="70" t="s">
        <v>37</v>
      </c>
      <c r="AF422" s="70" t="s">
        <v>37</v>
      </c>
      <c r="AG422" s="70" t="s">
        <v>37</v>
      </c>
      <c r="AH422" s="70" t="s">
        <v>37</v>
      </c>
    </row>
    <row r="423" spans="1:34" x14ac:dyDescent="0.25">
      <c r="A423" s="64" t="s">
        <v>132</v>
      </c>
      <c r="B423" s="64" t="s">
        <v>128</v>
      </c>
      <c r="C423" s="66">
        <v>546922.80000000005</v>
      </c>
      <c r="D423" s="66">
        <v>560883.6</v>
      </c>
      <c r="E423" s="66">
        <v>571399.19999999995</v>
      </c>
      <c r="F423" s="66">
        <v>564487.19999999995</v>
      </c>
      <c r="G423" s="66">
        <v>582670.80000000005</v>
      </c>
      <c r="H423" s="66">
        <v>601524</v>
      </c>
      <c r="I423" s="66">
        <v>628052.4</v>
      </c>
      <c r="J423" s="66">
        <v>685447.2</v>
      </c>
      <c r="K423" s="66">
        <v>702777.6</v>
      </c>
      <c r="L423" s="66">
        <v>749689.2</v>
      </c>
      <c r="M423" s="66">
        <v>808084.8</v>
      </c>
      <c r="N423" s="66">
        <v>849729.6</v>
      </c>
      <c r="O423" s="66">
        <v>881823.6</v>
      </c>
      <c r="P423" s="66">
        <v>938541.6</v>
      </c>
      <c r="Q423" s="65">
        <v>1007907.768</v>
      </c>
      <c r="R423" s="65">
        <v>1058701.716</v>
      </c>
      <c r="S423" s="65">
        <v>1078055.885</v>
      </c>
      <c r="T423" s="65">
        <v>1098213.149</v>
      </c>
      <c r="U423" s="65">
        <v>1129529.3289999999</v>
      </c>
      <c r="V423" s="66">
        <v>1060632</v>
      </c>
      <c r="W423" s="66">
        <v>1085497.92</v>
      </c>
      <c r="X423" s="66">
        <v>1057849.2</v>
      </c>
      <c r="Y423" s="65">
        <v>1071211.0460000001</v>
      </c>
      <c r="Z423" s="65">
        <v>1028272.032</v>
      </c>
      <c r="AA423" s="65">
        <v>1003497.415</v>
      </c>
      <c r="AB423" s="65">
        <v>1011281.2340000001</v>
      </c>
      <c r="AC423" s="65">
        <v>989178.36100000003</v>
      </c>
      <c r="AD423" s="66">
        <v>992613.6</v>
      </c>
      <c r="AE423" s="66">
        <v>988027.2</v>
      </c>
      <c r="AF423" s="66">
        <v>983725.2</v>
      </c>
      <c r="AG423" s="66">
        <v>948142.8</v>
      </c>
      <c r="AH423" s="66">
        <v>987523.2</v>
      </c>
    </row>
    <row r="424" spans="1:34" x14ac:dyDescent="0.25">
      <c r="A424" s="64" t="s">
        <v>132</v>
      </c>
      <c r="B424" s="64" t="s">
        <v>129</v>
      </c>
      <c r="C424" s="68">
        <v>5533.2</v>
      </c>
      <c r="D424" s="68">
        <v>5760</v>
      </c>
      <c r="E424" s="68">
        <v>0</v>
      </c>
      <c r="F424" s="68">
        <v>0</v>
      </c>
      <c r="G424" s="68">
        <v>0</v>
      </c>
      <c r="H424" s="68">
        <v>0</v>
      </c>
      <c r="I424" s="68">
        <v>0</v>
      </c>
      <c r="J424" s="68">
        <v>0</v>
      </c>
      <c r="K424" s="68">
        <v>0</v>
      </c>
      <c r="L424" s="68">
        <v>0</v>
      </c>
      <c r="M424" s="68">
        <v>0</v>
      </c>
      <c r="N424" s="68">
        <v>0</v>
      </c>
      <c r="O424" s="68">
        <v>0</v>
      </c>
      <c r="P424" s="68">
        <v>0</v>
      </c>
      <c r="Q424" s="68">
        <v>0</v>
      </c>
      <c r="R424" s="68">
        <v>0</v>
      </c>
      <c r="S424" s="68">
        <v>0</v>
      </c>
      <c r="T424" s="68">
        <v>0</v>
      </c>
      <c r="U424" s="68">
        <v>0</v>
      </c>
      <c r="V424" s="68">
        <v>0</v>
      </c>
      <c r="W424" s="68">
        <v>0</v>
      </c>
      <c r="X424" s="68">
        <v>0</v>
      </c>
      <c r="Y424" s="68">
        <v>0</v>
      </c>
      <c r="Z424" s="68">
        <v>0</v>
      </c>
      <c r="AA424" s="68">
        <v>0</v>
      </c>
      <c r="AB424" s="68">
        <v>0</v>
      </c>
      <c r="AC424" s="68">
        <v>0</v>
      </c>
      <c r="AD424" s="68">
        <v>0</v>
      </c>
      <c r="AE424" s="68">
        <v>0</v>
      </c>
      <c r="AF424" s="68">
        <v>0</v>
      </c>
      <c r="AG424" s="68">
        <v>0</v>
      </c>
      <c r="AH424" s="68">
        <v>0</v>
      </c>
    </row>
    <row r="425" spans="1:34" x14ac:dyDescent="0.25">
      <c r="A425" s="64" t="s">
        <v>132</v>
      </c>
      <c r="B425" s="64" t="s">
        <v>130</v>
      </c>
      <c r="C425" s="66">
        <v>10389.6</v>
      </c>
      <c r="D425" s="66">
        <v>9586.7999999999993</v>
      </c>
      <c r="E425" s="66">
        <v>11880</v>
      </c>
      <c r="F425" s="66">
        <v>13953.6</v>
      </c>
      <c r="G425" s="66">
        <v>26452.799999999999</v>
      </c>
      <c r="H425" s="66">
        <v>33134.400000000001</v>
      </c>
      <c r="I425" s="66">
        <v>47160</v>
      </c>
      <c r="J425" s="66">
        <v>68882.399999999994</v>
      </c>
      <c r="K425" s="66">
        <v>80067.600000000006</v>
      </c>
      <c r="L425" s="66">
        <v>99986.4</v>
      </c>
      <c r="M425" s="66">
        <v>94122</v>
      </c>
      <c r="N425" s="66">
        <v>101613.6</v>
      </c>
      <c r="O425" s="66">
        <v>113547.6</v>
      </c>
      <c r="P425" s="66">
        <v>113972.4</v>
      </c>
      <c r="Q425" s="66">
        <v>120607.2</v>
      </c>
      <c r="R425" s="66">
        <v>121345.2</v>
      </c>
      <c r="S425" s="66">
        <v>114274.8</v>
      </c>
      <c r="T425" s="66">
        <v>111852</v>
      </c>
      <c r="U425" s="66">
        <v>113904</v>
      </c>
      <c r="V425" s="66">
        <v>113515.2</v>
      </c>
      <c r="W425" s="66">
        <v>104598</v>
      </c>
      <c r="X425" s="66">
        <v>112039.2</v>
      </c>
      <c r="Y425" s="66">
        <v>115934.39999999999</v>
      </c>
      <c r="Z425" s="66">
        <v>124916.4</v>
      </c>
      <c r="AA425" s="66">
        <v>100537.2</v>
      </c>
      <c r="AB425" s="66">
        <v>106138.8</v>
      </c>
      <c r="AC425" s="66">
        <v>107312.4</v>
      </c>
      <c r="AD425" s="66">
        <v>115264.8</v>
      </c>
      <c r="AE425" s="66">
        <v>118422</v>
      </c>
      <c r="AF425" s="66">
        <v>121183.2</v>
      </c>
      <c r="AG425" s="66">
        <v>111996</v>
      </c>
      <c r="AH425" s="66">
        <v>115243.2</v>
      </c>
    </row>
    <row r="426" spans="1:34" x14ac:dyDescent="0.25">
      <c r="A426" s="64" t="s">
        <v>132</v>
      </c>
      <c r="B426" s="64" t="s">
        <v>131</v>
      </c>
      <c r="C426" s="68">
        <v>2570.4</v>
      </c>
      <c r="D426" s="68">
        <v>3772.8</v>
      </c>
      <c r="E426" s="68">
        <v>7264.8</v>
      </c>
      <c r="F426" s="68">
        <v>4892.3999999999996</v>
      </c>
      <c r="G426" s="68">
        <v>3405.6</v>
      </c>
      <c r="H426" s="68">
        <v>5360.4</v>
      </c>
      <c r="I426" s="68">
        <v>3916.8</v>
      </c>
      <c r="J426" s="68">
        <v>4496.3999999999996</v>
      </c>
      <c r="K426" s="68">
        <v>6541.2</v>
      </c>
      <c r="L426" s="68">
        <v>9410.4</v>
      </c>
      <c r="M426" s="68">
        <v>12783.6</v>
      </c>
      <c r="N426" s="68">
        <v>10713.6</v>
      </c>
      <c r="O426" s="68">
        <v>18165.599999999999</v>
      </c>
      <c r="P426" s="68">
        <v>12290.4</v>
      </c>
      <c r="Q426" s="68">
        <v>12078</v>
      </c>
      <c r="R426" s="68">
        <v>16675.2</v>
      </c>
      <c r="S426" s="68">
        <v>13939.2</v>
      </c>
      <c r="T426" s="68">
        <v>11566.8</v>
      </c>
      <c r="U426" s="68">
        <v>10008</v>
      </c>
      <c r="V426" s="68">
        <v>9903.6</v>
      </c>
      <c r="W426" s="68">
        <v>11545.2</v>
      </c>
      <c r="X426" s="68">
        <v>8334</v>
      </c>
      <c r="Y426" s="68">
        <v>13021.2</v>
      </c>
      <c r="Z426" s="67">
        <v>15074.132</v>
      </c>
      <c r="AA426" s="67">
        <v>13684.867</v>
      </c>
      <c r="AB426" s="68">
        <v>11620.8</v>
      </c>
      <c r="AC426" s="67">
        <v>12490.848</v>
      </c>
      <c r="AD426" s="68">
        <v>9892.7999999999993</v>
      </c>
      <c r="AE426" s="68">
        <v>8888.4</v>
      </c>
      <c r="AF426" s="68">
        <v>8020.8</v>
      </c>
      <c r="AG426" s="68">
        <v>12567.6</v>
      </c>
      <c r="AH426" s="68">
        <v>11595.6</v>
      </c>
    </row>
    <row r="427" spans="1:34" x14ac:dyDescent="0.25">
      <c r="A427" s="64" t="s">
        <v>133</v>
      </c>
      <c r="B427" s="64" t="s">
        <v>122</v>
      </c>
      <c r="C427" s="66">
        <v>0</v>
      </c>
      <c r="D427" s="66">
        <v>0</v>
      </c>
      <c r="E427" s="66">
        <v>0</v>
      </c>
      <c r="F427" s="66">
        <v>0</v>
      </c>
      <c r="G427" s="66">
        <v>0</v>
      </c>
      <c r="H427" s="66">
        <v>0</v>
      </c>
      <c r="I427" s="66">
        <v>0</v>
      </c>
      <c r="J427" s="66">
        <v>0</v>
      </c>
      <c r="K427" s="66">
        <v>0</v>
      </c>
      <c r="L427" s="66">
        <v>0</v>
      </c>
      <c r="M427" s="66">
        <v>0</v>
      </c>
      <c r="N427" s="66">
        <v>0</v>
      </c>
      <c r="O427" s="66">
        <v>0</v>
      </c>
      <c r="P427" s="66">
        <v>0</v>
      </c>
      <c r="Q427" s="66">
        <v>0</v>
      </c>
      <c r="R427" s="66">
        <v>0</v>
      </c>
      <c r="S427" s="66">
        <v>0</v>
      </c>
      <c r="T427" s="66">
        <v>0</v>
      </c>
      <c r="U427" s="66">
        <v>0</v>
      </c>
      <c r="V427" s="66">
        <v>0</v>
      </c>
      <c r="W427" s="66">
        <v>0</v>
      </c>
      <c r="X427" s="66">
        <v>0</v>
      </c>
      <c r="Y427" s="66">
        <v>0</v>
      </c>
      <c r="Z427" s="66">
        <v>0</v>
      </c>
      <c r="AA427" s="66">
        <v>0</v>
      </c>
      <c r="AB427" s="66">
        <v>0</v>
      </c>
      <c r="AC427" s="66">
        <v>0</v>
      </c>
      <c r="AD427" s="66">
        <v>0</v>
      </c>
      <c r="AE427" s="66">
        <v>0</v>
      </c>
      <c r="AF427" s="66">
        <v>0</v>
      </c>
      <c r="AG427" s="66">
        <v>0</v>
      </c>
      <c r="AH427" s="66">
        <v>0</v>
      </c>
    </row>
    <row r="428" spans="1:34" x14ac:dyDescent="0.25">
      <c r="A428" s="64" t="s">
        <v>133</v>
      </c>
      <c r="B428" s="64" t="s">
        <v>123</v>
      </c>
      <c r="C428" s="68">
        <v>0</v>
      </c>
      <c r="D428" s="68">
        <v>0</v>
      </c>
      <c r="E428" s="68">
        <v>0</v>
      </c>
      <c r="F428" s="68">
        <v>0</v>
      </c>
      <c r="G428" s="68">
        <v>0</v>
      </c>
      <c r="H428" s="68">
        <v>0</v>
      </c>
      <c r="I428" s="68">
        <v>0</v>
      </c>
      <c r="J428" s="68">
        <v>0</v>
      </c>
      <c r="K428" s="68">
        <v>0</v>
      </c>
      <c r="L428" s="68">
        <v>0</v>
      </c>
      <c r="M428" s="68">
        <v>0</v>
      </c>
      <c r="N428" s="68">
        <v>0</v>
      </c>
      <c r="O428" s="68">
        <v>0</v>
      </c>
      <c r="P428" s="68">
        <v>0</v>
      </c>
      <c r="Q428" s="68">
        <v>0</v>
      </c>
      <c r="R428" s="68">
        <v>0</v>
      </c>
      <c r="S428" s="68">
        <v>0</v>
      </c>
      <c r="T428" s="68">
        <v>0</v>
      </c>
      <c r="U428" s="68">
        <v>0</v>
      </c>
      <c r="V428" s="68">
        <v>0</v>
      </c>
      <c r="W428" s="68">
        <v>0</v>
      </c>
      <c r="X428" s="68">
        <v>0</v>
      </c>
      <c r="Y428" s="68">
        <v>0</v>
      </c>
      <c r="Z428" s="68">
        <v>0</v>
      </c>
      <c r="AA428" s="68">
        <v>0</v>
      </c>
      <c r="AB428" s="68">
        <v>0</v>
      </c>
      <c r="AC428" s="68">
        <v>0</v>
      </c>
      <c r="AD428" s="68">
        <v>0</v>
      </c>
      <c r="AE428" s="68">
        <v>0</v>
      </c>
      <c r="AF428" s="68">
        <v>0</v>
      </c>
      <c r="AG428" s="68">
        <v>0</v>
      </c>
      <c r="AH428" s="68">
        <v>0</v>
      </c>
    </row>
    <row r="429" spans="1:34" x14ac:dyDescent="0.25">
      <c r="A429" s="64" t="s">
        <v>133</v>
      </c>
      <c r="B429" s="64" t="s">
        <v>124</v>
      </c>
      <c r="C429" s="66">
        <v>0</v>
      </c>
      <c r="D429" s="66">
        <v>0</v>
      </c>
      <c r="E429" s="66">
        <v>0</v>
      </c>
      <c r="F429" s="66">
        <v>0</v>
      </c>
      <c r="G429" s="66">
        <v>0</v>
      </c>
      <c r="H429" s="66">
        <v>0</v>
      </c>
      <c r="I429" s="66">
        <v>0</v>
      </c>
      <c r="J429" s="66">
        <v>0</v>
      </c>
      <c r="K429" s="66">
        <v>0</v>
      </c>
      <c r="L429" s="66">
        <v>0</v>
      </c>
      <c r="M429" s="66">
        <v>0</v>
      </c>
      <c r="N429" s="66">
        <v>0</v>
      </c>
      <c r="O429" s="66">
        <v>0</v>
      </c>
      <c r="P429" s="66">
        <v>0</v>
      </c>
      <c r="Q429" s="66">
        <v>0</v>
      </c>
      <c r="R429" s="66">
        <v>0</v>
      </c>
      <c r="S429" s="66">
        <v>0</v>
      </c>
      <c r="T429" s="66">
        <v>0</v>
      </c>
      <c r="U429" s="66">
        <v>0</v>
      </c>
      <c r="V429" s="66">
        <v>0</v>
      </c>
      <c r="W429" s="66">
        <v>0</v>
      </c>
      <c r="X429" s="66">
        <v>0</v>
      </c>
      <c r="Y429" s="66">
        <v>0</v>
      </c>
      <c r="Z429" s="66">
        <v>0</v>
      </c>
      <c r="AA429" s="66">
        <v>0</v>
      </c>
      <c r="AB429" s="66">
        <v>0</v>
      </c>
      <c r="AC429" s="66">
        <v>0</v>
      </c>
      <c r="AD429" s="66">
        <v>0</v>
      </c>
      <c r="AE429" s="66">
        <v>0</v>
      </c>
      <c r="AF429" s="66">
        <v>0</v>
      </c>
      <c r="AG429" s="66">
        <v>0</v>
      </c>
      <c r="AH429" s="66">
        <v>0</v>
      </c>
    </row>
    <row r="430" spans="1:34" x14ac:dyDescent="0.25">
      <c r="A430" s="64" t="s">
        <v>133</v>
      </c>
      <c r="B430" s="64" t="s">
        <v>125</v>
      </c>
      <c r="C430" s="68">
        <v>0</v>
      </c>
      <c r="D430" s="68">
        <v>0</v>
      </c>
      <c r="E430" s="68">
        <v>0</v>
      </c>
      <c r="F430" s="68">
        <v>0</v>
      </c>
      <c r="G430" s="68">
        <v>0</v>
      </c>
      <c r="H430" s="68">
        <v>0</v>
      </c>
      <c r="I430" s="68">
        <v>0</v>
      </c>
      <c r="J430" s="68">
        <v>0</v>
      </c>
      <c r="K430" s="68">
        <v>0</v>
      </c>
      <c r="L430" s="68">
        <v>0</v>
      </c>
      <c r="M430" s="68">
        <v>0</v>
      </c>
      <c r="N430" s="68">
        <v>0</v>
      </c>
      <c r="O430" s="68">
        <v>0</v>
      </c>
      <c r="P430" s="68">
        <v>0</v>
      </c>
      <c r="Q430" s="68">
        <v>0</v>
      </c>
      <c r="R430" s="68">
        <v>0</v>
      </c>
      <c r="S430" s="68">
        <v>0</v>
      </c>
      <c r="T430" s="68">
        <v>0</v>
      </c>
      <c r="U430" s="68">
        <v>0</v>
      </c>
      <c r="V430" s="68">
        <v>0</v>
      </c>
      <c r="W430" s="68">
        <v>0</v>
      </c>
      <c r="X430" s="68">
        <v>0</v>
      </c>
      <c r="Y430" s="68">
        <v>0</v>
      </c>
      <c r="Z430" s="68">
        <v>0</v>
      </c>
      <c r="AA430" s="68">
        <v>0</v>
      </c>
      <c r="AB430" s="68">
        <v>0</v>
      </c>
      <c r="AC430" s="68">
        <v>0</v>
      </c>
      <c r="AD430" s="68">
        <v>0</v>
      </c>
      <c r="AE430" s="68">
        <v>0</v>
      </c>
      <c r="AF430" s="68">
        <v>0</v>
      </c>
      <c r="AG430" s="68">
        <v>0</v>
      </c>
      <c r="AH430" s="68">
        <v>0</v>
      </c>
    </row>
    <row r="431" spans="1:34" x14ac:dyDescent="0.25">
      <c r="A431" s="64" t="s">
        <v>133</v>
      </c>
      <c r="B431" s="64" t="s">
        <v>126</v>
      </c>
      <c r="C431" s="69" t="s">
        <v>37</v>
      </c>
      <c r="D431" s="69" t="s">
        <v>37</v>
      </c>
      <c r="E431" s="69" t="s">
        <v>37</v>
      </c>
      <c r="F431" s="69" t="s">
        <v>37</v>
      </c>
      <c r="G431" s="69" t="s">
        <v>37</v>
      </c>
      <c r="H431" s="69" t="s">
        <v>37</v>
      </c>
      <c r="I431" s="69" t="s">
        <v>37</v>
      </c>
      <c r="J431" s="69" t="s">
        <v>37</v>
      </c>
      <c r="K431" s="69" t="s">
        <v>37</v>
      </c>
      <c r="L431" s="69" t="s">
        <v>37</v>
      </c>
      <c r="M431" s="69" t="s">
        <v>37</v>
      </c>
      <c r="N431" s="69" t="s">
        <v>37</v>
      </c>
      <c r="O431" s="69" t="s">
        <v>37</v>
      </c>
      <c r="P431" s="69" t="s">
        <v>37</v>
      </c>
      <c r="Q431" s="69" t="s">
        <v>37</v>
      </c>
      <c r="R431" s="69" t="s">
        <v>37</v>
      </c>
      <c r="S431" s="69" t="s">
        <v>37</v>
      </c>
      <c r="T431" s="69" t="s">
        <v>37</v>
      </c>
      <c r="U431" s="69" t="s">
        <v>37</v>
      </c>
      <c r="V431" s="69" t="s">
        <v>37</v>
      </c>
      <c r="W431" s="69" t="s">
        <v>37</v>
      </c>
      <c r="X431" s="69" t="s">
        <v>37</v>
      </c>
      <c r="Y431" s="69" t="s">
        <v>37</v>
      </c>
      <c r="Z431" s="69" t="s">
        <v>37</v>
      </c>
      <c r="AA431" s="69" t="s">
        <v>37</v>
      </c>
      <c r="AB431" s="69" t="s">
        <v>37</v>
      </c>
      <c r="AC431" s="69" t="s">
        <v>37</v>
      </c>
      <c r="AD431" s="69" t="s">
        <v>37</v>
      </c>
      <c r="AE431" s="69" t="s">
        <v>37</v>
      </c>
      <c r="AF431" s="69" t="s">
        <v>37</v>
      </c>
      <c r="AG431" s="69" t="s">
        <v>37</v>
      </c>
      <c r="AH431" s="69" t="s">
        <v>37</v>
      </c>
    </row>
    <row r="432" spans="1:34" x14ac:dyDescent="0.25">
      <c r="A432" s="64" t="s">
        <v>133</v>
      </c>
      <c r="B432" s="64" t="s">
        <v>127</v>
      </c>
      <c r="C432" s="68">
        <v>0</v>
      </c>
      <c r="D432" s="68">
        <v>0</v>
      </c>
      <c r="E432" s="68">
        <v>0</v>
      </c>
      <c r="F432" s="68">
        <v>0</v>
      </c>
      <c r="G432" s="68">
        <v>0</v>
      </c>
      <c r="H432" s="68">
        <v>0</v>
      </c>
      <c r="I432" s="68">
        <v>0</v>
      </c>
      <c r="J432" s="68">
        <v>0</v>
      </c>
      <c r="K432" s="68">
        <v>0</v>
      </c>
      <c r="L432" s="68">
        <v>0</v>
      </c>
      <c r="M432" s="68">
        <v>0</v>
      </c>
      <c r="N432" s="68">
        <v>0</v>
      </c>
      <c r="O432" s="68">
        <v>0</v>
      </c>
      <c r="P432" s="68">
        <v>0</v>
      </c>
      <c r="Q432" s="68">
        <v>0</v>
      </c>
      <c r="R432" s="68">
        <v>0</v>
      </c>
      <c r="S432" s="68">
        <v>0</v>
      </c>
      <c r="T432" s="68">
        <v>0</v>
      </c>
      <c r="U432" s="68">
        <v>0</v>
      </c>
      <c r="V432" s="68">
        <v>0</v>
      </c>
      <c r="W432" s="68">
        <v>0</v>
      </c>
      <c r="X432" s="68">
        <v>0</v>
      </c>
      <c r="Y432" s="68">
        <v>0</v>
      </c>
      <c r="Z432" s="68">
        <v>0</v>
      </c>
      <c r="AA432" s="68">
        <v>0</v>
      </c>
      <c r="AB432" s="68">
        <v>0</v>
      </c>
      <c r="AC432" s="68">
        <v>0</v>
      </c>
      <c r="AD432" s="68">
        <v>0</v>
      </c>
      <c r="AE432" s="68">
        <v>0</v>
      </c>
      <c r="AF432" s="68">
        <v>0</v>
      </c>
      <c r="AG432" s="68">
        <v>0</v>
      </c>
      <c r="AH432" s="68">
        <v>0</v>
      </c>
    </row>
    <row r="433" spans="1:34" x14ac:dyDescent="0.25">
      <c r="A433" s="64" t="s">
        <v>133</v>
      </c>
      <c r="B433" s="64" t="s">
        <v>128</v>
      </c>
      <c r="C433" s="66">
        <v>181</v>
      </c>
      <c r="D433" s="66">
        <v>160</v>
      </c>
      <c r="E433" s="66">
        <v>0</v>
      </c>
      <c r="F433" s="66">
        <v>0</v>
      </c>
      <c r="G433" s="66">
        <v>0</v>
      </c>
      <c r="H433" s="66">
        <v>0</v>
      </c>
      <c r="I433" s="66">
        <v>0</v>
      </c>
      <c r="J433" s="66">
        <v>0</v>
      </c>
      <c r="K433" s="66">
        <v>0</v>
      </c>
      <c r="L433" s="66">
        <v>0</v>
      </c>
      <c r="M433" s="66">
        <v>0</v>
      </c>
      <c r="N433" s="66">
        <v>0</v>
      </c>
      <c r="O433" s="66">
        <v>0</v>
      </c>
      <c r="P433" s="66">
        <v>0</v>
      </c>
      <c r="Q433" s="66">
        <v>0</v>
      </c>
      <c r="R433" s="66">
        <v>0</v>
      </c>
      <c r="S433" s="66">
        <v>0</v>
      </c>
      <c r="T433" s="66">
        <v>0</v>
      </c>
      <c r="U433" s="66">
        <v>0</v>
      </c>
      <c r="V433" s="66">
        <v>0</v>
      </c>
      <c r="W433" s="66">
        <v>0</v>
      </c>
      <c r="X433" s="66">
        <v>0</v>
      </c>
      <c r="Y433" s="66">
        <v>0</v>
      </c>
      <c r="Z433" s="66">
        <v>0</v>
      </c>
      <c r="AA433" s="66">
        <v>0</v>
      </c>
      <c r="AB433" s="66">
        <v>0</v>
      </c>
      <c r="AC433" s="66">
        <v>0</v>
      </c>
      <c r="AD433" s="66">
        <v>0</v>
      </c>
      <c r="AE433" s="66">
        <v>0</v>
      </c>
      <c r="AF433" s="66">
        <v>0</v>
      </c>
      <c r="AG433" s="66">
        <v>0</v>
      </c>
      <c r="AH433" s="66">
        <v>0</v>
      </c>
    </row>
    <row r="434" spans="1:34" x14ac:dyDescent="0.25">
      <c r="A434" s="64" t="s">
        <v>133</v>
      </c>
      <c r="B434" s="64" t="s">
        <v>129</v>
      </c>
      <c r="C434" s="68">
        <v>181</v>
      </c>
      <c r="D434" s="68">
        <v>160</v>
      </c>
      <c r="E434" s="68">
        <v>0</v>
      </c>
      <c r="F434" s="68">
        <v>0</v>
      </c>
      <c r="G434" s="68">
        <v>0</v>
      </c>
      <c r="H434" s="68">
        <v>0</v>
      </c>
      <c r="I434" s="68">
        <v>0</v>
      </c>
      <c r="J434" s="68">
        <v>0</v>
      </c>
      <c r="K434" s="68">
        <v>0</v>
      </c>
      <c r="L434" s="68">
        <v>0</v>
      </c>
      <c r="M434" s="68">
        <v>0</v>
      </c>
      <c r="N434" s="68">
        <v>0</v>
      </c>
      <c r="O434" s="68">
        <v>0</v>
      </c>
      <c r="P434" s="68">
        <v>0</v>
      </c>
      <c r="Q434" s="68">
        <v>0</v>
      </c>
      <c r="R434" s="68">
        <v>0</v>
      </c>
      <c r="S434" s="68">
        <v>0</v>
      </c>
      <c r="T434" s="68">
        <v>0</v>
      </c>
      <c r="U434" s="68">
        <v>0</v>
      </c>
      <c r="V434" s="68">
        <v>0</v>
      </c>
      <c r="W434" s="68">
        <v>0</v>
      </c>
      <c r="X434" s="68">
        <v>0</v>
      </c>
      <c r="Y434" s="68">
        <v>0</v>
      </c>
      <c r="Z434" s="68">
        <v>0</v>
      </c>
      <c r="AA434" s="68">
        <v>0</v>
      </c>
      <c r="AB434" s="68">
        <v>0</v>
      </c>
      <c r="AC434" s="68">
        <v>0</v>
      </c>
      <c r="AD434" s="68">
        <v>0</v>
      </c>
      <c r="AE434" s="68">
        <v>0</v>
      </c>
      <c r="AF434" s="68">
        <v>0</v>
      </c>
      <c r="AG434" s="68">
        <v>0</v>
      </c>
      <c r="AH434" s="68">
        <v>0</v>
      </c>
    </row>
    <row r="435" spans="1:34" x14ac:dyDescent="0.25">
      <c r="A435" s="64" t="s">
        <v>133</v>
      </c>
      <c r="B435" s="64" t="s">
        <v>130</v>
      </c>
      <c r="C435" s="66">
        <v>0</v>
      </c>
      <c r="D435" s="66">
        <v>0</v>
      </c>
      <c r="E435" s="66">
        <v>0</v>
      </c>
      <c r="F435" s="66">
        <v>0</v>
      </c>
      <c r="G435" s="66">
        <v>0</v>
      </c>
      <c r="H435" s="66">
        <v>0</v>
      </c>
      <c r="I435" s="66">
        <v>0</v>
      </c>
      <c r="J435" s="66">
        <v>0</v>
      </c>
      <c r="K435" s="66">
        <v>0</v>
      </c>
      <c r="L435" s="66">
        <v>0</v>
      </c>
      <c r="M435" s="66">
        <v>0</v>
      </c>
      <c r="N435" s="66">
        <v>0</v>
      </c>
      <c r="O435" s="66">
        <v>0</v>
      </c>
      <c r="P435" s="66">
        <v>0</v>
      </c>
      <c r="Q435" s="66">
        <v>0</v>
      </c>
      <c r="R435" s="66">
        <v>0</v>
      </c>
      <c r="S435" s="66">
        <v>0</v>
      </c>
      <c r="T435" s="66">
        <v>0</v>
      </c>
      <c r="U435" s="66">
        <v>0</v>
      </c>
      <c r="V435" s="66">
        <v>0</v>
      </c>
      <c r="W435" s="66">
        <v>0</v>
      </c>
      <c r="X435" s="66">
        <v>0</v>
      </c>
      <c r="Y435" s="66">
        <v>0</v>
      </c>
      <c r="Z435" s="66">
        <v>0</v>
      </c>
      <c r="AA435" s="66">
        <v>0</v>
      </c>
      <c r="AB435" s="66">
        <v>0</v>
      </c>
      <c r="AC435" s="66">
        <v>0</v>
      </c>
      <c r="AD435" s="66">
        <v>0</v>
      </c>
      <c r="AE435" s="66">
        <v>0</v>
      </c>
      <c r="AF435" s="66">
        <v>0</v>
      </c>
      <c r="AG435" s="66">
        <v>0</v>
      </c>
      <c r="AH435" s="66">
        <v>0</v>
      </c>
    </row>
    <row r="436" spans="1:34" x14ac:dyDescent="0.25">
      <c r="A436" s="64" t="s">
        <v>133</v>
      </c>
      <c r="B436" s="64" t="s">
        <v>131</v>
      </c>
      <c r="C436" s="70" t="s">
        <v>37</v>
      </c>
      <c r="D436" s="70" t="s">
        <v>37</v>
      </c>
      <c r="E436" s="70" t="s">
        <v>37</v>
      </c>
      <c r="F436" s="70" t="s">
        <v>37</v>
      </c>
      <c r="G436" s="70" t="s">
        <v>37</v>
      </c>
      <c r="H436" s="70" t="s">
        <v>37</v>
      </c>
      <c r="I436" s="70" t="s">
        <v>37</v>
      </c>
      <c r="J436" s="70" t="s">
        <v>37</v>
      </c>
      <c r="K436" s="70" t="s">
        <v>37</v>
      </c>
      <c r="L436" s="70" t="s">
        <v>37</v>
      </c>
      <c r="M436" s="70" t="s">
        <v>37</v>
      </c>
      <c r="N436" s="70" t="s">
        <v>37</v>
      </c>
      <c r="O436" s="70" t="s">
        <v>37</v>
      </c>
      <c r="P436" s="70" t="s">
        <v>37</v>
      </c>
      <c r="Q436" s="70" t="s">
        <v>37</v>
      </c>
      <c r="R436" s="70" t="s">
        <v>37</v>
      </c>
      <c r="S436" s="70" t="s">
        <v>37</v>
      </c>
      <c r="T436" s="70" t="s">
        <v>37</v>
      </c>
      <c r="U436" s="70" t="s">
        <v>37</v>
      </c>
      <c r="V436" s="70" t="s">
        <v>37</v>
      </c>
      <c r="W436" s="70" t="s">
        <v>37</v>
      </c>
      <c r="X436" s="70" t="s">
        <v>37</v>
      </c>
      <c r="Y436" s="70" t="s">
        <v>37</v>
      </c>
      <c r="Z436" s="70" t="s">
        <v>37</v>
      </c>
      <c r="AA436" s="70" t="s">
        <v>37</v>
      </c>
      <c r="AB436" s="70" t="s">
        <v>37</v>
      </c>
      <c r="AC436" s="70" t="s">
        <v>37</v>
      </c>
      <c r="AD436" s="70" t="s">
        <v>37</v>
      </c>
      <c r="AE436" s="70" t="s">
        <v>37</v>
      </c>
      <c r="AF436" s="70" t="s">
        <v>37</v>
      </c>
      <c r="AG436" s="70" t="s">
        <v>37</v>
      </c>
      <c r="AH436" s="70" t="s">
        <v>37</v>
      </c>
    </row>
    <row r="437" spans="1:34" ht="11.4" customHeight="1" x14ac:dyDescent="0.25"/>
    <row r="438" spans="1:34" x14ac:dyDescent="0.25">
      <c r="A438" s="59" t="s">
        <v>134</v>
      </c>
    </row>
    <row r="439" spans="1:34" x14ac:dyDescent="0.25">
      <c r="A439" s="59" t="s">
        <v>37</v>
      </c>
      <c r="B439" s="58" t="s">
        <v>38</v>
      </c>
    </row>
    <row r="440" spans="1:34" ht="11.4" customHeight="1" x14ac:dyDescent="0.25"/>
    <row r="441" spans="1:34" x14ac:dyDescent="0.25">
      <c r="A441" s="58" t="s">
        <v>175</v>
      </c>
    </row>
    <row r="442" spans="1:34" x14ac:dyDescent="0.25">
      <c r="A442" s="58" t="s">
        <v>108</v>
      </c>
      <c r="B442" s="59" t="s">
        <v>109</v>
      </c>
    </row>
    <row r="443" spans="1:34" x14ac:dyDescent="0.25">
      <c r="A443" s="58" t="s">
        <v>110</v>
      </c>
      <c r="B443" s="58" t="s">
        <v>111</v>
      </c>
    </row>
    <row r="445" spans="1:34" x14ac:dyDescent="0.25">
      <c r="A445" s="59" t="s">
        <v>112</v>
      </c>
      <c r="C445" s="58" t="s">
        <v>113</v>
      </c>
    </row>
    <row r="446" spans="1:34" x14ac:dyDescent="0.25">
      <c r="A446" s="59" t="s">
        <v>176</v>
      </c>
      <c r="C446" s="58" t="s">
        <v>177</v>
      </c>
    </row>
    <row r="447" spans="1:34" x14ac:dyDescent="0.25">
      <c r="A447" s="59" t="s">
        <v>114</v>
      </c>
      <c r="C447" s="58" t="s">
        <v>144</v>
      </c>
    </row>
    <row r="449" spans="1:34" x14ac:dyDescent="0.25">
      <c r="A449" s="60" t="s">
        <v>116</v>
      </c>
      <c r="B449" s="60" t="s">
        <v>116</v>
      </c>
      <c r="C449" s="61" t="s">
        <v>1</v>
      </c>
      <c r="D449" s="61" t="s">
        <v>2</v>
      </c>
      <c r="E449" s="61" t="s">
        <v>3</v>
      </c>
      <c r="F449" s="61" t="s">
        <v>4</v>
      </c>
      <c r="G449" s="61" t="s">
        <v>5</v>
      </c>
      <c r="H449" s="61" t="s">
        <v>6</v>
      </c>
      <c r="I449" s="61" t="s">
        <v>7</v>
      </c>
      <c r="J449" s="61" t="s">
        <v>8</v>
      </c>
      <c r="K449" s="61" t="s">
        <v>9</v>
      </c>
      <c r="L449" s="61" t="s">
        <v>10</v>
      </c>
      <c r="M449" s="61" t="s">
        <v>11</v>
      </c>
      <c r="N449" s="61" t="s">
        <v>12</v>
      </c>
      <c r="O449" s="61" t="s">
        <v>13</v>
      </c>
      <c r="P449" s="61" t="s">
        <v>14</v>
      </c>
      <c r="Q449" s="61" t="s">
        <v>15</v>
      </c>
      <c r="R449" s="61" t="s">
        <v>16</v>
      </c>
      <c r="S449" s="61" t="s">
        <v>17</v>
      </c>
      <c r="T449" s="61" t="s">
        <v>18</v>
      </c>
      <c r="U449" s="61" t="s">
        <v>19</v>
      </c>
      <c r="V449" s="61" t="s">
        <v>20</v>
      </c>
      <c r="W449" s="61" t="s">
        <v>21</v>
      </c>
      <c r="X449" s="61" t="s">
        <v>32</v>
      </c>
      <c r="Y449" s="61" t="s">
        <v>33</v>
      </c>
      <c r="Z449" s="61" t="s">
        <v>35</v>
      </c>
      <c r="AA449" s="61" t="s">
        <v>36</v>
      </c>
      <c r="AB449" s="61" t="s">
        <v>39</v>
      </c>
      <c r="AC449" s="61" t="s">
        <v>40</v>
      </c>
      <c r="AD449" s="61" t="s">
        <v>97</v>
      </c>
      <c r="AE449" s="61" t="s">
        <v>103</v>
      </c>
      <c r="AF449" s="61" t="s">
        <v>105</v>
      </c>
      <c r="AG449" s="61" t="s">
        <v>107</v>
      </c>
      <c r="AH449" s="61" t="s">
        <v>117</v>
      </c>
    </row>
    <row r="450" spans="1:34" x14ac:dyDescent="0.25">
      <c r="A450" s="62" t="s">
        <v>118</v>
      </c>
      <c r="B450" s="62" t="s">
        <v>119</v>
      </c>
      <c r="C450" s="63" t="s">
        <v>120</v>
      </c>
      <c r="D450" s="63" t="s">
        <v>120</v>
      </c>
      <c r="E450" s="63" t="s">
        <v>120</v>
      </c>
      <c r="F450" s="63" t="s">
        <v>120</v>
      </c>
      <c r="G450" s="63" t="s">
        <v>120</v>
      </c>
      <c r="H450" s="63" t="s">
        <v>120</v>
      </c>
      <c r="I450" s="63" t="s">
        <v>120</v>
      </c>
      <c r="J450" s="63" t="s">
        <v>120</v>
      </c>
      <c r="K450" s="63" t="s">
        <v>120</v>
      </c>
      <c r="L450" s="63" t="s">
        <v>120</v>
      </c>
      <c r="M450" s="63" t="s">
        <v>120</v>
      </c>
      <c r="N450" s="63" t="s">
        <v>120</v>
      </c>
      <c r="O450" s="63" t="s">
        <v>120</v>
      </c>
      <c r="P450" s="63" t="s">
        <v>120</v>
      </c>
      <c r="Q450" s="63" t="s">
        <v>120</v>
      </c>
      <c r="R450" s="63" t="s">
        <v>120</v>
      </c>
      <c r="S450" s="63" t="s">
        <v>120</v>
      </c>
      <c r="T450" s="63" t="s">
        <v>120</v>
      </c>
      <c r="U450" s="63" t="s">
        <v>120</v>
      </c>
      <c r="V450" s="63" t="s">
        <v>120</v>
      </c>
      <c r="W450" s="63" t="s">
        <v>120</v>
      </c>
      <c r="X450" s="63" t="s">
        <v>120</v>
      </c>
      <c r="Y450" s="63" t="s">
        <v>120</v>
      </c>
      <c r="Z450" s="63" t="s">
        <v>120</v>
      </c>
      <c r="AA450" s="63" t="s">
        <v>120</v>
      </c>
      <c r="AB450" s="63" t="s">
        <v>120</v>
      </c>
      <c r="AC450" s="63" t="s">
        <v>120</v>
      </c>
      <c r="AD450" s="63" t="s">
        <v>120</v>
      </c>
      <c r="AE450" s="63" t="s">
        <v>120</v>
      </c>
      <c r="AF450" s="63" t="s">
        <v>120</v>
      </c>
      <c r="AG450" s="63" t="s">
        <v>120</v>
      </c>
      <c r="AH450" s="63" t="s">
        <v>120</v>
      </c>
    </row>
    <row r="451" spans="1:34" x14ac:dyDescent="0.25">
      <c r="A451" s="64" t="s">
        <v>121</v>
      </c>
      <c r="B451" s="64" t="s">
        <v>122</v>
      </c>
      <c r="C451" s="65">
        <v>3824150.8960000002</v>
      </c>
      <c r="D451" s="65">
        <v>4128326.3640000001</v>
      </c>
      <c r="E451" s="65">
        <v>4165471.0269999998</v>
      </c>
      <c r="F451" s="65">
        <v>4344096.7379999999</v>
      </c>
      <c r="G451" s="65">
        <v>4296141.3250000002</v>
      </c>
      <c r="H451" s="65">
        <v>4516939.2719999999</v>
      </c>
      <c r="I451" s="65">
        <v>4736384.8059999999</v>
      </c>
      <c r="J451" s="65">
        <v>4669659.5820000004</v>
      </c>
      <c r="K451" s="65">
        <v>4700289.9460000005</v>
      </c>
      <c r="L451" s="65">
        <v>4827943.6320000002</v>
      </c>
      <c r="M451" s="66">
        <v>5016875.16</v>
      </c>
      <c r="N451" s="65">
        <v>5037738.0669999998</v>
      </c>
      <c r="O451" s="65">
        <v>5184660.784</v>
      </c>
      <c r="P451" s="65">
        <v>5256979.8310000002</v>
      </c>
      <c r="Q451" s="65">
        <v>5322636.7249999996</v>
      </c>
      <c r="R451" s="65">
        <v>5378274.5159999998</v>
      </c>
      <c r="S451" s="66">
        <v>5327744.25</v>
      </c>
      <c r="T451" s="65">
        <v>5235300.9129999997</v>
      </c>
      <c r="U451" s="65">
        <v>5245400.841</v>
      </c>
      <c r="V451" s="65">
        <v>5043161.8329999996</v>
      </c>
      <c r="W451" s="65">
        <v>5295258.2379999999</v>
      </c>
      <c r="X451" s="66">
        <v>5346566.1900000004</v>
      </c>
      <c r="Y451" s="65">
        <v>5257765.699</v>
      </c>
      <c r="Z451" s="65">
        <v>5281010.682</v>
      </c>
      <c r="AA451" s="65">
        <v>5270034.875</v>
      </c>
      <c r="AB451" s="65">
        <v>5314021.1720000003</v>
      </c>
      <c r="AC451" s="66">
        <v>5029407.68</v>
      </c>
      <c r="AD451" s="65">
        <v>5013515.8779999996</v>
      </c>
      <c r="AE451" s="65">
        <v>5102826.6349999998</v>
      </c>
      <c r="AF451" s="65">
        <v>4945438.2790000001</v>
      </c>
      <c r="AG451" s="66">
        <v>4469057.45</v>
      </c>
      <c r="AH451" s="65">
        <v>4746179.2910000002</v>
      </c>
    </row>
    <row r="452" spans="1:34" x14ac:dyDescent="0.25">
      <c r="A452" s="64" t="s">
        <v>121</v>
      </c>
      <c r="B452" s="64" t="s">
        <v>123</v>
      </c>
      <c r="C452" s="68">
        <v>0</v>
      </c>
      <c r="D452" s="68">
        <v>0</v>
      </c>
      <c r="E452" s="68">
        <v>0</v>
      </c>
      <c r="F452" s="68">
        <v>0</v>
      </c>
      <c r="G452" s="68">
        <v>0</v>
      </c>
      <c r="H452" s="68">
        <v>0</v>
      </c>
      <c r="I452" s="68">
        <v>0</v>
      </c>
      <c r="J452" s="68">
        <v>0</v>
      </c>
      <c r="K452" s="68">
        <v>0</v>
      </c>
      <c r="L452" s="68">
        <v>0</v>
      </c>
      <c r="M452" s="67">
        <v>51088.360999999997</v>
      </c>
      <c r="N452" s="68">
        <v>82169.210000000006</v>
      </c>
      <c r="O452" s="67">
        <v>101030.255</v>
      </c>
      <c r="P452" s="67">
        <v>100279.70699999999</v>
      </c>
      <c r="Q452" s="68">
        <v>102690.48</v>
      </c>
      <c r="R452" s="67">
        <v>112402.959</v>
      </c>
      <c r="S452" s="67">
        <v>111651.361</v>
      </c>
      <c r="T452" s="67">
        <v>125171.162</v>
      </c>
      <c r="U452" s="67">
        <v>136694.37400000001</v>
      </c>
      <c r="V452" s="68">
        <v>153722.57999999999</v>
      </c>
      <c r="W452" s="67">
        <v>148385.00399999999</v>
      </c>
      <c r="X452" s="67">
        <v>157711.715</v>
      </c>
      <c r="Y452" s="67">
        <v>154063.52499999999</v>
      </c>
      <c r="Z452" s="67">
        <v>131606.467</v>
      </c>
      <c r="AA452" s="67">
        <v>116096.644</v>
      </c>
      <c r="AB452" s="67">
        <v>130698.284</v>
      </c>
      <c r="AC452" s="67">
        <v>150603.17600000001</v>
      </c>
      <c r="AD452" s="67">
        <v>154933.84599999999</v>
      </c>
      <c r="AE452" s="67">
        <v>156540.429</v>
      </c>
      <c r="AF452" s="67">
        <v>168111.454</v>
      </c>
      <c r="AG452" s="67">
        <v>164453.576</v>
      </c>
      <c r="AH452" s="67">
        <v>166405.15599999999</v>
      </c>
    </row>
    <row r="453" spans="1:34" x14ac:dyDescent="0.25">
      <c r="A453" s="64" t="s">
        <v>121</v>
      </c>
      <c r="B453" s="64" t="s">
        <v>124</v>
      </c>
      <c r="C453" s="65">
        <v>213301.13500000001</v>
      </c>
      <c r="D453" s="66">
        <v>224721.86</v>
      </c>
      <c r="E453" s="65">
        <v>188375.31899999999</v>
      </c>
      <c r="F453" s="65">
        <v>172258.88500000001</v>
      </c>
      <c r="G453" s="65">
        <v>180922.31700000001</v>
      </c>
      <c r="H453" s="65">
        <v>180021.739</v>
      </c>
      <c r="I453" s="65">
        <v>175877.565</v>
      </c>
      <c r="J453" s="65">
        <v>167132.655</v>
      </c>
      <c r="K453" s="65">
        <v>204670.64600000001</v>
      </c>
      <c r="L453" s="65">
        <v>139382.09599999999</v>
      </c>
      <c r="M453" s="65">
        <v>74404.297000000006</v>
      </c>
      <c r="N453" s="65">
        <v>64161.906999999999</v>
      </c>
      <c r="O453" s="66">
        <v>62070.18</v>
      </c>
      <c r="P453" s="65">
        <v>62367.078000000001</v>
      </c>
      <c r="Q453" s="65">
        <v>70302.827999999994</v>
      </c>
      <c r="R453" s="65">
        <v>110928.35400000001</v>
      </c>
      <c r="S453" s="65">
        <v>125992.03599999999</v>
      </c>
      <c r="T453" s="65">
        <v>128345.765</v>
      </c>
      <c r="U453" s="65">
        <v>108770.212</v>
      </c>
      <c r="V453" s="66">
        <v>98750.15</v>
      </c>
      <c r="W453" s="65">
        <v>109658.863</v>
      </c>
      <c r="X453" s="66">
        <v>86319.6</v>
      </c>
      <c r="Y453" s="65">
        <v>97477.543999999994</v>
      </c>
      <c r="Z453" s="65">
        <v>93683.076000000001</v>
      </c>
      <c r="AA453" s="65">
        <v>94829.448000000004</v>
      </c>
      <c r="AB453" s="65">
        <v>85416.683000000005</v>
      </c>
      <c r="AC453" s="65">
        <v>79286.865999999995</v>
      </c>
      <c r="AD453" s="65">
        <v>74441.346000000005</v>
      </c>
      <c r="AE453" s="65">
        <v>103293.38499999999</v>
      </c>
      <c r="AF453" s="65">
        <v>112861.053</v>
      </c>
      <c r="AG453" s="65">
        <v>99458.298999999999</v>
      </c>
      <c r="AH453" s="66">
        <v>100754.06</v>
      </c>
    </row>
    <row r="454" spans="1:34" x14ac:dyDescent="0.25">
      <c r="A454" s="64" t="s">
        <v>121</v>
      </c>
      <c r="B454" s="64" t="s">
        <v>125</v>
      </c>
      <c r="C454" s="68">
        <v>7071</v>
      </c>
      <c r="D454" s="68">
        <v>7739</v>
      </c>
      <c r="E454" s="68">
        <v>8882</v>
      </c>
      <c r="F454" s="68">
        <v>8494</v>
      </c>
      <c r="G454" s="68">
        <v>9496</v>
      </c>
      <c r="H454" s="68">
        <v>42682</v>
      </c>
      <c r="I454" s="68">
        <v>44825</v>
      </c>
      <c r="J454" s="68">
        <v>48137</v>
      </c>
      <c r="K454" s="68">
        <v>47155</v>
      </c>
      <c r="L454" s="68">
        <v>43943</v>
      </c>
      <c r="M454" s="68">
        <v>133678.60999999999</v>
      </c>
      <c r="N454" s="67">
        <v>151250.647</v>
      </c>
      <c r="O454" s="67">
        <v>157817.927</v>
      </c>
      <c r="P454" s="67">
        <v>161115.448</v>
      </c>
      <c r="Q454" s="67">
        <v>170100.633</v>
      </c>
      <c r="R454" s="67">
        <v>219443.14799999999</v>
      </c>
      <c r="S454" s="67">
        <v>206962.15100000001</v>
      </c>
      <c r="T454" s="67">
        <v>182691.91099999999</v>
      </c>
      <c r="U454" s="67">
        <v>172466.90100000001</v>
      </c>
      <c r="V454" s="67">
        <v>90255.065000000002</v>
      </c>
      <c r="W454" s="67">
        <v>91391.721000000005</v>
      </c>
      <c r="X454" s="67">
        <v>93178.349000000002</v>
      </c>
      <c r="Y454" s="68">
        <v>80750.62</v>
      </c>
      <c r="Z454" s="67">
        <v>84544.327999999994</v>
      </c>
      <c r="AA454" s="67">
        <v>86498.259000000005</v>
      </c>
      <c r="AB454" s="67">
        <v>93249.540999999997</v>
      </c>
      <c r="AC454" s="67">
        <v>92450.657000000007</v>
      </c>
      <c r="AD454" s="67">
        <v>95510.904999999999</v>
      </c>
      <c r="AE454" s="67">
        <v>91329.539000000004</v>
      </c>
      <c r="AF454" s="67">
        <v>97340.077000000005</v>
      </c>
      <c r="AG454" s="67">
        <v>97233.697</v>
      </c>
      <c r="AH454" s="67">
        <v>96206.910999999993</v>
      </c>
    </row>
    <row r="455" spans="1:34" x14ac:dyDescent="0.25">
      <c r="A455" s="64" t="s">
        <v>121</v>
      </c>
      <c r="B455" s="64" t="s">
        <v>126</v>
      </c>
      <c r="C455" s="66">
        <v>0</v>
      </c>
      <c r="D455" s="66">
        <v>0</v>
      </c>
      <c r="E455" s="66">
        <v>0</v>
      </c>
      <c r="F455" s="66">
        <v>0</v>
      </c>
      <c r="G455" s="66">
        <v>0</v>
      </c>
      <c r="H455" s="66">
        <v>0</v>
      </c>
      <c r="I455" s="66">
        <v>0</v>
      </c>
      <c r="J455" s="66">
        <v>0</v>
      </c>
      <c r="K455" s="66">
        <v>0</v>
      </c>
      <c r="L455" s="66">
        <v>0</v>
      </c>
      <c r="M455" s="66">
        <v>0</v>
      </c>
      <c r="N455" s="66">
        <v>0</v>
      </c>
      <c r="O455" s="66">
        <v>0</v>
      </c>
      <c r="P455" s="66">
        <v>0</v>
      </c>
      <c r="Q455" s="66">
        <v>0</v>
      </c>
      <c r="R455" s="66">
        <v>0</v>
      </c>
      <c r="S455" s="66">
        <v>0</v>
      </c>
      <c r="T455" s="66">
        <v>21.6</v>
      </c>
      <c r="U455" s="66">
        <v>25.2</v>
      </c>
      <c r="V455" s="66">
        <v>14.4</v>
      </c>
      <c r="W455" s="66">
        <v>14.4</v>
      </c>
      <c r="X455" s="65">
        <v>7.3550000000000004</v>
      </c>
      <c r="Y455" s="65">
        <v>12.013</v>
      </c>
      <c r="Z455" s="65">
        <v>18.338000000000001</v>
      </c>
      <c r="AA455" s="65">
        <v>62.250999999999998</v>
      </c>
      <c r="AB455" s="65">
        <v>117.407</v>
      </c>
      <c r="AC455" s="65">
        <v>90.481999999999999</v>
      </c>
      <c r="AD455" s="65">
        <v>151.006</v>
      </c>
      <c r="AE455" s="65">
        <v>228.809</v>
      </c>
      <c r="AF455" s="65">
        <v>368.41699999999997</v>
      </c>
      <c r="AG455" s="65">
        <v>415.59800000000001</v>
      </c>
      <c r="AH455" s="65">
        <v>424.84699999999998</v>
      </c>
    </row>
    <row r="456" spans="1:34" x14ac:dyDescent="0.25">
      <c r="A456" s="64" t="s">
        <v>121</v>
      </c>
      <c r="B456" s="64" t="s">
        <v>127</v>
      </c>
      <c r="C456" s="68">
        <v>0</v>
      </c>
      <c r="D456" s="68">
        <v>0</v>
      </c>
      <c r="E456" s="68">
        <v>0</v>
      </c>
      <c r="F456" s="68">
        <v>0</v>
      </c>
      <c r="G456" s="68">
        <v>0</v>
      </c>
      <c r="H456" s="68">
        <v>0</v>
      </c>
      <c r="I456" s="68">
        <v>0</v>
      </c>
      <c r="J456" s="68">
        <v>0</v>
      </c>
      <c r="K456" s="68">
        <v>0</v>
      </c>
      <c r="L456" s="68">
        <v>0</v>
      </c>
      <c r="M456" s="68">
        <v>0</v>
      </c>
      <c r="N456" s="68">
        <v>0</v>
      </c>
      <c r="O456" s="68">
        <v>0</v>
      </c>
      <c r="P456" s="68">
        <v>0</v>
      </c>
      <c r="Q456" s="68">
        <v>0</v>
      </c>
      <c r="R456" s="68">
        <v>0</v>
      </c>
      <c r="S456" s="68">
        <v>0</v>
      </c>
      <c r="T456" s="68">
        <v>0</v>
      </c>
      <c r="U456" s="68">
        <v>0</v>
      </c>
      <c r="V456" s="68">
        <v>0</v>
      </c>
      <c r="W456" s="68">
        <v>0</v>
      </c>
      <c r="X456" s="68">
        <v>0</v>
      </c>
      <c r="Y456" s="68">
        <v>0</v>
      </c>
      <c r="Z456" s="68">
        <v>0</v>
      </c>
      <c r="AA456" s="68">
        <v>0</v>
      </c>
      <c r="AB456" s="68">
        <v>0</v>
      </c>
      <c r="AC456" s="68">
        <v>0</v>
      </c>
      <c r="AD456" s="68">
        <v>0</v>
      </c>
      <c r="AE456" s="68">
        <v>0</v>
      </c>
      <c r="AF456" s="68">
        <v>0</v>
      </c>
      <c r="AG456" s="68">
        <v>0</v>
      </c>
      <c r="AH456" s="68">
        <v>0</v>
      </c>
    </row>
    <row r="457" spans="1:34" x14ac:dyDescent="0.25">
      <c r="A457" s="64" t="s">
        <v>121</v>
      </c>
      <c r="B457" s="64" t="s">
        <v>128</v>
      </c>
      <c r="C457" s="65">
        <v>1534705.179</v>
      </c>
      <c r="D457" s="65">
        <v>1661984.3640000001</v>
      </c>
      <c r="E457" s="65">
        <v>1691018.2660000001</v>
      </c>
      <c r="F457" s="65">
        <v>1723555.2849999999</v>
      </c>
      <c r="G457" s="65">
        <v>1738629.3230000001</v>
      </c>
      <c r="H457" s="65">
        <v>1802434.2239999999</v>
      </c>
      <c r="I457" s="65">
        <v>1873161.1340000001</v>
      </c>
      <c r="J457" s="65">
        <v>1840192.4410000001</v>
      </c>
      <c r="K457" s="65">
        <v>1864104.0009999999</v>
      </c>
      <c r="L457" s="65">
        <v>1916677.4169999999</v>
      </c>
      <c r="M457" s="66">
        <v>2079307.78</v>
      </c>
      <c r="N457" s="66">
        <v>2142495.7400000002</v>
      </c>
      <c r="O457" s="66">
        <v>2183642.06</v>
      </c>
      <c r="P457" s="66">
        <v>2206471.69</v>
      </c>
      <c r="Q457" s="65">
        <v>2234795.872</v>
      </c>
      <c r="R457" s="65">
        <v>2252102.6349999998</v>
      </c>
      <c r="S457" s="65">
        <v>2235175.3220000002</v>
      </c>
      <c r="T457" s="65">
        <v>2217351.108</v>
      </c>
      <c r="U457" s="65">
        <v>2232584.159</v>
      </c>
      <c r="V457" s="65">
        <v>2080519.7050000001</v>
      </c>
      <c r="W457" s="65">
        <v>2202702.747</v>
      </c>
      <c r="X457" s="65">
        <v>2203301.227</v>
      </c>
      <c r="Y457" s="65">
        <v>2208108.6910000001</v>
      </c>
      <c r="Z457" s="65">
        <v>2252270.3849999998</v>
      </c>
      <c r="AA457" s="65">
        <v>2199367.1159999999</v>
      </c>
      <c r="AB457" s="65">
        <v>2235892.3319999999</v>
      </c>
      <c r="AC457" s="65">
        <v>2198102.0260000001</v>
      </c>
      <c r="AD457" s="65">
        <v>2194109.5460000001</v>
      </c>
      <c r="AE457" s="65">
        <v>2262173.9649999999</v>
      </c>
      <c r="AF457" s="65">
        <v>2231753.0720000002</v>
      </c>
      <c r="AG457" s="65">
        <v>2090845.5049999999</v>
      </c>
      <c r="AH457" s="65">
        <v>2189955.6809999999</v>
      </c>
    </row>
    <row r="458" spans="1:34" x14ac:dyDescent="0.25">
      <c r="A458" s="64" t="s">
        <v>121</v>
      </c>
      <c r="B458" s="64" t="s">
        <v>129</v>
      </c>
      <c r="C458" s="68">
        <v>0</v>
      </c>
      <c r="D458" s="68">
        <v>0</v>
      </c>
      <c r="E458" s="68">
        <v>0</v>
      </c>
      <c r="F458" s="68">
        <v>0</v>
      </c>
      <c r="G458" s="68">
        <v>0</v>
      </c>
      <c r="H458" s="68">
        <v>0</v>
      </c>
      <c r="I458" s="68">
        <v>0</v>
      </c>
      <c r="J458" s="68">
        <v>0</v>
      </c>
      <c r="K458" s="68">
        <v>0</v>
      </c>
      <c r="L458" s="68">
        <v>0</v>
      </c>
      <c r="M458" s="68">
        <v>57617</v>
      </c>
      <c r="N458" s="68">
        <v>84491</v>
      </c>
      <c r="O458" s="68">
        <v>98461</v>
      </c>
      <c r="P458" s="68">
        <v>98561.600000000006</v>
      </c>
      <c r="Q458" s="68">
        <v>101181.4</v>
      </c>
      <c r="R458" s="68">
        <v>99169.600000000006</v>
      </c>
      <c r="S458" s="68">
        <v>92857.600000000006</v>
      </c>
      <c r="T458" s="68">
        <v>100601.60000000001</v>
      </c>
      <c r="U458" s="67">
        <v>111004.20299999999</v>
      </c>
      <c r="V458" s="67">
        <v>103739.709</v>
      </c>
      <c r="W458" s="67">
        <v>112619.40700000001</v>
      </c>
      <c r="X458" s="67">
        <v>118365.702</v>
      </c>
      <c r="Y458" s="67">
        <v>116337.791</v>
      </c>
      <c r="Z458" s="67">
        <v>100633.603</v>
      </c>
      <c r="AA458" s="67">
        <v>87450.256999999998</v>
      </c>
      <c r="AB458" s="67">
        <v>97777.065000000002</v>
      </c>
      <c r="AC458" s="67">
        <v>111151.988</v>
      </c>
      <c r="AD458" s="67">
        <v>115538.36599999999</v>
      </c>
      <c r="AE458" s="67">
        <v>115061.694</v>
      </c>
      <c r="AF458" s="67">
        <v>123217.052</v>
      </c>
      <c r="AG458" s="67">
        <v>123055.724</v>
      </c>
      <c r="AH458" s="68">
        <v>126862.82</v>
      </c>
    </row>
    <row r="459" spans="1:34" x14ac:dyDescent="0.25">
      <c r="A459" s="64" t="s">
        <v>121</v>
      </c>
      <c r="B459" s="64" t="s">
        <v>130</v>
      </c>
      <c r="C459" s="66">
        <v>4161.6000000000004</v>
      </c>
      <c r="D459" s="66">
        <v>4766.3999999999996</v>
      </c>
      <c r="E459" s="66">
        <v>4809.6000000000004</v>
      </c>
      <c r="F459" s="66">
        <v>4244.3999999999996</v>
      </c>
      <c r="G459" s="66">
        <v>4838.3999999999996</v>
      </c>
      <c r="H459" s="66">
        <v>23649.4</v>
      </c>
      <c r="I459" s="66">
        <v>26226.6</v>
      </c>
      <c r="J459" s="66">
        <v>26160.6</v>
      </c>
      <c r="K459" s="66">
        <v>25971.200000000001</v>
      </c>
      <c r="L459" s="66">
        <v>24955.4</v>
      </c>
      <c r="M459" s="66">
        <v>128130.2</v>
      </c>
      <c r="N459" s="66">
        <v>144040.4</v>
      </c>
      <c r="O459" s="66">
        <v>148786.79999999999</v>
      </c>
      <c r="P459" s="66">
        <v>146465</v>
      </c>
      <c r="Q459" s="66">
        <v>151711.4</v>
      </c>
      <c r="R459" s="66">
        <v>159344.4</v>
      </c>
      <c r="S459" s="66">
        <v>149393.60000000001</v>
      </c>
      <c r="T459" s="65">
        <v>119267.31200000001</v>
      </c>
      <c r="U459" s="65">
        <v>111027.125</v>
      </c>
      <c r="V459" s="65">
        <v>42529.603000000003</v>
      </c>
      <c r="W459" s="65">
        <v>39489.809000000001</v>
      </c>
      <c r="X459" s="65">
        <v>47117.158000000003</v>
      </c>
      <c r="Y459" s="65">
        <v>44494.131000000001</v>
      </c>
      <c r="Z459" s="65">
        <v>46598.021000000001</v>
      </c>
      <c r="AA459" s="65">
        <v>45835.578999999998</v>
      </c>
      <c r="AB459" s="65">
        <v>47089.502999999997</v>
      </c>
      <c r="AC459" s="65">
        <v>51570.023000000001</v>
      </c>
      <c r="AD459" s="65">
        <v>54777.805</v>
      </c>
      <c r="AE459" s="65">
        <v>53372.591</v>
      </c>
      <c r="AF459" s="66">
        <v>57542.38</v>
      </c>
      <c r="AG459" s="65">
        <v>56655.669000000002</v>
      </c>
      <c r="AH459" s="65">
        <v>58667.548999999999</v>
      </c>
    </row>
    <row r="460" spans="1:34" x14ac:dyDescent="0.25">
      <c r="A460" s="64" t="s">
        <v>121</v>
      </c>
      <c r="B460" s="64" t="s">
        <v>131</v>
      </c>
      <c r="C460" s="67">
        <v>16933.367999999999</v>
      </c>
      <c r="D460" s="68">
        <v>18791.18</v>
      </c>
      <c r="E460" s="67">
        <v>18364.857</v>
      </c>
      <c r="F460" s="67">
        <v>16714.116000000002</v>
      </c>
      <c r="G460" s="67">
        <v>14537.985000000001</v>
      </c>
      <c r="H460" s="67">
        <v>17496.608</v>
      </c>
      <c r="I460" s="67">
        <v>20204.907999999999</v>
      </c>
      <c r="J460" s="67">
        <v>19607.609</v>
      </c>
      <c r="K460" s="67">
        <v>19194.174999999999</v>
      </c>
      <c r="L460" s="67">
        <v>22543.142</v>
      </c>
      <c r="M460" s="67">
        <v>22871.819</v>
      </c>
      <c r="N460" s="67">
        <v>21200.843000000001</v>
      </c>
      <c r="O460" s="67">
        <v>25028.575000000001</v>
      </c>
      <c r="P460" s="67">
        <v>24935.442999999999</v>
      </c>
      <c r="Q460" s="68">
        <v>24687.95</v>
      </c>
      <c r="R460" s="67">
        <v>22293.822</v>
      </c>
      <c r="S460" s="67">
        <v>24709.505000000001</v>
      </c>
      <c r="T460" s="67">
        <v>26170.080999999998</v>
      </c>
      <c r="U460" s="68">
        <v>22352.9</v>
      </c>
      <c r="V460" s="67">
        <v>23297.949000000001</v>
      </c>
      <c r="W460" s="67">
        <v>22764.337</v>
      </c>
      <c r="X460" s="67">
        <v>18536.947</v>
      </c>
      <c r="Y460" s="67">
        <v>17743.938999999998</v>
      </c>
      <c r="Z460" s="67">
        <v>18541.903999999999</v>
      </c>
      <c r="AA460" s="67">
        <v>20870.572</v>
      </c>
      <c r="AB460" s="67">
        <v>17845.527999999998</v>
      </c>
      <c r="AC460" s="67">
        <v>17446.816999999999</v>
      </c>
      <c r="AD460" s="67">
        <v>18481.151000000002</v>
      </c>
      <c r="AE460" s="68">
        <v>19298.48</v>
      </c>
      <c r="AF460" s="67">
        <v>16771.561000000002</v>
      </c>
      <c r="AG460" s="67">
        <v>16202.668</v>
      </c>
      <c r="AH460" s="67">
        <v>15590.873</v>
      </c>
    </row>
    <row r="461" spans="1:34" x14ac:dyDescent="0.25">
      <c r="A461" s="64" t="s">
        <v>132</v>
      </c>
      <c r="B461" s="64" t="s">
        <v>122</v>
      </c>
      <c r="C461" s="69" t="s">
        <v>37</v>
      </c>
      <c r="D461" s="69" t="s">
        <v>37</v>
      </c>
      <c r="E461" s="69" t="s">
        <v>37</v>
      </c>
      <c r="F461" s="69" t="s">
        <v>37</v>
      </c>
      <c r="G461" s="69" t="s">
        <v>37</v>
      </c>
      <c r="H461" s="69" t="s">
        <v>37</v>
      </c>
      <c r="I461" s="69" t="s">
        <v>37</v>
      </c>
      <c r="J461" s="69" t="s">
        <v>37</v>
      </c>
      <c r="K461" s="69" t="s">
        <v>37</v>
      </c>
      <c r="L461" s="69" t="s">
        <v>37</v>
      </c>
      <c r="M461" s="69" t="s">
        <v>37</v>
      </c>
      <c r="N461" s="69" t="s">
        <v>37</v>
      </c>
      <c r="O461" s="69" t="s">
        <v>37</v>
      </c>
      <c r="P461" s="69" t="s">
        <v>37</v>
      </c>
      <c r="Q461" s="69" t="s">
        <v>37</v>
      </c>
      <c r="R461" s="69" t="s">
        <v>37</v>
      </c>
      <c r="S461" s="69" t="s">
        <v>37</v>
      </c>
      <c r="T461" s="69" t="s">
        <v>37</v>
      </c>
      <c r="U461" s="69" t="s">
        <v>37</v>
      </c>
      <c r="V461" s="69" t="s">
        <v>37</v>
      </c>
      <c r="W461" s="69" t="s">
        <v>37</v>
      </c>
      <c r="X461" s="69" t="s">
        <v>37</v>
      </c>
      <c r="Y461" s="69" t="s">
        <v>37</v>
      </c>
      <c r="Z461" s="69" t="s">
        <v>37</v>
      </c>
      <c r="AA461" s="69" t="s">
        <v>37</v>
      </c>
      <c r="AB461" s="69" t="s">
        <v>37</v>
      </c>
      <c r="AC461" s="69" t="s">
        <v>37</v>
      </c>
      <c r="AD461" s="69" t="s">
        <v>37</v>
      </c>
      <c r="AE461" s="69" t="s">
        <v>37</v>
      </c>
      <c r="AF461" s="69" t="s">
        <v>37</v>
      </c>
      <c r="AG461" s="69" t="s">
        <v>37</v>
      </c>
      <c r="AH461" s="69" t="s">
        <v>37</v>
      </c>
    </row>
    <row r="462" spans="1:34" x14ac:dyDescent="0.25">
      <c r="A462" s="64" t="s">
        <v>132</v>
      </c>
      <c r="B462" s="64" t="s">
        <v>123</v>
      </c>
      <c r="C462" s="70" t="s">
        <v>37</v>
      </c>
      <c r="D462" s="70" t="s">
        <v>37</v>
      </c>
      <c r="E462" s="70" t="s">
        <v>37</v>
      </c>
      <c r="F462" s="70" t="s">
        <v>37</v>
      </c>
      <c r="G462" s="70" t="s">
        <v>37</v>
      </c>
      <c r="H462" s="70" t="s">
        <v>37</v>
      </c>
      <c r="I462" s="70" t="s">
        <v>37</v>
      </c>
      <c r="J462" s="70" t="s">
        <v>37</v>
      </c>
      <c r="K462" s="70" t="s">
        <v>37</v>
      </c>
      <c r="L462" s="70" t="s">
        <v>37</v>
      </c>
      <c r="M462" s="70" t="s">
        <v>37</v>
      </c>
      <c r="N462" s="70" t="s">
        <v>37</v>
      </c>
      <c r="O462" s="70" t="s">
        <v>37</v>
      </c>
      <c r="P462" s="70" t="s">
        <v>37</v>
      </c>
      <c r="Q462" s="70" t="s">
        <v>37</v>
      </c>
      <c r="R462" s="70" t="s">
        <v>37</v>
      </c>
      <c r="S462" s="70" t="s">
        <v>37</v>
      </c>
      <c r="T462" s="70" t="s">
        <v>37</v>
      </c>
      <c r="U462" s="70" t="s">
        <v>37</v>
      </c>
      <c r="V462" s="70" t="s">
        <v>37</v>
      </c>
      <c r="W462" s="70" t="s">
        <v>37</v>
      </c>
      <c r="X462" s="70" t="s">
        <v>37</v>
      </c>
      <c r="Y462" s="70" t="s">
        <v>37</v>
      </c>
      <c r="Z462" s="70" t="s">
        <v>37</v>
      </c>
      <c r="AA462" s="70" t="s">
        <v>37</v>
      </c>
      <c r="AB462" s="70" t="s">
        <v>37</v>
      </c>
      <c r="AC462" s="70" t="s">
        <v>37</v>
      </c>
      <c r="AD462" s="70" t="s">
        <v>37</v>
      </c>
      <c r="AE462" s="70" t="s">
        <v>37</v>
      </c>
      <c r="AF462" s="70" t="s">
        <v>37</v>
      </c>
      <c r="AG462" s="70" t="s">
        <v>37</v>
      </c>
      <c r="AH462" s="70" t="s">
        <v>37</v>
      </c>
    </row>
    <row r="463" spans="1:34" x14ac:dyDescent="0.25">
      <c r="A463" s="64" t="s">
        <v>132</v>
      </c>
      <c r="B463" s="64" t="s">
        <v>124</v>
      </c>
      <c r="C463" s="69" t="s">
        <v>37</v>
      </c>
      <c r="D463" s="69" t="s">
        <v>37</v>
      </c>
      <c r="E463" s="69" t="s">
        <v>37</v>
      </c>
      <c r="F463" s="69" t="s">
        <v>37</v>
      </c>
      <c r="G463" s="69" t="s">
        <v>37</v>
      </c>
      <c r="H463" s="69" t="s">
        <v>37</v>
      </c>
      <c r="I463" s="69" t="s">
        <v>37</v>
      </c>
      <c r="J463" s="69" t="s">
        <v>37</v>
      </c>
      <c r="K463" s="69" t="s">
        <v>37</v>
      </c>
      <c r="L463" s="69" t="s">
        <v>37</v>
      </c>
      <c r="M463" s="69" t="s">
        <v>37</v>
      </c>
      <c r="N463" s="69" t="s">
        <v>37</v>
      </c>
      <c r="O463" s="69" t="s">
        <v>37</v>
      </c>
      <c r="P463" s="69" t="s">
        <v>37</v>
      </c>
      <c r="Q463" s="69" t="s">
        <v>37</v>
      </c>
      <c r="R463" s="69" t="s">
        <v>37</v>
      </c>
      <c r="S463" s="69" t="s">
        <v>37</v>
      </c>
      <c r="T463" s="69" t="s">
        <v>37</v>
      </c>
      <c r="U463" s="69" t="s">
        <v>37</v>
      </c>
      <c r="V463" s="69" t="s">
        <v>37</v>
      </c>
      <c r="W463" s="69" t="s">
        <v>37</v>
      </c>
      <c r="X463" s="69" t="s">
        <v>37</v>
      </c>
      <c r="Y463" s="69" t="s">
        <v>37</v>
      </c>
      <c r="Z463" s="69" t="s">
        <v>37</v>
      </c>
      <c r="AA463" s="69" t="s">
        <v>37</v>
      </c>
      <c r="AB463" s="69" t="s">
        <v>37</v>
      </c>
      <c r="AC463" s="69" t="s">
        <v>37</v>
      </c>
      <c r="AD463" s="69" t="s">
        <v>37</v>
      </c>
      <c r="AE463" s="69" t="s">
        <v>37</v>
      </c>
      <c r="AF463" s="69" t="s">
        <v>37</v>
      </c>
      <c r="AG463" s="69" t="s">
        <v>37</v>
      </c>
      <c r="AH463" s="69" t="s">
        <v>37</v>
      </c>
    </row>
    <row r="464" spans="1:34" x14ac:dyDescent="0.25">
      <c r="A464" s="64" t="s">
        <v>132</v>
      </c>
      <c r="B464" s="64" t="s">
        <v>125</v>
      </c>
      <c r="C464" s="70" t="s">
        <v>37</v>
      </c>
      <c r="D464" s="70" t="s">
        <v>37</v>
      </c>
      <c r="E464" s="70" t="s">
        <v>37</v>
      </c>
      <c r="F464" s="70" t="s">
        <v>37</v>
      </c>
      <c r="G464" s="70" t="s">
        <v>37</v>
      </c>
      <c r="H464" s="70" t="s">
        <v>37</v>
      </c>
      <c r="I464" s="70" t="s">
        <v>37</v>
      </c>
      <c r="J464" s="70" t="s">
        <v>37</v>
      </c>
      <c r="K464" s="70" t="s">
        <v>37</v>
      </c>
      <c r="L464" s="70" t="s">
        <v>37</v>
      </c>
      <c r="M464" s="70" t="s">
        <v>37</v>
      </c>
      <c r="N464" s="70" t="s">
        <v>37</v>
      </c>
      <c r="O464" s="70" t="s">
        <v>37</v>
      </c>
      <c r="P464" s="70" t="s">
        <v>37</v>
      </c>
      <c r="Q464" s="70" t="s">
        <v>37</v>
      </c>
      <c r="R464" s="70" t="s">
        <v>37</v>
      </c>
      <c r="S464" s="70" t="s">
        <v>37</v>
      </c>
      <c r="T464" s="70" t="s">
        <v>37</v>
      </c>
      <c r="U464" s="70" t="s">
        <v>37</v>
      </c>
      <c r="V464" s="70" t="s">
        <v>37</v>
      </c>
      <c r="W464" s="70" t="s">
        <v>37</v>
      </c>
      <c r="X464" s="70" t="s">
        <v>37</v>
      </c>
      <c r="Y464" s="70" t="s">
        <v>37</v>
      </c>
      <c r="Z464" s="70" t="s">
        <v>37</v>
      </c>
      <c r="AA464" s="70" t="s">
        <v>37</v>
      </c>
      <c r="AB464" s="70" t="s">
        <v>37</v>
      </c>
      <c r="AC464" s="70" t="s">
        <v>37</v>
      </c>
      <c r="AD464" s="70" t="s">
        <v>37</v>
      </c>
      <c r="AE464" s="70" t="s">
        <v>37</v>
      </c>
      <c r="AF464" s="70" t="s">
        <v>37</v>
      </c>
      <c r="AG464" s="70" t="s">
        <v>37</v>
      </c>
      <c r="AH464" s="70" t="s">
        <v>37</v>
      </c>
    </row>
    <row r="465" spans="1:34" x14ac:dyDescent="0.25">
      <c r="A465" s="64" t="s">
        <v>132</v>
      </c>
      <c r="B465" s="64" t="s">
        <v>126</v>
      </c>
      <c r="C465" s="66">
        <v>0</v>
      </c>
      <c r="D465" s="66">
        <v>0</v>
      </c>
      <c r="E465" s="66">
        <v>0</v>
      </c>
      <c r="F465" s="66">
        <v>0</v>
      </c>
      <c r="G465" s="66">
        <v>0</v>
      </c>
      <c r="H465" s="66">
        <v>0</v>
      </c>
      <c r="I465" s="66">
        <v>0</v>
      </c>
      <c r="J465" s="66">
        <v>0</v>
      </c>
      <c r="K465" s="66">
        <v>0</v>
      </c>
      <c r="L465" s="66">
        <v>0</v>
      </c>
      <c r="M465" s="66">
        <v>0</v>
      </c>
      <c r="N465" s="66">
        <v>0</v>
      </c>
      <c r="O465" s="66">
        <v>0</v>
      </c>
      <c r="P465" s="66">
        <v>0</v>
      </c>
      <c r="Q465" s="66">
        <v>0</v>
      </c>
      <c r="R465" s="66">
        <v>0</v>
      </c>
      <c r="S465" s="66">
        <v>0</v>
      </c>
      <c r="T465" s="66">
        <v>21.6</v>
      </c>
      <c r="U465" s="66">
        <v>25.2</v>
      </c>
      <c r="V465" s="66">
        <v>14.4</v>
      </c>
      <c r="W465" s="66">
        <v>14.4</v>
      </c>
      <c r="X465" s="65">
        <v>7.3550000000000004</v>
      </c>
      <c r="Y465" s="65">
        <v>12.013</v>
      </c>
      <c r="Z465" s="65">
        <v>18.338000000000001</v>
      </c>
      <c r="AA465" s="65">
        <v>62.250999999999998</v>
      </c>
      <c r="AB465" s="65">
        <v>117.407</v>
      </c>
      <c r="AC465" s="65">
        <v>90.481999999999999</v>
      </c>
      <c r="AD465" s="65">
        <v>151.006</v>
      </c>
      <c r="AE465" s="65">
        <v>228.809</v>
      </c>
      <c r="AF465" s="65">
        <v>368.41699999999997</v>
      </c>
      <c r="AG465" s="65">
        <v>415.59800000000001</v>
      </c>
      <c r="AH465" s="65">
        <v>424.84699999999998</v>
      </c>
    </row>
    <row r="466" spans="1:34" x14ac:dyDescent="0.25">
      <c r="A466" s="64" t="s">
        <v>132</v>
      </c>
      <c r="B466" s="64" t="s">
        <v>127</v>
      </c>
      <c r="C466" s="70" t="s">
        <v>37</v>
      </c>
      <c r="D466" s="70" t="s">
        <v>37</v>
      </c>
      <c r="E466" s="70" t="s">
        <v>37</v>
      </c>
      <c r="F466" s="70" t="s">
        <v>37</v>
      </c>
      <c r="G466" s="70" t="s">
        <v>37</v>
      </c>
      <c r="H466" s="70" t="s">
        <v>37</v>
      </c>
      <c r="I466" s="70" t="s">
        <v>37</v>
      </c>
      <c r="J466" s="70" t="s">
        <v>37</v>
      </c>
      <c r="K466" s="70" t="s">
        <v>37</v>
      </c>
      <c r="L466" s="70" t="s">
        <v>37</v>
      </c>
      <c r="M466" s="70" t="s">
        <v>37</v>
      </c>
      <c r="N466" s="70" t="s">
        <v>37</v>
      </c>
      <c r="O466" s="70" t="s">
        <v>37</v>
      </c>
      <c r="P466" s="70" t="s">
        <v>37</v>
      </c>
      <c r="Q466" s="70" t="s">
        <v>37</v>
      </c>
      <c r="R466" s="70" t="s">
        <v>37</v>
      </c>
      <c r="S466" s="70" t="s">
        <v>37</v>
      </c>
      <c r="T466" s="70" t="s">
        <v>37</v>
      </c>
      <c r="U466" s="70" t="s">
        <v>37</v>
      </c>
      <c r="V466" s="70" t="s">
        <v>37</v>
      </c>
      <c r="W466" s="70" t="s">
        <v>37</v>
      </c>
      <c r="X466" s="70" t="s">
        <v>37</v>
      </c>
      <c r="Y466" s="70" t="s">
        <v>37</v>
      </c>
      <c r="Z466" s="70" t="s">
        <v>37</v>
      </c>
      <c r="AA466" s="70" t="s">
        <v>37</v>
      </c>
      <c r="AB466" s="70" t="s">
        <v>37</v>
      </c>
      <c r="AC466" s="70" t="s">
        <v>37</v>
      </c>
      <c r="AD466" s="70" t="s">
        <v>37</v>
      </c>
      <c r="AE466" s="70" t="s">
        <v>37</v>
      </c>
      <c r="AF466" s="70" t="s">
        <v>37</v>
      </c>
      <c r="AG466" s="70" t="s">
        <v>37</v>
      </c>
      <c r="AH466" s="70" t="s">
        <v>37</v>
      </c>
    </row>
    <row r="467" spans="1:34" x14ac:dyDescent="0.25">
      <c r="A467" s="64" t="s">
        <v>132</v>
      </c>
      <c r="B467" s="64" t="s">
        <v>128</v>
      </c>
      <c r="C467" s="65">
        <v>1514708.179</v>
      </c>
      <c r="D467" s="65">
        <v>1640003.3640000001</v>
      </c>
      <c r="E467" s="65">
        <v>1669103.2660000001</v>
      </c>
      <c r="F467" s="65">
        <v>1701748.2849999999</v>
      </c>
      <c r="G467" s="65">
        <v>1716722.3230000001</v>
      </c>
      <c r="H467" s="65">
        <v>1779386.2239999999</v>
      </c>
      <c r="I467" s="65">
        <v>1848232.1340000001</v>
      </c>
      <c r="J467" s="65">
        <v>1817170.4410000001</v>
      </c>
      <c r="K467" s="65">
        <v>1840596.0009999999</v>
      </c>
      <c r="L467" s="65">
        <v>1892902.4169999999</v>
      </c>
      <c r="M467" s="66">
        <v>1943837.78</v>
      </c>
      <c r="N467" s="66">
        <v>1978310.74</v>
      </c>
      <c r="O467" s="66">
        <v>2012633.06</v>
      </c>
      <c r="P467" s="66">
        <v>2040618.69</v>
      </c>
      <c r="Q467" s="65">
        <v>2066595.872</v>
      </c>
      <c r="R467" s="65">
        <v>2073822.635</v>
      </c>
      <c r="S467" s="65">
        <v>2069534.3219999999</v>
      </c>
      <c r="T467" s="65">
        <v>2051166.2080000001</v>
      </c>
      <c r="U467" s="65">
        <v>2065704.4580000001</v>
      </c>
      <c r="V467" s="65">
        <v>1929330.486</v>
      </c>
      <c r="W467" s="65">
        <v>2049437.2209999999</v>
      </c>
      <c r="X467" s="65">
        <v>2063282.5330000001</v>
      </c>
      <c r="Y467" s="65">
        <v>2062042.182</v>
      </c>
      <c r="Z467" s="65">
        <v>2096314.4809999999</v>
      </c>
      <c r="AA467" s="65">
        <v>2061387.781</v>
      </c>
      <c r="AB467" s="65">
        <v>2086072.2139999999</v>
      </c>
      <c r="AC467" s="65">
        <v>2030695.2720000001</v>
      </c>
      <c r="AD467" s="65">
        <v>2023118.7080000001</v>
      </c>
      <c r="AE467" s="65">
        <v>2094549.2169999999</v>
      </c>
      <c r="AF467" s="65">
        <v>2055416.4580000001</v>
      </c>
      <c r="AG467" s="66">
        <v>1916590.73</v>
      </c>
      <c r="AH467" s="66">
        <v>1999019.21</v>
      </c>
    </row>
    <row r="468" spans="1:34" x14ac:dyDescent="0.25">
      <c r="A468" s="64" t="s">
        <v>132</v>
      </c>
      <c r="B468" s="64" t="s">
        <v>129</v>
      </c>
      <c r="C468" s="68">
        <v>0</v>
      </c>
      <c r="D468" s="68">
        <v>0</v>
      </c>
      <c r="E468" s="68">
        <v>0</v>
      </c>
      <c r="F468" s="68">
        <v>0</v>
      </c>
      <c r="G468" s="68">
        <v>0</v>
      </c>
      <c r="H468" s="68">
        <v>0</v>
      </c>
      <c r="I468" s="68">
        <v>0</v>
      </c>
      <c r="J468" s="68">
        <v>0</v>
      </c>
      <c r="K468" s="68">
        <v>0</v>
      </c>
      <c r="L468" s="68">
        <v>0</v>
      </c>
      <c r="M468" s="68">
        <v>19890</v>
      </c>
      <c r="N468" s="68">
        <v>29898</v>
      </c>
      <c r="O468" s="68">
        <v>38592</v>
      </c>
      <c r="P468" s="68">
        <v>38649.599999999999</v>
      </c>
      <c r="Q468" s="68">
        <v>42116.4</v>
      </c>
      <c r="R468" s="68">
        <v>40647.599999999999</v>
      </c>
      <c r="S468" s="68">
        <v>39099.599999999999</v>
      </c>
      <c r="T468" s="68">
        <v>40539.599999999999</v>
      </c>
      <c r="U468" s="67">
        <v>44957.203000000001</v>
      </c>
      <c r="V468" s="67">
        <v>30762.708999999999</v>
      </c>
      <c r="W468" s="67">
        <v>45144.406999999999</v>
      </c>
      <c r="X468" s="67">
        <v>45513.796000000002</v>
      </c>
      <c r="Y468" s="67">
        <v>43029.370999999999</v>
      </c>
      <c r="Z468" s="67">
        <v>33630.040999999997</v>
      </c>
      <c r="AA468" s="68">
        <v>27573.97</v>
      </c>
      <c r="AB468" s="67">
        <v>32320.786</v>
      </c>
      <c r="AC468" s="67">
        <v>38363.357000000004</v>
      </c>
      <c r="AD468" s="67">
        <v>40988.394</v>
      </c>
      <c r="AE468" s="67">
        <v>41435.824000000001</v>
      </c>
      <c r="AF468" s="67">
        <v>44841.762000000002</v>
      </c>
      <c r="AG468" s="67">
        <v>44330.813999999998</v>
      </c>
      <c r="AH468" s="67">
        <v>45823.961000000003</v>
      </c>
    </row>
    <row r="469" spans="1:34" x14ac:dyDescent="0.25">
      <c r="A469" s="64" t="s">
        <v>132</v>
      </c>
      <c r="B469" s="64" t="s">
        <v>130</v>
      </c>
      <c r="C469" s="66">
        <v>4161.6000000000004</v>
      </c>
      <c r="D469" s="66">
        <v>4766.3999999999996</v>
      </c>
      <c r="E469" s="66">
        <v>4809.6000000000004</v>
      </c>
      <c r="F469" s="66">
        <v>4244.3999999999996</v>
      </c>
      <c r="G469" s="66">
        <v>4838.3999999999996</v>
      </c>
      <c r="H469" s="66">
        <v>7412.4</v>
      </c>
      <c r="I469" s="66">
        <v>7851.6</v>
      </c>
      <c r="J469" s="66">
        <v>9147.6</v>
      </c>
      <c r="K469" s="66">
        <v>8791.2000000000007</v>
      </c>
      <c r="L469" s="66">
        <v>8312.4</v>
      </c>
      <c r="M469" s="66">
        <v>36565.199999999997</v>
      </c>
      <c r="N469" s="66">
        <v>40838.400000000001</v>
      </c>
      <c r="O469" s="66">
        <v>44236.800000000003</v>
      </c>
      <c r="P469" s="66">
        <v>46998</v>
      </c>
      <c r="Q469" s="66">
        <v>48830.400000000001</v>
      </c>
      <c r="R469" s="66">
        <v>48632.4</v>
      </c>
      <c r="S469" s="66">
        <v>45741.599999999999</v>
      </c>
      <c r="T469" s="66">
        <v>46396.800000000003</v>
      </c>
      <c r="U469" s="66">
        <v>42332.4</v>
      </c>
      <c r="V469" s="66">
        <v>20804.400000000001</v>
      </c>
      <c r="W469" s="66">
        <v>19177.2</v>
      </c>
      <c r="X469" s="65">
        <v>30805.002</v>
      </c>
      <c r="Y469" s="65">
        <v>28858.333999999999</v>
      </c>
      <c r="Z469" s="65">
        <v>30571.466</v>
      </c>
      <c r="AA469" s="66">
        <v>29403.18</v>
      </c>
      <c r="AB469" s="66">
        <v>32337.59</v>
      </c>
      <c r="AC469" s="65">
        <v>32317.733</v>
      </c>
      <c r="AD469" s="65">
        <v>33973.175000000003</v>
      </c>
      <c r="AE469" s="66">
        <v>33813.129999999997</v>
      </c>
      <c r="AF469" s="65">
        <v>35863.023999999998</v>
      </c>
      <c r="AG469" s="65">
        <v>34905.362000000001</v>
      </c>
      <c r="AH469" s="65">
        <v>35549.574999999997</v>
      </c>
    </row>
    <row r="470" spans="1:34" x14ac:dyDescent="0.25">
      <c r="A470" s="64" t="s">
        <v>132</v>
      </c>
      <c r="B470" s="64" t="s">
        <v>131</v>
      </c>
      <c r="C470" s="67">
        <v>16933.367999999999</v>
      </c>
      <c r="D470" s="68">
        <v>18791.18</v>
      </c>
      <c r="E470" s="67">
        <v>18364.857</v>
      </c>
      <c r="F470" s="67">
        <v>16714.116000000002</v>
      </c>
      <c r="G470" s="67">
        <v>14537.985000000001</v>
      </c>
      <c r="H470" s="67">
        <v>17496.608</v>
      </c>
      <c r="I470" s="67">
        <v>20204.907999999999</v>
      </c>
      <c r="J470" s="67">
        <v>19607.609</v>
      </c>
      <c r="K470" s="67">
        <v>19194.174999999999</v>
      </c>
      <c r="L470" s="67">
        <v>22543.142</v>
      </c>
      <c r="M470" s="67">
        <v>22871.819</v>
      </c>
      <c r="N470" s="67">
        <v>21200.843000000001</v>
      </c>
      <c r="O470" s="67">
        <v>25028.575000000001</v>
      </c>
      <c r="P470" s="67">
        <v>24935.442999999999</v>
      </c>
      <c r="Q470" s="68">
        <v>24687.95</v>
      </c>
      <c r="R470" s="67">
        <v>22293.822</v>
      </c>
      <c r="S470" s="67">
        <v>24709.505000000001</v>
      </c>
      <c r="T470" s="67">
        <v>26170.080999999998</v>
      </c>
      <c r="U470" s="68">
        <v>22352.9</v>
      </c>
      <c r="V470" s="67">
        <v>23297.949000000001</v>
      </c>
      <c r="W470" s="67">
        <v>22764.337</v>
      </c>
      <c r="X470" s="67">
        <v>18536.947</v>
      </c>
      <c r="Y470" s="67">
        <v>17743.938999999998</v>
      </c>
      <c r="Z470" s="67">
        <v>18541.903999999999</v>
      </c>
      <c r="AA470" s="67">
        <v>20870.572</v>
      </c>
      <c r="AB470" s="67">
        <v>17845.527999999998</v>
      </c>
      <c r="AC470" s="67">
        <v>17446.816999999999</v>
      </c>
      <c r="AD470" s="67">
        <v>18481.151000000002</v>
      </c>
      <c r="AE470" s="68">
        <v>19298.48</v>
      </c>
      <c r="AF470" s="67">
        <v>16771.561000000002</v>
      </c>
      <c r="AG470" s="67">
        <v>16202.668</v>
      </c>
      <c r="AH470" s="67">
        <v>15590.873</v>
      </c>
    </row>
    <row r="471" spans="1:34" x14ac:dyDescent="0.25">
      <c r="A471" s="64" t="s">
        <v>133</v>
      </c>
      <c r="B471" s="64" t="s">
        <v>122</v>
      </c>
      <c r="C471" s="66">
        <v>0</v>
      </c>
      <c r="D471" s="66">
        <v>0</v>
      </c>
      <c r="E471" s="66">
        <v>0</v>
      </c>
      <c r="F471" s="66">
        <v>0</v>
      </c>
      <c r="G471" s="66">
        <v>0</v>
      </c>
      <c r="H471" s="66">
        <v>0</v>
      </c>
      <c r="I471" s="66">
        <v>0</v>
      </c>
      <c r="J471" s="66">
        <v>0</v>
      </c>
      <c r="K471" s="66">
        <v>0</v>
      </c>
      <c r="L471" s="66">
        <v>0</v>
      </c>
      <c r="M471" s="66">
        <v>0</v>
      </c>
      <c r="N471" s="66">
        <v>0</v>
      </c>
      <c r="O471" s="66">
        <v>0</v>
      </c>
      <c r="P471" s="66">
        <v>0</v>
      </c>
      <c r="Q471" s="66">
        <v>0</v>
      </c>
      <c r="R471" s="66">
        <v>0</v>
      </c>
      <c r="S471" s="66">
        <v>0</v>
      </c>
      <c r="T471" s="66">
        <v>0</v>
      </c>
      <c r="U471" s="66">
        <v>0</v>
      </c>
      <c r="V471" s="66">
        <v>0</v>
      </c>
      <c r="W471" s="66">
        <v>0</v>
      </c>
      <c r="X471" s="66">
        <v>0</v>
      </c>
      <c r="Y471" s="66">
        <v>0</v>
      </c>
      <c r="Z471" s="66">
        <v>0</v>
      </c>
      <c r="AA471" s="66">
        <v>0</v>
      </c>
      <c r="AB471" s="66">
        <v>0</v>
      </c>
      <c r="AC471" s="66">
        <v>0</v>
      </c>
      <c r="AD471" s="66">
        <v>0</v>
      </c>
      <c r="AE471" s="66">
        <v>0</v>
      </c>
      <c r="AF471" s="66">
        <v>0</v>
      </c>
      <c r="AG471" s="66">
        <v>0</v>
      </c>
      <c r="AH471" s="66">
        <v>0</v>
      </c>
    </row>
    <row r="472" spans="1:34" x14ac:dyDescent="0.25">
      <c r="A472" s="64" t="s">
        <v>133</v>
      </c>
      <c r="B472" s="64" t="s">
        <v>123</v>
      </c>
      <c r="C472" s="68">
        <v>0</v>
      </c>
      <c r="D472" s="68">
        <v>0</v>
      </c>
      <c r="E472" s="68">
        <v>0</v>
      </c>
      <c r="F472" s="68">
        <v>0</v>
      </c>
      <c r="G472" s="68">
        <v>0</v>
      </c>
      <c r="H472" s="68">
        <v>0</v>
      </c>
      <c r="I472" s="68">
        <v>0</v>
      </c>
      <c r="J472" s="68">
        <v>0</v>
      </c>
      <c r="K472" s="68">
        <v>0</v>
      </c>
      <c r="L472" s="68">
        <v>0</v>
      </c>
      <c r="M472" s="68">
        <v>0</v>
      </c>
      <c r="N472" s="68">
        <v>0</v>
      </c>
      <c r="O472" s="68">
        <v>0</v>
      </c>
      <c r="P472" s="68">
        <v>0</v>
      </c>
      <c r="Q472" s="68">
        <v>0</v>
      </c>
      <c r="R472" s="68">
        <v>0</v>
      </c>
      <c r="S472" s="68">
        <v>0</v>
      </c>
      <c r="T472" s="68">
        <v>0</v>
      </c>
      <c r="U472" s="68">
        <v>0</v>
      </c>
      <c r="V472" s="68">
        <v>0</v>
      </c>
      <c r="W472" s="68">
        <v>0</v>
      </c>
      <c r="X472" s="68">
        <v>0</v>
      </c>
      <c r="Y472" s="68">
        <v>0</v>
      </c>
      <c r="Z472" s="68">
        <v>0</v>
      </c>
      <c r="AA472" s="68">
        <v>0</v>
      </c>
      <c r="AB472" s="68">
        <v>0</v>
      </c>
      <c r="AC472" s="68">
        <v>0</v>
      </c>
      <c r="AD472" s="68">
        <v>0</v>
      </c>
      <c r="AE472" s="68">
        <v>0</v>
      </c>
      <c r="AF472" s="68">
        <v>0</v>
      </c>
      <c r="AG472" s="68">
        <v>0</v>
      </c>
      <c r="AH472" s="68">
        <v>0</v>
      </c>
    </row>
    <row r="473" spans="1:34" x14ac:dyDescent="0.25">
      <c r="A473" s="64" t="s">
        <v>133</v>
      </c>
      <c r="B473" s="64" t="s">
        <v>124</v>
      </c>
      <c r="C473" s="66">
        <v>0</v>
      </c>
      <c r="D473" s="66">
        <v>0</v>
      </c>
      <c r="E473" s="66">
        <v>0</v>
      </c>
      <c r="F473" s="66">
        <v>0</v>
      </c>
      <c r="G473" s="66">
        <v>0</v>
      </c>
      <c r="H473" s="66">
        <v>0</v>
      </c>
      <c r="I473" s="66">
        <v>0</v>
      </c>
      <c r="J473" s="66">
        <v>0</v>
      </c>
      <c r="K473" s="66">
        <v>0</v>
      </c>
      <c r="L473" s="66">
        <v>0</v>
      </c>
      <c r="M473" s="66">
        <v>0</v>
      </c>
      <c r="N473" s="66">
        <v>0</v>
      </c>
      <c r="O473" s="66">
        <v>0</v>
      </c>
      <c r="P473" s="66">
        <v>0</v>
      </c>
      <c r="Q473" s="66">
        <v>0</v>
      </c>
      <c r="R473" s="66">
        <v>0</v>
      </c>
      <c r="S473" s="66">
        <v>0</v>
      </c>
      <c r="T473" s="66">
        <v>0</v>
      </c>
      <c r="U473" s="66">
        <v>0</v>
      </c>
      <c r="V473" s="66">
        <v>0</v>
      </c>
      <c r="W473" s="66">
        <v>0</v>
      </c>
      <c r="X473" s="66">
        <v>0</v>
      </c>
      <c r="Y473" s="66">
        <v>0</v>
      </c>
      <c r="Z473" s="66">
        <v>0</v>
      </c>
      <c r="AA473" s="66">
        <v>0</v>
      </c>
      <c r="AB473" s="66">
        <v>0</v>
      </c>
      <c r="AC473" s="66">
        <v>0</v>
      </c>
      <c r="AD473" s="66">
        <v>0</v>
      </c>
      <c r="AE473" s="66">
        <v>0</v>
      </c>
      <c r="AF473" s="66">
        <v>0</v>
      </c>
      <c r="AG473" s="66">
        <v>0</v>
      </c>
      <c r="AH473" s="66">
        <v>0</v>
      </c>
    </row>
    <row r="474" spans="1:34" x14ac:dyDescent="0.25">
      <c r="A474" s="64" t="s">
        <v>133</v>
      </c>
      <c r="B474" s="64" t="s">
        <v>125</v>
      </c>
      <c r="C474" s="68">
        <v>0</v>
      </c>
      <c r="D474" s="68">
        <v>0</v>
      </c>
      <c r="E474" s="68">
        <v>0</v>
      </c>
      <c r="F474" s="68">
        <v>0</v>
      </c>
      <c r="G474" s="68">
        <v>0</v>
      </c>
      <c r="H474" s="68">
        <v>0</v>
      </c>
      <c r="I474" s="68">
        <v>0</v>
      </c>
      <c r="J474" s="68">
        <v>0</v>
      </c>
      <c r="K474" s="68">
        <v>0</v>
      </c>
      <c r="L474" s="68">
        <v>0</v>
      </c>
      <c r="M474" s="68">
        <v>0</v>
      </c>
      <c r="N474" s="68">
        <v>0</v>
      </c>
      <c r="O474" s="68">
        <v>0</v>
      </c>
      <c r="P474" s="68">
        <v>0</v>
      </c>
      <c r="Q474" s="68">
        <v>0</v>
      </c>
      <c r="R474" s="68">
        <v>0</v>
      </c>
      <c r="S474" s="68">
        <v>0</v>
      </c>
      <c r="T474" s="68">
        <v>0</v>
      </c>
      <c r="U474" s="68">
        <v>0</v>
      </c>
      <c r="V474" s="68">
        <v>0</v>
      </c>
      <c r="W474" s="68">
        <v>0</v>
      </c>
      <c r="X474" s="68">
        <v>0</v>
      </c>
      <c r="Y474" s="68">
        <v>0</v>
      </c>
      <c r="Z474" s="68">
        <v>0</v>
      </c>
      <c r="AA474" s="68">
        <v>0</v>
      </c>
      <c r="AB474" s="68">
        <v>0</v>
      </c>
      <c r="AC474" s="68">
        <v>0</v>
      </c>
      <c r="AD474" s="68">
        <v>0</v>
      </c>
      <c r="AE474" s="68">
        <v>0</v>
      </c>
      <c r="AF474" s="68">
        <v>0</v>
      </c>
      <c r="AG474" s="68">
        <v>0</v>
      </c>
      <c r="AH474" s="68">
        <v>0</v>
      </c>
    </row>
    <row r="475" spans="1:34" x14ac:dyDescent="0.25">
      <c r="A475" s="64" t="s">
        <v>133</v>
      </c>
      <c r="B475" s="64" t="s">
        <v>126</v>
      </c>
      <c r="C475" s="69" t="s">
        <v>37</v>
      </c>
      <c r="D475" s="69" t="s">
        <v>37</v>
      </c>
      <c r="E475" s="69" t="s">
        <v>37</v>
      </c>
      <c r="F475" s="69" t="s">
        <v>37</v>
      </c>
      <c r="G475" s="69" t="s">
        <v>37</v>
      </c>
      <c r="H475" s="69" t="s">
        <v>37</v>
      </c>
      <c r="I475" s="69" t="s">
        <v>37</v>
      </c>
      <c r="J475" s="69" t="s">
        <v>37</v>
      </c>
      <c r="K475" s="69" t="s">
        <v>37</v>
      </c>
      <c r="L475" s="69" t="s">
        <v>37</v>
      </c>
      <c r="M475" s="69" t="s">
        <v>37</v>
      </c>
      <c r="N475" s="69" t="s">
        <v>37</v>
      </c>
      <c r="O475" s="69" t="s">
        <v>37</v>
      </c>
      <c r="P475" s="69" t="s">
        <v>37</v>
      </c>
      <c r="Q475" s="69" t="s">
        <v>37</v>
      </c>
      <c r="R475" s="69" t="s">
        <v>37</v>
      </c>
      <c r="S475" s="69" t="s">
        <v>37</v>
      </c>
      <c r="T475" s="69" t="s">
        <v>37</v>
      </c>
      <c r="U475" s="69" t="s">
        <v>37</v>
      </c>
      <c r="V475" s="69" t="s">
        <v>37</v>
      </c>
      <c r="W475" s="69" t="s">
        <v>37</v>
      </c>
      <c r="X475" s="69" t="s">
        <v>37</v>
      </c>
      <c r="Y475" s="69" t="s">
        <v>37</v>
      </c>
      <c r="Z475" s="69" t="s">
        <v>37</v>
      </c>
      <c r="AA475" s="69" t="s">
        <v>37</v>
      </c>
      <c r="AB475" s="69" t="s">
        <v>37</v>
      </c>
      <c r="AC475" s="69" t="s">
        <v>37</v>
      </c>
      <c r="AD475" s="69" t="s">
        <v>37</v>
      </c>
      <c r="AE475" s="69" t="s">
        <v>37</v>
      </c>
      <c r="AF475" s="69" t="s">
        <v>37</v>
      </c>
      <c r="AG475" s="69" t="s">
        <v>37</v>
      </c>
      <c r="AH475" s="69" t="s">
        <v>37</v>
      </c>
    </row>
    <row r="476" spans="1:34" x14ac:dyDescent="0.25">
      <c r="A476" s="64" t="s">
        <v>133</v>
      </c>
      <c r="B476" s="64" t="s">
        <v>127</v>
      </c>
      <c r="C476" s="68">
        <v>0</v>
      </c>
      <c r="D476" s="68">
        <v>0</v>
      </c>
      <c r="E476" s="68">
        <v>0</v>
      </c>
      <c r="F476" s="68">
        <v>0</v>
      </c>
      <c r="G476" s="68">
        <v>0</v>
      </c>
      <c r="H476" s="68">
        <v>0</v>
      </c>
      <c r="I476" s="68">
        <v>0</v>
      </c>
      <c r="J476" s="68">
        <v>0</v>
      </c>
      <c r="K476" s="68">
        <v>0</v>
      </c>
      <c r="L476" s="68">
        <v>0</v>
      </c>
      <c r="M476" s="68">
        <v>0</v>
      </c>
      <c r="N476" s="68">
        <v>0</v>
      </c>
      <c r="O476" s="68">
        <v>0</v>
      </c>
      <c r="P476" s="68">
        <v>0</v>
      </c>
      <c r="Q476" s="68">
        <v>0</v>
      </c>
      <c r="R476" s="68">
        <v>0</v>
      </c>
      <c r="S476" s="68">
        <v>0</v>
      </c>
      <c r="T476" s="68">
        <v>0</v>
      </c>
      <c r="U476" s="68">
        <v>0</v>
      </c>
      <c r="V476" s="68">
        <v>0</v>
      </c>
      <c r="W476" s="68">
        <v>0</v>
      </c>
      <c r="X476" s="68">
        <v>0</v>
      </c>
      <c r="Y476" s="68">
        <v>0</v>
      </c>
      <c r="Z476" s="68">
        <v>0</v>
      </c>
      <c r="AA476" s="68">
        <v>0</v>
      </c>
      <c r="AB476" s="68">
        <v>0</v>
      </c>
      <c r="AC476" s="68">
        <v>0</v>
      </c>
      <c r="AD476" s="68">
        <v>0</v>
      </c>
      <c r="AE476" s="68">
        <v>0</v>
      </c>
      <c r="AF476" s="68">
        <v>0</v>
      </c>
      <c r="AG476" s="68">
        <v>0</v>
      </c>
      <c r="AH476" s="68">
        <v>0</v>
      </c>
    </row>
    <row r="477" spans="1:34" x14ac:dyDescent="0.25">
      <c r="A477" s="64" t="s">
        <v>133</v>
      </c>
      <c r="B477" s="64" t="s">
        <v>128</v>
      </c>
      <c r="C477" s="66">
        <v>19997</v>
      </c>
      <c r="D477" s="66">
        <v>21981</v>
      </c>
      <c r="E477" s="66">
        <v>21915</v>
      </c>
      <c r="F477" s="66">
        <v>21807</v>
      </c>
      <c r="G477" s="66">
        <v>21907</v>
      </c>
      <c r="H477" s="66">
        <v>23048</v>
      </c>
      <c r="I477" s="66">
        <v>24929</v>
      </c>
      <c r="J477" s="66">
        <v>23022</v>
      </c>
      <c r="K477" s="66">
        <v>23508</v>
      </c>
      <c r="L477" s="66">
        <v>23775</v>
      </c>
      <c r="M477" s="66">
        <v>135470</v>
      </c>
      <c r="N477" s="66">
        <v>164185</v>
      </c>
      <c r="O477" s="66">
        <v>171009</v>
      </c>
      <c r="P477" s="66">
        <v>165853</v>
      </c>
      <c r="Q477" s="66">
        <v>168200</v>
      </c>
      <c r="R477" s="66">
        <v>178280</v>
      </c>
      <c r="S477" s="66">
        <v>165641</v>
      </c>
      <c r="T477" s="66">
        <v>166184.9</v>
      </c>
      <c r="U477" s="65">
        <v>166879.701</v>
      </c>
      <c r="V477" s="65">
        <v>151189.21900000001</v>
      </c>
      <c r="W477" s="65">
        <v>153265.52600000001</v>
      </c>
      <c r="X477" s="65">
        <v>140018.693</v>
      </c>
      <c r="Y477" s="65">
        <v>146066.50899999999</v>
      </c>
      <c r="Z477" s="65">
        <v>155955.90400000001</v>
      </c>
      <c r="AA477" s="65">
        <v>137979.33499999999</v>
      </c>
      <c r="AB477" s="65">
        <v>149820.11799999999</v>
      </c>
      <c r="AC477" s="65">
        <v>167406.75399999999</v>
      </c>
      <c r="AD477" s="65">
        <v>170990.83799999999</v>
      </c>
      <c r="AE477" s="65">
        <v>167624.74799999999</v>
      </c>
      <c r="AF477" s="65">
        <v>176336.61499999999</v>
      </c>
      <c r="AG477" s="65">
        <v>174254.77499999999</v>
      </c>
      <c r="AH477" s="65">
        <v>190936.47099999999</v>
      </c>
    </row>
    <row r="478" spans="1:34" x14ac:dyDescent="0.25">
      <c r="A478" s="64" t="s">
        <v>133</v>
      </c>
      <c r="B478" s="64" t="s">
        <v>129</v>
      </c>
      <c r="C478" s="68">
        <v>0</v>
      </c>
      <c r="D478" s="68">
        <v>0</v>
      </c>
      <c r="E478" s="68">
        <v>0</v>
      </c>
      <c r="F478" s="68">
        <v>0</v>
      </c>
      <c r="G478" s="68">
        <v>0</v>
      </c>
      <c r="H478" s="68">
        <v>0</v>
      </c>
      <c r="I478" s="68">
        <v>0</v>
      </c>
      <c r="J478" s="68">
        <v>0</v>
      </c>
      <c r="K478" s="68">
        <v>0</v>
      </c>
      <c r="L478" s="68">
        <v>0</v>
      </c>
      <c r="M478" s="68">
        <v>37727</v>
      </c>
      <c r="N478" s="68">
        <v>54593</v>
      </c>
      <c r="O478" s="68">
        <v>59869</v>
      </c>
      <c r="P478" s="68">
        <v>59912</v>
      </c>
      <c r="Q478" s="68">
        <v>59065</v>
      </c>
      <c r="R478" s="68">
        <v>58522</v>
      </c>
      <c r="S478" s="68">
        <v>53758</v>
      </c>
      <c r="T478" s="68">
        <v>60062</v>
      </c>
      <c r="U478" s="68">
        <v>66047</v>
      </c>
      <c r="V478" s="68">
        <v>72977</v>
      </c>
      <c r="W478" s="68">
        <v>67475</v>
      </c>
      <c r="X478" s="67">
        <v>72851.906000000003</v>
      </c>
      <c r="Y478" s="68">
        <v>73308.42</v>
      </c>
      <c r="Z478" s="67">
        <v>67003.562000000005</v>
      </c>
      <c r="AA478" s="67">
        <v>59876.286999999997</v>
      </c>
      <c r="AB478" s="67">
        <v>65456.279000000002</v>
      </c>
      <c r="AC478" s="67">
        <v>72788.630999999994</v>
      </c>
      <c r="AD478" s="67">
        <v>74549.971999999994</v>
      </c>
      <c r="AE478" s="68">
        <v>73625.87</v>
      </c>
      <c r="AF478" s="68">
        <v>78375.289999999994</v>
      </c>
      <c r="AG478" s="68">
        <v>78724.91</v>
      </c>
      <c r="AH478" s="67">
        <v>81038.858999999997</v>
      </c>
    </row>
    <row r="479" spans="1:34" x14ac:dyDescent="0.25">
      <c r="A479" s="64" t="s">
        <v>133</v>
      </c>
      <c r="B479" s="64" t="s">
        <v>130</v>
      </c>
      <c r="C479" s="66">
        <v>0</v>
      </c>
      <c r="D479" s="66">
        <v>0</v>
      </c>
      <c r="E479" s="66">
        <v>0</v>
      </c>
      <c r="F479" s="66">
        <v>0</v>
      </c>
      <c r="G479" s="66">
        <v>0</v>
      </c>
      <c r="H479" s="66">
        <v>16237</v>
      </c>
      <c r="I479" s="66">
        <v>18375</v>
      </c>
      <c r="J479" s="66">
        <v>17013</v>
      </c>
      <c r="K479" s="66">
        <v>17180</v>
      </c>
      <c r="L479" s="66">
        <v>16643</v>
      </c>
      <c r="M479" s="66">
        <v>91565</v>
      </c>
      <c r="N479" s="66">
        <v>103202</v>
      </c>
      <c r="O479" s="66">
        <v>104550</v>
      </c>
      <c r="P479" s="66">
        <v>99467</v>
      </c>
      <c r="Q479" s="66">
        <v>102881</v>
      </c>
      <c r="R479" s="66">
        <v>110712</v>
      </c>
      <c r="S479" s="66">
        <v>103652</v>
      </c>
      <c r="T479" s="65">
        <v>72870.512000000002</v>
      </c>
      <c r="U479" s="65">
        <v>68694.725000000006</v>
      </c>
      <c r="V479" s="65">
        <v>21725.203000000001</v>
      </c>
      <c r="W479" s="65">
        <v>20312.609</v>
      </c>
      <c r="X479" s="65">
        <v>16312.156000000001</v>
      </c>
      <c r="Y479" s="65">
        <v>15635.797</v>
      </c>
      <c r="Z479" s="65">
        <v>16026.555</v>
      </c>
      <c r="AA479" s="65">
        <v>16432.399000000001</v>
      </c>
      <c r="AB479" s="65">
        <v>14751.913</v>
      </c>
      <c r="AC479" s="66">
        <v>19252.29</v>
      </c>
      <c r="AD479" s="66">
        <v>20804.63</v>
      </c>
      <c r="AE479" s="65">
        <v>19559.460999999999</v>
      </c>
      <c r="AF479" s="65">
        <v>21679.356</v>
      </c>
      <c r="AG479" s="65">
        <v>21750.307000000001</v>
      </c>
      <c r="AH479" s="65">
        <v>23117.973999999998</v>
      </c>
    </row>
    <row r="480" spans="1:34" x14ac:dyDescent="0.25">
      <c r="A480" s="64" t="s">
        <v>133</v>
      </c>
      <c r="B480" s="64" t="s">
        <v>131</v>
      </c>
      <c r="C480" s="70" t="s">
        <v>37</v>
      </c>
      <c r="D480" s="70" t="s">
        <v>37</v>
      </c>
      <c r="E480" s="70" t="s">
        <v>37</v>
      </c>
      <c r="F480" s="70" t="s">
        <v>37</v>
      </c>
      <c r="G480" s="70" t="s">
        <v>37</v>
      </c>
      <c r="H480" s="70" t="s">
        <v>37</v>
      </c>
      <c r="I480" s="70" t="s">
        <v>37</v>
      </c>
      <c r="J480" s="70" t="s">
        <v>37</v>
      </c>
      <c r="K480" s="70" t="s">
        <v>37</v>
      </c>
      <c r="L480" s="70" t="s">
        <v>37</v>
      </c>
      <c r="M480" s="70" t="s">
        <v>37</v>
      </c>
      <c r="N480" s="70" t="s">
        <v>37</v>
      </c>
      <c r="O480" s="70" t="s">
        <v>37</v>
      </c>
      <c r="P480" s="70" t="s">
        <v>37</v>
      </c>
      <c r="Q480" s="70" t="s">
        <v>37</v>
      </c>
      <c r="R480" s="70" t="s">
        <v>37</v>
      </c>
      <c r="S480" s="70" t="s">
        <v>37</v>
      </c>
      <c r="T480" s="70" t="s">
        <v>37</v>
      </c>
      <c r="U480" s="70" t="s">
        <v>37</v>
      </c>
      <c r="V480" s="70" t="s">
        <v>37</v>
      </c>
      <c r="W480" s="70" t="s">
        <v>37</v>
      </c>
      <c r="X480" s="70" t="s">
        <v>37</v>
      </c>
      <c r="Y480" s="70" t="s">
        <v>37</v>
      </c>
      <c r="Z480" s="70" t="s">
        <v>37</v>
      </c>
      <c r="AA480" s="70" t="s">
        <v>37</v>
      </c>
      <c r="AB480" s="70" t="s">
        <v>37</v>
      </c>
      <c r="AC480" s="70" t="s">
        <v>37</v>
      </c>
      <c r="AD480" s="70" t="s">
        <v>37</v>
      </c>
      <c r="AE480" s="70" t="s">
        <v>37</v>
      </c>
      <c r="AF480" s="70" t="s">
        <v>37</v>
      </c>
      <c r="AG480" s="70" t="s">
        <v>37</v>
      </c>
      <c r="AH480" s="70" t="s">
        <v>37</v>
      </c>
    </row>
    <row r="481" spans="1:34" ht="11.4" customHeight="1" x14ac:dyDescent="0.25"/>
    <row r="482" spans="1:34" x14ac:dyDescent="0.25">
      <c r="A482" s="59" t="s">
        <v>134</v>
      </c>
    </row>
    <row r="483" spans="1:34" x14ac:dyDescent="0.25">
      <c r="A483" s="59" t="s">
        <v>37</v>
      </c>
      <c r="B483" s="58" t="s">
        <v>38</v>
      </c>
    </row>
    <row r="484" spans="1:34" ht="11.4" customHeight="1" x14ac:dyDescent="0.25"/>
    <row r="485" spans="1:34" x14ac:dyDescent="0.25">
      <c r="A485" s="58" t="s">
        <v>175</v>
      </c>
    </row>
    <row r="486" spans="1:34" x14ac:dyDescent="0.25">
      <c r="A486" s="58" t="s">
        <v>108</v>
      </c>
      <c r="B486" s="59" t="s">
        <v>109</v>
      </c>
    </row>
    <row r="487" spans="1:34" x14ac:dyDescent="0.25">
      <c r="A487" s="58" t="s">
        <v>110</v>
      </c>
      <c r="B487" s="58" t="s">
        <v>111</v>
      </c>
    </row>
    <row r="489" spans="1:34" x14ac:dyDescent="0.25">
      <c r="A489" s="59" t="s">
        <v>112</v>
      </c>
      <c r="C489" s="58" t="s">
        <v>113</v>
      </c>
    </row>
    <row r="490" spans="1:34" x14ac:dyDescent="0.25">
      <c r="A490" s="59" t="s">
        <v>176</v>
      </c>
      <c r="C490" s="58" t="s">
        <v>177</v>
      </c>
    </row>
    <row r="491" spans="1:34" x14ac:dyDescent="0.25">
      <c r="A491" s="59" t="s">
        <v>114</v>
      </c>
      <c r="C491" s="58" t="s">
        <v>145</v>
      </c>
    </row>
    <row r="493" spans="1:34" x14ac:dyDescent="0.25">
      <c r="A493" s="60" t="s">
        <v>116</v>
      </c>
      <c r="B493" s="60" t="s">
        <v>116</v>
      </c>
      <c r="C493" s="61" t="s">
        <v>1</v>
      </c>
      <c r="D493" s="61" t="s">
        <v>2</v>
      </c>
      <c r="E493" s="61" t="s">
        <v>3</v>
      </c>
      <c r="F493" s="61" t="s">
        <v>4</v>
      </c>
      <c r="G493" s="61" t="s">
        <v>5</v>
      </c>
      <c r="H493" s="61" t="s">
        <v>6</v>
      </c>
      <c r="I493" s="61" t="s">
        <v>7</v>
      </c>
      <c r="J493" s="61" t="s">
        <v>8</v>
      </c>
      <c r="K493" s="61" t="s">
        <v>9</v>
      </c>
      <c r="L493" s="61" t="s">
        <v>10</v>
      </c>
      <c r="M493" s="61" t="s">
        <v>11</v>
      </c>
      <c r="N493" s="61" t="s">
        <v>12</v>
      </c>
      <c r="O493" s="61" t="s">
        <v>13</v>
      </c>
      <c r="P493" s="61" t="s">
        <v>14</v>
      </c>
      <c r="Q493" s="61" t="s">
        <v>15</v>
      </c>
      <c r="R493" s="61" t="s">
        <v>16</v>
      </c>
      <c r="S493" s="61" t="s">
        <v>17</v>
      </c>
      <c r="T493" s="61" t="s">
        <v>18</v>
      </c>
      <c r="U493" s="61" t="s">
        <v>19</v>
      </c>
      <c r="V493" s="61" t="s">
        <v>20</v>
      </c>
      <c r="W493" s="61" t="s">
        <v>21</v>
      </c>
      <c r="X493" s="61" t="s">
        <v>32</v>
      </c>
      <c r="Y493" s="61" t="s">
        <v>33</v>
      </c>
      <c r="Z493" s="61" t="s">
        <v>35</v>
      </c>
      <c r="AA493" s="61" t="s">
        <v>36</v>
      </c>
      <c r="AB493" s="61" t="s">
        <v>39</v>
      </c>
      <c r="AC493" s="61" t="s">
        <v>40</v>
      </c>
      <c r="AD493" s="61" t="s">
        <v>97</v>
      </c>
      <c r="AE493" s="61" t="s">
        <v>103</v>
      </c>
      <c r="AF493" s="61" t="s">
        <v>105</v>
      </c>
      <c r="AG493" s="61" t="s">
        <v>107</v>
      </c>
      <c r="AH493" s="61" t="s">
        <v>117</v>
      </c>
    </row>
    <row r="494" spans="1:34" x14ac:dyDescent="0.25">
      <c r="A494" s="62" t="s">
        <v>118</v>
      </c>
      <c r="B494" s="62" t="s">
        <v>119</v>
      </c>
      <c r="C494" s="63" t="s">
        <v>120</v>
      </c>
      <c r="D494" s="63" t="s">
        <v>120</v>
      </c>
      <c r="E494" s="63" t="s">
        <v>120</v>
      </c>
      <c r="F494" s="63" t="s">
        <v>120</v>
      </c>
      <c r="G494" s="63" t="s">
        <v>120</v>
      </c>
      <c r="H494" s="63" t="s">
        <v>120</v>
      </c>
      <c r="I494" s="63" t="s">
        <v>120</v>
      </c>
      <c r="J494" s="63" t="s">
        <v>120</v>
      </c>
      <c r="K494" s="63" t="s">
        <v>120</v>
      </c>
      <c r="L494" s="63" t="s">
        <v>120</v>
      </c>
      <c r="M494" s="63" t="s">
        <v>120</v>
      </c>
      <c r="N494" s="63" t="s">
        <v>120</v>
      </c>
      <c r="O494" s="63" t="s">
        <v>120</v>
      </c>
      <c r="P494" s="63" t="s">
        <v>120</v>
      </c>
      <c r="Q494" s="63" t="s">
        <v>120</v>
      </c>
      <c r="R494" s="63" t="s">
        <v>120</v>
      </c>
      <c r="S494" s="63" t="s">
        <v>120</v>
      </c>
      <c r="T494" s="63" t="s">
        <v>120</v>
      </c>
      <c r="U494" s="63" t="s">
        <v>120</v>
      </c>
      <c r="V494" s="63" t="s">
        <v>120</v>
      </c>
      <c r="W494" s="63" t="s">
        <v>120</v>
      </c>
      <c r="X494" s="63" t="s">
        <v>120</v>
      </c>
      <c r="Y494" s="63" t="s">
        <v>120</v>
      </c>
      <c r="Z494" s="63" t="s">
        <v>120</v>
      </c>
      <c r="AA494" s="63" t="s">
        <v>120</v>
      </c>
      <c r="AB494" s="63" t="s">
        <v>120</v>
      </c>
      <c r="AC494" s="63" t="s">
        <v>120</v>
      </c>
      <c r="AD494" s="63" t="s">
        <v>120</v>
      </c>
      <c r="AE494" s="63" t="s">
        <v>120</v>
      </c>
      <c r="AF494" s="63" t="s">
        <v>120</v>
      </c>
      <c r="AG494" s="63" t="s">
        <v>120</v>
      </c>
      <c r="AH494" s="63" t="s">
        <v>120</v>
      </c>
    </row>
    <row r="495" spans="1:34" x14ac:dyDescent="0.25">
      <c r="A495" s="64" t="s">
        <v>121</v>
      </c>
      <c r="B495" s="64" t="s">
        <v>122</v>
      </c>
      <c r="C495" s="65">
        <v>50808.542999999998</v>
      </c>
      <c r="D495" s="65">
        <v>38896.946000000004</v>
      </c>
      <c r="E495" s="65">
        <v>47691.502</v>
      </c>
      <c r="F495" s="65">
        <v>50565.883999999998</v>
      </c>
      <c r="G495" s="65">
        <v>39771.063000000002</v>
      </c>
      <c r="H495" s="65">
        <v>41094.392</v>
      </c>
      <c r="I495" s="65">
        <v>47265.472999999998</v>
      </c>
      <c r="J495" s="65">
        <v>50289.284</v>
      </c>
      <c r="K495" s="65">
        <v>60168.578000000001</v>
      </c>
      <c r="L495" s="65">
        <v>65234.421999999999</v>
      </c>
      <c r="M495" s="66">
        <v>54886.47</v>
      </c>
      <c r="N495" s="65">
        <v>64317.885000000002</v>
      </c>
      <c r="O495" s="66">
        <v>68914.86</v>
      </c>
      <c r="P495" s="66">
        <v>68053.149999999994</v>
      </c>
      <c r="Q495" s="66">
        <v>62837.2</v>
      </c>
      <c r="R495" s="65">
        <v>60574.686999999998</v>
      </c>
      <c r="S495" s="66">
        <v>61371.61</v>
      </c>
      <c r="T495" s="66">
        <v>66897.87</v>
      </c>
      <c r="U495" s="65">
        <v>62582.830999999998</v>
      </c>
      <c r="V495" s="65">
        <v>59913.870999999999</v>
      </c>
      <c r="W495" s="66">
        <v>56902.53</v>
      </c>
      <c r="X495" s="65">
        <v>45332.771000000001</v>
      </c>
      <c r="Y495" s="65">
        <v>42386.103000000003</v>
      </c>
      <c r="Z495" s="66">
        <v>57273.9</v>
      </c>
      <c r="AA495" s="65">
        <v>58245.053</v>
      </c>
      <c r="AB495" s="65">
        <v>50474.536</v>
      </c>
      <c r="AC495" s="65">
        <v>55433.146999999997</v>
      </c>
      <c r="AD495" s="65">
        <v>37341.427000000003</v>
      </c>
      <c r="AE495" s="65">
        <v>45518.222999999998</v>
      </c>
      <c r="AF495" s="65">
        <v>42653.608</v>
      </c>
      <c r="AG495" s="66">
        <v>40341.5</v>
      </c>
      <c r="AH495" s="65">
        <v>48845.307999999997</v>
      </c>
    </row>
    <row r="496" spans="1:34" x14ac:dyDescent="0.25">
      <c r="A496" s="64" t="s">
        <v>121</v>
      </c>
      <c r="B496" s="64" t="s">
        <v>123</v>
      </c>
      <c r="C496" s="68">
        <v>15531.62</v>
      </c>
      <c r="D496" s="68">
        <v>16087.31</v>
      </c>
      <c r="E496" s="67">
        <v>17647.883000000002</v>
      </c>
      <c r="F496" s="67">
        <v>19658.695</v>
      </c>
      <c r="G496" s="68">
        <v>15344.41</v>
      </c>
      <c r="H496" s="67">
        <v>17122.169000000002</v>
      </c>
      <c r="I496" s="67">
        <v>17258.085999999999</v>
      </c>
      <c r="J496" s="67">
        <v>17783.919000000002</v>
      </c>
      <c r="K496" s="68">
        <v>17935.52</v>
      </c>
      <c r="L496" s="67">
        <v>18751.757000000001</v>
      </c>
      <c r="M496" s="68">
        <v>16858.25</v>
      </c>
      <c r="N496" s="68">
        <v>19389.62</v>
      </c>
      <c r="O496" s="68">
        <v>19351.009999999998</v>
      </c>
      <c r="P496" s="68">
        <v>24699.040000000001</v>
      </c>
      <c r="Q496" s="68">
        <v>24455.599999999999</v>
      </c>
      <c r="R496" s="67">
        <v>23015.629000000001</v>
      </c>
      <c r="S496" s="68">
        <v>21990.3</v>
      </c>
      <c r="T496" s="68">
        <v>23703.9</v>
      </c>
      <c r="U496" s="67">
        <v>23244.842000000001</v>
      </c>
      <c r="V496" s="68">
        <v>23056.42</v>
      </c>
      <c r="W496" s="68">
        <v>26599</v>
      </c>
      <c r="X496" s="68">
        <v>26815.9</v>
      </c>
      <c r="Y496" s="67">
        <v>26297.826000000001</v>
      </c>
      <c r="Z496" s="68">
        <v>22379.200000000001</v>
      </c>
      <c r="AA496" s="68">
        <v>14985.6</v>
      </c>
      <c r="AB496" s="68">
        <v>16607.099999999999</v>
      </c>
      <c r="AC496" s="67">
        <v>19433.797999999999</v>
      </c>
      <c r="AD496" s="67">
        <v>33733.514999999999</v>
      </c>
      <c r="AE496" s="68">
        <v>29838.42</v>
      </c>
      <c r="AF496" s="67">
        <v>33962.701000000001</v>
      </c>
      <c r="AG496" s="67">
        <v>39737.349000000002</v>
      </c>
      <c r="AH496" s="67">
        <v>40603.864999999998</v>
      </c>
    </row>
    <row r="497" spans="1:34" x14ac:dyDescent="0.25">
      <c r="A497" s="64" t="s">
        <v>121</v>
      </c>
      <c r="B497" s="64" t="s">
        <v>124</v>
      </c>
      <c r="C497" s="66">
        <v>596.70000000000005</v>
      </c>
      <c r="D497" s="66">
        <v>586.79999999999995</v>
      </c>
      <c r="E497" s="66">
        <v>630</v>
      </c>
      <c r="F497" s="66">
        <v>743.4</v>
      </c>
      <c r="G497" s="66">
        <v>873</v>
      </c>
      <c r="H497" s="66">
        <v>873</v>
      </c>
      <c r="I497" s="66">
        <v>871.2</v>
      </c>
      <c r="J497" s="66">
        <v>982.8</v>
      </c>
      <c r="K497" s="66">
        <v>907.2</v>
      </c>
      <c r="L497" s="66">
        <v>251.1</v>
      </c>
      <c r="M497" s="66">
        <v>175.5</v>
      </c>
      <c r="N497" s="66">
        <v>258.3</v>
      </c>
      <c r="O497" s="66">
        <v>192.6</v>
      </c>
      <c r="P497" s="66">
        <v>82.8</v>
      </c>
      <c r="Q497" s="66">
        <v>64.8</v>
      </c>
      <c r="R497" s="66">
        <v>57.6</v>
      </c>
      <c r="S497" s="66">
        <v>50.4</v>
      </c>
      <c r="T497" s="66">
        <v>25.2</v>
      </c>
      <c r="U497" s="66">
        <v>17.64</v>
      </c>
      <c r="V497" s="66">
        <v>17.64</v>
      </c>
      <c r="W497" s="65">
        <v>30.431000000000001</v>
      </c>
      <c r="X497" s="66">
        <v>15.43</v>
      </c>
      <c r="Y497" s="65">
        <v>16.654</v>
      </c>
      <c r="Z497" s="65">
        <v>17.878</v>
      </c>
      <c r="AA497" s="65">
        <v>23.472000000000001</v>
      </c>
      <c r="AB497" s="65">
        <v>22.085999999999999</v>
      </c>
      <c r="AC497" s="65">
        <v>23.536999999999999</v>
      </c>
      <c r="AD497" s="66">
        <v>20.16</v>
      </c>
      <c r="AE497" s="66">
        <v>21.24</v>
      </c>
      <c r="AF497" s="66">
        <v>21.24</v>
      </c>
      <c r="AG497" s="66">
        <v>20.16</v>
      </c>
      <c r="AH497" s="66">
        <v>20.16</v>
      </c>
    </row>
    <row r="498" spans="1:34" x14ac:dyDescent="0.25">
      <c r="A498" s="64" t="s">
        <v>121</v>
      </c>
      <c r="B498" s="64" t="s">
        <v>125</v>
      </c>
      <c r="C498" s="67">
        <v>5573.4160000000002</v>
      </c>
      <c r="D498" s="67">
        <v>4788.393</v>
      </c>
      <c r="E498" s="68">
        <v>4358.3</v>
      </c>
      <c r="F498" s="67">
        <v>5337.576</v>
      </c>
      <c r="G498" s="67">
        <v>5180.4579999999996</v>
      </c>
      <c r="H498" s="67">
        <v>5730.4719999999998</v>
      </c>
      <c r="I498" s="67">
        <v>5321.3220000000001</v>
      </c>
      <c r="J498" s="67">
        <v>4731.1629999999996</v>
      </c>
      <c r="K498" s="67">
        <v>4794.9780000000001</v>
      </c>
      <c r="L498" s="67">
        <v>5412.4380000000001</v>
      </c>
      <c r="M498" s="67">
        <v>5619.1880000000001</v>
      </c>
      <c r="N498" s="67">
        <v>5177.8270000000002</v>
      </c>
      <c r="O498" s="67">
        <v>5466.9040000000005</v>
      </c>
      <c r="P498" s="67">
        <v>5815.7510000000002</v>
      </c>
      <c r="Q498" s="67">
        <v>5262.4610000000002</v>
      </c>
      <c r="R498" s="67">
        <v>5031.6940000000004</v>
      </c>
      <c r="S498" s="67">
        <v>4560.2879999999996</v>
      </c>
      <c r="T498" s="68">
        <v>4978.8599999999997</v>
      </c>
      <c r="U498" s="67">
        <v>4089.0650000000001</v>
      </c>
      <c r="V498" s="67">
        <v>3147.8029999999999</v>
      </c>
      <c r="W498" s="67">
        <v>3561.1619999999998</v>
      </c>
      <c r="X498" s="67">
        <v>4159.1189999999997</v>
      </c>
      <c r="Y498" s="67">
        <v>3420.596</v>
      </c>
      <c r="Z498" s="67">
        <v>2923.9540000000002</v>
      </c>
      <c r="AA498" s="67">
        <v>2699.9459999999999</v>
      </c>
      <c r="AB498" s="67">
        <v>2427.4340000000002</v>
      </c>
      <c r="AC498" s="67">
        <v>2636.116</v>
      </c>
      <c r="AD498" s="67">
        <v>3384.837</v>
      </c>
      <c r="AE498" s="67">
        <v>2901.0149999999999</v>
      </c>
      <c r="AF498" s="67">
        <v>2967.0929999999998</v>
      </c>
      <c r="AG498" s="67">
        <v>3179.1190000000001</v>
      </c>
      <c r="AH498" s="67">
        <v>2708.0120000000002</v>
      </c>
    </row>
    <row r="499" spans="1:34" x14ac:dyDescent="0.25">
      <c r="A499" s="64" t="s">
        <v>121</v>
      </c>
      <c r="B499" s="64" t="s">
        <v>126</v>
      </c>
      <c r="C499" s="66">
        <v>0</v>
      </c>
      <c r="D499" s="66">
        <v>0</v>
      </c>
      <c r="E499" s="66">
        <v>0</v>
      </c>
      <c r="F499" s="66">
        <v>0</v>
      </c>
      <c r="G499" s="66">
        <v>0</v>
      </c>
      <c r="H499" s="66">
        <v>0</v>
      </c>
      <c r="I499" s="66">
        <v>0</v>
      </c>
      <c r="J499" s="66">
        <v>0</v>
      </c>
      <c r="K499" s="66">
        <v>0</v>
      </c>
      <c r="L499" s="66">
        <v>0</v>
      </c>
      <c r="M499" s="66">
        <v>0</v>
      </c>
      <c r="N499" s="66">
        <v>0</v>
      </c>
      <c r="O499" s="66">
        <v>0</v>
      </c>
      <c r="P499" s="66">
        <v>0</v>
      </c>
      <c r="Q499" s="66">
        <v>0</v>
      </c>
      <c r="R499" s="66">
        <v>0</v>
      </c>
      <c r="S499" s="66">
        <v>0</v>
      </c>
      <c r="T499" s="66">
        <v>0</v>
      </c>
      <c r="U499" s="66">
        <v>0</v>
      </c>
      <c r="V499" s="66">
        <v>0</v>
      </c>
      <c r="W499" s="66">
        <v>0</v>
      </c>
      <c r="X499" s="66">
        <v>0</v>
      </c>
      <c r="Y499" s="66">
        <v>0</v>
      </c>
      <c r="Z499" s="66">
        <v>0</v>
      </c>
      <c r="AA499" s="66">
        <v>0</v>
      </c>
      <c r="AB499" s="66">
        <v>0</v>
      </c>
      <c r="AC499" s="66">
        <v>0</v>
      </c>
      <c r="AD499" s="66">
        <v>0</v>
      </c>
      <c r="AE499" s="66">
        <v>0</v>
      </c>
      <c r="AF499" s="66">
        <v>0</v>
      </c>
      <c r="AG499" s="66">
        <v>0</v>
      </c>
      <c r="AH499" s="66">
        <v>0</v>
      </c>
    </row>
    <row r="500" spans="1:34" x14ac:dyDescent="0.25">
      <c r="A500" s="64" t="s">
        <v>121</v>
      </c>
      <c r="B500" s="64" t="s">
        <v>127</v>
      </c>
      <c r="C500" s="68">
        <v>0</v>
      </c>
      <c r="D500" s="68">
        <v>0</v>
      </c>
      <c r="E500" s="68">
        <v>0</v>
      </c>
      <c r="F500" s="68">
        <v>0</v>
      </c>
      <c r="G500" s="68">
        <v>0</v>
      </c>
      <c r="H500" s="68">
        <v>0</v>
      </c>
      <c r="I500" s="68">
        <v>0</v>
      </c>
      <c r="J500" s="68">
        <v>0</v>
      </c>
      <c r="K500" s="68">
        <v>0</v>
      </c>
      <c r="L500" s="68">
        <v>0</v>
      </c>
      <c r="M500" s="68">
        <v>0</v>
      </c>
      <c r="N500" s="68">
        <v>0</v>
      </c>
      <c r="O500" s="68">
        <v>0</v>
      </c>
      <c r="P500" s="68">
        <v>0</v>
      </c>
      <c r="Q500" s="68">
        <v>0</v>
      </c>
      <c r="R500" s="68">
        <v>0</v>
      </c>
      <c r="S500" s="68">
        <v>0</v>
      </c>
      <c r="T500" s="68">
        <v>0</v>
      </c>
      <c r="U500" s="68">
        <v>0</v>
      </c>
      <c r="V500" s="68">
        <v>0</v>
      </c>
      <c r="W500" s="68">
        <v>0</v>
      </c>
      <c r="X500" s="68">
        <v>0</v>
      </c>
      <c r="Y500" s="68">
        <v>0</v>
      </c>
      <c r="Z500" s="68">
        <v>0</v>
      </c>
      <c r="AA500" s="68">
        <v>0</v>
      </c>
      <c r="AB500" s="68">
        <v>0</v>
      </c>
      <c r="AC500" s="68">
        <v>0</v>
      </c>
      <c r="AD500" s="68">
        <v>0</v>
      </c>
      <c r="AE500" s="68">
        <v>0</v>
      </c>
      <c r="AF500" s="68">
        <v>0</v>
      </c>
      <c r="AG500" s="68">
        <v>0</v>
      </c>
      <c r="AH500" s="68">
        <v>0</v>
      </c>
    </row>
    <row r="501" spans="1:34" x14ac:dyDescent="0.25">
      <c r="A501" s="64" t="s">
        <v>121</v>
      </c>
      <c r="B501" s="64" t="s">
        <v>128</v>
      </c>
      <c r="C501" s="66">
        <v>46328.52</v>
      </c>
      <c r="D501" s="66">
        <v>45128.36</v>
      </c>
      <c r="E501" s="66">
        <v>44963.56</v>
      </c>
      <c r="F501" s="66">
        <v>47120.68</v>
      </c>
      <c r="G501" s="66">
        <v>43649.440000000002</v>
      </c>
      <c r="H501" s="66">
        <v>46611.88</v>
      </c>
      <c r="I501" s="66">
        <v>53958.720000000001</v>
      </c>
      <c r="J501" s="66">
        <v>50221.24</v>
      </c>
      <c r="K501" s="66">
        <v>53761.4</v>
      </c>
      <c r="L501" s="66">
        <v>59764.84</v>
      </c>
      <c r="M501" s="66">
        <v>52103.32</v>
      </c>
      <c r="N501" s="66">
        <v>58825.599999999999</v>
      </c>
      <c r="O501" s="66">
        <v>58084.639999999999</v>
      </c>
      <c r="P501" s="66">
        <v>60830.559999999998</v>
      </c>
      <c r="Q501" s="66">
        <v>63204.92</v>
      </c>
      <c r="R501" s="66">
        <v>60706.400000000001</v>
      </c>
      <c r="S501" s="66">
        <v>58841.2</v>
      </c>
      <c r="T501" s="66">
        <v>57411.72</v>
      </c>
      <c r="U501" s="66">
        <v>58356.88</v>
      </c>
      <c r="V501" s="66">
        <v>60032.62</v>
      </c>
      <c r="W501" s="65">
        <v>66151.856</v>
      </c>
      <c r="X501" s="65">
        <v>53004.807999999997</v>
      </c>
      <c r="Y501" s="65">
        <v>50343.561999999998</v>
      </c>
      <c r="Z501" s="65">
        <v>62329.034</v>
      </c>
      <c r="AA501" s="65">
        <v>58917.231</v>
      </c>
      <c r="AB501" s="65">
        <v>52155.633999999998</v>
      </c>
      <c r="AC501" s="65">
        <v>57562.682999999997</v>
      </c>
      <c r="AD501" s="66">
        <v>55570.8</v>
      </c>
      <c r="AE501" s="66">
        <v>61772.32</v>
      </c>
      <c r="AF501" s="66">
        <v>59118.68</v>
      </c>
      <c r="AG501" s="66">
        <v>62038.38</v>
      </c>
      <c r="AH501" s="66">
        <v>70310.14</v>
      </c>
    </row>
    <row r="502" spans="1:34" x14ac:dyDescent="0.25">
      <c r="A502" s="64" t="s">
        <v>121</v>
      </c>
      <c r="B502" s="64" t="s">
        <v>129</v>
      </c>
      <c r="C502" s="68">
        <v>13742.6</v>
      </c>
      <c r="D502" s="68">
        <v>13819.6</v>
      </c>
      <c r="E502" s="68">
        <v>13957.4</v>
      </c>
      <c r="F502" s="68">
        <v>14940.2</v>
      </c>
      <c r="G502" s="68">
        <v>13273.8</v>
      </c>
      <c r="H502" s="68">
        <v>13680.6</v>
      </c>
      <c r="I502" s="68">
        <v>13760.2</v>
      </c>
      <c r="J502" s="68">
        <v>13861.8</v>
      </c>
      <c r="K502" s="68">
        <v>13777.2</v>
      </c>
      <c r="L502" s="68">
        <v>13627.6</v>
      </c>
      <c r="M502" s="68">
        <v>12311</v>
      </c>
      <c r="N502" s="68">
        <v>13891.4</v>
      </c>
      <c r="O502" s="68">
        <v>13713.8</v>
      </c>
      <c r="P502" s="68">
        <v>16932.2</v>
      </c>
      <c r="Q502" s="68">
        <v>17196.599999999999</v>
      </c>
      <c r="R502" s="68">
        <v>16604.2</v>
      </c>
      <c r="S502" s="68">
        <v>15638</v>
      </c>
      <c r="T502" s="68">
        <v>16293.6</v>
      </c>
      <c r="U502" s="68">
        <v>16495.599999999999</v>
      </c>
      <c r="V502" s="68">
        <v>16201</v>
      </c>
      <c r="W502" s="68">
        <v>18730.189999999999</v>
      </c>
      <c r="X502" s="67">
        <v>18477.642</v>
      </c>
      <c r="Y502" s="67">
        <v>18069.786</v>
      </c>
      <c r="Z502" s="67">
        <v>16206.098</v>
      </c>
      <c r="AA502" s="68">
        <v>11345.08</v>
      </c>
      <c r="AB502" s="67">
        <v>12748.947</v>
      </c>
      <c r="AC502" s="67">
        <v>14340.877</v>
      </c>
      <c r="AD502" s="68">
        <v>22837.1</v>
      </c>
      <c r="AE502" s="68">
        <v>20311.7</v>
      </c>
      <c r="AF502" s="68">
        <v>22863.98</v>
      </c>
      <c r="AG502" s="68">
        <v>26563.7</v>
      </c>
      <c r="AH502" s="68">
        <v>27555.84</v>
      </c>
    </row>
    <row r="503" spans="1:34" x14ac:dyDescent="0.25">
      <c r="A503" s="64" t="s">
        <v>121</v>
      </c>
      <c r="B503" s="64" t="s">
        <v>130</v>
      </c>
      <c r="C503" s="66">
        <v>2134.8000000000002</v>
      </c>
      <c r="D503" s="66">
        <v>1731.6</v>
      </c>
      <c r="E503" s="66">
        <v>1666.8</v>
      </c>
      <c r="F503" s="66">
        <v>1911.6</v>
      </c>
      <c r="G503" s="66">
        <v>1836</v>
      </c>
      <c r="H503" s="66">
        <v>2080.8000000000002</v>
      </c>
      <c r="I503" s="66">
        <v>1962</v>
      </c>
      <c r="J503" s="66">
        <v>1724.4</v>
      </c>
      <c r="K503" s="66">
        <v>1771.2</v>
      </c>
      <c r="L503" s="66">
        <v>1904.4</v>
      </c>
      <c r="M503" s="66">
        <v>1983.6</v>
      </c>
      <c r="N503" s="66">
        <v>1764</v>
      </c>
      <c r="O503" s="66">
        <v>1915.2</v>
      </c>
      <c r="P503" s="66">
        <v>2088</v>
      </c>
      <c r="Q503" s="66">
        <v>1926</v>
      </c>
      <c r="R503" s="66">
        <v>1821.6</v>
      </c>
      <c r="S503" s="66">
        <v>1713.6</v>
      </c>
      <c r="T503" s="66">
        <v>1845</v>
      </c>
      <c r="U503" s="66">
        <v>1657.44</v>
      </c>
      <c r="V503" s="65">
        <v>1438.088</v>
      </c>
      <c r="W503" s="65">
        <v>1609.463</v>
      </c>
      <c r="X503" s="66">
        <v>1841.44</v>
      </c>
      <c r="Y503" s="65">
        <v>1379.5239999999999</v>
      </c>
      <c r="Z503" s="65">
        <v>1177.1389999999999</v>
      </c>
      <c r="AA503" s="65">
        <v>1216.634</v>
      </c>
      <c r="AB503" s="65">
        <v>1116.1479999999999</v>
      </c>
      <c r="AC503" s="65">
        <v>1191.5139999999999</v>
      </c>
      <c r="AD503" s="66">
        <v>1491.12</v>
      </c>
      <c r="AE503" s="66">
        <v>1320.12</v>
      </c>
      <c r="AF503" s="66">
        <v>1330.2</v>
      </c>
      <c r="AG503" s="66">
        <v>1437.12</v>
      </c>
      <c r="AH503" s="66">
        <v>1224</v>
      </c>
    </row>
    <row r="504" spans="1:34" x14ac:dyDescent="0.25">
      <c r="A504" s="64" t="s">
        <v>121</v>
      </c>
      <c r="B504" s="64" t="s">
        <v>131</v>
      </c>
      <c r="C504" s="68">
        <v>39.6</v>
      </c>
      <c r="D504" s="68">
        <v>71.28</v>
      </c>
      <c r="E504" s="68">
        <v>0</v>
      </c>
      <c r="F504" s="68">
        <v>0</v>
      </c>
      <c r="G504" s="68">
        <v>0</v>
      </c>
      <c r="H504" s="68">
        <v>0</v>
      </c>
      <c r="I504" s="68">
        <v>0</v>
      </c>
      <c r="J504" s="68">
        <v>39.6</v>
      </c>
      <c r="K504" s="68">
        <v>29.16</v>
      </c>
      <c r="L504" s="68">
        <v>7.92</v>
      </c>
      <c r="M504" s="68">
        <v>65.88</v>
      </c>
      <c r="N504" s="68">
        <v>137.16</v>
      </c>
      <c r="O504" s="68">
        <v>241.2</v>
      </c>
      <c r="P504" s="68">
        <v>217.08</v>
      </c>
      <c r="Q504" s="68">
        <v>335.16</v>
      </c>
      <c r="R504" s="68">
        <v>378</v>
      </c>
      <c r="S504" s="68">
        <v>446.4</v>
      </c>
      <c r="T504" s="68">
        <v>590.4</v>
      </c>
      <c r="U504" s="68">
        <v>397.8</v>
      </c>
      <c r="V504" s="68">
        <v>306</v>
      </c>
      <c r="W504" s="68">
        <v>381.96</v>
      </c>
      <c r="X504" s="68">
        <v>467.64</v>
      </c>
      <c r="Y504" s="68">
        <v>583.20000000000005</v>
      </c>
      <c r="Z504" s="68">
        <v>379.08</v>
      </c>
      <c r="AA504" s="68">
        <v>424.8</v>
      </c>
      <c r="AB504" s="68">
        <v>594</v>
      </c>
      <c r="AC504" s="68">
        <v>739.8</v>
      </c>
      <c r="AD504" s="68">
        <v>721.08</v>
      </c>
      <c r="AE504" s="68">
        <v>302.39999999999998</v>
      </c>
      <c r="AF504" s="68">
        <v>383.4</v>
      </c>
      <c r="AG504" s="68">
        <v>532.79999999999995</v>
      </c>
      <c r="AH504" s="68">
        <v>363.6</v>
      </c>
    </row>
    <row r="505" spans="1:34" x14ac:dyDescent="0.25">
      <c r="A505" s="64" t="s">
        <v>132</v>
      </c>
      <c r="B505" s="64" t="s">
        <v>122</v>
      </c>
      <c r="C505" s="69" t="s">
        <v>37</v>
      </c>
      <c r="D505" s="69" t="s">
        <v>37</v>
      </c>
      <c r="E505" s="69" t="s">
        <v>37</v>
      </c>
      <c r="F505" s="69" t="s">
        <v>37</v>
      </c>
      <c r="G505" s="69" t="s">
        <v>37</v>
      </c>
      <c r="H505" s="69" t="s">
        <v>37</v>
      </c>
      <c r="I505" s="69" t="s">
        <v>37</v>
      </c>
      <c r="J505" s="69" t="s">
        <v>37</v>
      </c>
      <c r="K505" s="69" t="s">
        <v>37</v>
      </c>
      <c r="L505" s="69" t="s">
        <v>37</v>
      </c>
      <c r="M505" s="69" t="s">
        <v>37</v>
      </c>
      <c r="N505" s="69" t="s">
        <v>37</v>
      </c>
      <c r="O505" s="69" t="s">
        <v>37</v>
      </c>
      <c r="P505" s="69" t="s">
        <v>37</v>
      </c>
      <c r="Q505" s="69" t="s">
        <v>37</v>
      </c>
      <c r="R505" s="69" t="s">
        <v>37</v>
      </c>
      <c r="S505" s="69" t="s">
        <v>37</v>
      </c>
      <c r="T505" s="69" t="s">
        <v>37</v>
      </c>
      <c r="U505" s="69" t="s">
        <v>37</v>
      </c>
      <c r="V505" s="69" t="s">
        <v>37</v>
      </c>
      <c r="W505" s="69" t="s">
        <v>37</v>
      </c>
      <c r="X505" s="69" t="s">
        <v>37</v>
      </c>
      <c r="Y505" s="69" t="s">
        <v>37</v>
      </c>
      <c r="Z505" s="69" t="s">
        <v>37</v>
      </c>
      <c r="AA505" s="69" t="s">
        <v>37</v>
      </c>
      <c r="AB505" s="69" t="s">
        <v>37</v>
      </c>
      <c r="AC505" s="69" t="s">
        <v>37</v>
      </c>
      <c r="AD505" s="69" t="s">
        <v>37</v>
      </c>
      <c r="AE505" s="69" t="s">
        <v>37</v>
      </c>
      <c r="AF505" s="69" t="s">
        <v>37</v>
      </c>
      <c r="AG505" s="69" t="s">
        <v>37</v>
      </c>
      <c r="AH505" s="69" t="s">
        <v>37</v>
      </c>
    </row>
    <row r="506" spans="1:34" x14ac:dyDescent="0.25">
      <c r="A506" s="64" t="s">
        <v>132</v>
      </c>
      <c r="B506" s="64" t="s">
        <v>123</v>
      </c>
      <c r="C506" s="70" t="s">
        <v>37</v>
      </c>
      <c r="D506" s="70" t="s">
        <v>37</v>
      </c>
      <c r="E506" s="70" t="s">
        <v>37</v>
      </c>
      <c r="F506" s="70" t="s">
        <v>37</v>
      </c>
      <c r="G506" s="70" t="s">
        <v>37</v>
      </c>
      <c r="H506" s="70" t="s">
        <v>37</v>
      </c>
      <c r="I506" s="70" t="s">
        <v>37</v>
      </c>
      <c r="J506" s="70" t="s">
        <v>37</v>
      </c>
      <c r="K506" s="70" t="s">
        <v>37</v>
      </c>
      <c r="L506" s="70" t="s">
        <v>37</v>
      </c>
      <c r="M506" s="70" t="s">
        <v>37</v>
      </c>
      <c r="N506" s="70" t="s">
        <v>37</v>
      </c>
      <c r="O506" s="70" t="s">
        <v>37</v>
      </c>
      <c r="P506" s="70" t="s">
        <v>37</v>
      </c>
      <c r="Q506" s="70" t="s">
        <v>37</v>
      </c>
      <c r="R506" s="70" t="s">
        <v>37</v>
      </c>
      <c r="S506" s="70" t="s">
        <v>37</v>
      </c>
      <c r="T506" s="70" t="s">
        <v>37</v>
      </c>
      <c r="U506" s="70" t="s">
        <v>37</v>
      </c>
      <c r="V506" s="70" t="s">
        <v>37</v>
      </c>
      <c r="W506" s="70" t="s">
        <v>37</v>
      </c>
      <c r="X506" s="70" t="s">
        <v>37</v>
      </c>
      <c r="Y506" s="70" t="s">
        <v>37</v>
      </c>
      <c r="Z506" s="70" t="s">
        <v>37</v>
      </c>
      <c r="AA506" s="70" t="s">
        <v>37</v>
      </c>
      <c r="AB506" s="70" t="s">
        <v>37</v>
      </c>
      <c r="AC506" s="70" t="s">
        <v>37</v>
      </c>
      <c r="AD506" s="70" t="s">
        <v>37</v>
      </c>
      <c r="AE506" s="70" t="s">
        <v>37</v>
      </c>
      <c r="AF506" s="70" t="s">
        <v>37</v>
      </c>
      <c r="AG506" s="70" t="s">
        <v>37</v>
      </c>
      <c r="AH506" s="70" t="s">
        <v>37</v>
      </c>
    </row>
    <row r="507" spans="1:34" x14ac:dyDescent="0.25">
      <c r="A507" s="64" t="s">
        <v>132</v>
      </c>
      <c r="B507" s="64" t="s">
        <v>124</v>
      </c>
      <c r="C507" s="69" t="s">
        <v>37</v>
      </c>
      <c r="D507" s="69" t="s">
        <v>37</v>
      </c>
      <c r="E507" s="69" t="s">
        <v>37</v>
      </c>
      <c r="F507" s="69" t="s">
        <v>37</v>
      </c>
      <c r="G507" s="69" t="s">
        <v>37</v>
      </c>
      <c r="H507" s="69" t="s">
        <v>37</v>
      </c>
      <c r="I507" s="69" t="s">
        <v>37</v>
      </c>
      <c r="J507" s="69" t="s">
        <v>37</v>
      </c>
      <c r="K507" s="69" t="s">
        <v>37</v>
      </c>
      <c r="L507" s="69" t="s">
        <v>37</v>
      </c>
      <c r="M507" s="69" t="s">
        <v>37</v>
      </c>
      <c r="N507" s="69" t="s">
        <v>37</v>
      </c>
      <c r="O507" s="69" t="s">
        <v>37</v>
      </c>
      <c r="P507" s="69" t="s">
        <v>37</v>
      </c>
      <c r="Q507" s="69" t="s">
        <v>37</v>
      </c>
      <c r="R507" s="69" t="s">
        <v>37</v>
      </c>
      <c r="S507" s="69" t="s">
        <v>37</v>
      </c>
      <c r="T507" s="69" t="s">
        <v>37</v>
      </c>
      <c r="U507" s="69" t="s">
        <v>37</v>
      </c>
      <c r="V507" s="69" t="s">
        <v>37</v>
      </c>
      <c r="W507" s="69" t="s">
        <v>37</v>
      </c>
      <c r="X507" s="69" t="s">
        <v>37</v>
      </c>
      <c r="Y507" s="69" t="s">
        <v>37</v>
      </c>
      <c r="Z507" s="69" t="s">
        <v>37</v>
      </c>
      <c r="AA507" s="69" t="s">
        <v>37</v>
      </c>
      <c r="AB507" s="69" t="s">
        <v>37</v>
      </c>
      <c r="AC507" s="69" t="s">
        <v>37</v>
      </c>
      <c r="AD507" s="69" t="s">
        <v>37</v>
      </c>
      <c r="AE507" s="69" t="s">
        <v>37</v>
      </c>
      <c r="AF507" s="69" t="s">
        <v>37</v>
      </c>
      <c r="AG507" s="69" t="s">
        <v>37</v>
      </c>
      <c r="AH507" s="69" t="s">
        <v>37</v>
      </c>
    </row>
    <row r="508" spans="1:34" x14ac:dyDescent="0.25">
      <c r="A508" s="64" t="s">
        <v>132</v>
      </c>
      <c r="B508" s="64" t="s">
        <v>125</v>
      </c>
      <c r="C508" s="70" t="s">
        <v>37</v>
      </c>
      <c r="D508" s="70" t="s">
        <v>37</v>
      </c>
      <c r="E508" s="70" t="s">
        <v>37</v>
      </c>
      <c r="F508" s="70" t="s">
        <v>37</v>
      </c>
      <c r="G508" s="70" t="s">
        <v>37</v>
      </c>
      <c r="H508" s="70" t="s">
        <v>37</v>
      </c>
      <c r="I508" s="70" t="s">
        <v>37</v>
      </c>
      <c r="J508" s="70" t="s">
        <v>37</v>
      </c>
      <c r="K508" s="70" t="s">
        <v>37</v>
      </c>
      <c r="L508" s="70" t="s">
        <v>37</v>
      </c>
      <c r="M508" s="70" t="s">
        <v>37</v>
      </c>
      <c r="N508" s="70" t="s">
        <v>37</v>
      </c>
      <c r="O508" s="70" t="s">
        <v>37</v>
      </c>
      <c r="P508" s="70" t="s">
        <v>37</v>
      </c>
      <c r="Q508" s="70" t="s">
        <v>37</v>
      </c>
      <c r="R508" s="70" t="s">
        <v>37</v>
      </c>
      <c r="S508" s="70" t="s">
        <v>37</v>
      </c>
      <c r="T508" s="70" t="s">
        <v>37</v>
      </c>
      <c r="U508" s="70" t="s">
        <v>37</v>
      </c>
      <c r="V508" s="70" t="s">
        <v>37</v>
      </c>
      <c r="W508" s="70" t="s">
        <v>37</v>
      </c>
      <c r="X508" s="70" t="s">
        <v>37</v>
      </c>
      <c r="Y508" s="70" t="s">
        <v>37</v>
      </c>
      <c r="Z508" s="70" t="s">
        <v>37</v>
      </c>
      <c r="AA508" s="70" t="s">
        <v>37</v>
      </c>
      <c r="AB508" s="70" t="s">
        <v>37</v>
      </c>
      <c r="AC508" s="70" t="s">
        <v>37</v>
      </c>
      <c r="AD508" s="70" t="s">
        <v>37</v>
      </c>
      <c r="AE508" s="70" t="s">
        <v>37</v>
      </c>
      <c r="AF508" s="70" t="s">
        <v>37</v>
      </c>
      <c r="AG508" s="70" t="s">
        <v>37</v>
      </c>
      <c r="AH508" s="70" t="s">
        <v>37</v>
      </c>
    </row>
    <row r="509" spans="1:34" x14ac:dyDescent="0.25">
      <c r="A509" s="64" t="s">
        <v>132</v>
      </c>
      <c r="B509" s="64" t="s">
        <v>126</v>
      </c>
      <c r="C509" s="66">
        <v>0</v>
      </c>
      <c r="D509" s="66">
        <v>0</v>
      </c>
      <c r="E509" s="66">
        <v>0</v>
      </c>
      <c r="F509" s="66">
        <v>0</v>
      </c>
      <c r="G509" s="66">
        <v>0</v>
      </c>
      <c r="H509" s="66">
        <v>0</v>
      </c>
      <c r="I509" s="66">
        <v>0</v>
      </c>
      <c r="J509" s="66">
        <v>0</v>
      </c>
      <c r="K509" s="66">
        <v>0</v>
      </c>
      <c r="L509" s="66">
        <v>0</v>
      </c>
      <c r="M509" s="66">
        <v>0</v>
      </c>
      <c r="N509" s="66">
        <v>0</v>
      </c>
      <c r="O509" s="66">
        <v>0</v>
      </c>
      <c r="P509" s="66">
        <v>0</v>
      </c>
      <c r="Q509" s="66">
        <v>0</v>
      </c>
      <c r="R509" s="66">
        <v>0</v>
      </c>
      <c r="S509" s="66">
        <v>0</v>
      </c>
      <c r="T509" s="66">
        <v>0</v>
      </c>
      <c r="U509" s="66">
        <v>0</v>
      </c>
      <c r="V509" s="66">
        <v>0</v>
      </c>
      <c r="W509" s="66">
        <v>0</v>
      </c>
      <c r="X509" s="66">
        <v>0</v>
      </c>
      <c r="Y509" s="66">
        <v>0</v>
      </c>
      <c r="Z509" s="66">
        <v>0</v>
      </c>
      <c r="AA509" s="66">
        <v>0</v>
      </c>
      <c r="AB509" s="66">
        <v>0</v>
      </c>
      <c r="AC509" s="66">
        <v>0</v>
      </c>
      <c r="AD509" s="66">
        <v>0</v>
      </c>
      <c r="AE509" s="66">
        <v>0</v>
      </c>
      <c r="AF509" s="66">
        <v>0</v>
      </c>
      <c r="AG509" s="66">
        <v>0</v>
      </c>
      <c r="AH509" s="66">
        <v>0</v>
      </c>
    </row>
    <row r="510" spans="1:34" x14ac:dyDescent="0.25">
      <c r="A510" s="64" t="s">
        <v>132</v>
      </c>
      <c r="B510" s="64" t="s">
        <v>127</v>
      </c>
      <c r="C510" s="70" t="s">
        <v>37</v>
      </c>
      <c r="D510" s="70" t="s">
        <v>37</v>
      </c>
      <c r="E510" s="70" t="s">
        <v>37</v>
      </c>
      <c r="F510" s="70" t="s">
        <v>37</v>
      </c>
      <c r="G510" s="70" t="s">
        <v>37</v>
      </c>
      <c r="H510" s="70" t="s">
        <v>37</v>
      </c>
      <c r="I510" s="70" t="s">
        <v>37</v>
      </c>
      <c r="J510" s="70" t="s">
        <v>37</v>
      </c>
      <c r="K510" s="70" t="s">
        <v>37</v>
      </c>
      <c r="L510" s="70" t="s">
        <v>37</v>
      </c>
      <c r="M510" s="70" t="s">
        <v>37</v>
      </c>
      <c r="N510" s="70" t="s">
        <v>37</v>
      </c>
      <c r="O510" s="70" t="s">
        <v>37</v>
      </c>
      <c r="P510" s="70" t="s">
        <v>37</v>
      </c>
      <c r="Q510" s="70" t="s">
        <v>37</v>
      </c>
      <c r="R510" s="70" t="s">
        <v>37</v>
      </c>
      <c r="S510" s="70" t="s">
        <v>37</v>
      </c>
      <c r="T510" s="70" t="s">
        <v>37</v>
      </c>
      <c r="U510" s="70" t="s">
        <v>37</v>
      </c>
      <c r="V510" s="70" t="s">
        <v>37</v>
      </c>
      <c r="W510" s="70" t="s">
        <v>37</v>
      </c>
      <c r="X510" s="70" t="s">
        <v>37</v>
      </c>
      <c r="Y510" s="70" t="s">
        <v>37</v>
      </c>
      <c r="Z510" s="70" t="s">
        <v>37</v>
      </c>
      <c r="AA510" s="70" t="s">
        <v>37</v>
      </c>
      <c r="AB510" s="70" t="s">
        <v>37</v>
      </c>
      <c r="AC510" s="70" t="s">
        <v>37</v>
      </c>
      <c r="AD510" s="70" t="s">
        <v>37</v>
      </c>
      <c r="AE510" s="70" t="s">
        <v>37</v>
      </c>
      <c r="AF510" s="70" t="s">
        <v>37</v>
      </c>
      <c r="AG510" s="70" t="s">
        <v>37</v>
      </c>
      <c r="AH510" s="70" t="s">
        <v>37</v>
      </c>
    </row>
    <row r="511" spans="1:34" x14ac:dyDescent="0.25">
      <c r="A511" s="64" t="s">
        <v>132</v>
      </c>
      <c r="B511" s="64" t="s">
        <v>128</v>
      </c>
      <c r="C511" s="66">
        <v>31943.52</v>
      </c>
      <c r="D511" s="66">
        <v>30978.36</v>
      </c>
      <c r="E511" s="66">
        <v>32047.56</v>
      </c>
      <c r="F511" s="66">
        <v>34429.68</v>
      </c>
      <c r="G511" s="66">
        <v>31582.44</v>
      </c>
      <c r="H511" s="66">
        <v>33392.879999999997</v>
      </c>
      <c r="I511" s="66">
        <v>40221.72</v>
      </c>
      <c r="J511" s="66">
        <v>36894.239999999998</v>
      </c>
      <c r="K511" s="66">
        <v>41261.4</v>
      </c>
      <c r="L511" s="66">
        <v>46725.84</v>
      </c>
      <c r="M511" s="66">
        <v>40612.32</v>
      </c>
      <c r="N511" s="66">
        <v>46110.6</v>
      </c>
      <c r="O511" s="66">
        <v>45980.639999999999</v>
      </c>
      <c r="P511" s="66">
        <v>47707.56</v>
      </c>
      <c r="Q511" s="66">
        <v>50362.92</v>
      </c>
      <c r="R511" s="66">
        <v>47381.4</v>
      </c>
      <c r="S511" s="66">
        <v>46969.2</v>
      </c>
      <c r="T511" s="66">
        <v>45747.72</v>
      </c>
      <c r="U511" s="66">
        <v>46406.879999999997</v>
      </c>
      <c r="V511" s="66">
        <v>48434.62</v>
      </c>
      <c r="W511" s="65">
        <v>53648.856</v>
      </c>
      <c r="X511" s="65">
        <v>40939.807999999997</v>
      </c>
      <c r="Y511" s="65">
        <v>38718.561999999998</v>
      </c>
      <c r="Z511" s="65">
        <v>50591.034</v>
      </c>
      <c r="AA511" s="65">
        <v>48790.231</v>
      </c>
      <c r="AB511" s="65">
        <v>41049.633999999998</v>
      </c>
      <c r="AC511" s="65">
        <v>46151.682999999997</v>
      </c>
      <c r="AD511" s="66">
        <v>43140.6</v>
      </c>
      <c r="AE511" s="66">
        <v>49074.12</v>
      </c>
      <c r="AF511" s="66">
        <v>45937.08</v>
      </c>
      <c r="AG511" s="66">
        <v>48187.08</v>
      </c>
      <c r="AH511" s="66">
        <v>54757.440000000002</v>
      </c>
    </row>
    <row r="512" spans="1:34" x14ac:dyDescent="0.25">
      <c r="A512" s="64" t="s">
        <v>132</v>
      </c>
      <c r="B512" s="64" t="s">
        <v>129</v>
      </c>
      <c r="C512" s="68">
        <v>2001.6</v>
      </c>
      <c r="D512" s="68">
        <v>2289.6</v>
      </c>
      <c r="E512" s="68">
        <v>3146.4</v>
      </c>
      <c r="F512" s="68">
        <v>3589.2</v>
      </c>
      <c r="G512" s="68">
        <v>2746.8</v>
      </c>
      <c r="H512" s="68">
        <v>3081.6</v>
      </c>
      <c r="I512" s="68">
        <v>2743.2</v>
      </c>
      <c r="J512" s="68">
        <v>3160.8</v>
      </c>
      <c r="K512" s="68">
        <v>3337.2</v>
      </c>
      <c r="L512" s="68">
        <v>3603.6</v>
      </c>
      <c r="M512" s="68">
        <v>3528</v>
      </c>
      <c r="N512" s="68">
        <v>4514.3999999999996</v>
      </c>
      <c r="O512" s="68">
        <v>4780.8</v>
      </c>
      <c r="P512" s="68">
        <v>7279.2</v>
      </c>
      <c r="Q512" s="68">
        <v>7635.6</v>
      </c>
      <c r="R512" s="68">
        <v>6757.2</v>
      </c>
      <c r="S512" s="68">
        <v>6750</v>
      </c>
      <c r="T512" s="68">
        <v>7617.6</v>
      </c>
      <c r="U512" s="68">
        <v>7509.6</v>
      </c>
      <c r="V512" s="68">
        <v>7506</v>
      </c>
      <c r="W512" s="68">
        <v>9319.19</v>
      </c>
      <c r="X512" s="67">
        <v>9434.6419999999998</v>
      </c>
      <c r="Y512" s="67">
        <v>9105.7860000000001</v>
      </c>
      <c r="Z512" s="67">
        <v>7089.098</v>
      </c>
      <c r="AA512" s="68">
        <v>3331.08</v>
      </c>
      <c r="AB512" s="67">
        <v>3915.9470000000001</v>
      </c>
      <c r="AC512" s="67">
        <v>5245.8770000000004</v>
      </c>
      <c r="AD512" s="68">
        <v>12178.8</v>
      </c>
      <c r="AE512" s="68">
        <v>9343.7999999999993</v>
      </c>
      <c r="AF512" s="68">
        <v>11337.48</v>
      </c>
      <c r="AG512" s="68">
        <v>14382</v>
      </c>
      <c r="AH512" s="68">
        <v>13789.44</v>
      </c>
    </row>
    <row r="513" spans="1:34" x14ac:dyDescent="0.25">
      <c r="A513" s="64" t="s">
        <v>132</v>
      </c>
      <c r="B513" s="64" t="s">
        <v>130</v>
      </c>
      <c r="C513" s="66">
        <v>2134.8000000000002</v>
      </c>
      <c r="D513" s="66">
        <v>1731.6</v>
      </c>
      <c r="E513" s="66">
        <v>1666.8</v>
      </c>
      <c r="F513" s="66">
        <v>1911.6</v>
      </c>
      <c r="G513" s="66">
        <v>1836</v>
      </c>
      <c r="H513" s="66">
        <v>2080.8000000000002</v>
      </c>
      <c r="I513" s="66">
        <v>1962</v>
      </c>
      <c r="J513" s="66">
        <v>1724.4</v>
      </c>
      <c r="K513" s="66">
        <v>1771.2</v>
      </c>
      <c r="L513" s="66">
        <v>1904.4</v>
      </c>
      <c r="M513" s="66">
        <v>1983.6</v>
      </c>
      <c r="N513" s="66">
        <v>1764</v>
      </c>
      <c r="O513" s="66">
        <v>1915.2</v>
      </c>
      <c r="P513" s="66">
        <v>2088</v>
      </c>
      <c r="Q513" s="66">
        <v>1926</v>
      </c>
      <c r="R513" s="66">
        <v>1821.6</v>
      </c>
      <c r="S513" s="66">
        <v>1713.6</v>
      </c>
      <c r="T513" s="66">
        <v>1845</v>
      </c>
      <c r="U513" s="66">
        <v>1657.44</v>
      </c>
      <c r="V513" s="65">
        <v>1438.088</v>
      </c>
      <c r="W513" s="65">
        <v>1609.463</v>
      </c>
      <c r="X513" s="66">
        <v>1841.44</v>
      </c>
      <c r="Y513" s="65">
        <v>1379.5239999999999</v>
      </c>
      <c r="Z513" s="65">
        <v>1177.1389999999999</v>
      </c>
      <c r="AA513" s="65">
        <v>1216.634</v>
      </c>
      <c r="AB513" s="65">
        <v>1116.1479999999999</v>
      </c>
      <c r="AC513" s="65">
        <v>1191.5139999999999</v>
      </c>
      <c r="AD513" s="66">
        <v>1491.12</v>
      </c>
      <c r="AE513" s="66">
        <v>1320.12</v>
      </c>
      <c r="AF513" s="66">
        <v>1330.2</v>
      </c>
      <c r="AG513" s="66">
        <v>1437.12</v>
      </c>
      <c r="AH513" s="66">
        <v>1224</v>
      </c>
    </row>
    <row r="514" spans="1:34" x14ac:dyDescent="0.25">
      <c r="A514" s="64" t="s">
        <v>132</v>
      </c>
      <c r="B514" s="64" t="s">
        <v>131</v>
      </c>
      <c r="C514" s="68">
        <v>39.6</v>
      </c>
      <c r="D514" s="68">
        <v>71.28</v>
      </c>
      <c r="E514" s="68">
        <v>0</v>
      </c>
      <c r="F514" s="68">
        <v>0</v>
      </c>
      <c r="G514" s="68">
        <v>0</v>
      </c>
      <c r="H514" s="68">
        <v>0</v>
      </c>
      <c r="I514" s="68">
        <v>0</v>
      </c>
      <c r="J514" s="68">
        <v>39.6</v>
      </c>
      <c r="K514" s="68">
        <v>29.16</v>
      </c>
      <c r="L514" s="68">
        <v>7.92</v>
      </c>
      <c r="M514" s="68">
        <v>65.88</v>
      </c>
      <c r="N514" s="68">
        <v>137.16</v>
      </c>
      <c r="O514" s="68">
        <v>241.2</v>
      </c>
      <c r="P514" s="68">
        <v>217.08</v>
      </c>
      <c r="Q514" s="68">
        <v>335.16</v>
      </c>
      <c r="R514" s="68">
        <v>378</v>
      </c>
      <c r="S514" s="68">
        <v>446.4</v>
      </c>
      <c r="T514" s="68">
        <v>590.4</v>
      </c>
      <c r="U514" s="68">
        <v>397.8</v>
      </c>
      <c r="V514" s="68">
        <v>306</v>
      </c>
      <c r="W514" s="68">
        <v>381.96</v>
      </c>
      <c r="X514" s="68">
        <v>467.64</v>
      </c>
      <c r="Y514" s="68">
        <v>583.20000000000005</v>
      </c>
      <c r="Z514" s="68">
        <v>379.08</v>
      </c>
      <c r="AA514" s="68">
        <v>424.8</v>
      </c>
      <c r="AB514" s="68">
        <v>594</v>
      </c>
      <c r="AC514" s="68">
        <v>739.8</v>
      </c>
      <c r="AD514" s="68">
        <v>721.08</v>
      </c>
      <c r="AE514" s="68">
        <v>302.39999999999998</v>
      </c>
      <c r="AF514" s="68">
        <v>383.4</v>
      </c>
      <c r="AG514" s="68">
        <v>532.79999999999995</v>
      </c>
      <c r="AH514" s="68">
        <v>363.6</v>
      </c>
    </row>
    <row r="515" spans="1:34" x14ac:dyDescent="0.25">
      <c r="A515" s="64" t="s">
        <v>133</v>
      </c>
      <c r="B515" s="64" t="s">
        <v>122</v>
      </c>
      <c r="C515" s="66">
        <v>0</v>
      </c>
      <c r="D515" s="66">
        <v>0</v>
      </c>
      <c r="E515" s="66">
        <v>0</v>
      </c>
      <c r="F515" s="66">
        <v>0</v>
      </c>
      <c r="G515" s="66">
        <v>0</v>
      </c>
      <c r="H515" s="66">
        <v>0</v>
      </c>
      <c r="I515" s="66">
        <v>0</v>
      </c>
      <c r="J515" s="66">
        <v>0</v>
      </c>
      <c r="K515" s="66">
        <v>0</v>
      </c>
      <c r="L515" s="66">
        <v>0</v>
      </c>
      <c r="M515" s="66">
        <v>0</v>
      </c>
      <c r="N515" s="66">
        <v>0</v>
      </c>
      <c r="O515" s="66">
        <v>0</v>
      </c>
      <c r="P515" s="66">
        <v>0</v>
      </c>
      <c r="Q515" s="66">
        <v>0</v>
      </c>
      <c r="R515" s="66">
        <v>0</v>
      </c>
      <c r="S515" s="66">
        <v>0</v>
      </c>
      <c r="T515" s="66">
        <v>0</v>
      </c>
      <c r="U515" s="66">
        <v>0</v>
      </c>
      <c r="V515" s="66">
        <v>0</v>
      </c>
      <c r="W515" s="66">
        <v>0</v>
      </c>
      <c r="X515" s="66">
        <v>0</v>
      </c>
      <c r="Y515" s="66">
        <v>0</v>
      </c>
      <c r="Z515" s="66">
        <v>0</v>
      </c>
      <c r="AA515" s="66">
        <v>0</v>
      </c>
      <c r="AB515" s="66">
        <v>0</v>
      </c>
      <c r="AC515" s="66">
        <v>0</v>
      </c>
      <c r="AD515" s="66">
        <v>0</v>
      </c>
      <c r="AE515" s="66">
        <v>0</v>
      </c>
      <c r="AF515" s="66">
        <v>0</v>
      </c>
      <c r="AG515" s="66">
        <v>0</v>
      </c>
      <c r="AH515" s="66">
        <v>0</v>
      </c>
    </row>
    <row r="516" spans="1:34" x14ac:dyDescent="0.25">
      <c r="A516" s="64" t="s">
        <v>133</v>
      </c>
      <c r="B516" s="64" t="s">
        <v>123</v>
      </c>
      <c r="C516" s="68">
        <v>0</v>
      </c>
      <c r="D516" s="68">
        <v>0</v>
      </c>
      <c r="E516" s="68">
        <v>0</v>
      </c>
      <c r="F516" s="68">
        <v>0</v>
      </c>
      <c r="G516" s="68">
        <v>0</v>
      </c>
      <c r="H516" s="68">
        <v>0</v>
      </c>
      <c r="I516" s="68">
        <v>0</v>
      </c>
      <c r="J516" s="68">
        <v>0</v>
      </c>
      <c r="K516" s="68">
        <v>0</v>
      </c>
      <c r="L516" s="68">
        <v>0</v>
      </c>
      <c r="M516" s="68">
        <v>0</v>
      </c>
      <c r="N516" s="68">
        <v>0</v>
      </c>
      <c r="O516" s="68">
        <v>0</v>
      </c>
      <c r="P516" s="68">
        <v>0</v>
      </c>
      <c r="Q516" s="68">
        <v>0</v>
      </c>
      <c r="R516" s="68">
        <v>0</v>
      </c>
      <c r="S516" s="68">
        <v>0</v>
      </c>
      <c r="T516" s="68">
        <v>0</v>
      </c>
      <c r="U516" s="68">
        <v>0</v>
      </c>
      <c r="V516" s="68">
        <v>0</v>
      </c>
      <c r="W516" s="68">
        <v>0</v>
      </c>
      <c r="X516" s="68">
        <v>0</v>
      </c>
      <c r="Y516" s="68">
        <v>0</v>
      </c>
      <c r="Z516" s="68">
        <v>0</v>
      </c>
      <c r="AA516" s="68">
        <v>0</v>
      </c>
      <c r="AB516" s="68">
        <v>0</v>
      </c>
      <c r="AC516" s="68">
        <v>0</v>
      </c>
      <c r="AD516" s="68">
        <v>0</v>
      </c>
      <c r="AE516" s="68">
        <v>0</v>
      </c>
      <c r="AF516" s="68">
        <v>0</v>
      </c>
      <c r="AG516" s="68">
        <v>0</v>
      </c>
      <c r="AH516" s="68">
        <v>0</v>
      </c>
    </row>
    <row r="517" spans="1:34" x14ac:dyDescent="0.25">
      <c r="A517" s="64" t="s">
        <v>133</v>
      </c>
      <c r="B517" s="64" t="s">
        <v>124</v>
      </c>
      <c r="C517" s="66">
        <v>0</v>
      </c>
      <c r="D517" s="66">
        <v>0</v>
      </c>
      <c r="E517" s="66">
        <v>0</v>
      </c>
      <c r="F517" s="66">
        <v>0</v>
      </c>
      <c r="G517" s="66">
        <v>0</v>
      </c>
      <c r="H517" s="66">
        <v>0</v>
      </c>
      <c r="I517" s="66">
        <v>0</v>
      </c>
      <c r="J517" s="66">
        <v>0</v>
      </c>
      <c r="K517" s="66">
        <v>0</v>
      </c>
      <c r="L517" s="66">
        <v>0</v>
      </c>
      <c r="M517" s="66">
        <v>0</v>
      </c>
      <c r="N517" s="66">
        <v>0</v>
      </c>
      <c r="O517" s="66">
        <v>0</v>
      </c>
      <c r="P517" s="66">
        <v>0</v>
      </c>
      <c r="Q517" s="66">
        <v>0</v>
      </c>
      <c r="R517" s="66">
        <v>0</v>
      </c>
      <c r="S517" s="66">
        <v>0</v>
      </c>
      <c r="T517" s="66">
        <v>0</v>
      </c>
      <c r="U517" s="66">
        <v>0</v>
      </c>
      <c r="V517" s="66">
        <v>0</v>
      </c>
      <c r="W517" s="66">
        <v>0</v>
      </c>
      <c r="X517" s="66">
        <v>0</v>
      </c>
      <c r="Y517" s="66">
        <v>0</v>
      </c>
      <c r="Z517" s="66">
        <v>0</v>
      </c>
      <c r="AA517" s="66">
        <v>0</v>
      </c>
      <c r="AB517" s="66">
        <v>0</v>
      </c>
      <c r="AC517" s="66">
        <v>0</v>
      </c>
      <c r="AD517" s="66">
        <v>0</v>
      </c>
      <c r="AE517" s="66">
        <v>0</v>
      </c>
      <c r="AF517" s="66">
        <v>0</v>
      </c>
      <c r="AG517" s="66">
        <v>0</v>
      </c>
      <c r="AH517" s="66">
        <v>0</v>
      </c>
    </row>
    <row r="518" spans="1:34" x14ac:dyDescent="0.25">
      <c r="A518" s="64" t="s">
        <v>133</v>
      </c>
      <c r="B518" s="64" t="s">
        <v>125</v>
      </c>
      <c r="C518" s="68">
        <v>0</v>
      </c>
      <c r="D518" s="68">
        <v>0</v>
      </c>
      <c r="E518" s="68">
        <v>0</v>
      </c>
      <c r="F518" s="68">
        <v>0</v>
      </c>
      <c r="G518" s="68">
        <v>0</v>
      </c>
      <c r="H518" s="68">
        <v>0</v>
      </c>
      <c r="I518" s="68">
        <v>0</v>
      </c>
      <c r="J518" s="68">
        <v>0</v>
      </c>
      <c r="K518" s="68">
        <v>0</v>
      </c>
      <c r="L518" s="68">
        <v>0</v>
      </c>
      <c r="M518" s="68">
        <v>0</v>
      </c>
      <c r="N518" s="68">
        <v>0</v>
      </c>
      <c r="O518" s="68">
        <v>0</v>
      </c>
      <c r="P518" s="68">
        <v>0</v>
      </c>
      <c r="Q518" s="68">
        <v>0</v>
      </c>
      <c r="R518" s="68">
        <v>0</v>
      </c>
      <c r="S518" s="68">
        <v>0</v>
      </c>
      <c r="T518" s="68">
        <v>0</v>
      </c>
      <c r="U518" s="68">
        <v>0</v>
      </c>
      <c r="V518" s="68">
        <v>0</v>
      </c>
      <c r="W518" s="68">
        <v>0</v>
      </c>
      <c r="X518" s="68">
        <v>0</v>
      </c>
      <c r="Y518" s="68">
        <v>0</v>
      </c>
      <c r="Z518" s="68">
        <v>0</v>
      </c>
      <c r="AA518" s="68">
        <v>0</v>
      </c>
      <c r="AB518" s="68">
        <v>0</v>
      </c>
      <c r="AC518" s="68">
        <v>0</v>
      </c>
      <c r="AD518" s="68">
        <v>0</v>
      </c>
      <c r="AE518" s="68">
        <v>0</v>
      </c>
      <c r="AF518" s="68">
        <v>0</v>
      </c>
      <c r="AG518" s="68">
        <v>0</v>
      </c>
      <c r="AH518" s="68">
        <v>0</v>
      </c>
    </row>
    <row r="519" spans="1:34" x14ac:dyDescent="0.25">
      <c r="A519" s="64" t="s">
        <v>133</v>
      </c>
      <c r="B519" s="64" t="s">
        <v>126</v>
      </c>
      <c r="C519" s="69" t="s">
        <v>37</v>
      </c>
      <c r="D519" s="69" t="s">
        <v>37</v>
      </c>
      <c r="E519" s="69" t="s">
        <v>37</v>
      </c>
      <c r="F519" s="69" t="s">
        <v>37</v>
      </c>
      <c r="G519" s="69" t="s">
        <v>37</v>
      </c>
      <c r="H519" s="69" t="s">
        <v>37</v>
      </c>
      <c r="I519" s="69" t="s">
        <v>37</v>
      </c>
      <c r="J519" s="69" t="s">
        <v>37</v>
      </c>
      <c r="K519" s="69" t="s">
        <v>37</v>
      </c>
      <c r="L519" s="69" t="s">
        <v>37</v>
      </c>
      <c r="M519" s="69" t="s">
        <v>37</v>
      </c>
      <c r="N519" s="69" t="s">
        <v>37</v>
      </c>
      <c r="O519" s="69" t="s">
        <v>37</v>
      </c>
      <c r="P519" s="69" t="s">
        <v>37</v>
      </c>
      <c r="Q519" s="69" t="s">
        <v>37</v>
      </c>
      <c r="R519" s="69" t="s">
        <v>37</v>
      </c>
      <c r="S519" s="69" t="s">
        <v>37</v>
      </c>
      <c r="T519" s="69" t="s">
        <v>37</v>
      </c>
      <c r="U519" s="69" t="s">
        <v>37</v>
      </c>
      <c r="V519" s="69" t="s">
        <v>37</v>
      </c>
      <c r="W519" s="69" t="s">
        <v>37</v>
      </c>
      <c r="X519" s="69" t="s">
        <v>37</v>
      </c>
      <c r="Y519" s="69" t="s">
        <v>37</v>
      </c>
      <c r="Z519" s="69" t="s">
        <v>37</v>
      </c>
      <c r="AA519" s="69" t="s">
        <v>37</v>
      </c>
      <c r="AB519" s="69" t="s">
        <v>37</v>
      </c>
      <c r="AC519" s="69" t="s">
        <v>37</v>
      </c>
      <c r="AD519" s="69" t="s">
        <v>37</v>
      </c>
      <c r="AE519" s="69" t="s">
        <v>37</v>
      </c>
      <c r="AF519" s="69" t="s">
        <v>37</v>
      </c>
      <c r="AG519" s="69" t="s">
        <v>37</v>
      </c>
      <c r="AH519" s="69" t="s">
        <v>37</v>
      </c>
    </row>
    <row r="520" spans="1:34" x14ac:dyDescent="0.25">
      <c r="A520" s="64" t="s">
        <v>133</v>
      </c>
      <c r="B520" s="64" t="s">
        <v>127</v>
      </c>
      <c r="C520" s="68">
        <v>0</v>
      </c>
      <c r="D520" s="68">
        <v>0</v>
      </c>
      <c r="E520" s="68">
        <v>0</v>
      </c>
      <c r="F520" s="68">
        <v>0</v>
      </c>
      <c r="G520" s="68">
        <v>0</v>
      </c>
      <c r="H520" s="68">
        <v>0</v>
      </c>
      <c r="I520" s="68">
        <v>0</v>
      </c>
      <c r="J520" s="68">
        <v>0</v>
      </c>
      <c r="K520" s="68">
        <v>0</v>
      </c>
      <c r="L520" s="68">
        <v>0</v>
      </c>
      <c r="M520" s="68">
        <v>0</v>
      </c>
      <c r="N520" s="68">
        <v>0</v>
      </c>
      <c r="O520" s="68">
        <v>0</v>
      </c>
      <c r="P520" s="68">
        <v>0</v>
      </c>
      <c r="Q520" s="68">
        <v>0</v>
      </c>
      <c r="R520" s="68">
        <v>0</v>
      </c>
      <c r="S520" s="68">
        <v>0</v>
      </c>
      <c r="T520" s="68">
        <v>0</v>
      </c>
      <c r="U520" s="68">
        <v>0</v>
      </c>
      <c r="V520" s="68">
        <v>0</v>
      </c>
      <c r="W520" s="68">
        <v>0</v>
      </c>
      <c r="X520" s="68">
        <v>0</v>
      </c>
      <c r="Y520" s="68">
        <v>0</v>
      </c>
      <c r="Z520" s="68">
        <v>0</v>
      </c>
      <c r="AA520" s="68">
        <v>0</v>
      </c>
      <c r="AB520" s="68">
        <v>0</v>
      </c>
      <c r="AC520" s="68">
        <v>0</v>
      </c>
      <c r="AD520" s="68">
        <v>0</v>
      </c>
      <c r="AE520" s="68">
        <v>0</v>
      </c>
      <c r="AF520" s="68">
        <v>0</v>
      </c>
      <c r="AG520" s="68">
        <v>0</v>
      </c>
      <c r="AH520" s="68">
        <v>0</v>
      </c>
    </row>
    <row r="521" spans="1:34" x14ac:dyDescent="0.25">
      <c r="A521" s="64" t="s">
        <v>133</v>
      </c>
      <c r="B521" s="64" t="s">
        <v>128</v>
      </c>
      <c r="C521" s="66">
        <v>14385</v>
      </c>
      <c r="D521" s="66">
        <v>14150</v>
      </c>
      <c r="E521" s="66">
        <v>12916</v>
      </c>
      <c r="F521" s="66">
        <v>12691</v>
      </c>
      <c r="G521" s="66">
        <v>12067</v>
      </c>
      <c r="H521" s="66">
        <v>13219</v>
      </c>
      <c r="I521" s="66">
        <v>13737</v>
      </c>
      <c r="J521" s="66">
        <v>13327</v>
      </c>
      <c r="K521" s="66">
        <v>12500</v>
      </c>
      <c r="L521" s="66">
        <v>13039</v>
      </c>
      <c r="M521" s="66">
        <v>11491</v>
      </c>
      <c r="N521" s="66">
        <v>12715</v>
      </c>
      <c r="O521" s="66">
        <v>12104</v>
      </c>
      <c r="P521" s="66">
        <v>13123</v>
      </c>
      <c r="Q521" s="66">
        <v>12842</v>
      </c>
      <c r="R521" s="66">
        <v>13325</v>
      </c>
      <c r="S521" s="66">
        <v>11872</v>
      </c>
      <c r="T521" s="66">
        <v>11664</v>
      </c>
      <c r="U521" s="66">
        <v>11950</v>
      </c>
      <c r="V521" s="66">
        <v>11598</v>
      </c>
      <c r="W521" s="66">
        <v>12503</v>
      </c>
      <c r="X521" s="66">
        <v>12065</v>
      </c>
      <c r="Y521" s="66">
        <v>11625</v>
      </c>
      <c r="Z521" s="66">
        <v>11738</v>
      </c>
      <c r="AA521" s="66">
        <v>10127</v>
      </c>
      <c r="AB521" s="66">
        <v>11106</v>
      </c>
      <c r="AC521" s="66">
        <v>11411</v>
      </c>
      <c r="AD521" s="66">
        <v>12430.2</v>
      </c>
      <c r="AE521" s="66">
        <v>12698.2</v>
      </c>
      <c r="AF521" s="66">
        <v>13181.6</v>
      </c>
      <c r="AG521" s="66">
        <v>13851.3</v>
      </c>
      <c r="AH521" s="66">
        <v>15552.7</v>
      </c>
    </row>
    <row r="522" spans="1:34" x14ac:dyDescent="0.25">
      <c r="A522" s="64" t="s">
        <v>133</v>
      </c>
      <c r="B522" s="64" t="s">
        <v>129</v>
      </c>
      <c r="C522" s="68">
        <v>11741</v>
      </c>
      <c r="D522" s="68">
        <v>11530</v>
      </c>
      <c r="E522" s="68">
        <v>10811</v>
      </c>
      <c r="F522" s="68">
        <v>11351</v>
      </c>
      <c r="G522" s="68">
        <v>10527</v>
      </c>
      <c r="H522" s="68">
        <v>10599</v>
      </c>
      <c r="I522" s="68">
        <v>11017</v>
      </c>
      <c r="J522" s="68">
        <v>10701</v>
      </c>
      <c r="K522" s="68">
        <v>10440</v>
      </c>
      <c r="L522" s="68">
        <v>10024</v>
      </c>
      <c r="M522" s="68">
        <v>8783</v>
      </c>
      <c r="N522" s="68">
        <v>9377</v>
      </c>
      <c r="O522" s="68">
        <v>8933</v>
      </c>
      <c r="P522" s="68">
        <v>9653</v>
      </c>
      <c r="Q522" s="68">
        <v>9561</v>
      </c>
      <c r="R522" s="68">
        <v>9847</v>
      </c>
      <c r="S522" s="68">
        <v>8888</v>
      </c>
      <c r="T522" s="68">
        <v>8676</v>
      </c>
      <c r="U522" s="68">
        <v>8986</v>
      </c>
      <c r="V522" s="68">
        <v>8695</v>
      </c>
      <c r="W522" s="68">
        <v>9411</v>
      </c>
      <c r="X522" s="68">
        <v>9043</v>
      </c>
      <c r="Y522" s="68">
        <v>8964</v>
      </c>
      <c r="Z522" s="68">
        <v>9117</v>
      </c>
      <c r="AA522" s="68">
        <v>8014</v>
      </c>
      <c r="AB522" s="68">
        <v>8833</v>
      </c>
      <c r="AC522" s="68">
        <v>9095</v>
      </c>
      <c r="AD522" s="68">
        <v>10658.3</v>
      </c>
      <c r="AE522" s="68">
        <v>10967.9</v>
      </c>
      <c r="AF522" s="68">
        <v>11526.5</v>
      </c>
      <c r="AG522" s="68">
        <v>12181.7</v>
      </c>
      <c r="AH522" s="68">
        <v>13766.4</v>
      </c>
    </row>
    <row r="523" spans="1:34" x14ac:dyDescent="0.25">
      <c r="A523" s="64" t="s">
        <v>133</v>
      </c>
      <c r="B523" s="64" t="s">
        <v>130</v>
      </c>
      <c r="C523" s="66">
        <v>0</v>
      </c>
      <c r="D523" s="66">
        <v>0</v>
      </c>
      <c r="E523" s="66">
        <v>0</v>
      </c>
      <c r="F523" s="66">
        <v>0</v>
      </c>
      <c r="G523" s="66">
        <v>0</v>
      </c>
      <c r="H523" s="66">
        <v>0</v>
      </c>
      <c r="I523" s="66">
        <v>0</v>
      </c>
      <c r="J523" s="66">
        <v>0</v>
      </c>
      <c r="K523" s="66">
        <v>0</v>
      </c>
      <c r="L523" s="66">
        <v>0</v>
      </c>
      <c r="M523" s="66">
        <v>0</v>
      </c>
      <c r="N523" s="66">
        <v>0</v>
      </c>
      <c r="O523" s="66">
        <v>0</v>
      </c>
      <c r="P523" s="66">
        <v>0</v>
      </c>
      <c r="Q523" s="66">
        <v>0</v>
      </c>
      <c r="R523" s="66">
        <v>0</v>
      </c>
      <c r="S523" s="66">
        <v>0</v>
      </c>
      <c r="T523" s="66">
        <v>0</v>
      </c>
      <c r="U523" s="66">
        <v>0</v>
      </c>
      <c r="V523" s="66">
        <v>0</v>
      </c>
      <c r="W523" s="66">
        <v>0</v>
      </c>
      <c r="X523" s="66">
        <v>0</v>
      </c>
      <c r="Y523" s="66">
        <v>0</v>
      </c>
      <c r="Z523" s="66">
        <v>0</v>
      </c>
      <c r="AA523" s="66">
        <v>0</v>
      </c>
      <c r="AB523" s="66">
        <v>0</v>
      </c>
      <c r="AC523" s="66">
        <v>0</v>
      </c>
      <c r="AD523" s="66">
        <v>0</v>
      </c>
      <c r="AE523" s="66">
        <v>0</v>
      </c>
      <c r="AF523" s="66">
        <v>0</v>
      </c>
      <c r="AG523" s="66">
        <v>0</v>
      </c>
      <c r="AH523" s="66">
        <v>0</v>
      </c>
    </row>
    <row r="524" spans="1:34" x14ac:dyDescent="0.25">
      <c r="A524" s="64" t="s">
        <v>133</v>
      </c>
      <c r="B524" s="64" t="s">
        <v>131</v>
      </c>
      <c r="C524" s="70" t="s">
        <v>37</v>
      </c>
      <c r="D524" s="70" t="s">
        <v>37</v>
      </c>
      <c r="E524" s="70" t="s">
        <v>37</v>
      </c>
      <c r="F524" s="70" t="s">
        <v>37</v>
      </c>
      <c r="G524" s="70" t="s">
        <v>37</v>
      </c>
      <c r="H524" s="70" t="s">
        <v>37</v>
      </c>
      <c r="I524" s="70" t="s">
        <v>37</v>
      </c>
      <c r="J524" s="70" t="s">
        <v>37</v>
      </c>
      <c r="K524" s="70" t="s">
        <v>37</v>
      </c>
      <c r="L524" s="70" t="s">
        <v>37</v>
      </c>
      <c r="M524" s="70" t="s">
        <v>37</v>
      </c>
      <c r="N524" s="70" t="s">
        <v>37</v>
      </c>
      <c r="O524" s="70" t="s">
        <v>37</v>
      </c>
      <c r="P524" s="70" t="s">
        <v>37</v>
      </c>
      <c r="Q524" s="70" t="s">
        <v>37</v>
      </c>
      <c r="R524" s="70" t="s">
        <v>37</v>
      </c>
      <c r="S524" s="70" t="s">
        <v>37</v>
      </c>
      <c r="T524" s="70" t="s">
        <v>37</v>
      </c>
      <c r="U524" s="70" t="s">
        <v>37</v>
      </c>
      <c r="V524" s="70" t="s">
        <v>37</v>
      </c>
      <c r="W524" s="70" t="s">
        <v>37</v>
      </c>
      <c r="X524" s="70" t="s">
        <v>37</v>
      </c>
      <c r="Y524" s="70" t="s">
        <v>37</v>
      </c>
      <c r="Z524" s="70" t="s">
        <v>37</v>
      </c>
      <c r="AA524" s="70" t="s">
        <v>37</v>
      </c>
      <c r="AB524" s="70" t="s">
        <v>37</v>
      </c>
      <c r="AC524" s="70" t="s">
        <v>37</v>
      </c>
      <c r="AD524" s="70" t="s">
        <v>37</v>
      </c>
      <c r="AE524" s="70" t="s">
        <v>37</v>
      </c>
      <c r="AF524" s="70" t="s">
        <v>37</v>
      </c>
      <c r="AG524" s="70" t="s">
        <v>37</v>
      </c>
      <c r="AH524" s="70" t="s">
        <v>37</v>
      </c>
    </row>
    <row r="525" spans="1:34" ht="11.4" customHeight="1" x14ac:dyDescent="0.25"/>
    <row r="526" spans="1:34" x14ac:dyDescent="0.25">
      <c r="A526" s="59" t="s">
        <v>134</v>
      </c>
    </row>
    <row r="527" spans="1:34" x14ac:dyDescent="0.25">
      <c r="A527" s="59" t="s">
        <v>37</v>
      </c>
      <c r="B527" s="58" t="s">
        <v>38</v>
      </c>
    </row>
    <row r="528" spans="1:34" ht="11.4" customHeight="1" x14ac:dyDescent="0.25"/>
    <row r="529" spans="1:34" x14ac:dyDescent="0.25">
      <c r="A529" s="58" t="s">
        <v>175</v>
      </c>
    </row>
    <row r="530" spans="1:34" x14ac:dyDescent="0.25">
      <c r="A530" s="58" t="s">
        <v>108</v>
      </c>
      <c r="B530" s="59" t="s">
        <v>109</v>
      </c>
    </row>
    <row r="531" spans="1:34" x14ac:dyDescent="0.25">
      <c r="A531" s="58" t="s">
        <v>110</v>
      </c>
      <c r="B531" s="58" t="s">
        <v>111</v>
      </c>
    </row>
    <row r="533" spans="1:34" x14ac:dyDescent="0.25">
      <c r="A533" s="59" t="s">
        <v>112</v>
      </c>
      <c r="C533" s="58" t="s">
        <v>113</v>
      </c>
    </row>
    <row r="534" spans="1:34" x14ac:dyDescent="0.25">
      <c r="A534" s="59" t="s">
        <v>176</v>
      </c>
      <c r="C534" s="58" t="s">
        <v>177</v>
      </c>
    </row>
    <row r="535" spans="1:34" x14ac:dyDescent="0.25">
      <c r="A535" s="59" t="s">
        <v>114</v>
      </c>
      <c r="C535" s="58" t="s">
        <v>146</v>
      </c>
    </row>
    <row r="537" spans="1:34" x14ac:dyDescent="0.25">
      <c r="A537" s="60" t="s">
        <v>116</v>
      </c>
      <c r="B537" s="60" t="s">
        <v>116</v>
      </c>
      <c r="C537" s="61" t="s">
        <v>1</v>
      </c>
      <c r="D537" s="61" t="s">
        <v>2</v>
      </c>
      <c r="E537" s="61" t="s">
        <v>3</v>
      </c>
      <c r="F537" s="61" t="s">
        <v>4</v>
      </c>
      <c r="G537" s="61" t="s">
        <v>5</v>
      </c>
      <c r="H537" s="61" t="s">
        <v>6</v>
      </c>
      <c r="I537" s="61" t="s">
        <v>7</v>
      </c>
      <c r="J537" s="61" t="s">
        <v>8</v>
      </c>
      <c r="K537" s="61" t="s">
        <v>9</v>
      </c>
      <c r="L537" s="61" t="s">
        <v>10</v>
      </c>
      <c r="M537" s="61" t="s">
        <v>11</v>
      </c>
      <c r="N537" s="61" t="s">
        <v>12</v>
      </c>
      <c r="O537" s="61" t="s">
        <v>13</v>
      </c>
      <c r="P537" s="61" t="s">
        <v>14</v>
      </c>
      <c r="Q537" s="61" t="s">
        <v>15</v>
      </c>
      <c r="R537" s="61" t="s">
        <v>16</v>
      </c>
      <c r="S537" s="61" t="s">
        <v>17</v>
      </c>
      <c r="T537" s="61" t="s">
        <v>18</v>
      </c>
      <c r="U537" s="61" t="s">
        <v>19</v>
      </c>
      <c r="V537" s="61" t="s">
        <v>20</v>
      </c>
      <c r="W537" s="61" t="s">
        <v>21</v>
      </c>
      <c r="X537" s="61" t="s">
        <v>32</v>
      </c>
      <c r="Y537" s="61" t="s">
        <v>33</v>
      </c>
      <c r="Z537" s="61" t="s">
        <v>35</v>
      </c>
      <c r="AA537" s="61" t="s">
        <v>36</v>
      </c>
      <c r="AB537" s="61" t="s">
        <v>39</v>
      </c>
      <c r="AC537" s="61" t="s">
        <v>40</v>
      </c>
      <c r="AD537" s="61" t="s">
        <v>97</v>
      </c>
      <c r="AE537" s="61" t="s">
        <v>103</v>
      </c>
      <c r="AF537" s="61" t="s">
        <v>105</v>
      </c>
      <c r="AG537" s="61" t="s">
        <v>107</v>
      </c>
      <c r="AH537" s="61" t="s">
        <v>117</v>
      </c>
    </row>
    <row r="538" spans="1:34" x14ac:dyDescent="0.25">
      <c r="A538" s="62" t="s">
        <v>118</v>
      </c>
      <c r="B538" s="62" t="s">
        <v>119</v>
      </c>
      <c r="C538" s="63" t="s">
        <v>120</v>
      </c>
      <c r="D538" s="63" t="s">
        <v>120</v>
      </c>
      <c r="E538" s="63" t="s">
        <v>120</v>
      </c>
      <c r="F538" s="63" t="s">
        <v>120</v>
      </c>
      <c r="G538" s="63" t="s">
        <v>120</v>
      </c>
      <c r="H538" s="63" t="s">
        <v>120</v>
      </c>
      <c r="I538" s="63" t="s">
        <v>120</v>
      </c>
      <c r="J538" s="63" t="s">
        <v>120</v>
      </c>
      <c r="K538" s="63" t="s">
        <v>120</v>
      </c>
      <c r="L538" s="63" t="s">
        <v>120</v>
      </c>
      <c r="M538" s="63" t="s">
        <v>120</v>
      </c>
      <c r="N538" s="63" t="s">
        <v>120</v>
      </c>
      <c r="O538" s="63" t="s">
        <v>120</v>
      </c>
      <c r="P538" s="63" t="s">
        <v>120</v>
      </c>
      <c r="Q538" s="63" t="s">
        <v>120</v>
      </c>
      <c r="R538" s="63" t="s">
        <v>120</v>
      </c>
      <c r="S538" s="63" t="s">
        <v>120</v>
      </c>
      <c r="T538" s="63" t="s">
        <v>120</v>
      </c>
      <c r="U538" s="63" t="s">
        <v>120</v>
      </c>
      <c r="V538" s="63" t="s">
        <v>120</v>
      </c>
      <c r="W538" s="63" t="s">
        <v>120</v>
      </c>
      <c r="X538" s="63" t="s">
        <v>120</v>
      </c>
      <c r="Y538" s="63" t="s">
        <v>120</v>
      </c>
      <c r="Z538" s="63" t="s">
        <v>120</v>
      </c>
      <c r="AA538" s="63" t="s">
        <v>120</v>
      </c>
      <c r="AB538" s="63" t="s">
        <v>120</v>
      </c>
      <c r="AC538" s="63" t="s">
        <v>120</v>
      </c>
      <c r="AD538" s="63" t="s">
        <v>120</v>
      </c>
      <c r="AE538" s="63" t="s">
        <v>120</v>
      </c>
      <c r="AF538" s="63" t="s">
        <v>120</v>
      </c>
      <c r="AG538" s="63" t="s">
        <v>120</v>
      </c>
      <c r="AH538" s="63" t="s">
        <v>120</v>
      </c>
    </row>
    <row r="539" spans="1:34" x14ac:dyDescent="0.25">
      <c r="A539" s="64" t="s">
        <v>121</v>
      </c>
      <c r="B539" s="64" t="s">
        <v>122</v>
      </c>
      <c r="C539" s="65">
        <v>1611212.202</v>
      </c>
      <c r="D539" s="66">
        <v>1580976.18</v>
      </c>
      <c r="E539" s="65">
        <v>1597092.9650000001</v>
      </c>
      <c r="F539" s="65">
        <v>1545238.392</v>
      </c>
      <c r="G539" s="66">
        <v>1567242.18</v>
      </c>
      <c r="H539" s="65">
        <v>1668997.456</v>
      </c>
      <c r="I539" s="66">
        <v>1635040.12</v>
      </c>
      <c r="J539" s="65">
        <v>1604346.8049999999</v>
      </c>
      <c r="K539" s="65">
        <v>1623893.101</v>
      </c>
      <c r="L539" s="65">
        <v>1617728.0090000001</v>
      </c>
      <c r="M539" s="65">
        <v>1784245.9480000001</v>
      </c>
      <c r="N539" s="65">
        <v>1714765.996</v>
      </c>
      <c r="O539" s="66">
        <v>1724803.46</v>
      </c>
      <c r="P539" s="65">
        <v>1597244.348</v>
      </c>
      <c r="Q539" s="65">
        <v>1751455.8940000001</v>
      </c>
      <c r="R539" s="65">
        <v>1658299.0759999999</v>
      </c>
      <c r="S539" s="65">
        <v>1684587.348</v>
      </c>
      <c r="T539" s="66">
        <v>1628956.16</v>
      </c>
      <c r="U539" s="65">
        <v>1650828.3030000001</v>
      </c>
      <c r="V539" s="65">
        <v>1438083.318</v>
      </c>
      <c r="W539" s="65">
        <v>1397972.7860000001</v>
      </c>
      <c r="X539" s="65">
        <v>1484870.183</v>
      </c>
      <c r="Y539" s="65">
        <v>1446358.155</v>
      </c>
      <c r="Z539" s="65">
        <v>1398774.0220000001</v>
      </c>
      <c r="AA539" s="65">
        <v>1358317.6850000001</v>
      </c>
      <c r="AB539" s="65">
        <v>1336457.068</v>
      </c>
      <c r="AC539" s="65">
        <v>1295393.818</v>
      </c>
      <c r="AD539" s="65">
        <v>1297227.105</v>
      </c>
      <c r="AE539" s="66">
        <v>1246544.76</v>
      </c>
      <c r="AF539" s="65">
        <v>1231567.4069999999</v>
      </c>
      <c r="AG539" s="65">
        <v>1179147.7180000001</v>
      </c>
      <c r="AH539" s="65">
        <v>1173283.449</v>
      </c>
    </row>
    <row r="540" spans="1:34" x14ac:dyDescent="0.25">
      <c r="A540" s="64" t="s">
        <v>121</v>
      </c>
      <c r="B540" s="64" t="s">
        <v>123</v>
      </c>
      <c r="C540" s="68">
        <v>5929.33</v>
      </c>
      <c r="D540" s="68">
        <v>7129.04</v>
      </c>
      <c r="E540" s="68">
        <v>6940.55</v>
      </c>
      <c r="F540" s="67">
        <v>8232.5439999999999</v>
      </c>
      <c r="G540" s="67">
        <v>8904.1820000000007</v>
      </c>
      <c r="H540" s="67">
        <v>10375.665999999999</v>
      </c>
      <c r="I540" s="67">
        <v>11702.487999999999</v>
      </c>
      <c r="J540" s="68">
        <v>18426.18</v>
      </c>
      <c r="K540" s="67">
        <v>21857.624</v>
      </c>
      <c r="L540" s="67">
        <v>24834.276000000002</v>
      </c>
      <c r="M540" s="67">
        <v>428319.24400000001</v>
      </c>
      <c r="N540" s="68">
        <v>422171.26</v>
      </c>
      <c r="O540" s="67">
        <v>512224.78700000001</v>
      </c>
      <c r="P540" s="67">
        <v>650013.85600000003</v>
      </c>
      <c r="Q540" s="67">
        <v>595559.17200000002</v>
      </c>
      <c r="R540" s="67">
        <v>652777.05900000001</v>
      </c>
      <c r="S540" s="67">
        <v>722274.94099999999</v>
      </c>
      <c r="T540" s="67">
        <v>763285.37100000004</v>
      </c>
      <c r="U540" s="67">
        <v>725540.08700000006</v>
      </c>
      <c r="V540" s="67">
        <v>658317.45900000003</v>
      </c>
      <c r="W540" s="67">
        <v>761468.73699999996</v>
      </c>
      <c r="X540" s="67">
        <v>700174.35400000005</v>
      </c>
      <c r="Y540" s="67">
        <v>746663.36800000002</v>
      </c>
      <c r="Z540" s="67">
        <v>671943.46299999999</v>
      </c>
      <c r="AA540" s="67">
        <v>645571.68500000006</v>
      </c>
      <c r="AB540" s="67">
        <v>701309.14500000002</v>
      </c>
      <c r="AC540" s="67">
        <v>787131.82700000005</v>
      </c>
      <c r="AD540" s="67">
        <v>803024.58799999999</v>
      </c>
      <c r="AE540" s="67">
        <v>741740.79799999995</v>
      </c>
      <c r="AF540" s="67">
        <v>753665.75100000005</v>
      </c>
      <c r="AG540" s="67">
        <v>718326.76399999997</v>
      </c>
      <c r="AH540" s="67">
        <v>703311.91700000002</v>
      </c>
    </row>
    <row r="541" spans="1:34" x14ac:dyDescent="0.25">
      <c r="A541" s="64" t="s">
        <v>121</v>
      </c>
      <c r="B541" s="64" t="s">
        <v>124</v>
      </c>
      <c r="C541" s="66">
        <v>70044.2</v>
      </c>
      <c r="D541" s="66">
        <v>87123.6</v>
      </c>
      <c r="E541" s="66">
        <v>89583.3</v>
      </c>
      <c r="F541" s="66">
        <v>89241.5</v>
      </c>
      <c r="G541" s="66">
        <v>89413.5</v>
      </c>
      <c r="H541" s="66">
        <v>96252.1</v>
      </c>
      <c r="I541" s="66">
        <v>97249.4</v>
      </c>
      <c r="J541" s="66">
        <v>99003.199999999997</v>
      </c>
      <c r="K541" s="66">
        <v>102535.9</v>
      </c>
      <c r="L541" s="66">
        <v>103772.8</v>
      </c>
      <c r="M541" s="65">
        <v>6473.8980000000001</v>
      </c>
      <c r="N541" s="65">
        <v>6054.4660000000003</v>
      </c>
      <c r="O541" s="65">
        <v>5263.826</v>
      </c>
      <c r="P541" s="65">
        <v>31176.260999999999</v>
      </c>
      <c r="Q541" s="66">
        <v>37070.33</v>
      </c>
      <c r="R541" s="65">
        <v>32902.904000000002</v>
      </c>
      <c r="S541" s="65">
        <v>33322.326000000001</v>
      </c>
      <c r="T541" s="65">
        <v>25671.847000000002</v>
      </c>
      <c r="U541" s="65">
        <v>24233.087</v>
      </c>
      <c r="V541" s="65">
        <v>23780.431</v>
      </c>
      <c r="W541" s="66">
        <v>21206.75</v>
      </c>
      <c r="X541" s="65">
        <v>18968.966</v>
      </c>
      <c r="Y541" s="65">
        <v>5339.2219999999998</v>
      </c>
      <c r="Z541" s="66">
        <v>6767.17</v>
      </c>
      <c r="AA541" s="65">
        <v>6601.7539999999999</v>
      </c>
      <c r="AB541" s="65">
        <v>6519.768</v>
      </c>
      <c r="AC541" s="66">
        <v>5230.28</v>
      </c>
      <c r="AD541" s="65">
        <v>5800.7479999999996</v>
      </c>
      <c r="AE541" s="65">
        <v>4959.1189999999997</v>
      </c>
      <c r="AF541" s="65">
        <v>4644.5079999999998</v>
      </c>
      <c r="AG541" s="66">
        <v>5092.7700000000004</v>
      </c>
      <c r="AH541" s="65">
        <v>60348.319000000003</v>
      </c>
    </row>
    <row r="542" spans="1:34" x14ac:dyDescent="0.25">
      <c r="A542" s="64" t="s">
        <v>121</v>
      </c>
      <c r="B542" s="64" t="s">
        <v>125</v>
      </c>
      <c r="C542" s="67">
        <v>114492.492</v>
      </c>
      <c r="D542" s="68">
        <v>123405.75999999999</v>
      </c>
      <c r="E542" s="67">
        <v>125227.204</v>
      </c>
      <c r="F542" s="68">
        <v>152668.94</v>
      </c>
      <c r="G542" s="68">
        <v>165874</v>
      </c>
      <c r="H542" s="67">
        <v>185404.11499999999</v>
      </c>
      <c r="I542" s="67">
        <v>209740.861</v>
      </c>
      <c r="J542" s="67">
        <v>267262.39500000002</v>
      </c>
      <c r="K542" s="68">
        <v>310221.21000000002</v>
      </c>
      <c r="L542" s="67">
        <v>344374.36499999999</v>
      </c>
      <c r="M542" s="68">
        <v>0</v>
      </c>
      <c r="N542" s="68">
        <v>0</v>
      </c>
      <c r="O542" s="68">
        <v>0</v>
      </c>
      <c r="P542" s="68">
        <v>99865.84</v>
      </c>
      <c r="Q542" s="68">
        <v>253299.76</v>
      </c>
      <c r="R542" s="67">
        <v>260902.14799999999</v>
      </c>
      <c r="S542" s="67">
        <v>256589.921</v>
      </c>
      <c r="T542" s="67">
        <v>269933.21799999999</v>
      </c>
      <c r="U542" s="67">
        <v>259725.09599999999</v>
      </c>
      <c r="V542" s="67">
        <v>250522.511</v>
      </c>
      <c r="W542" s="67">
        <v>283648.56900000002</v>
      </c>
      <c r="X542" s="67">
        <v>284742.56900000002</v>
      </c>
      <c r="Y542" s="67">
        <v>221748.47700000001</v>
      </c>
      <c r="Z542" s="67">
        <v>193774.16699999999</v>
      </c>
      <c r="AA542" s="67">
        <v>181114.94899999999</v>
      </c>
      <c r="AB542" s="67">
        <v>214166.84299999999</v>
      </c>
      <c r="AC542" s="67">
        <v>194619.62299999999</v>
      </c>
      <c r="AD542" s="67">
        <v>209463.86199999999</v>
      </c>
      <c r="AE542" s="67">
        <v>238234.26699999999</v>
      </c>
      <c r="AF542" s="68">
        <v>235881.87</v>
      </c>
      <c r="AG542" s="67">
        <v>214345.671</v>
      </c>
      <c r="AH542" s="67">
        <v>260254.18799999999</v>
      </c>
    </row>
    <row r="543" spans="1:34" x14ac:dyDescent="0.25">
      <c r="A543" s="64" t="s">
        <v>121</v>
      </c>
      <c r="B543" s="64" t="s">
        <v>126</v>
      </c>
      <c r="C543" s="66">
        <v>0</v>
      </c>
      <c r="D543" s="66">
        <v>0</v>
      </c>
      <c r="E543" s="66">
        <v>0</v>
      </c>
      <c r="F543" s="66">
        <v>0</v>
      </c>
      <c r="G543" s="66">
        <v>0</v>
      </c>
      <c r="H543" s="66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66">
        <v>0</v>
      </c>
      <c r="O543" s="66">
        <v>0</v>
      </c>
      <c r="P543" s="66">
        <v>0</v>
      </c>
      <c r="Q543" s="66">
        <v>0</v>
      </c>
      <c r="R543" s="66">
        <v>0</v>
      </c>
      <c r="S543" s="66">
        <v>0</v>
      </c>
      <c r="T543" s="66">
        <v>0</v>
      </c>
      <c r="U543" s="66">
        <v>0</v>
      </c>
      <c r="V543" s="66">
        <v>0</v>
      </c>
      <c r="W543" s="66">
        <v>0</v>
      </c>
      <c r="X543" s="66">
        <v>0</v>
      </c>
      <c r="Y543" s="66">
        <v>0</v>
      </c>
      <c r="Z543" s="66">
        <v>0</v>
      </c>
      <c r="AA543" s="66">
        <v>0</v>
      </c>
      <c r="AB543" s="66">
        <v>0</v>
      </c>
      <c r="AC543" s="66">
        <v>0</v>
      </c>
      <c r="AD543" s="66">
        <v>0</v>
      </c>
      <c r="AE543" s="66">
        <v>0</v>
      </c>
      <c r="AF543" s="66">
        <v>0</v>
      </c>
      <c r="AG543" s="66">
        <v>0</v>
      </c>
      <c r="AH543" s="66">
        <v>0</v>
      </c>
    </row>
    <row r="544" spans="1:34" x14ac:dyDescent="0.25">
      <c r="A544" s="64" t="s">
        <v>121</v>
      </c>
      <c r="B544" s="64" t="s">
        <v>127</v>
      </c>
      <c r="C544" s="68">
        <v>0</v>
      </c>
      <c r="D544" s="68">
        <v>0</v>
      </c>
      <c r="E544" s="68">
        <v>0</v>
      </c>
      <c r="F544" s="68">
        <v>0</v>
      </c>
      <c r="G544" s="68">
        <v>0</v>
      </c>
      <c r="H544" s="68">
        <v>0</v>
      </c>
      <c r="I544" s="68">
        <v>0</v>
      </c>
      <c r="J544" s="68">
        <v>0</v>
      </c>
      <c r="K544" s="68">
        <v>0</v>
      </c>
      <c r="L544" s="68">
        <v>0</v>
      </c>
      <c r="M544" s="68">
        <v>0</v>
      </c>
      <c r="N544" s="68">
        <v>0</v>
      </c>
      <c r="O544" s="68">
        <v>0</v>
      </c>
      <c r="P544" s="68">
        <v>0</v>
      </c>
      <c r="Q544" s="68">
        <v>0</v>
      </c>
      <c r="R544" s="68">
        <v>0</v>
      </c>
      <c r="S544" s="68">
        <v>0</v>
      </c>
      <c r="T544" s="68">
        <v>0</v>
      </c>
      <c r="U544" s="68">
        <v>0</v>
      </c>
      <c r="V544" s="68">
        <v>0</v>
      </c>
      <c r="W544" s="68">
        <v>0</v>
      </c>
      <c r="X544" s="68">
        <v>0</v>
      </c>
      <c r="Y544" s="68">
        <v>0</v>
      </c>
      <c r="Z544" s="68">
        <v>0</v>
      </c>
      <c r="AA544" s="68">
        <v>0</v>
      </c>
      <c r="AB544" s="68">
        <v>0</v>
      </c>
      <c r="AC544" s="68">
        <v>0</v>
      </c>
      <c r="AD544" s="68">
        <v>0</v>
      </c>
      <c r="AE544" s="68">
        <v>0</v>
      </c>
      <c r="AF544" s="68">
        <v>0</v>
      </c>
      <c r="AG544" s="68">
        <v>0</v>
      </c>
      <c r="AH544" s="68">
        <v>0</v>
      </c>
    </row>
    <row r="545" spans="1:34" x14ac:dyDescent="0.25">
      <c r="A545" s="64" t="s">
        <v>121</v>
      </c>
      <c r="B545" s="64" t="s">
        <v>128</v>
      </c>
      <c r="C545" s="66">
        <v>779760</v>
      </c>
      <c r="D545" s="66">
        <v>798537.6</v>
      </c>
      <c r="E545" s="66">
        <v>814514.4</v>
      </c>
      <c r="F545" s="66">
        <v>802087.2</v>
      </c>
      <c r="G545" s="66">
        <v>834526.8</v>
      </c>
      <c r="H545" s="66">
        <v>869360.4</v>
      </c>
      <c r="I545" s="66">
        <v>879958.8</v>
      </c>
      <c r="J545" s="66">
        <v>905302.8</v>
      </c>
      <c r="K545" s="66">
        <v>935280</v>
      </c>
      <c r="L545" s="66">
        <v>956401.2</v>
      </c>
      <c r="M545" s="65">
        <v>995908.446</v>
      </c>
      <c r="N545" s="65">
        <v>1004432.515</v>
      </c>
      <c r="O545" s="65">
        <v>1026992.048</v>
      </c>
      <c r="P545" s="65">
        <v>1057982.335</v>
      </c>
      <c r="Q545" s="65">
        <v>1281626.7879999999</v>
      </c>
      <c r="R545" s="65">
        <v>1286389.7350000001</v>
      </c>
      <c r="S545" s="65">
        <v>1339736.976</v>
      </c>
      <c r="T545" s="65">
        <v>1334409.175</v>
      </c>
      <c r="U545" s="65">
        <v>1347247.4620000001</v>
      </c>
      <c r="V545" s="65">
        <v>1234327.5279999999</v>
      </c>
      <c r="W545" s="65">
        <v>1292763.8219999999</v>
      </c>
      <c r="X545" s="65">
        <v>1308398.2350000001</v>
      </c>
      <c r="Y545" s="65">
        <v>1284381.1950000001</v>
      </c>
      <c r="Z545" s="65">
        <v>1259697.287</v>
      </c>
      <c r="AA545" s="65">
        <v>1213329.4140000001</v>
      </c>
      <c r="AB545" s="65">
        <v>1235713.8589999999</v>
      </c>
      <c r="AC545" s="65">
        <v>1267016.0919999999</v>
      </c>
      <c r="AD545" s="65">
        <v>1298408.453</v>
      </c>
      <c r="AE545" s="65">
        <v>1272507.307</v>
      </c>
      <c r="AF545" s="66">
        <v>1289271.95</v>
      </c>
      <c r="AG545" s="65">
        <v>1238821.686</v>
      </c>
      <c r="AH545" s="65">
        <v>1264396.7579999999</v>
      </c>
    </row>
    <row r="546" spans="1:34" x14ac:dyDescent="0.25">
      <c r="A546" s="64" t="s">
        <v>121</v>
      </c>
      <c r="B546" s="64" t="s">
        <v>129</v>
      </c>
      <c r="C546" s="68">
        <v>2473.1999999999998</v>
      </c>
      <c r="D546" s="68">
        <v>2822.4</v>
      </c>
      <c r="E546" s="68">
        <v>2944.8</v>
      </c>
      <c r="F546" s="68">
        <v>3639.6</v>
      </c>
      <c r="G546" s="68">
        <v>3974.4</v>
      </c>
      <c r="H546" s="68">
        <v>4424.3999999999996</v>
      </c>
      <c r="I546" s="68">
        <v>5270.4</v>
      </c>
      <c r="J546" s="68">
        <v>7758</v>
      </c>
      <c r="K546" s="68">
        <v>9403.2000000000007</v>
      </c>
      <c r="L546" s="68">
        <v>11206.8</v>
      </c>
      <c r="M546" s="67">
        <v>216362.815</v>
      </c>
      <c r="N546" s="67">
        <v>235228.864</v>
      </c>
      <c r="O546" s="67">
        <v>252532.43299999999</v>
      </c>
      <c r="P546" s="67">
        <v>197936.323</v>
      </c>
      <c r="Q546" s="67">
        <v>308821.44900000002</v>
      </c>
      <c r="R546" s="67">
        <v>349797.61300000001</v>
      </c>
      <c r="S546" s="67">
        <v>391255.34399999998</v>
      </c>
      <c r="T546" s="67">
        <v>407858.08799999999</v>
      </c>
      <c r="U546" s="67">
        <v>390131.36300000001</v>
      </c>
      <c r="V546" s="68">
        <v>372829.38</v>
      </c>
      <c r="W546" s="67">
        <v>415665.114</v>
      </c>
      <c r="X546" s="67">
        <v>396117.94900000002</v>
      </c>
      <c r="Y546" s="67">
        <v>422086.18199999997</v>
      </c>
      <c r="Z546" s="67">
        <v>404658.90700000001</v>
      </c>
      <c r="AA546" s="67">
        <v>383829.136</v>
      </c>
      <c r="AB546" s="67">
        <v>419519.20799999998</v>
      </c>
      <c r="AC546" s="67">
        <v>471474.16800000001</v>
      </c>
      <c r="AD546" s="67">
        <v>480770.88400000002</v>
      </c>
      <c r="AE546" s="67">
        <v>439700.071</v>
      </c>
      <c r="AF546" s="67">
        <v>448722.31300000002</v>
      </c>
      <c r="AG546" s="67">
        <v>435481.68699999998</v>
      </c>
      <c r="AH546" s="67">
        <v>414598.24599999998</v>
      </c>
    </row>
    <row r="547" spans="1:34" x14ac:dyDescent="0.25">
      <c r="A547" s="64" t="s">
        <v>121</v>
      </c>
      <c r="B547" s="64" t="s">
        <v>130</v>
      </c>
      <c r="C547" s="66">
        <v>57204</v>
      </c>
      <c r="D547" s="66">
        <v>62769.599999999999</v>
      </c>
      <c r="E547" s="66">
        <v>69001.2</v>
      </c>
      <c r="F547" s="66">
        <v>80481.600000000006</v>
      </c>
      <c r="G547" s="66">
        <v>92566.8</v>
      </c>
      <c r="H547" s="66">
        <v>100713.60000000001</v>
      </c>
      <c r="I547" s="66">
        <v>112323.6</v>
      </c>
      <c r="J547" s="66">
        <v>143496</v>
      </c>
      <c r="K547" s="66">
        <v>159447.6</v>
      </c>
      <c r="L547" s="66">
        <v>178423.2</v>
      </c>
      <c r="M547" s="66">
        <v>0</v>
      </c>
      <c r="N547" s="66">
        <v>0</v>
      </c>
      <c r="O547" s="66">
        <v>0</v>
      </c>
      <c r="P547" s="65">
        <v>60876.612000000001</v>
      </c>
      <c r="Q547" s="66">
        <v>180020.33</v>
      </c>
      <c r="R547" s="65">
        <v>183210.80900000001</v>
      </c>
      <c r="S547" s="65">
        <v>183564.533</v>
      </c>
      <c r="T547" s="66">
        <v>184092.75</v>
      </c>
      <c r="U547" s="65">
        <v>178784.35200000001</v>
      </c>
      <c r="V547" s="66">
        <v>169570.03</v>
      </c>
      <c r="W547" s="65">
        <v>188126.965</v>
      </c>
      <c r="X547" s="65">
        <v>185187.948</v>
      </c>
      <c r="Y547" s="65">
        <v>144181.07199999999</v>
      </c>
      <c r="Z547" s="65">
        <v>136647.76199999999</v>
      </c>
      <c r="AA547" s="65">
        <v>125155.228</v>
      </c>
      <c r="AB547" s="65">
        <v>138829.56200000001</v>
      </c>
      <c r="AC547" s="65">
        <v>126749.435</v>
      </c>
      <c r="AD547" s="65">
        <v>135578.18400000001</v>
      </c>
      <c r="AE547" s="65">
        <v>152651.71100000001</v>
      </c>
      <c r="AF547" s="65">
        <v>154301.17499999999</v>
      </c>
      <c r="AG547" s="65">
        <v>139625.845</v>
      </c>
      <c r="AH547" s="65">
        <v>158776.94200000001</v>
      </c>
    </row>
    <row r="548" spans="1:34" x14ac:dyDescent="0.25">
      <c r="A548" s="64" t="s">
        <v>121</v>
      </c>
      <c r="B548" s="64" t="s">
        <v>131</v>
      </c>
      <c r="C548" s="68">
        <v>12430.8</v>
      </c>
      <c r="D548" s="68">
        <v>12121.2</v>
      </c>
      <c r="E548" s="68">
        <v>12909.6</v>
      </c>
      <c r="F548" s="68">
        <v>11005.2</v>
      </c>
      <c r="G548" s="68">
        <v>11062.8</v>
      </c>
      <c r="H548" s="68">
        <v>14850</v>
      </c>
      <c r="I548" s="68">
        <v>18126</v>
      </c>
      <c r="J548" s="68">
        <v>17816.400000000001</v>
      </c>
      <c r="K548" s="68">
        <v>22122</v>
      </c>
      <c r="L548" s="68">
        <v>23083.200000000001</v>
      </c>
      <c r="M548" s="68">
        <v>24120.68</v>
      </c>
      <c r="N548" s="67">
        <v>25615.379000000001</v>
      </c>
      <c r="O548" s="67">
        <v>27873.550999999999</v>
      </c>
      <c r="P548" s="67">
        <v>27385.074000000001</v>
      </c>
      <c r="Q548" s="67">
        <v>27252.464</v>
      </c>
      <c r="R548" s="67">
        <v>24696.600999999999</v>
      </c>
      <c r="S548" s="67">
        <v>23150.347000000002</v>
      </c>
      <c r="T548" s="67">
        <v>20398.039000000001</v>
      </c>
      <c r="U548" s="67">
        <v>20172.881000000001</v>
      </c>
      <c r="V548" s="67">
        <v>15498.706</v>
      </c>
      <c r="W548" s="67">
        <v>11843.636</v>
      </c>
      <c r="X548" s="67">
        <v>6963.1090000000004</v>
      </c>
      <c r="Y548" s="67">
        <v>7124.7889999999998</v>
      </c>
      <c r="Z548" s="68">
        <v>6833.52</v>
      </c>
      <c r="AA548" s="67">
        <v>6159.2470000000003</v>
      </c>
      <c r="AB548" s="67">
        <v>5155.7179999999998</v>
      </c>
      <c r="AC548" s="67">
        <v>6570.7340000000004</v>
      </c>
      <c r="AD548" s="67">
        <v>6573.4560000000001</v>
      </c>
      <c r="AE548" s="67">
        <v>6178.8130000000001</v>
      </c>
      <c r="AF548" s="67">
        <v>6605.9390000000003</v>
      </c>
      <c r="AG548" s="67">
        <v>6996.4960000000001</v>
      </c>
      <c r="AH548" s="67">
        <v>7524.7060000000001</v>
      </c>
    </row>
    <row r="549" spans="1:34" x14ac:dyDescent="0.25">
      <c r="A549" s="64" t="s">
        <v>132</v>
      </c>
      <c r="B549" s="64" t="s">
        <v>122</v>
      </c>
      <c r="C549" s="69" t="s">
        <v>37</v>
      </c>
      <c r="D549" s="69" t="s">
        <v>37</v>
      </c>
      <c r="E549" s="69" t="s">
        <v>37</v>
      </c>
      <c r="F549" s="69" t="s">
        <v>37</v>
      </c>
      <c r="G549" s="69" t="s">
        <v>37</v>
      </c>
      <c r="H549" s="69" t="s">
        <v>37</v>
      </c>
      <c r="I549" s="69" t="s">
        <v>37</v>
      </c>
      <c r="J549" s="69" t="s">
        <v>37</v>
      </c>
      <c r="K549" s="69" t="s">
        <v>37</v>
      </c>
      <c r="L549" s="69" t="s">
        <v>37</v>
      </c>
      <c r="M549" s="69" t="s">
        <v>37</v>
      </c>
      <c r="N549" s="69" t="s">
        <v>37</v>
      </c>
      <c r="O549" s="69" t="s">
        <v>37</v>
      </c>
      <c r="P549" s="69" t="s">
        <v>37</v>
      </c>
      <c r="Q549" s="69" t="s">
        <v>37</v>
      </c>
      <c r="R549" s="69" t="s">
        <v>37</v>
      </c>
      <c r="S549" s="69" t="s">
        <v>37</v>
      </c>
      <c r="T549" s="69" t="s">
        <v>37</v>
      </c>
      <c r="U549" s="69" t="s">
        <v>37</v>
      </c>
      <c r="V549" s="69" t="s">
        <v>37</v>
      </c>
      <c r="W549" s="69" t="s">
        <v>37</v>
      </c>
      <c r="X549" s="69" t="s">
        <v>37</v>
      </c>
      <c r="Y549" s="69" t="s">
        <v>37</v>
      </c>
      <c r="Z549" s="69" t="s">
        <v>37</v>
      </c>
      <c r="AA549" s="69" t="s">
        <v>37</v>
      </c>
      <c r="AB549" s="69" t="s">
        <v>37</v>
      </c>
      <c r="AC549" s="69" t="s">
        <v>37</v>
      </c>
      <c r="AD549" s="69" t="s">
        <v>37</v>
      </c>
      <c r="AE549" s="69" t="s">
        <v>37</v>
      </c>
      <c r="AF549" s="69" t="s">
        <v>37</v>
      </c>
      <c r="AG549" s="69" t="s">
        <v>37</v>
      </c>
      <c r="AH549" s="69" t="s">
        <v>37</v>
      </c>
    </row>
    <row r="550" spans="1:34" x14ac:dyDescent="0.25">
      <c r="A550" s="64" t="s">
        <v>132</v>
      </c>
      <c r="B550" s="64" t="s">
        <v>123</v>
      </c>
      <c r="C550" s="70" t="s">
        <v>37</v>
      </c>
      <c r="D550" s="70" t="s">
        <v>37</v>
      </c>
      <c r="E550" s="70" t="s">
        <v>37</v>
      </c>
      <c r="F550" s="70" t="s">
        <v>37</v>
      </c>
      <c r="G550" s="70" t="s">
        <v>37</v>
      </c>
      <c r="H550" s="70" t="s">
        <v>37</v>
      </c>
      <c r="I550" s="70" t="s">
        <v>37</v>
      </c>
      <c r="J550" s="70" t="s">
        <v>37</v>
      </c>
      <c r="K550" s="70" t="s">
        <v>37</v>
      </c>
      <c r="L550" s="70" t="s">
        <v>37</v>
      </c>
      <c r="M550" s="70" t="s">
        <v>37</v>
      </c>
      <c r="N550" s="70" t="s">
        <v>37</v>
      </c>
      <c r="O550" s="70" t="s">
        <v>37</v>
      </c>
      <c r="P550" s="70" t="s">
        <v>37</v>
      </c>
      <c r="Q550" s="70" t="s">
        <v>37</v>
      </c>
      <c r="R550" s="70" t="s">
        <v>37</v>
      </c>
      <c r="S550" s="70" t="s">
        <v>37</v>
      </c>
      <c r="T550" s="70" t="s">
        <v>37</v>
      </c>
      <c r="U550" s="70" t="s">
        <v>37</v>
      </c>
      <c r="V550" s="70" t="s">
        <v>37</v>
      </c>
      <c r="W550" s="70" t="s">
        <v>37</v>
      </c>
      <c r="X550" s="70" t="s">
        <v>37</v>
      </c>
      <c r="Y550" s="70" t="s">
        <v>37</v>
      </c>
      <c r="Z550" s="70" t="s">
        <v>37</v>
      </c>
      <c r="AA550" s="70" t="s">
        <v>37</v>
      </c>
      <c r="AB550" s="70" t="s">
        <v>37</v>
      </c>
      <c r="AC550" s="70" t="s">
        <v>37</v>
      </c>
      <c r="AD550" s="70" t="s">
        <v>37</v>
      </c>
      <c r="AE550" s="70" t="s">
        <v>37</v>
      </c>
      <c r="AF550" s="70" t="s">
        <v>37</v>
      </c>
      <c r="AG550" s="70" t="s">
        <v>37</v>
      </c>
      <c r="AH550" s="70" t="s">
        <v>37</v>
      </c>
    </row>
    <row r="551" spans="1:34" x14ac:dyDescent="0.25">
      <c r="A551" s="64" t="s">
        <v>132</v>
      </c>
      <c r="B551" s="64" t="s">
        <v>124</v>
      </c>
      <c r="C551" s="69" t="s">
        <v>37</v>
      </c>
      <c r="D551" s="69" t="s">
        <v>37</v>
      </c>
      <c r="E551" s="69" t="s">
        <v>37</v>
      </c>
      <c r="F551" s="69" t="s">
        <v>37</v>
      </c>
      <c r="G551" s="69" t="s">
        <v>37</v>
      </c>
      <c r="H551" s="69" t="s">
        <v>37</v>
      </c>
      <c r="I551" s="69" t="s">
        <v>37</v>
      </c>
      <c r="J551" s="69" t="s">
        <v>37</v>
      </c>
      <c r="K551" s="69" t="s">
        <v>37</v>
      </c>
      <c r="L551" s="69" t="s">
        <v>37</v>
      </c>
      <c r="M551" s="69" t="s">
        <v>37</v>
      </c>
      <c r="N551" s="69" t="s">
        <v>37</v>
      </c>
      <c r="O551" s="69" t="s">
        <v>37</v>
      </c>
      <c r="P551" s="69" t="s">
        <v>37</v>
      </c>
      <c r="Q551" s="69" t="s">
        <v>37</v>
      </c>
      <c r="R551" s="69" t="s">
        <v>37</v>
      </c>
      <c r="S551" s="69" t="s">
        <v>37</v>
      </c>
      <c r="T551" s="69" t="s">
        <v>37</v>
      </c>
      <c r="U551" s="69" t="s">
        <v>37</v>
      </c>
      <c r="V551" s="69" t="s">
        <v>37</v>
      </c>
      <c r="W551" s="69" t="s">
        <v>37</v>
      </c>
      <c r="X551" s="69" t="s">
        <v>37</v>
      </c>
      <c r="Y551" s="69" t="s">
        <v>37</v>
      </c>
      <c r="Z551" s="69" t="s">
        <v>37</v>
      </c>
      <c r="AA551" s="69" t="s">
        <v>37</v>
      </c>
      <c r="AB551" s="69" t="s">
        <v>37</v>
      </c>
      <c r="AC551" s="69" t="s">
        <v>37</v>
      </c>
      <c r="AD551" s="69" t="s">
        <v>37</v>
      </c>
      <c r="AE551" s="69" t="s">
        <v>37</v>
      </c>
      <c r="AF551" s="69" t="s">
        <v>37</v>
      </c>
      <c r="AG551" s="69" t="s">
        <v>37</v>
      </c>
      <c r="AH551" s="69" t="s">
        <v>37</v>
      </c>
    </row>
    <row r="552" spans="1:34" x14ac:dyDescent="0.25">
      <c r="A552" s="64" t="s">
        <v>132</v>
      </c>
      <c r="B552" s="64" t="s">
        <v>125</v>
      </c>
      <c r="C552" s="70" t="s">
        <v>37</v>
      </c>
      <c r="D552" s="70" t="s">
        <v>37</v>
      </c>
      <c r="E552" s="70" t="s">
        <v>37</v>
      </c>
      <c r="F552" s="70" t="s">
        <v>37</v>
      </c>
      <c r="G552" s="70" t="s">
        <v>37</v>
      </c>
      <c r="H552" s="70" t="s">
        <v>37</v>
      </c>
      <c r="I552" s="70" t="s">
        <v>37</v>
      </c>
      <c r="J552" s="70" t="s">
        <v>37</v>
      </c>
      <c r="K552" s="70" t="s">
        <v>37</v>
      </c>
      <c r="L552" s="70" t="s">
        <v>37</v>
      </c>
      <c r="M552" s="70" t="s">
        <v>37</v>
      </c>
      <c r="N552" s="70" t="s">
        <v>37</v>
      </c>
      <c r="O552" s="70" t="s">
        <v>37</v>
      </c>
      <c r="P552" s="70" t="s">
        <v>37</v>
      </c>
      <c r="Q552" s="70" t="s">
        <v>37</v>
      </c>
      <c r="R552" s="70" t="s">
        <v>37</v>
      </c>
      <c r="S552" s="70" t="s">
        <v>37</v>
      </c>
      <c r="T552" s="70" t="s">
        <v>37</v>
      </c>
      <c r="U552" s="70" t="s">
        <v>37</v>
      </c>
      <c r="V552" s="70" t="s">
        <v>37</v>
      </c>
      <c r="W552" s="70" t="s">
        <v>37</v>
      </c>
      <c r="X552" s="70" t="s">
        <v>37</v>
      </c>
      <c r="Y552" s="70" t="s">
        <v>37</v>
      </c>
      <c r="Z552" s="70" t="s">
        <v>37</v>
      </c>
      <c r="AA552" s="70" t="s">
        <v>37</v>
      </c>
      <c r="AB552" s="70" t="s">
        <v>37</v>
      </c>
      <c r="AC552" s="70" t="s">
        <v>37</v>
      </c>
      <c r="AD552" s="70" t="s">
        <v>37</v>
      </c>
      <c r="AE552" s="70" t="s">
        <v>37</v>
      </c>
      <c r="AF552" s="70" t="s">
        <v>37</v>
      </c>
      <c r="AG552" s="70" t="s">
        <v>37</v>
      </c>
      <c r="AH552" s="70" t="s">
        <v>37</v>
      </c>
    </row>
    <row r="553" spans="1:34" x14ac:dyDescent="0.25">
      <c r="A553" s="64" t="s">
        <v>132</v>
      </c>
      <c r="B553" s="64" t="s">
        <v>126</v>
      </c>
      <c r="C553" s="66">
        <v>0</v>
      </c>
      <c r="D553" s="66">
        <v>0</v>
      </c>
      <c r="E553" s="66">
        <v>0</v>
      </c>
      <c r="F553" s="66">
        <v>0</v>
      </c>
      <c r="G553" s="66">
        <v>0</v>
      </c>
      <c r="H553" s="66">
        <v>0</v>
      </c>
      <c r="I553" s="66">
        <v>0</v>
      </c>
      <c r="J553" s="66">
        <v>0</v>
      </c>
      <c r="K553" s="66">
        <v>0</v>
      </c>
      <c r="L553" s="66">
        <v>0</v>
      </c>
      <c r="M553" s="66">
        <v>0</v>
      </c>
      <c r="N553" s="66">
        <v>0</v>
      </c>
      <c r="O553" s="66">
        <v>0</v>
      </c>
      <c r="P553" s="66">
        <v>0</v>
      </c>
      <c r="Q553" s="66">
        <v>0</v>
      </c>
      <c r="R553" s="66">
        <v>0</v>
      </c>
      <c r="S553" s="66">
        <v>0</v>
      </c>
      <c r="T553" s="66">
        <v>0</v>
      </c>
      <c r="U553" s="66">
        <v>0</v>
      </c>
      <c r="V553" s="66">
        <v>0</v>
      </c>
      <c r="W553" s="66">
        <v>0</v>
      </c>
      <c r="X553" s="66">
        <v>0</v>
      </c>
      <c r="Y553" s="66">
        <v>0</v>
      </c>
      <c r="Z553" s="66">
        <v>0</v>
      </c>
      <c r="AA553" s="66">
        <v>0</v>
      </c>
      <c r="AB553" s="66">
        <v>0</v>
      </c>
      <c r="AC553" s="66">
        <v>0</v>
      </c>
      <c r="AD553" s="66">
        <v>0</v>
      </c>
      <c r="AE553" s="66">
        <v>0</v>
      </c>
      <c r="AF553" s="66">
        <v>0</v>
      </c>
      <c r="AG553" s="66">
        <v>0</v>
      </c>
      <c r="AH553" s="66">
        <v>0</v>
      </c>
    </row>
    <row r="554" spans="1:34" x14ac:dyDescent="0.25">
      <c r="A554" s="64" t="s">
        <v>132</v>
      </c>
      <c r="B554" s="64" t="s">
        <v>127</v>
      </c>
      <c r="C554" s="70" t="s">
        <v>37</v>
      </c>
      <c r="D554" s="70" t="s">
        <v>37</v>
      </c>
      <c r="E554" s="70" t="s">
        <v>37</v>
      </c>
      <c r="F554" s="70" t="s">
        <v>37</v>
      </c>
      <c r="G554" s="70" t="s">
        <v>37</v>
      </c>
      <c r="H554" s="70" t="s">
        <v>37</v>
      </c>
      <c r="I554" s="70" t="s">
        <v>37</v>
      </c>
      <c r="J554" s="70" t="s">
        <v>37</v>
      </c>
      <c r="K554" s="70" t="s">
        <v>37</v>
      </c>
      <c r="L554" s="70" t="s">
        <v>37</v>
      </c>
      <c r="M554" s="70" t="s">
        <v>37</v>
      </c>
      <c r="N554" s="70" t="s">
        <v>37</v>
      </c>
      <c r="O554" s="70" t="s">
        <v>37</v>
      </c>
      <c r="P554" s="70" t="s">
        <v>37</v>
      </c>
      <c r="Q554" s="70" t="s">
        <v>37</v>
      </c>
      <c r="R554" s="70" t="s">
        <v>37</v>
      </c>
      <c r="S554" s="70" t="s">
        <v>37</v>
      </c>
      <c r="T554" s="70" t="s">
        <v>37</v>
      </c>
      <c r="U554" s="70" t="s">
        <v>37</v>
      </c>
      <c r="V554" s="70" t="s">
        <v>37</v>
      </c>
      <c r="W554" s="70" t="s">
        <v>37</v>
      </c>
      <c r="X554" s="70" t="s">
        <v>37</v>
      </c>
      <c r="Y554" s="70" t="s">
        <v>37</v>
      </c>
      <c r="Z554" s="70" t="s">
        <v>37</v>
      </c>
      <c r="AA554" s="70" t="s">
        <v>37</v>
      </c>
      <c r="AB554" s="70" t="s">
        <v>37</v>
      </c>
      <c r="AC554" s="70" t="s">
        <v>37</v>
      </c>
      <c r="AD554" s="70" t="s">
        <v>37</v>
      </c>
      <c r="AE554" s="70" t="s">
        <v>37</v>
      </c>
      <c r="AF554" s="70" t="s">
        <v>37</v>
      </c>
      <c r="AG554" s="70" t="s">
        <v>37</v>
      </c>
      <c r="AH554" s="70" t="s">
        <v>37</v>
      </c>
    </row>
    <row r="555" spans="1:34" x14ac:dyDescent="0.25">
      <c r="A555" s="64" t="s">
        <v>132</v>
      </c>
      <c r="B555" s="64" t="s">
        <v>128</v>
      </c>
      <c r="C555" s="66">
        <v>779760</v>
      </c>
      <c r="D555" s="66">
        <v>798537.6</v>
      </c>
      <c r="E555" s="66">
        <v>814514.4</v>
      </c>
      <c r="F555" s="66">
        <v>802087.2</v>
      </c>
      <c r="G555" s="66">
        <v>834526.8</v>
      </c>
      <c r="H555" s="66">
        <v>869360.4</v>
      </c>
      <c r="I555" s="66">
        <v>879958.8</v>
      </c>
      <c r="J555" s="66">
        <v>905302.8</v>
      </c>
      <c r="K555" s="66">
        <v>935280</v>
      </c>
      <c r="L555" s="66">
        <v>956401.2</v>
      </c>
      <c r="M555" s="65">
        <v>995908.446</v>
      </c>
      <c r="N555" s="65">
        <v>1004432.515</v>
      </c>
      <c r="O555" s="65">
        <v>1026992.048</v>
      </c>
      <c r="P555" s="65">
        <v>1057982.335</v>
      </c>
      <c r="Q555" s="65">
        <v>1092050.7879999999</v>
      </c>
      <c r="R555" s="65">
        <v>1093325.7350000001</v>
      </c>
      <c r="S555" s="65">
        <v>1130837.976</v>
      </c>
      <c r="T555" s="65">
        <v>1129998.175</v>
      </c>
      <c r="U555" s="65">
        <v>1148874.4620000001</v>
      </c>
      <c r="V555" s="65">
        <v>1053507.5279999999</v>
      </c>
      <c r="W555" s="65">
        <v>1087422.8219999999</v>
      </c>
      <c r="X555" s="65">
        <v>1089289.2350000001</v>
      </c>
      <c r="Y555" s="65">
        <v>1077395.1950000001</v>
      </c>
      <c r="Z555" s="65">
        <v>1043288.287</v>
      </c>
      <c r="AA555" s="65">
        <v>1007375.414</v>
      </c>
      <c r="AB555" s="65">
        <v>1018767.8590000001</v>
      </c>
      <c r="AC555" s="65">
        <v>1043166.0919999999</v>
      </c>
      <c r="AD555" s="65">
        <v>1064988.0319999999</v>
      </c>
      <c r="AE555" s="65">
        <v>1042950.3590000001</v>
      </c>
      <c r="AF555" s="65">
        <v>1057870.7749999999</v>
      </c>
      <c r="AG555" s="65">
        <v>1009911.6580000001</v>
      </c>
      <c r="AH555" s="65">
        <v>1040650.3149999999</v>
      </c>
    </row>
    <row r="556" spans="1:34" x14ac:dyDescent="0.25">
      <c r="A556" s="64" t="s">
        <v>132</v>
      </c>
      <c r="B556" s="64" t="s">
        <v>129</v>
      </c>
      <c r="C556" s="68">
        <v>2473.1999999999998</v>
      </c>
      <c r="D556" s="68">
        <v>2822.4</v>
      </c>
      <c r="E556" s="68">
        <v>2944.8</v>
      </c>
      <c r="F556" s="68">
        <v>3639.6</v>
      </c>
      <c r="G556" s="68">
        <v>3974.4</v>
      </c>
      <c r="H556" s="68">
        <v>4424.3999999999996</v>
      </c>
      <c r="I556" s="68">
        <v>5270.4</v>
      </c>
      <c r="J556" s="68">
        <v>7758</v>
      </c>
      <c r="K556" s="68">
        <v>9403.2000000000007</v>
      </c>
      <c r="L556" s="68">
        <v>11206.8</v>
      </c>
      <c r="M556" s="67">
        <v>216362.815</v>
      </c>
      <c r="N556" s="67">
        <v>235228.864</v>
      </c>
      <c r="O556" s="67">
        <v>252532.43299999999</v>
      </c>
      <c r="P556" s="67">
        <v>197936.323</v>
      </c>
      <c r="Q556" s="67">
        <v>239777.44899999999</v>
      </c>
      <c r="R556" s="67">
        <v>277156.61300000001</v>
      </c>
      <c r="S556" s="67">
        <v>308140.34399999998</v>
      </c>
      <c r="T556" s="67">
        <v>324519.08799999999</v>
      </c>
      <c r="U556" s="67">
        <v>309316.36300000001</v>
      </c>
      <c r="V556" s="68">
        <v>295923.38</v>
      </c>
      <c r="W556" s="67">
        <v>323058.114</v>
      </c>
      <c r="X556" s="67">
        <v>287094.94900000002</v>
      </c>
      <c r="Y556" s="67">
        <v>309828.18199999997</v>
      </c>
      <c r="Z556" s="67">
        <v>275724.90700000001</v>
      </c>
      <c r="AA556" s="67">
        <v>254677.136</v>
      </c>
      <c r="AB556" s="67">
        <v>281244.20799999998</v>
      </c>
      <c r="AC556" s="67">
        <v>316056.16800000001</v>
      </c>
      <c r="AD556" s="67">
        <v>329012.63299999997</v>
      </c>
      <c r="AE556" s="67">
        <v>299209.94300000003</v>
      </c>
      <c r="AF556" s="67">
        <v>309012.85800000001</v>
      </c>
      <c r="AG556" s="67">
        <v>291979.80699999997</v>
      </c>
      <c r="AH556" s="67">
        <v>287068.30900000001</v>
      </c>
    </row>
    <row r="557" spans="1:34" x14ac:dyDescent="0.25">
      <c r="A557" s="64" t="s">
        <v>132</v>
      </c>
      <c r="B557" s="64" t="s">
        <v>130</v>
      </c>
      <c r="C557" s="66">
        <v>57204</v>
      </c>
      <c r="D557" s="66">
        <v>62769.599999999999</v>
      </c>
      <c r="E557" s="66">
        <v>69001.2</v>
      </c>
      <c r="F557" s="66">
        <v>80481.600000000006</v>
      </c>
      <c r="G557" s="66">
        <v>92566.8</v>
      </c>
      <c r="H557" s="66">
        <v>100713.60000000001</v>
      </c>
      <c r="I557" s="66">
        <v>112323.6</v>
      </c>
      <c r="J557" s="66">
        <v>143496</v>
      </c>
      <c r="K557" s="66">
        <v>159447.6</v>
      </c>
      <c r="L557" s="66">
        <v>178423.2</v>
      </c>
      <c r="M557" s="66">
        <v>0</v>
      </c>
      <c r="N557" s="66">
        <v>0</v>
      </c>
      <c r="O557" s="66">
        <v>0</v>
      </c>
      <c r="P557" s="65">
        <v>60876.612000000001</v>
      </c>
      <c r="Q557" s="66">
        <v>59488.33</v>
      </c>
      <c r="R557" s="65">
        <v>62787.809000000001</v>
      </c>
      <c r="S557" s="65">
        <v>57780.533000000003</v>
      </c>
      <c r="T557" s="66">
        <v>63020.75</v>
      </c>
      <c r="U557" s="65">
        <v>61226.351999999999</v>
      </c>
      <c r="V557" s="66">
        <v>65656.03</v>
      </c>
      <c r="W557" s="65">
        <v>78228.964999999997</v>
      </c>
      <c r="X557" s="65">
        <v>78369.948000000004</v>
      </c>
      <c r="Y557" s="65">
        <v>53194.072</v>
      </c>
      <c r="Z557" s="65">
        <v>52927.762000000002</v>
      </c>
      <c r="AA557" s="65">
        <v>51859.228000000003</v>
      </c>
      <c r="AB557" s="65">
        <v>63900.561999999998</v>
      </c>
      <c r="AC557" s="65">
        <v>62401.434999999998</v>
      </c>
      <c r="AD557" s="65">
        <v>67448.513000000006</v>
      </c>
      <c r="AE557" s="65">
        <v>78504.414999999994</v>
      </c>
      <c r="AF557" s="65">
        <v>77125.104000000007</v>
      </c>
      <c r="AG557" s="65">
        <v>69649.171000000002</v>
      </c>
      <c r="AH557" s="65">
        <v>78652.937000000005</v>
      </c>
    </row>
    <row r="558" spans="1:34" x14ac:dyDescent="0.25">
      <c r="A558" s="64" t="s">
        <v>132</v>
      </c>
      <c r="B558" s="64" t="s">
        <v>131</v>
      </c>
      <c r="C558" s="68">
        <v>12430.8</v>
      </c>
      <c r="D558" s="68">
        <v>12121.2</v>
      </c>
      <c r="E558" s="68">
        <v>12909.6</v>
      </c>
      <c r="F558" s="68">
        <v>11005.2</v>
      </c>
      <c r="G558" s="68">
        <v>11062.8</v>
      </c>
      <c r="H558" s="68">
        <v>14850</v>
      </c>
      <c r="I558" s="68">
        <v>18126</v>
      </c>
      <c r="J558" s="68">
        <v>17816.400000000001</v>
      </c>
      <c r="K558" s="68">
        <v>22122</v>
      </c>
      <c r="L558" s="68">
        <v>23083.200000000001</v>
      </c>
      <c r="M558" s="68">
        <v>24120.68</v>
      </c>
      <c r="N558" s="67">
        <v>25615.379000000001</v>
      </c>
      <c r="O558" s="67">
        <v>27873.550999999999</v>
      </c>
      <c r="P558" s="67">
        <v>27385.074000000001</v>
      </c>
      <c r="Q558" s="67">
        <v>27252.464</v>
      </c>
      <c r="R558" s="67">
        <v>24696.600999999999</v>
      </c>
      <c r="S558" s="67">
        <v>23150.347000000002</v>
      </c>
      <c r="T558" s="67">
        <v>20398.039000000001</v>
      </c>
      <c r="U558" s="67">
        <v>20172.881000000001</v>
      </c>
      <c r="V558" s="67">
        <v>15498.706</v>
      </c>
      <c r="W558" s="67">
        <v>11843.636</v>
      </c>
      <c r="X558" s="67">
        <v>6963.1090000000004</v>
      </c>
      <c r="Y558" s="67">
        <v>7124.7889999999998</v>
      </c>
      <c r="Z558" s="68">
        <v>6833.52</v>
      </c>
      <c r="AA558" s="67">
        <v>6159.2470000000003</v>
      </c>
      <c r="AB558" s="67">
        <v>5155.7179999999998</v>
      </c>
      <c r="AC558" s="67">
        <v>6570.7340000000004</v>
      </c>
      <c r="AD558" s="67">
        <v>6573.4560000000001</v>
      </c>
      <c r="AE558" s="67">
        <v>6178.8130000000001</v>
      </c>
      <c r="AF558" s="67">
        <v>6605.9390000000003</v>
      </c>
      <c r="AG558" s="67">
        <v>6996.4960000000001</v>
      </c>
      <c r="AH558" s="67">
        <v>7524.7060000000001</v>
      </c>
    </row>
    <row r="559" spans="1:34" x14ac:dyDescent="0.25">
      <c r="A559" s="64" t="s">
        <v>133</v>
      </c>
      <c r="B559" s="64" t="s">
        <v>122</v>
      </c>
      <c r="C559" s="66">
        <v>0</v>
      </c>
      <c r="D559" s="66">
        <v>0</v>
      </c>
      <c r="E559" s="66">
        <v>0</v>
      </c>
      <c r="F559" s="66">
        <v>0</v>
      </c>
      <c r="G559" s="66">
        <v>0</v>
      </c>
      <c r="H559" s="66">
        <v>0</v>
      </c>
      <c r="I559" s="66">
        <v>0</v>
      </c>
      <c r="J559" s="66">
        <v>0</v>
      </c>
      <c r="K559" s="66">
        <v>0</v>
      </c>
      <c r="L559" s="66">
        <v>0</v>
      </c>
      <c r="M559" s="66">
        <v>0</v>
      </c>
      <c r="N559" s="66">
        <v>0</v>
      </c>
      <c r="O559" s="66">
        <v>0</v>
      </c>
      <c r="P559" s="66">
        <v>0</v>
      </c>
      <c r="Q559" s="66">
        <v>0</v>
      </c>
      <c r="R559" s="66">
        <v>0</v>
      </c>
      <c r="S559" s="66">
        <v>0</v>
      </c>
      <c r="T559" s="66">
        <v>0</v>
      </c>
      <c r="U559" s="66">
        <v>0</v>
      </c>
      <c r="V559" s="66">
        <v>0</v>
      </c>
      <c r="W559" s="66">
        <v>0</v>
      </c>
      <c r="X559" s="66">
        <v>0</v>
      </c>
      <c r="Y559" s="66">
        <v>0</v>
      </c>
      <c r="Z559" s="66">
        <v>0</v>
      </c>
      <c r="AA559" s="66">
        <v>0</v>
      </c>
      <c r="AB559" s="66">
        <v>0</v>
      </c>
      <c r="AC559" s="66">
        <v>0</v>
      </c>
      <c r="AD559" s="66">
        <v>0</v>
      </c>
      <c r="AE559" s="66">
        <v>0</v>
      </c>
      <c r="AF559" s="66">
        <v>0</v>
      </c>
      <c r="AG559" s="66">
        <v>0</v>
      </c>
      <c r="AH559" s="66">
        <v>0</v>
      </c>
    </row>
    <row r="560" spans="1:34" x14ac:dyDescent="0.25">
      <c r="A560" s="64" t="s">
        <v>133</v>
      </c>
      <c r="B560" s="64" t="s">
        <v>123</v>
      </c>
      <c r="C560" s="68">
        <v>0</v>
      </c>
      <c r="D560" s="68">
        <v>0</v>
      </c>
      <c r="E560" s="68">
        <v>0</v>
      </c>
      <c r="F560" s="68">
        <v>0</v>
      </c>
      <c r="G560" s="68">
        <v>0</v>
      </c>
      <c r="H560" s="68">
        <v>0</v>
      </c>
      <c r="I560" s="68">
        <v>0</v>
      </c>
      <c r="J560" s="68">
        <v>0</v>
      </c>
      <c r="K560" s="68">
        <v>0</v>
      </c>
      <c r="L560" s="68">
        <v>0</v>
      </c>
      <c r="M560" s="68">
        <v>0</v>
      </c>
      <c r="N560" s="68">
        <v>0</v>
      </c>
      <c r="O560" s="68">
        <v>0</v>
      </c>
      <c r="P560" s="68">
        <v>0</v>
      </c>
      <c r="Q560" s="68">
        <v>0</v>
      </c>
      <c r="R560" s="68">
        <v>0</v>
      </c>
      <c r="S560" s="68">
        <v>0</v>
      </c>
      <c r="T560" s="68">
        <v>0</v>
      </c>
      <c r="U560" s="68">
        <v>0</v>
      </c>
      <c r="V560" s="68">
        <v>0</v>
      </c>
      <c r="W560" s="68">
        <v>0</v>
      </c>
      <c r="X560" s="68">
        <v>0</v>
      </c>
      <c r="Y560" s="68">
        <v>0</v>
      </c>
      <c r="Z560" s="68">
        <v>0</v>
      </c>
      <c r="AA560" s="68">
        <v>0</v>
      </c>
      <c r="AB560" s="68">
        <v>0</v>
      </c>
      <c r="AC560" s="68">
        <v>0</v>
      </c>
      <c r="AD560" s="68">
        <v>0</v>
      </c>
      <c r="AE560" s="68">
        <v>0</v>
      </c>
      <c r="AF560" s="68">
        <v>0</v>
      </c>
      <c r="AG560" s="68">
        <v>0</v>
      </c>
      <c r="AH560" s="68">
        <v>0</v>
      </c>
    </row>
    <row r="561" spans="1:34" x14ac:dyDescent="0.25">
      <c r="A561" s="64" t="s">
        <v>133</v>
      </c>
      <c r="B561" s="64" t="s">
        <v>124</v>
      </c>
      <c r="C561" s="66">
        <v>0</v>
      </c>
      <c r="D561" s="66">
        <v>0</v>
      </c>
      <c r="E561" s="66">
        <v>0</v>
      </c>
      <c r="F561" s="66">
        <v>0</v>
      </c>
      <c r="G561" s="66">
        <v>0</v>
      </c>
      <c r="H561" s="66">
        <v>0</v>
      </c>
      <c r="I561" s="66">
        <v>0</v>
      </c>
      <c r="J561" s="66">
        <v>0</v>
      </c>
      <c r="K561" s="66">
        <v>0</v>
      </c>
      <c r="L561" s="66">
        <v>0</v>
      </c>
      <c r="M561" s="66">
        <v>0</v>
      </c>
      <c r="N561" s="66">
        <v>0</v>
      </c>
      <c r="O561" s="66">
        <v>0</v>
      </c>
      <c r="P561" s="66">
        <v>0</v>
      </c>
      <c r="Q561" s="66">
        <v>0</v>
      </c>
      <c r="R561" s="66">
        <v>0</v>
      </c>
      <c r="S561" s="66">
        <v>0</v>
      </c>
      <c r="T561" s="66">
        <v>0</v>
      </c>
      <c r="U561" s="66">
        <v>0</v>
      </c>
      <c r="V561" s="66">
        <v>0</v>
      </c>
      <c r="W561" s="66">
        <v>0</v>
      </c>
      <c r="X561" s="66">
        <v>0</v>
      </c>
      <c r="Y561" s="66">
        <v>0</v>
      </c>
      <c r="Z561" s="66">
        <v>0</v>
      </c>
      <c r="AA561" s="66">
        <v>0</v>
      </c>
      <c r="AB561" s="66">
        <v>0</v>
      </c>
      <c r="AC561" s="66">
        <v>0</v>
      </c>
      <c r="AD561" s="66">
        <v>0</v>
      </c>
      <c r="AE561" s="66">
        <v>0</v>
      </c>
      <c r="AF561" s="66">
        <v>0</v>
      </c>
      <c r="AG561" s="66">
        <v>0</v>
      </c>
      <c r="AH561" s="66">
        <v>0</v>
      </c>
    </row>
    <row r="562" spans="1:34" x14ac:dyDescent="0.25">
      <c r="A562" s="64" t="s">
        <v>133</v>
      </c>
      <c r="B562" s="64" t="s">
        <v>125</v>
      </c>
      <c r="C562" s="68">
        <v>0</v>
      </c>
      <c r="D562" s="68">
        <v>0</v>
      </c>
      <c r="E562" s="68">
        <v>0</v>
      </c>
      <c r="F562" s="68">
        <v>0</v>
      </c>
      <c r="G562" s="68">
        <v>0</v>
      </c>
      <c r="H562" s="68">
        <v>0</v>
      </c>
      <c r="I562" s="68">
        <v>0</v>
      </c>
      <c r="J562" s="68">
        <v>0</v>
      </c>
      <c r="K562" s="68">
        <v>0</v>
      </c>
      <c r="L562" s="68">
        <v>0</v>
      </c>
      <c r="M562" s="68">
        <v>0</v>
      </c>
      <c r="N562" s="68">
        <v>0</v>
      </c>
      <c r="O562" s="68">
        <v>0</v>
      </c>
      <c r="P562" s="68">
        <v>0</v>
      </c>
      <c r="Q562" s="68">
        <v>0</v>
      </c>
      <c r="R562" s="68">
        <v>0</v>
      </c>
      <c r="S562" s="68">
        <v>0</v>
      </c>
      <c r="T562" s="68">
        <v>0</v>
      </c>
      <c r="U562" s="68">
        <v>0</v>
      </c>
      <c r="V562" s="68">
        <v>0</v>
      </c>
      <c r="W562" s="68">
        <v>0</v>
      </c>
      <c r="X562" s="68">
        <v>0</v>
      </c>
      <c r="Y562" s="68">
        <v>0</v>
      </c>
      <c r="Z562" s="68">
        <v>0</v>
      </c>
      <c r="AA562" s="68">
        <v>0</v>
      </c>
      <c r="AB562" s="68">
        <v>0</v>
      </c>
      <c r="AC562" s="68">
        <v>0</v>
      </c>
      <c r="AD562" s="68">
        <v>0</v>
      </c>
      <c r="AE562" s="68">
        <v>0</v>
      </c>
      <c r="AF562" s="68">
        <v>0</v>
      </c>
      <c r="AG562" s="68">
        <v>0</v>
      </c>
      <c r="AH562" s="68">
        <v>0</v>
      </c>
    </row>
    <row r="563" spans="1:34" x14ac:dyDescent="0.25">
      <c r="A563" s="64" t="s">
        <v>133</v>
      </c>
      <c r="B563" s="64" t="s">
        <v>126</v>
      </c>
      <c r="C563" s="69" t="s">
        <v>37</v>
      </c>
      <c r="D563" s="69" t="s">
        <v>37</v>
      </c>
      <c r="E563" s="69" t="s">
        <v>37</v>
      </c>
      <c r="F563" s="69" t="s">
        <v>37</v>
      </c>
      <c r="G563" s="69" t="s">
        <v>37</v>
      </c>
      <c r="H563" s="69" t="s">
        <v>37</v>
      </c>
      <c r="I563" s="69" t="s">
        <v>37</v>
      </c>
      <c r="J563" s="69" t="s">
        <v>37</v>
      </c>
      <c r="K563" s="69" t="s">
        <v>37</v>
      </c>
      <c r="L563" s="69" t="s">
        <v>37</v>
      </c>
      <c r="M563" s="69" t="s">
        <v>37</v>
      </c>
      <c r="N563" s="69" t="s">
        <v>37</v>
      </c>
      <c r="O563" s="69" t="s">
        <v>37</v>
      </c>
      <c r="P563" s="69" t="s">
        <v>37</v>
      </c>
      <c r="Q563" s="69" t="s">
        <v>37</v>
      </c>
      <c r="R563" s="69" t="s">
        <v>37</v>
      </c>
      <c r="S563" s="69" t="s">
        <v>37</v>
      </c>
      <c r="T563" s="69" t="s">
        <v>37</v>
      </c>
      <c r="U563" s="69" t="s">
        <v>37</v>
      </c>
      <c r="V563" s="69" t="s">
        <v>37</v>
      </c>
      <c r="W563" s="69" t="s">
        <v>37</v>
      </c>
      <c r="X563" s="69" t="s">
        <v>37</v>
      </c>
      <c r="Y563" s="69" t="s">
        <v>37</v>
      </c>
      <c r="Z563" s="69" t="s">
        <v>37</v>
      </c>
      <c r="AA563" s="69" t="s">
        <v>37</v>
      </c>
      <c r="AB563" s="69" t="s">
        <v>37</v>
      </c>
      <c r="AC563" s="69" t="s">
        <v>37</v>
      </c>
      <c r="AD563" s="69" t="s">
        <v>37</v>
      </c>
      <c r="AE563" s="69" t="s">
        <v>37</v>
      </c>
      <c r="AF563" s="69" t="s">
        <v>37</v>
      </c>
      <c r="AG563" s="69" t="s">
        <v>37</v>
      </c>
      <c r="AH563" s="69" t="s">
        <v>37</v>
      </c>
    </row>
    <row r="564" spans="1:34" x14ac:dyDescent="0.25">
      <c r="A564" s="64" t="s">
        <v>133</v>
      </c>
      <c r="B564" s="64" t="s">
        <v>127</v>
      </c>
      <c r="C564" s="68">
        <v>0</v>
      </c>
      <c r="D564" s="68">
        <v>0</v>
      </c>
      <c r="E564" s="68">
        <v>0</v>
      </c>
      <c r="F564" s="68">
        <v>0</v>
      </c>
      <c r="G564" s="68">
        <v>0</v>
      </c>
      <c r="H564" s="68">
        <v>0</v>
      </c>
      <c r="I564" s="68">
        <v>0</v>
      </c>
      <c r="J564" s="68">
        <v>0</v>
      </c>
      <c r="K564" s="68">
        <v>0</v>
      </c>
      <c r="L564" s="68">
        <v>0</v>
      </c>
      <c r="M564" s="68">
        <v>0</v>
      </c>
      <c r="N564" s="68">
        <v>0</v>
      </c>
      <c r="O564" s="68">
        <v>0</v>
      </c>
      <c r="P564" s="68">
        <v>0</v>
      </c>
      <c r="Q564" s="68">
        <v>0</v>
      </c>
      <c r="R564" s="68">
        <v>0</v>
      </c>
      <c r="S564" s="68">
        <v>0</v>
      </c>
      <c r="T564" s="68">
        <v>0</v>
      </c>
      <c r="U564" s="68">
        <v>0</v>
      </c>
      <c r="V564" s="68">
        <v>0</v>
      </c>
      <c r="W564" s="68">
        <v>0</v>
      </c>
      <c r="X564" s="68">
        <v>0</v>
      </c>
      <c r="Y564" s="68">
        <v>0</v>
      </c>
      <c r="Z564" s="68">
        <v>0</v>
      </c>
      <c r="AA564" s="68">
        <v>0</v>
      </c>
      <c r="AB564" s="68">
        <v>0</v>
      </c>
      <c r="AC564" s="68">
        <v>0</v>
      </c>
      <c r="AD564" s="68">
        <v>0</v>
      </c>
      <c r="AE564" s="68">
        <v>0</v>
      </c>
      <c r="AF564" s="68">
        <v>0</v>
      </c>
      <c r="AG564" s="68">
        <v>0</v>
      </c>
      <c r="AH564" s="68">
        <v>0</v>
      </c>
    </row>
    <row r="565" spans="1:34" x14ac:dyDescent="0.25">
      <c r="A565" s="64" t="s">
        <v>133</v>
      </c>
      <c r="B565" s="64" t="s">
        <v>128</v>
      </c>
      <c r="C565" s="66">
        <v>0</v>
      </c>
      <c r="D565" s="66">
        <v>0</v>
      </c>
      <c r="E565" s="66">
        <v>0</v>
      </c>
      <c r="F565" s="66">
        <v>0</v>
      </c>
      <c r="G565" s="66">
        <v>0</v>
      </c>
      <c r="H565" s="66">
        <v>0</v>
      </c>
      <c r="I565" s="66">
        <v>0</v>
      </c>
      <c r="J565" s="66">
        <v>0</v>
      </c>
      <c r="K565" s="66">
        <v>0</v>
      </c>
      <c r="L565" s="66">
        <v>0</v>
      </c>
      <c r="M565" s="66">
        <v>0</v>
      </c>
      <c r="N565" s="66">
        <v>0</v>
      </c>
      <c r="O565" s="66">
        <v>0</v>
      </c>
      <c r="P565" s="66">
        <v>0</v>
      </c>
      <c r="Q565" s="66">
        <v>189576</v>
      </c>
      <c r="R565" s="66">
        <v>193064</v>
      </c>
      <c r="S565" s="66">
        <v>208899</v>
      </c>
      <c r="T565" s="66">
        <v>204411</v>
      </c>
      <c r="U565" s="66">
        <v>198373</v>
      </c>
      <c r="V565" s="66">
        <v>180820</v>
      </c>
      <c r="W565" s="66">
        <v>205341</v>
      </c>
      <c r="X565" s="66">
        <v>219109</v>
      </c>
      <c r="Y565" s="66">
        <v>206986</v>
      </c>
      <c r="Z565" s="66">
        <v>216409</v>
      </c>
      <c r="AA565" s="66">
        <v>205954</v>
      </c>
      <c r="AB565" s="66">
        <v>216946</v>
      </c>
      <c r="AC565" s="66">
        <v>223850</v>
      </c>
      <c r="AD565" s="65">
        <v>233420.421</v>
      </c>
      <c r="AE565" s="65">
        <v>229556.948</v>
      </c>
      <c r="AF565" s="65">
        <v>231401.17499999999</v>
      </c>
      <c r="AG565" s="65">
        <v>228910.02799999999</v>
      </c>
      <c r="AH565" s="65">
        <v>223746.443</v>
      </c>
    </row>
    <row r="566" spans="1:34" x14ac:dyDescent="0.25">
      <c r="A566" s="64" t="s">
        <v>133</v>
      </c>
      <c r="B566" s="64" t="s">
        <v>129</v>
      </c>
      <c r="C566" s="68">
        <v>0</v>
      </c>
      <c r="D566" s="68">
        <v>0</v>
      </c>
      <c r="E566" s="68">
        <v>0</v>
      </c>
      <c r="F566" s="68">
        <v>0</v>
      </c>
      <c r="G566" s="68">
        <v>0</v>
      </c>
      <c r="H566" s="68">
        <v>0</v>
      </c>
      <c r="I566" s="68">
        <v>0</v>
      </c>
      <c r="J566" s="68">
        <v>0</v>
      </c>
      <c r="K566" s="68">
        <v>0</v>
      </c>
      <c r="L566" s="68">
        <v>0</v>
      </c>
      <c r="M566" s="68">
        <v>0</v>
      </c>
      <c r="N566" s="68">
        <v>0</v>
      </c>
      <c r="O566" s="68">
        <v>0</v>
      </c>
      <c r="P566" s="68">
        <v>0</v>
      </c>
      <c r="Q566" s="68">
        <v>69044</v>
      </c>
      <c r="R566" s="68">
        <v>72641</v>
      </c>
      <c r="S566" s="68">
        <v>83115</v>
      </c>
      <c r="T566" s="68">
        <v>83339</v>
      </c>
      <c r="U566" s="68">
        <v>80815</v>
      </c>
      <c r="V566" s="68">
        <v>76906</v>
      </c>
      <c r="W566" s="68">
        <v>92607</v>
      </c>
      <c r="X566" s="68">
        <v>109023</v>
      </c>
      <c r="Y566" s="68">
        <v>112258</v>
      </c>
      <c r="Z566" s="68">
        <v>128934</v>
      </c>
      <c r="AA566" s="68">
        <v>129152</v>
      </c>
      <c r="AB566" s="68">
        <v>138275</v>
      </c>
      <c r="AC566" s="68">
        <v>155418</v>
      </c>
      <c r="AD566" s="67">
        <v>151758.25099999999</v>
      </c>
      <c r="AE566" s="67">
        <v>140490.128</v>
      </c>
      <c r="AF566" s="67">
        <v>139709.45499999999</v>
      </c>
      <c r="AG566" s="68">
        <v>143501.88</v>
      </c>
      <c r="AH566" s="67">
        <v>127529.93700000001</v>
      </c>
    </row>
    <row r="567" spans="1:34" x14ac:dyDescent="0.25">
      <c r="A567" s="64" t="s">
        <v>133</v>
      </c>
      <c r="B567" s="64" t="s">
        <v>130</v>
      </c>
      <c r="C567" s="66">
        <v>0</v>
      </c>
      <c r="D567" s="66">
        <v>0</v>
      </c>
      <c r="E567" s="66">
        <v>0</v>
      </c>
      <c r="F567" s="66">
        <v>0</v>
      </c>
      <c r="G567" s="66">
        <v>0</v>
      </c>
      <c r="H567" s="66">
        <v>0</v>
      </c>
      <c r="I567" s="66">
        <v>0</v>
      </c>
      <c r="J567" s="66">
        <v>0</v>
      </c>
      <c r="K567" s="66">
        <v>0</v>
      </c>
      <c r="L567" s="66">
        <v>0</v>
      </c>
      <c r="M567" s="66">
        <v>0</v>
      </c>
      <c r="N567" s="66">
        <v>0</v>
      </c>
      <c r="O567" s="66">
        <v>0</v>
      </c>
      <c r="P567" s="66">
        <v>0</v>
      </c>
      <c r="Q567" s="66">
        <v>120532</v>
      </c>
      <c r="R567" s="66">
        <v>120423</v>
      </c>
      <c r="S567" s="66">
        <v>125784</v>
      </c>
      <c r="T567" s="66">
        <v>121072</v>
      </c>
      <c r="U567" s="66">
        <v>117558</v>
      </c>
      <c r="V567" s="66">
        <v>103914</v>
      </c>
      <c r="W567" s="66">
        <v>109898</v>
      </c>
      <c r="X567" s="66">
        <v>106818</v>
      </c>
      <c r="Y567" s="66">
        <v>90987</v>
      </c>
      <c r="Z567" s="66">
        <v>83720</v>
      </c>
      <c r="AA567" s="66">
        <v>73296</v>
      </c>
      <c r="AB567" s="66">
        <v>74929</v>
      </c>
      <c r="AC567" s="66">
        <v>64348</v>
      </c>
      <c r="AD567" s="65">
        <v>68129.671000000002</v>
      </c>
      <c r="AE567" s="65">
        <v>74147.296000000002</v>
      </c>
      <c r="AF567" s="65">
        <v>77176.070999999996</v>
      </c>
      <c r="AG567" s="65">
        <v>69976.673999999999</v>
      </c>
      <c r="AH567" s="65">
        <v>80124.005000000005</v>
      </c>
    </row>
    <row r="568" spans="1:34" x14ac:dyDescent="0.25">
      <c r="A568" s="64" t="s">
        <v>133</v>
      </c>
      <c r="B568" s="64" t="s">
        <v>131</v>
      </c>
      <c r="C568" s="70" t="s">
        <v>37</v>
      </c>
      <c r="D568" s="70" t="s">
        <v>37</v>
      </c>
      <c r="E568" s="70" t="s">
        <v>37</v>
      </c>
      <c r="F568" s="70" t="s">
        <v>37</v>
      </c>
      <c r="G568" s="70" t="s">
        <v>37</v>
      </c>
      <c r="H568" s="70" t="s">
        <v>37</v>
      </c>
      <c r="I568" s="70" t="s">
        <v>37</v>
      </c>
      <c r="J568" s="70" t="s">
        <v>37</v>
      </c>
      <c r="K568" s="70" t="s">
        <v>37</v>
      </c>
      <c r="L568" s="70" t="s">
        <v>37</v>
      </c>
      <c r="M568" s="70" t="s">
        <v>37</v>
      </c>
      <c r="N568" s="70" t="s">
        <v>37</v>
      </c>
      <c r="O568" s="70" t="s">
        <v>37</v>
      </c>
      <c r="P568" s="70" t="s">
        <v>37</v>
      </c>
      <c r="Q568" s="70" t="s">
        <v>37</v>
      </c>
      <c r="R568" s="70" t="s">
        <v>37</v>
      </c>
      <c r="S568" s="70" t="s">
        <v>37</v>
      </c>
      <c r="T568" s="70" t="s">
        <v>37</v>
      </c>
      <c r="U568" s="70" t="s">
        <v>37</v>
      </c>
      <c r="V568" s="70" t="s">
        <v>37</v>
      </c>
      <c r="W568" s="70" t="s">
        <v>37</v>
      </c>
      <c r="X568" s="70" t="s">
        <v>37</v>
      </c>
      <c r="Y568" s="70" t="s">
        <v>37</v>
      </c>
      <c r="Z568" s="70" t="s">
        <v>37</v>
      </c>
      <c r="AA568" s="70" t="s">
        <v>37</v>
      </c>
      <c r="AB568" s="70" t="s">
        <v>37</v>
      </c>
      <c r="AC568" s="70" t="s">
        <v>37</v>
      </c>
      <c r="AD568" s="70" t="s">
        <v>37</v>
      </c>
      <c r="AE568" s="70" t="s">
        <v>37</v>
      </c>
      <c r="AF568" s="70" t="s">
        <v>37</v>
      </c>
      <c r="AG568" s="70" t="s">
        <v>37</v>
      </c>
      <c r="AH568" s="70" t="s">
        <v>37</v>
      </c>
    </row>
    <row r="569" spans="1:34" ht="11.4" customHeight="1" x14ac:dyDescent="0.25"/>
    <row r="570" spans="1:34" x14ac:dyDescent="0.25">
      <c r="A570" s="59" t="s">
        <v>134</v>
      </c>
    </row>
    <row r="571" spans="1:34" x14ac:dyDescent="0.25">
      <c r="A571" s="59" t="s">
        <v>37</v>
      </c>
      <c r="B571" s="58" t="s">
        <v>38</v>
      </c>
    </row>
    <row r="572" spans="1:34" ht="11.4" customHeight="1" x14ac:dyDescent="0.25"/>
    <row r="573" spans="1:34" x14ac:dyDescent="0.25">
      <c r="A573" s="58" t="s">
        <v>175</v>
      </c>
    </row>
    <row r="574" spans="1:34" x14ac:dyDescent="0.25">
      <c r="A574" s="58" t="s">
        <v>108</v>
      </c>
      <c r="B574" s="59" t="s">
        <v>109</v>
      </c>
    </row>
    <row r="575" spans="1:34" x14ac:dyDescent="0.25">
      <c r="A575" s="58" t="s">
        <v>110</v>
      </c>
      <c r="B575" s="58" t="s">
        <v>111</v>
      </c>
    </row>
    <row r="577" spans="1:34" x14ac:dyDescent="0.25">
      <c r="A577" s="59" t="s">
        <v>112</v>
      </c>
      <c r="C577" s="58" t="s">
        <v>113</v>
      </c>
    </row>
    <row r="578" spans="1:34" x14ac:dyDescent="0.25">
      <c r="A578" s="59" t="s">
        <v>176</v>
      </c>
      <c r="C578" s="58" t="s">
        <v>177</v>
      </c>
    </row>
    <row r="579" spans="1:34" x14ac:dyDescent="0.25">
      <c r="A579" s="59" t="s">
        <v>114</v>
      </c>
      <c r="C579" s="58" t="s">
        <v>147</v>
      </c>
    </row>
    <row r="581" spans="1:34" x14ac:dyDescent="0.25">
      <c r="A581" s="60" t="s">
        <v>116</v>
      </c>
      <c r="B581" s="60" t="s">
        <v>116</v>
      </c>
      <c r="C581" s="61" t="s">
        <v>1</v>
      </c>
      <c r="D581" s="61" t="s">
        <v>2</v>
      </c>
      <c r="E581" s="61" t="s">
        <v>3</v>
      </c>
      <c r="F581" s="61" t="s">
        <v>4</v>
      </c>
      <c r="G581" s="61" t="s">
        <v>5</v>
      </c>
      <c r="H581" s="61" t="s">
        <v>6</v>
      </c>
      <c r="I581" s="61" t="s">
        <v>7</v>
      </c>
      <c r="J581" s="61" t="s">
        <v>8</v>
      </c>
      <c r="K581" s="61" t="s">
        <v>9</v>
      </c>
      <c r="L581" s="61" t="s">
        <v>10</v>
      </c>
      <c r="M581" s="61" t="s">
        <v>11</v>
      </c>
      <c r="N581" s="61" t="s">
        <v>12</v>
      </c>
      <c r="O581" s="61" t="s">
        <v>13</v>
      </c>
      <c r="P581" s="61" t="s">
        <v>14</v>
      </c>
      <c r="Q581" s="61" t="s">
        <v>15</v>
      </c>
      <c r="R581" s="61" t="s">
        <v>16</v>
      </c>
      <c r="S581" s="61" t="s">
        <v>17</v>
      </c>
      <c r="T581" s="61" t="s">
        <v>18</v>
      </c>
      <c r="U581" s="61" t="s">
        <v>19</v>
      </c>
      <c r="V581" s="61" t="s">
        <v>20</v>
      </c>
      <c r="W581" s="61" t="s">
        <v>21</v>
      </c>
      <c r="X581" s="61" t="s">
        <v>32</v>
      </c>
      <c r="Y581" s="61" t="s">
        <v>33</v>
      </c>
      <c r="Z581" s="61" t="s">
        <v>35</v>
      </c>
      <c r="AA581" s="61" t="s">
        <v>36</v>
      </c>
      <c r="AB581" s="61" t="s">
        <v>39</v>
      </c>
      <c r="AC581" s="61" t="s">
        <v>40</v>
      </c>
      <c r="AD581" s="61" t="s">
        <v>97</v>
      </c>
      <c r="AE581" s="61" t="s">
        <v>103</v>
      </c>
      <c r="AF581" s="61" t="s">
        <v>105</v>
      </c>
      <c r="AG581" s="61" t="s">
        <v>107</v>
      </c>
      <c r="AH581" s="61" t="s">
        <v>117</v>
      </c>
    </row>
    <row r="582" spans="1:34" x14ac:dyDescent="0.25">
      <c r="A582" s="62" t="s">
        <v>118</v>
      </c>
      <c r="B582" s="62" t="s">
        <v>119</v>
      </c>
      <c r="C582" s="63" t="s">
        <v>120</v>
      </c>
      <c r="D582" s="63" t="s">
        <v>120</v>
      </c>
      <c r="E582" s="63" t="s">
        <v>120</v>
      </c>
      <c r="F582" s="63" t="s">
        <v>120</v>
      </c>
      <c r="G582" s="63" t="s">
        <v>120</v>
      </c>
      <c r="H582" s="63" t="s">
        <v>120</v>
      </c>
      <c r="I582" s="63" t="s">
        <v>120</v>
      </c>
      <c r="J582" s="63" t="s">
        <v>120</v>
      </c>
      <c r="K582" s="63" t="s">
        <v>120</v>
      </c>
      <c r="L582" s="63" t="s">
        <v>120</v>
      </c>
      <c r="M582" s="63" t="s">
        <v>120</v>
      </c>
      <c r="N582" s="63" t="s">
        <v>120</v>
      </c>
      <c r="O582" s="63" t="s">
        <v>120</v>
      </c>
      <c r="P582" s="63" t="s">
        <v>120</v>
      </c>
      <c r="Q582" s="63" t="s">
        <v>120</v>
      </c>
      <c r="R582" s="63" t="s">
        <v>120</v>
      </c>
      <c r="S582" s="63" t="s">
        <v>120</v>
      </c>
      <c r="T582" s="63" t="s">
        <v>120</v>
      </c>
      <c r="U582" s="63" t="s">
        <v>120</v>
      </c>
      <c r="V582" s="63" t="s">
        <v>120</v>
      </c>
      <c r="W582" s="63" t="s">
        <v>120</v>
      </c>
      <c r="X582" s="63" t="s">
        <v>120</v>
      </c>
      <c r="Y582" s="63" t="s">
        <v>120</v>
      </c>
      <c r="Z582" s="63" t="s">
        <v>120</v>
      </c>
      <c r="AA582" s="63" t="s">
        <v>120</v>
      </c>
      <c r="AB582" s="63" t="s">
        <v>120</v>
      </c>
      <c r="AC582" s="63" t="s">
        <v>120</v>
      </c>
      <c r="AD582" s="63" t="s">
        <v>120</v>
      </c>
      <c r="AE582" s="63" t="s">
        <v>120</v>
      </c>
      <c r="AF582" s="63" t="s">
        <v>120</v>
      </c>
      <c r="AG582" s="63" t="s">
        <v>120</v>
      </c>
      <c r="AH582" s="63" t="s">
        <v>120</v>
      </c>
    </row>
    <row r="583" spans="1:34" x14ac:dyDescent="0.25">
      <c r="A583" s="64" t="s">
        <v>121</v>
      </c>
      <c r="B583" s="64" t="s">
        <v>122</v>
      </c>
      <c r="C583" s="66">
        <v>21817.08</v>
      </c>
      <c r="D583" s="65">
        <v>22666.644</v>
      </c>
      <c r="E583" s="66">
        <v>26533.58</v>
      </c>
      <c r="F583" s="65">
        <v>28289.891</v>
      </c>
      <c r="G583" s="65">
        <v>29458.981</v>
      </c>
      <c r="H583" s="65">
        <v>27090.786</v>
      </c>
      <c r="I583" s="65">
        <v>28661.309000000001</v>
      </c>
      <c r="J583" s="65">
        <v>30277.429</v>
      </c>
      <c r="K583" s="65">
        <v>33282.021999999997</v>
      </c>
      <c r="L583" s="65">
        <v>35487.968000000001</v>
      </c>
      <c r="M583" s="65">
        <v>37259.603999999999</v>
      </c>
      <c r="N583" s="65">
        <v>36413.491000000002</v>
      </c>
      <c r="O583" s="65">
        <v>37741.595999999998</v>
      </c>
      <c r="P583" s="66">
        <v>44455.19</v>
      </c>
      <c r="Q583" s="65">
        <v>42605.724999999999</v>
      </c>
      <c r="R583" s="65">
        <v>45290.942000000003</v>
      </c>
      <c r="S583" s="65">
        <v>46238.095999999998</v>
      </c>
      <c r="T583" s="65">
        <v>48153.830999999998</v>
      </c>
      <c r="U583" s="65">
        <v>50556.580999999998</v>
      </c>
      <c r="V583" s="65">
        <v>51383.807999999997</v>
      </c>
      <c r="W583" s="65">
        <v>49705.214</v>
      </c>
      <c r="X583" s="65">
        <v>48344.917000000001</v>
      </c>
      <c r="Y583" s="65">
        <v>46446.936000000002</v>
      </c>
      <c r="Z583" s="66">
        <v>37425.26</v>
      </c>
      <c r="AA583" s="65">
        <v>38455.784</v>
      </c>
      <c r="AB583" s="65">
        <v>39989.226999999999</v>
      </c>
      <c r="AC583" s="65">
        <v>43476.978000000003</v>
      </c>
      <c r="AD583" s="65">
        <v>43708.046999999999</v>
      </c>
      <c r="AE583" s="66">
        <v>44312.67</v>
      </c>
      <c r="AF583" s="65">
        <v>43558.472999999998</v>
      </c>
      <c r="AG583" s="65">
        <v>40745.656999999999</v>
      </c>
      <c r="AH583" s="65">
        <v>42004.565000000002</v>
      </c>
    </row>
    <row r="584" spans="1:34" x14ac:dyDescent="0.25">
      <c r="A584" s="64" t="s">
        <v>121</v>
      </c>
      <c r="B584" s="64" t="s">
        <v>123</v>
      </c>
      <c r="C584" s="68">
        <v>0</v>
      </c>
      <c r="D584" s="68">
        <v>0</v>
      </c>
      <c r="E584" s="68">
        <v>0</v>
      </c>
      <c r="F584" s="68">
        <v>0</v>
      </c>
      <c r="G584" s="68">
        <v>0</v>
      </c>
      <c r="H584" s="68">
        <v>0</v>
      </c>
      <c r="I584" s="68">
        <v>0</v>
      </c>
      <c r="J584" s="68">
        <v>0</v>
      </c>
      <c r="K584" s="68">
        <v>0</v>
      </c>
      <c r="L584" s="68">
        <v>0</v>
      </c>
      <c r="M584" s="68">
        <v>0</v>
      </c>
      <c r="N584" s="68">
        <v>0</v>
      </c>
      <c r="O584" s="68">
        <v>0</v>
      </c>
      <c r="P584" s="68">
        <v>0</v>
      </c>
      <c r="Q584" s="68">
        <v>0</v>
      </c>
      <c r="R584" s="68">
        <v>0</v>
      </c>
      <c r="S584" s="68">
        <v>0</v>
      </c>
      <c r="T584" s="68">
        <v>0</v>
      </c>
      <c r="U584" s="68">
        <v>0</v>
      </c>
      <c r="V584" s="68">
        <v>13</v>
      </c>
      <c r="W584" s="68">
        <v>21</v>
      </c>
      <c r="X584" s="68">
        <v>92</v>
      </c>
      <c r="Y584" s="68">
        <v>91</v>
      </c>
      <c r="Z584" s="68">
        <v>118</v>
      </c>
      <c r="AA584" s="68">
        <v>116</v>
      </c>
      <c r="AB584" s="68">
        <v>130</v>
      </c>
      <c r="AC584" s="68">
        <v>130</v>
      </c>
      <c r="AD584" s="67">
        <v>145.25700000000001</v>
      </c>
      <c r="AE584" s="67">
        <v>143.24600000000001</v>
      </c>
      <c r="AF584" s="67">
        <v>136.50399999999999</v>
      </c>
      <c r="AG584" s="68">
        <v>131.49</v>
      </c>
      <c r="AH584" s="67">
        <v>127.297</v>
      </c>
    </row>
    <row r="585" spans="1:34" x14ac:dyDescent="0.25">
      <c r="A585" s="64" t="s">
        <v>121</v>
      </c>
      <c r="B585" s="64" t="s">
        <v>124</v>
      </c>
      <c r="C585" s="66">
        <v>0</v>
      </c>
      <c r="D585" s="66">
        <v>0</v>
      </c>
      <c r="E585" s="66">
        <v>0</v>
      </c>
      <c r="F585" s="66">
        <v>0</v>
      </c>
      <c r="G585" s="66">
        <v>0</v>
      </c>
      <c r="H585" s="66">
        <v>0</v>
      </c>
      <c r="I585" s="66">
        <v>0</v>
      </c>
      <c r="J585" s="66">
        <v>0</v>
      </c>
      <c r="K585" s="66">
        <v>0</v>
      </c>
      <c r="L585" s="66">
        <v>0</v>
      </c>
      <c r="M585" s="66">
        <v>0</v>
      </c>
      <c r="N585" s="66">
        <v>0</v>
      </c>
      <c r="O585" s="66">
        <v>0</v>
      </c>
      <c r="P585" s="66">
        <v>0</v>
      </c>
      <c r="Q585" s="65">
        <v>2.718</v>
      </c>
      <c r="R585" s="65">
        <v>3.0779999999999998</v>
      </c>
      <c r="S585" s="65">
        <v>3.726</v>
      </c>
      <c r="T585" s="65">
        <v>208.90600000000001</v>
      </c>
      <c r="U585" s="65">
        <v>126.557</v>
      </c>
      <c r="V585" s="65">
        <v>86.164000000000001</v>
      </c>
      <c r="W585" s="65">
        <v>88.132000000000005</v>
      </c>
      <c r="X585" s="65">
        <v>174.96600000000001</v>
      </c>
      <c r="Y585" s="65">
        <v>93.442999999999998</v>
      </c>
      <c r="Z585" s="66">
        <v>175.31</v>
      </c>
      <c r="AA585" s="65">
        <v>278.37599999999998</v>
      </c>
      <c r="AB585" s="65">
        <v>239.703</v>
      </c>
      <c r="AC585" s="66">
        <v>272.89999999999998</v>
      </c>
      <c r="AD585" s="65">
        <v>288.96300000000002</v>
      </c>
      <c r="AE585" s="65">
        <v>331.82299999999998</v>
      </c>
      <c r="AF585" s="65">
        <v>393.95400000000001</v>
      </c>
      <c r="AG585" s="65">
        <v>428.517</v>
      </c>
      <c r="AH585" s="65">
        <v>721.49699999999996</v>
      </c>
    </row>
    <row r="586" spans="1:34" x14ac:dyDescent="0.25">
      <c r="A586" s="64" t="s">
        <v>121</v>
      </c>
      <c r="B586" s="64" t="s">
        <v>125</v>
      </c>
      <c r="C586" s="68">
        <v>0</v>
      </c>
      <c r="D586" s="68">
        <v>0</v>
      </c>
      <c r="E586" s="68">
        <v>0</v>
      </c>
      <c r="F586" s="68">
        <v>0</v>
      </c>
      <c r="G586" s="68">
        <v>0</v>
      </c>
      <c r="H586" s="68">
        <v>0</v>
      </c>
      <c r="I586" s="68">
        <v>0</v>
      </c>
      <c r="J586" s="68">
        <v>0</v>
      </c>
      <c r="K586" s="68">
        <v>0</v>
      </c>
      <c r="L586" s="68">
        <v>0</v>
      </c>
      <c r="M586" s="68">
        <v>0</v>
      </c>
      <c r="N586" s="68">
        <v>0</v>
      </c>
      <c r="O586" s="68">
        <v>0</v>
      </c>
      <c r="P586" s="67">
        <v>80.804000000000002</v>
      </c>
      <c r="Q586" s="67">
        <v>202.01499999999999</v>
      </c>
      <c r="R586" s="67">
        <v>242.40600000000001</v>
      </c>
      <c r="S586" s="67">
        <v>282.80700000000002</v>
      </c>
      <c r="T586" s="67">
        <v>574.99199999999996</v>
      </c>
      <c r="U586" s="67">
        <v>565.89599999999996</v>
      </c>
      <c r="V586" s="67">
        <v>579.53599999999994</v>
      </c>
      <c r="W586" s="68">
        <v>473.04</v>
      </c>
      <c r="X586" s="68">
        <v>261.45</v>
      </c>
      <c r="Y586" s="67">
        <v>273.55799999999999</v>
      </c>
      <c r="Z586" s="67">
        <v>252.21199999999999</v>
      </c>
      <c r="AA586" s="68">
        <v>176</v>
      </c>
      <c r="AB586" s="68">
        <v>179</v>
      </c>
      <c r="AC586" s="68">
        <v>182</v>
      </c>
      <c r="AD586" s="67">
        <v>210.636</v>
      </c>
      <c r="AE586" s="67">
        <v>213.863</v>
      </c>
      <c r="AF586" s="67">
        <v>208.45099999999999</v>
      </c>
      <c r="AG586" s="67">
        <v>205.92699999999999</v>
      </c>
      <c r="AH586" s="68">
        <v>208.37</v>
      </c>
    </row>
    <row r="587" spans="1:34" x14ac:dyDescent="0.25">
      <c r="A587" s="64" t="s">
        <v>121</v>
      </c>
      <c r="B587" s="64" t="s">
        <v>126</v>
      </c>
      <c r="C587" s="66">
        <v>0</v>
      </c>
      <c r="D587" s="66">
        <v>0</v>
      </c>
      <c r="E587" s="66">
        <v>0</v>
      </c>
      <c r="F587" s="66">
        <v>0</v>
      </c>
      <c r="G587" s="66">
        <v>0</v>
      </c>
      <c r="H587" s="66">
        <v>0</v>
      </c>
      <c r="I587" s="66">
        <v>0</v>
      </c>
      <c r="J587" s="66">
        <v>0</v>
      </c>
      <c r="K587" s="66">
        <v>0</v>
      </c>
      <c r="L587" s="66">
        <v>0</v>
      </c>
      <c r="M587" s="66">
        <v>0</v>
      </c>
      <c r="N587" s="66">
        <v>0</v>
      </c>
      <c r="O587" s="66">
        <v>0</v>
      </c>
      <c r="P587" s="66">
        <v>0</v>
      </c>
      <c r="Q587" s="66">
        <v>0</v>
      </c>
      <c r="R587" s="66">
        <v>0</v>
      </c>
      <c r="S587" s="66">
        <v>0</v>
      </c>
      <c r="T587" s="66">
        <v>0</v>
      </c>
      <c r="U587" s="66">
        <v>0</v>
      </c>
      <c r="V587" s="66">
        <v>0</v>
      </c>
      <c r="W587" s="66">
        <v>0</v>
      </c>
      <c r="X587" s="66">
        <v>0</v>
      </c>
      <c r="Y587" s="66">
        <v>0</v>
      </c>
      <c r="Z587" s="66">
        <v>0</v>
      </c>
      <c r="AA587" s="66">
        <v>0</v>
      </c>
      <c r="AB587" s="66">
        <v>0</v>
      </c>
      <c r="AC587" s="66">
        <v>0</v>
      </c>
      <c r="AD587" s="66">
        <v>0</v>
      </c>
      <c r="AE587" s="66">
        <v>0</v>
      </c>
      <c r="AF587" s="66">
        <v>0</v>
      </c>
      <c r="AG587" s="66">
        <v>0</v>
      </c>
      <c r="AH587" s="66">
        <v>0</v>
      </c>
    </row>
    <row r="588" spans="1:34" x14ac:dyDescent="0.25">
      <c r="A588" s="64" t="s">
        <v>121</v>
      </c>
      <c r="B588" s="64" t="s">
        <v>127</v>
      </c>
      <c r="C588" s="68">
        <v>0</v>
      </c>
      <c r="D588" s="68">
        <v>0</v>
      </c>
      <c r="E588" s="68">
        <v>0</v>
      </c>
      <c r="F588" s="68">
        <v>0</v>
      </c>
      <c r="G588" s="68">
        <v>0</v>
      </c>
      <c r="H588" s="68">
        <v>0</v>
      </c>
      <c r="I588" s="68">
        <v>0</v>
      </c>
      <c r="J588" s="68">
        <v>0</v>
      </c>
      <c r="K588" s="68">
        <v>0</v>
      </c>
      <c r="L588" s="68">
        <v>0</v>
      </c>
      <c r="M588" s="68">
        <v>0</v>
      </c>
      <c r="N588" s="68">
        <v>0</v>
      </c>
      <c r="O588" s="68">
        <v>0</v>
      </c>
      <c r="P588" s="68">
        <v>0</v>
      </c>
      <c r="Q588" s="68">
        <v>0</v>
      </c>
      <c r="R588" s="68">
        <v>0</v>
      </c>
      <c r="S588" s="68">
        <v>0</v>
      </c>
      <c r="T588" s="68">
        <v>0</v>
      </c>
      <c r="U588" s="68">
        <v>0</v>
      </c>
      <c r="V588" s="68">
        <v>0</v>
      </c>
      <c r="W588" s="68">
        <v>0</v>
      </c>
      <c r="X588" s="68">
        <v>0</v>
      </c>
      <c r="Y588" s="68">
        <v>0</v>
      </c>
      <c r="Z588" s="68">
        <v>0</v>
      </c>
      <c r="AA588" s="68">
        <v>0</v>
      </c>
      <c r="AB588" s="68">
        <v>0</v>
      </c>
      <c r="AC588" s="68">
        <v>0</v>
      </c>
      <c r="AD588" s="68">
        <v>0</v>
      </c>
      <c r="AE588" s="68">
        <v>0</v>
      </c>
      <c r="AF588" s="68">
        <v>0</v>
      </c>
      <c r="AG588" s="68">
        <v>0</v>
      </c>
      <c r="AH588" s="68">
        <v>0</v>
      </c>
    </row>
    <row r="589" spans="1:34" x14ac:dyDescent="0.25">
      <c r="A589" s="64" t="s">
        <v>121</v>
      </c>
      <c r="B589" s="64" t="s">
        <v>128</v>
      </c>
      <c r="C589" s="66">
        <v>7106.4</v>
      </c>
      <c r="D589" s="66">
        <v>7477.2</v>
      </c>
      <c r="E589" s="66">
        <v>8748</v>
      </c>
      <c r="F589" s="66">
        <v>9324</v>
      </c>
      <c r="G589" s="66">
        <v>9666</v>
      </c>
      <c r="H589" s="66">
        <v>8989.2000000000007</v>
      </c>
      <c r="I589" s="66">
        <v>9392.4</v>
      </c>
      <c r="J589" s="66">
        <v>9820.7999999999993</v>
      </c>
      <c r="K589" s="66">
        <v>10767.6</v>
      </c>
      <c r="L589" s="66">
        <v>11300.4</v>
      </c>
      <c r="M589" s="66">
        <v>12132</v>
      </c>
      <c r="N589" s="66">
        <v>12783.6</v>
      </c>
      <c r="O589" s="66">
        <v>13626</v>
      </c>
      <c r="P589" s="66">
        <v>14587.2</v>
      </c>
      <c r="Q589" s="65">
        <v>15126.504999999999</v>
      </c>
      <c r="R589" s="65">
        <v>15756.915999999999</v>
      </c>
      <c r="S589" s="65">
        <v>16749.043000000001</v>
      </c>
      <c r="T589" s="65">
        <v>17537.526000000002</v>
      </c>
      <c r="U589" s="66">
        <v>18282.419999999998</v>
      </c>
      <c r="V589" s="65">
        <v>18776.949000000001</v>
      </c>
      <c r="W589" s="65">
        <v>19165.071</v>
      </c>
      <c r="X589" s="65">
        <v>17776.163</v>
      </c>
      <c r="Y589" s="65">
        <v>17011.631000000001</v>
      </c>
      <c r="Z589" s="65">
        <v>15486.031999999999</v>
      </c>
      <c r="AA589" s="65">
        <v>15704.718999999999</v>
      </c>
      <c r="AB589" s="65">
        <v>16376.107</v>
      </c>
      <c r="AC589" s="65">
        <v>17645.572</v>
      </c>
      <c r="AD589" s="65">
        <v>18069.603999999999</v>
      </c>
      <c r="AE589" s="65">
        <v>18271.891</v>
      </c>
      <c r="AF589" s="66">
        <v>18560.84</v>
      </c>
      <c r="AG589" s="65">
        <v>17494.215</v>
      </c>
      <c r="AH589" s="65">
        <v>18467.105</v>
      </c>
    </row>
    <row r="590" spans="1:34" x14ac:dyDescent="0.25">
      <c r="A590" s="64" t="s">
        <v>121</v>
      </c>
      <c r="B590" s="64" t="s">
        <v>129</v>
      </c>
      <c r="C590" s="68">
        <v>0</v>
      </c>
      <c r="D590" s="68">
        <v>0</v>
      </c>
      <c r="E590" s="68">
        <v>0</v>
      </c>
      <c r="F590" s="68">
        <v>0</v>
      </c>
      <c r="G590" s="68">
        <v>0</v>
      </c>
      <c r="H590" s="68">
        <v>0</v>
      </c>
      <c r="I590" s="68">
        <v>0</v>
      </c>
      <c r="J590" s="68">
        <v>0</v>
      </c>
      <c r="K590" s="68">
        <v>0</v>
      </c>
      <c r="L590" s="68">
        <v>0</v>
      </c>
      <c r="M590" s="68">
        <v>0</v>
      </c>
      <c r="N590" s="68">
        <v>0</v>
      </c>
      <c r="O590" s="68">
        <v>0</v>
      </c>
      <c r="P590" s="68">
        <v>0</v>
      </c>
      <c r="Q590" s="68">
        <v>0</v>
      </c>
      <c r="R590" s="68">
        <v>0</v>
      </c>
      <c r="S590" s="68">
        <v>0</v>
      </c>
      <c r="T590" s="68">
        <v>0</v>
      </c>
      <c r="U590" s="68">
        <v>0</v>
      </c>
      <c r="V590" s="68">
        <v>10.07</v>
      </c>
      <c r="W590" s="68">
        <v>17.239999999999998</v>
      </c>
      <c r="X590" s="67">
        <v>65.661000000000001</v>
      </c>
      <c r="Y590" s="67">
        <v>62.024999999999999</v>
      </c>
      <c r="Z590" s="67">
        <v>84.025999999999996</v>
      </c>
      <c r="AA590" s="68">
        <v>91.58</v>
      </c>
      <c r="AB590" s="67">
        <v>101.688</v>
      </c>
      <c r="AC590" s="67">
        <v>99.799000000000007</v>
      </c>
      <c r="AD590" s="67">
        <v>107.624</v>
      </c>
      <c r="AE590" s="68">
        <v>105.24</v>
      </c>
      <c r="AF590" s="67">
        <v>102.53400000000001</v>
      </c>
      <c r="AG590" s="67">
        <v>91.228999999999999</v>
      </c>
      <c r="AH590" s="67">
        <v>89.616</v>
      </c>
    </row>
    <row r="591" spans="1:34" x14ac:dyDescent="0.25">
      <c r="A591" s="64" t="s">
        <v>121</v>
      </c>
      <c r="B591" s="64" t="s">
        <v>130</v>
      </c>
      <c r="C591" s="66">
        <v>0</v>
      </c>
      <c r="D591" s="66">
        <v>0</v>
      </c>
      <c r="E591" s="66">
        <v>0</v>
      </c>
      <c r="F591" s="66">
        <v>0</v>
      </c>
      <c r="G591" s="66">
        <v>0</v>
      </c>
      <c r="H591" s="66">
        <v>0</v>
      </c>
      <c r="I591" s="66">
        <v>0</v>
      </c>
      <c r="J591" s="66">
        <v>0</v>
      </c>
      <c r="K591" s="66">
        <v>0</v>
      </c>
      <c r="L591" s="66">
        <v>0</v>
      </c>
      <c r="M591" s="66">
        <v>0</v>
      </c>
      <c r="N591" s="66">
        <v>0</v>
      </c>
      <c r="O591" s="66">
        <v>0</v>
      </c>
      <c r="P591" s="66">
        <v>28.8</v>
      </c>
      <c r="Q591" s="66">
        <v>86.4</v>
      </c>
      <c r="R591" s="66">
        <v>100.8</v>
      </c>
      <c r="S591" s="65">
        <v>115.758</v>
      </c>
      <c r="T591" s="65">
        <v>235.57300000000001</v>
      </c>
      <c r="U591" s="65">
        <v>232.34399999999999</v>
      </c>
      <c r="V591" s="65">
        <v>247.79499999999999</v>
      </c>
      <c r="W591" s="65">
        <v>236.60599999999999</v>
      </c>
      <c r="X591" s="65">
        <v>179.935</v>
      </c>
      <c r="Y591" s="65">
        <v>177.124</v>
      </c>
      <c r="Z591" s="65">
        <v>162.684</v>
      </c>
      <c r="AA591" s="65">
        <v>135.155</v>
      </c>
      <c r="AB591" s="65">
        <v>133.762</v>
      </c>
      <c r="AC591" s="65">
        <v>137.477</v>
      </c>
      <c r="AD591" s="65">
        <v>145.886</v>
      </c>
      <c r="AE591" s="65">
        <v>157.345</v>
      </c>
      <c r="AF591" s="66">
        <v>157.44999999999999</v>
      </c>
      <c r="AG591" s="65">
        <v>164.16399999999999</v>
      </c>
      <c r="AH591" s="66">
        <v>163.35</v>
      </c>
    </row>
    <row r="592" spans="1:34" x14ac:dyDescent="0.25">
      <c r="A592" s="64" t="s">
        <v>121</v>
      </c>
      <c r="B592" s="64" t="s">
        <v>131</v>
      </c>
      <c r="C592" s="68">
        <v>0</v>
      </c>
      <c r="D592" s="68">
        <v>0</v>
      </c>
      <c r="E592" s="68">
        <v>0</v>
      </c>
      <c r="F592" s="68">
        <v>0</v>
      </c>
      <c r="G592" s="68">
        <v>0</v>
      </c>
      <c r="H592" s="68">
        <v>0</v>
      </c>
      <c r="I592" s="68">
        <v>0</v>
      </c>
      <c r="J592" s="68">
        <v>0</v>
      </c>
      <c r="K592" s="68">
        <v>0</v>
      </c>
      <c r="L592" s="68">
        <v>0</v>
      </c>
      <c r="M592" s="68">
        <v>0</v>
      </c>
      <c r="N592" s="68">
        <v>0</v>
      </c>
      <c r="O592" s="68">
        <v>0</v>
      </c>
      <c r="P592" s="68">
        <v>0</v>
      </c>
      <c r="Q592" s="68">
        <v>0</v>
      </c>
      <c r="R592" s="68">
        <v>0</v>
      </c>
      <c r="S592" s="68">
        <v>0</v>
      </c>
      <c r="T592" s="68">
        <v>0</v>
      </c>
      <c r="U592" s="68">
        <v>0</v>
      </c>
      <c r="V592" s="68">
        <v>0</v>
      </c>
      <c r="W592" s="68">
        <v>0</v>
      </c>
      <c r="X592" s="68">
        <v>0</v>
      </c>
      <c r="Y592" s="68">
        <v>0</v>
      </c>
      <c r="Z592" s="68">
        <v>0</v>
      </c>
      <c r="AA592" s="68">
        <v>0</v>
      </c>
      <c r="AB592" s="68">
        <v>0</v>
      </c>
      <c r="AC592" s="68">
        <v>0</v>
      </c>
      <c r="AD592" s="68">
        <v>0</v>
      </c>
      <c r="AE592" s="68">
        <v>0</v>
      </c>
      <c r="AF592" s="68">
        <v>0</v>
      </c>
      <c r="AG592" s="68">
        <v>0</v>
      </c>
      <c r="AH592" s="68">
        <v>0</v>
      </c>
    </row>
    <row r="593" spans="1:34" x14ac:dyDescent="0.25">
      <c r="A593" s="64" t="s">
        <v>132</v>
      </c>
      <c r="B593" s="64" t="s">
        <v>122</v>
      </c>
      <c r="C593" s="69" t="s">
        <v>37</v>
      </c>
      <c r="D593" s="69" t="s">
        <v>37</v>
      </c>
      <c r="E593" s="69" t="s">
        <v>37</v>
      </c>
      <c r="F593" s="69" t="s">
        <v>37</v>
      </c>
      <c r="G593" s="69" t="s">
        <v>37</v>
      </c>
      <c r="H593" s="69" t="s">
        <v>37</v>
      </c>
      <c r="I593" s="69" t="s">
        <v>37</v>
      </c>
      <c r="J593" s="69" t="s">
        <v>37</v>
      </c>
      <c r="K593" s="69" t="s">
        <v>37</v>
      </c>
      <c r="L593" s="69" t="s">
        <v>37</v>
      </c>
      <c r="M593" s="69" t="s">
        <v>37</v>
      </c>
      <c r="N593" s="69" t="s">
        <v>37</v>
      </c>
      <c r="O593" s="69" t="s">
        <v>37</v>
      </c>
      <c r="P593" s="69" t="s">
        <v>37</v>
      </c>
      <c r="Q593" s="69" t="s">
        <v>37</v>
      </c>
      <c r="R593" s="69" t="s">
        <v>37</v>
      </c>
      <c r="S593" s="69" t="s">
        <v>37</v>
      </c>
      <c r="T593" s="69" t="s">
        <v>37</v>
      </c>
      <c r="U593" s="69" t="s">
        <v>37</v>
      </c>
      <c r="V593" s="69" t="s">
        <v>37</v>
      </c>
      <c r="W593" s="69" t="s">
        <v>37</v>
      </c>
      <c r="X593" s="69" t="s">
        <v>37</v>
      </c>
      <c r="Y593" s="69" t="s">
        <v>37</v>
      </c>
      <c r="Z593" s="69" t="s">
        <v>37</v>
      </c>
      <c r="AA593" s="69" t="s">
        <v>37</v>
      </c>
      <c r="AB593" s="69" t="s">
        <v>37</v>
      </c>
      <c r="AC593" s="69" t="s">
        <v>37</v>
      </c>
      <c r="AD593" s="69" t="s">
        <v>37</v>
      </c>
      <c r="AE593" s="69" t="s">
        <v>37</v>
      </c>
      <c r="AF593" s="69" t="s">
        <v>37</v>
      </c>
      <c r="AG593" s="69" t="s">
        <v>37</v>
      </c>
      <c r="AH593" s="69" t="s">
        <v>37</v>
      </c>
    </row>
    <row r="594" spans="1:34" x14ac:dyDescent="0.25">
      <c r="A594" s="64" t="s">
        <v>132</v>
      </c>
      <c r="B594" s="64" t="s">
        <v>123</v>
      </c>
      <c r="C594" s="70" t="s">
        <v>37</v>
      </c>
      <c r="D594" s="70" t="s">
        <v>37</v>
      </c>
      <c r="E594" s="70" t="s">
        <v>37</v>
      </c>
      <c r="F594" s="70" t="s">
        <v>37</v>
      </c>
      <c r="G594" s="70" t="s">
        <v>37</v>
      </c>
      <c r="H594" s="70" t="s">
        <v>37</v>
      </c>
      <c r="I594" s="70" t="s">
        <v>37</v>
      </c>
      <c r="J594" s="70" t="s">
        <v>37</v>
      </c>
      <c r="K594" s="70" t="s">
        <v>37</v>
      </c>
      <c r="L594" s="70" t="s">
        <v>37</v>
      </c>
      <c r="M594" s="70" t="s">
        <v>37</v>
      </c>
      <c r="N594" s="70" t="s">
        <v>37</v>
      </c>
      <c r="O594" s="70" t="s">
        <v>37</v>
      </c>
      <c r="P594" s="70" t="s">
        <v>37</v>
      </c>
      <c r="Q594" s="70" t="s">
        <v>37</v>
      </c>
      <c r="R594" s="70" t="s">
        <v>37</v>
      </c>
      <c r="S594" s="70" t="s">
        <v>37</v>
      </c>
      <c r="T594" s="70" t="s">
        <v>37</v>
      </c>
      <c r="U594" s="70" t="s">
        <v>37</v>
      </c>
      <c r="V594" s="70" t="s">
        <v>37</v>
      </c>
      <c r="W594" s="70" t="s">
        <v>37</v>
      </c>
      <c r="X594" s="70" t="s">
        <v>37</v>
      </c>
      <c r="Y594" s="70" t="s">
        <v>37</v>
      </c>
      <c r="Z594" s="70" t="s">
        <v>37</v>
      </c>
      <c r="AA594" s="70" t="s">
        <v>37</v>
      </c>
      <c r="AB594" s="70" t="s">
        <v>37</v>
      </c>
      <c r="AC594" s="70" t="s">
        <v>37</v>
      </c>
      <c r="AD594" s="70" t="s">
        <v>37</v>
      </c>
      <c r="AE594" s="70" t="s">
        <v>37</v>
      </c>
      <c r="AF594" s="70" t="s">
        <v>37</v>
      </c>
      <c r="AG594" s="70" t="s">
        <v>37</v>
      </c>
      <c r="AH594" s="70" t="s">
        <v>37</v>
      </c>
    </row>
    <row r="595" spans="1:34" x14ac:dyDescent="0.25">
      <c r="A595" s="64" t="s">
        <v>132</v>
      </c>
      <c r="B595" s="64" t="s">
        <v>124</v>
      </c>
      <c r="C595" s="69" t="s">
        <v>37</v>
      </c>
      <c r="D595" s="69" t="s">
        <v>37</v>
      </c>
      <c r="E595" s="69" t="s">
        <v>37</v>
      </c>
      <c r="F595" s="69" t="s">
        <v>37</v>
      </c>
      <c r="G595" s="69" t="s">
        <v>37</v>
      </c>
      <c r="H595" s="69" t="s">
        <v>37</v>
      </c>
      <c r="I595" s="69" t="s">
        <v>37</v>
      </c>
      <c r="J595" s="69" t="s">
        <v>37</v>
      </c>
      <c r="K595" s="69" t="s">
        <v>37</v>
      </c>
      <c r="L595" s="69" t="s">
        <v>37</v>
      </c>
      <c r="M595" s="69" t="s">
        <v>37</v>
      </c>
      <c r="N595" s="69" t="s">
        <v>37</v>
      </c>
      <c r="O595" s="69" t="s">
        <v>37</v>
      </c>
      <c r="P595" s="69" t="s">
        <v>37</v>
      </c>
      <c r="Q595" s="69" t="s">
        <v>37</v>
      </c>
      <c r="R595" s="69" t="s">
        <v>37</v>
      </c>
      <c r="S595" s="69" t="s">
        <v>37</v>
      </c>
      <c r="T595" s="69" t="s">
        <v>37</v>
      </c>
      <c r="U595" s="69" t="s">
        <v>37</v>
      </c>
      <c r="V595" s="69" t="s">
        <v>37</v>
      </c>
      <c r="W595" s="69" t="s">
        <v>37</v>
      </c>
      <c r="X595" s="69" t="s">
        <v>37</v>
      </c>
      <c r="Y595" s="69" t="s">
        <v>37</v>
      </c>
      <c r="Z595" s="69" t="s">
        <v>37</v>
      </c>
      <c r="AA595" s="69" t="s">
        <v>37</v>
      </c>
      <c r="AB595" s="69" t="s">
        <v>37</v>
      </c>
      <c r="AC595" s="69" t="s">
        <v>37</v>
      </c>
      <c r="AD595" s="69" t="s">
        <v>37</v>
      </c>
      <c r="AE595" s="69" t="s">
        <v>37</v>
      </c>
      <c r="AF595" s="69" t="s">
        <v>37</v>
      </c>
      <c r="AG595" s="69" t="s">
        <v>37</v>
      </c>
      <c r="AH595" s="69" t="s">
        <v>37</v>
      </c>
    </row>
    <row r="596" spans="1:34" x14ac:dyDescent="0.25">
      <c r="A596" s="64" t="s">
        <v>132</v>
      </c>
      <c r="B596" s="64" t="s">
        <v>125</v>
      </c>
      <c r="C596" s="70" t="s">
        <v>37</v>
      </c>
      <c r="D596" s="70" t="s">
        <v>37</v>
      </c>
      <c r="E596" s="70" t="s">
        <v>37</v>
      </c>
      <c r="F596" s="70" t="s">
        <v>37</v>
      </c>
      <c r="G596" s="70" t="s">
        <v>37</v>
      </c>
      <c r="H596" s="70" t="s">
        <v>37</v>
      </c>
      <c r="I596" s="70" t="s">
        <v>37</v>
      </c>
      <c r="J596" s="70" t="s">
        <v>37</v>
      </c>
      <c r="K596" s="70" t="s">
        <v>37</v>
      </c>
      <c r="L596" s="70" t="s">
        <v>37</v>
      </c>
      <c r="M596" s="70" t="s">
        <v>37</v>
      </c>
      <c r="N596" s="70" t="s">
        <v>37</v>
      </c>
      <c r="O596" s="70" t="s">
        <v>37</v>
      </c>
      <c r="P596" s="70" t="s">
        <v>37</v>
      </c>
      <c r="Q596" s="70" t="s">
        <v>37</v>
      </c>
      <c r="R596" s="70" t="s">
        <v>37</v>
      </c>
      <c r="S596" s="70" t="s">
        <v>37</v>
      </c>
      <c r="T596" s="70" t="s">
        <v>37</v>
      </c>
      <c r="U596" s="70" t="s">
        <v>37</v>
      </c>
      <c r="V596" s="70" t="s">
        <v>37</v>
      </c>
      <c r="W596" s="70" t="s">
        <v>37</v>
      </c>
      <c r="X596" s="70" t="s">
        <v>37</v>
      </c>
      <c r="Y596" s="70" t="s">
        <v>37</v>
      </c>
      <c r="Z596" s="70" t="s">
        <v>37</v>
      </c>
      <c r="AA596" s="70" t="s">
        <v>37</v>
      </c>
      <c r="AB596" s="70" t="s">
        <v>37</v>
      </c>
      <c r="AC596" s="70" t="s">
        <v>37</v>
      </c>
      <c r="AD596" s="70" t="s">
        <v>37</v>
      </c>
      <c r="AE596" s="70" t="s">
        <v>37</v>
      </c>
      <c r="AF596" s="70" t="s">
        <v>37</v>
      </c>
      <c r="AG596" s="70" t="s">
        <v>37</v>
      </c>
      <c r="AH596" s="70" t="s">
        <v>37</v>
      </c>
    </row>
    <row r="597" spans="1:34" x14ac:dyDescent="0.25">
      <c r="A597" s="64" t="s">
        <v>132</v>
      </c>
      <c r="B597" s="64" t="s">
        <v>126</v>
      </c>
      <c r="C597" s="66">
        <v>0</v>
      </c>
      <c r="D597" s="66">
        <v>0</v>
      </c>
      <c r="E597" s="66">
        <v>0</v>
      </c>
      <c r="F597" s="66">
        <v>0</v>
      </c>
      <c r="G597" s="66">
        <v>0</v>
      </c>
      <c r="H597" s="66">
        <v>0</v>
      </c>
      <c r="I597" s="66">
        <v>0</v>
      </c>
      <c r="J597" s="66">
        <v>0</v>
      </c>
      <c r="K597" s="66">
        <v>0</v>
      </c>
      <c r="L597" s="66">
        <v>0</v>
      </c>
      <c r="M597" s="66">
        <v>0</v>
      </c>
      <c r="N597" s="66">
        <v>0</v>
      </c>
      <c r="O597" s="66">
        <v>0</v>
      </c>
      <c r="P597" s="66">
        <v>0</v>
      </c>
      <c r="Q597" s="66">
        <v>0</v>
      </c>
      <c r="R597" s="66">
        <v>0</v>
      </c>
      <c r="S597" s="66">
        <v>0</v>
      </c>
      <c r="T597" s="66">
        <v>0</v>
      </c>
      <c r="U597" s="66">
        <v>0</v>
      </c>
      <c r="V597" s="66">
        <v>0</v>
      </c>
      <c r="W597" s="66">
        <v>0</v>
      </c>
      <c r="X597" s="66">
        <v>0</v>
      </c>
      <c r="Y597" s="66">
        <v>0</v>
      </c>
      <c r="Z597" s="66">
        <v>0</v>
      </c>
      <c r="AA597" s="66">
        <v>0</v>
      </c>
      <c r="AB597" s="66">
        <v>0</v>
      </c>
      <c r="AC597" s="66">
        <v>0</v>
      </c>
      <c r="AD597" s="66">
        <v>0</v>
      </c>
      <c r="AE597" s="66">
        <v>0</v>
      </c>
      <c r="AF597" s="66">
        <v>0</v>
      </c>
      <c r="AG597" s="66">
        <v>0</v>
      </c>
      <c r="AH597" s="66">
        <v>0</v>
      </c>
    </row>
    <row r="598" spans="1:34" x14ac:dyDescent="0.25">
      <c r="A598" s="64" t="s">
        <v>132</v>
      </c>
      <c r="B598" s="64" t="s">
        <v>127</v>
      </c>
      <c r="C598" s="70" t="s">
        <v>37</v>
      </c>
      <c r="D598" s="70" t="s">
        <v>37</v>
      </c>
      <c r="E598" s="70" t="s">
        <v>37</v>
      </c>
      <c r="F598" s="70" t="s">
        <v>37</v>
      </c>
      <c r="G598" s="70" t="s">
        <v>37</v>
      </c>
      <c r="H598" s="70" t="s">
        <v>37</v>
      </c>
      <c r="I598" s="70" t="s">
        <v>37</v>
      </c>
      <c r="J598" s="70" t="s">
        <v>37</v>
      </c>
      <c r="K598" s="70" t="s">
        <v>37</v>
      </c>
      <c r="L598" s="70" t="s">
        <v>37</v>
      </c>
      <c r="M598" s="70" t="s">
        <v>37</v>
      </c>
      <c r="N598" s="70" t="s">
        <v>37</v>
      </c>
      <c r="O598" s="70" t="s">
        <v>37</v>
      </c>
      <c r="P598" s="70" t="s">
        <v>37</v>
      </c>
      <c r="Q598" s="70" t="s">
        <v>37</v>
      </c>
      <c r="R598" s="70" t="s">
        <v>37</v>
      </c>
      <c r="S598" s="70" t="s">
        <v>37</v>
      </c>
      <c r="T598" s="70" t="s">
        <v>37</v>
      </c>
      <c r="U598" s="70" t="s">
        <v>37</v>
      </c>
      <c r="V598" s="70" t="s">
        <v>37</v>
      </c>
      <c r="W598" s="70" t="s">
        <v>37</v>
      </c>
      <c r="X598" s="70" t="s">
        <v>37</v>
      </c>
      <c r="Y598" s="70" t="s">
        <v>37</v>
      </c>
      <c r="Z598" s="70" t="s">
        <v>37</v>
      </c>
      <c r="AA598" s="70" t="s">
        <v>37</v>
      </c>
      <c r="AB598" s="70" t="s">
        <v>37</v>
      </c>
      <c r="AC598" s="70" t="s">
        <v>37</v>
      </c>
      <c r="AD598" s="70" t="s">
        <v>37</v>
      </c>
      <c r="AE598" s="70" t="s">
        <v>37</v>
      </c>
      <c r="AF598" s="70" t="s">
        <v>37</v>
      </c>
      <c r="AG598" s="70" t="s">
        <v>37</v>
      </c>
      <c r="AH598" s="70" t="s">
        <v>37</v>
      </c>
    </row>
    <row r="599" spans="1:34" x14ac:dyDescent="0.25">
      <c r="A599" s="64" t="s">
        <v>132</v>
      </c>
      <c r="B599" s="64" t="s">
        <v>128</v>
      </c>
      <c r="C599" s="66">
        <v>7106.4</v>
      </c>
      <c r="D599" s="66">
        <v>7477.2</v>
      </c>
      <c r="E599" s="66">
        <v>8748</v>
      </c>
      <c r="F599" s="66">
        <v>9324</v>
      </c>
      <c r="G599" s="66">
        <v>9666</v>
      </c>
      <c r="H599" s="66">
        <v>8989.2000000000007</v>
      </c>
      <c r="I599" s="66">
        <v>9392.4</v>
      </c>
      <c r="J599" s="66">
        <v>9820.7999999999993</v>
      </c>
      <c r="K599" s="66">
        <v>10767.6</v>
      </c>
      <c r="L599" s="66">
        <v>11300.4</v>
      </c>
      <c r="M599" s="66">
        <v>12132</v>
      </c>
      <c r="N599" s="66">
        <v>12783.6</v>
      </c>
      <c r="O599" s="66">
        <v>13626</v>
      </c>
      <c r="P599" s="66">
        <v>14587.2</v>
      </c>
      <c r="Q599" s="65">
        <v>15126.504999999999</v>
      </c>
      <c r="R599" s="65">
        <v>15756.915999999999</v>
      </c>
      <c r="S599" s="65">
        <v>16749.043000000001</v>
      </c>
      <c r="T599" s="65">
        <v>17537.526000000002</v>
      </c>
      <c r="U599" s="66">
        <v>18282.419999999998</v>
      </c>
      <c r="V599" s="65">
        <v>18772.949000000001</v>
      </c>
      <c r="W599" s="65">
        <v>19160.071</v>
      </c>
      <c r="X599" s="65">
        <v>17745.163</v>
      </c>
      <c r="Y599" s="65">
        <v>16980.631000000001</v>
      </c>
      <c r="Z599" s="65">
        <v>15444.031999999999</v>
      </c>
      <c r="AA599" s="65">
        <v>15659.718999999999</v>
      </c>
      <c r="AB599" s="65">
        <v>16325.107</v>
      </c>
      <c r="AC599" s="65">
        <v>17595.572</v>
      </c>
      <c r="AD599" s="65">
        <v>18015.714</v>
      </c>
      <c r="AE599" s="65">
        <v>18218.041000000001</v>
      </c>
      <c r="AF599" s="65">
        <v>18509.367999999999</v>
      </c>
      <c r="AG599" s="65">
        <v>17457.098000000002</v>
      </c>
      <c r="AH599" s="65">
        <v>18429.922999999999</v>
      </c>
    </row>
    <row r="600" spans="1:34" x14ac:dyDescent="0.25">
      <c r="A600" s="64" t="s">
        <v>132</v>
      </c>
      <c r="B600" s="64" t="s">
        <v>129</v>
      </c>
      <c r="C600" s="68">
        <v>0</v>
      </c>
      <c r="D600" s="68">
        <v>0</v>
      </c>
      <c r="E600" s="68">
        <v>0</v>
      </c>
      <c r="F600" s="68">
        <v>0</v>
      </c>
      <c r="G600" s="68">
        <v>0</v>
      </c>
      <c r="H600" s="68">
        <v>0</v>
      </c>
      <c r="I600" s="68">
        <v>0</v>
      </c>
      <c r="J600" s="68">
        <v>0</v>
      </c>
      <c r="K600" s="68">
        <v>0</v>
      </c>
      <c r="L600" s="68">
        <v>0</v>
      </c>
      <c r="M600" s="68">
        <v>0</v>
      </c>
      <c r="N600" s="68">
        <v>0</v>
      </c>
      <c r="O600" s="68">
        <v>0</v>
      </c>
      <c r="P600" s="68">
        <v>0</v>
      </c>
      <c r="Q600" s="68">
        <v>0</v>
      </c>
      <c r="R600" s="68">
        <v>0</v>
      </c>
      <c r="S600" s="68">
        <v>0</v>
      </c>
      <c r="T600" s="68">
        <v>0</v>
      </c>
      <c r="U600" s="68">
        <v>0</v>
      </c>
      <c r="V600" s="68">
        <v>6.07</v>
      </c>
      <c r="W600" s="68">
        <v>12.24</v>
      </c>
      <c r="X600" s="67">
        <v>34.661000000000001</v>
      </c>
      <c r="Y600" s="67">
        <v>31.024999999999999</v>
      </c>
      <c r="Z600" s="67">
        <v>42.026000000000003</v>
      </c>
      <c r="AA600" s="68">
        <v>46.58</v>
      </c>
      <c r="AB600" s="67">
        <v>50.688000000000002</v>
      </c>
      <c r="AC600" s="67">
        <v>49.798999999999999</v>
      </c>
      <c r="AD600" s="67">
        <v>53.734000000000002</v>
      </c>
      <c r="AE600" s="68">
        <v>51.39</v>
      </c>
      <c r="AF600" s="67">
        <v>51.061999999999998</v>
      </c>
      <c r="AG600" s="67">
        <v>54.112000000000002</v>
      </c>
      <c r="AH600" s="67">
        <v>52.433999999999997</v>
      </c>
    </row>
    <row r="601" spans="1:34" x14ac:dyDescent="0.25">
      <c r="A601" s="64" t="s">
        <v>132</v>
      </c>
      <c r="B601" s="64" t="s">
        <v>130</v>
      </c>
      <c r="C601" s="66">
        <v>0</v>
      </c>
      <c r="D601" s="66">
        <v>0</v>
      </c>
      <c r="E601" s="66">
        <v>0</v>
      </c>
      <c r="F601" s="66">
        <v>0</v>
      </c>
      <c r="G601" s="66">
        <v>0</v>
      </c>
      <c r="H601" s="66">
        <v>0</v>
      </c>
      <c r="I601" s="66">
        <v>0</v>
      </c>
      <c r="J601" s="66">
        <v>0</v>
      </c>
      <c r="K601" s="66">
        <v>0</v>
      </c>
      <c r="L601" s="66">
        <v>0</v>
      </c>
      <c r="M601" s="66">
        <v>0</v>
      </c>
      <c r="N601" s="66">
        <v>0</v>
      </c>
      <c r="O601" s="66">
        <v>0</v>
      </c>
      <c r="P601" s="66">
        <v>28.8</v>
      </c>
      <c r="Q601" s="66">
        <v>86.4</v>
      </c>
      <c r="R601" s="66">
        <v>100.8</v>
      </c>
      <c r="S601" s="65">
        <v>115.758</v>
      </c>
      <c r="T601" s="65">
        <v>235.57300000000001</v>
      </c>
      <c r="U601" s="65">
        <v>232.34399999999999</v>
      </c>
      <c r="V601" s="65">
        <v>247.79499999999999</v>
      </c>
      <c r="W601" s="65">
        <v>236.60599999999999</v>
      </c>
      <c r="X601" s="65">
        <v>179.935</v>
      </c>
      <c r="Y601" s="65">
        <v>177.124</v>
      </c>
      <c r="Z601" s="65">
        <v>162.684</v>
      </c>
      <c r="AA601" s="65">
        <v>135.155</v>
      </c>
      <c r="AB601" s="65">
        <v>133.762</v>
      </c>
      <c r="AC601" s="65">
        <v>137.477</v>
      </c>
      <c r="AD601" s="65">
        <v>145.886</v>
      </c>
      <c r="AE601" s="65">
        <v>157.345</v>
      </c>
      <c r="AF601" s="66">
        <v>157.44999999999999</v>
      </c>
      <c r="AG601" s="65">
        <v>164.16399999999999</v>
      </c>
      <c r="AH601" s="66">
        <v>163.35</v>
      </c>
    </row>
    <row r="602" spans="1:34" x14ac:dyDescent="0.25">
      <c r="A602" s="64" t="s">
        <v>132</v>
      </c>
      <c r="B602" s="64" t="s">
        <v>131</v>
      </c>
      <c r="C602" s="68">
        <v>0</v>
      </c>
      <c r="D602" s="68">
        <v>0</v>
      </c>
      <c r="E602" s="68">
        <v>0</v>
      </c>
      <c r="F602" s="68">
        <v>0</v>
      </c>
      <c r="G602" s="68">
        <v>0</v>
      </c>
      <c r="H602" s="68">
        <v>0</v>
      </c>
      <c r="I602" s="68">
        <v>0</v>
      </c>
      <c r="J602" s="68">
        <v>0</v>
      </c>
      <c r="K602" s="68">
        <v>0</v>
      </c>
      <c r="L602" s="68">
        <v>0</v>
      </c>
      <c r="M602" s="68">
        <v>0</v>
      </c>
      <c r="N602" s="68">
        <v>0</v>
      </c>
      <c r="O602" s="68">
        <v>0</v>
      </c>
      <c r="P602" s="68">
        <v>0</v>
      </c>
      <c r="Q602" s="68">
        <v>0</v>
      </c>
      <c r="R602" s="68">
        <v>0</v>
      </c>
      <c r="S602" s="68">
        <v>0</v>
      </c>
      <c r="T602" s="68">
        <v>0</v>
      </c>
      <c r="U602" s="68">
        <v>0</v>
      </c>
      <c r="V602" s="68">
        <v>0</v>
      </c>
      <c r="W602" s="68">
        <v>0</v>
      </c>
      <c r="X602" s="68">
        <v>0</v>
      </c>
      <c r="Y602" s="68">
        <v>0</v>
      </c>
      <c r="Z602" s="68">
        <v>0</v>
      </c>
      <c r="AA602" s="68">
        <v>0</v>
      </c>
      <c r="AB602" s="68">
        <v>0</v>
      </c>
      <c r="AC602" s="68">
        <v>0</v>
      </c>
      <c r="AD602" s="68">
        <v>0</v>
      </c>
      <c r="AE602" s="68">
        <v>0</v>
      </c>
      <c r="AF602" s="68">
        <v>0</v>
      </c>
      <c r="AG602" s="68">
        <v>0</v>
      </c>
      <c r="AH602" s="68">
        <v>0</v>
      </c>
    </row>
    <row r="603" spans="1:34" x14ac:dyDescent="0.25">
      <c r="A603" s="64" t="s">
        <v>133</v>
      </c>
      <c r="B603" s="64" t="s">
        <v>122</v>
      </c>
      <c r="C603" s="66">
        <v>0</v>
      </c>
      <c r="D603" s="66">
        <v>0</v>
      </c>
      <c r="E603" s="66">
        <v>0</v>
      </c>
      <c r="F603" s="66">
        <v>0</v>
      </c>
      <c r="G603" s="66">
        <v>0</v>
      </c>
      <c r="H603" s="66">
        <v>0</v>
      </c>
      <c r="I603" s="66">
        <v>0</v>
      </c>
      <c r="J603" s="66">
        <v>0</v>
      </c>
      <c r="K603" s="66">
        <v>0</v>
      </c>
      <c r="L603" s="66">
        <v>0</v>
      </c>
      <c r="M603" s="66">
        <v>0</v>
      </c>
      <c r="N603" s="66">
        <v>0</v>
      </c>
      <c r="O603" s="66">
        <v>0</v>
      </c>
      <c r="P603" s="66">
        <v>0</v>
      </c>
      <c r="Q603" s="66">
        <v>0</v>
      </c>
      <c r="R603" s="66">
        <v>0</v>
      </c>
      <c r="S603" s="66">
        <v>0</v>
      </c>
      <c r="T603" s="66">
        <v>0</v>
      </c>
      <c r="U603" s="66">
        <v>0</v>
      </c>
      <c r="V603" s="66">
        <v>0</v>
      </c>
      <c r="W603" s="66">
        <v>0</v>
      </c>
      <c r="X603" s="66">
        <v>0</v>
      </c>
      <c r="Y603" s="66">
        <v>0</v>
      </c>
      <c r="Z603" s="66">
        <v>0</v>
      </c>
      <c r="AA603" s="66">
        <v>0</v>
      </c>
      <c r="AB603" s="66">
        <v>0</v>
      </c>
      <c r="AC603" s="66">
        <v>0</v>
      </c>
      <c r="AD603" s="66">
        <v>0</v>
      </c>
      <c r="AE603" s="66">
        <v>0</v>
      </c>
      <c r="AF603" s="66">
        <v>0</v>
      </c>
      <c r="AG603" s="66">
        <v>0</v>
      </c>
      <c r="AH603" s="66">
        <v>0</v>
      </c>
    </row>
    <row r="604" spans="1:34" x14ac:dyDescent="0.25">
      <c r="A604" s="64" t="s">
        <v>133</v>
      </c>
      <c r="B604" s="64" t="s">
        <v>123</v>
      </c>
      <c r="C604" s="68">
        <v>0</v>
      </c>
      <c r="D604" s="68">
        <v>0</v>
      </c>
      <c r="E604" s="68">
        <v>0</v>
      </c>
      <c r="F604" s="68">
        <v>0</v>
      </c>
      <c r="G604" s="68">
        <v>0</v>
      </c>
      <c r="H604" s="68">
        <v>0</v>
      </c>
      <c r="I604" s="68">
        <v>0</v>
      </c>
      <c r="J604" s="68">
        <v>0</v>
      </c>
      <c r="K604" s="68">
        <v>0</v>
      </c>
      <c r="L604" s="68">
        <v>0</v>
      </c>
      <c r="M604" s="68">
        <v>0</v>
      </c>
      <c r="N604" s="68">
        <v>0</v>
      </c>
      <c r="O604" s="68">
        <v>0</v>
      </c>
      <c r="P604" s="68">
        <v>0</v>
      </c>
      <c r="Q604" s="68">
        <v>0</v>
      </c>
      <c r="R604" s="68">
        <v>0</v>
      </c>
      <c r="S604" s="68">
        <v>0</v>
      </c>
      <c r="T604" s="68">
        <v>0</v>
      </c>
      <c r="U604" s="68">
        <v>0</v>
      </c>
      <c r="V604" s="68">
        <v>0</v>
      </c>
      <c r="W604" s="68">
        <v>0</v>
      </c>
      <c r="X604" s="68">
        <v>0</v>
      </c>
      <c r="Y604" s="68">
        <v>0</v>
      </c>
      <c r="Z604" s="68">
        <v>0</v>
      </c>
      <c r="AA604" s="68">
        <v>0</v>
      </c>
      <c r="AB604" s="68">
        <v>0</v>
      </c>
      <c r="AC604" s="68">
        <v>0</v>
      </c>
      <c r="AD604" s="68">
        <v>0</v>
      </c>
      <c r="AE604" s="68">
        <v>0</v>
      </c>
      <c r="AF604" s="68">
        <v>0</v>
      </c>
      <c r="AG604" s="68">
        <v>0</v>
      </c>
      <c r="AH604" s="68">
        <v>0</v>
      </c>
    </row>
    <row r="605" spans="1:34" x14ac:dyDescent="0.25">
      <c r="A605" s="64" t="s">
        <v>133</v>
      </c>
      <c r="B605" s="64" t="s">
        <v>124</v>
      </c>
      <c r="C605" s="66">
        <v>0</v>
      </c>
      <c r="D605" s="66">
        <v>0</v>
      </c>
      <c r="E605" s="66">
        <v>0</v>
      </c>
      <c r="F605" s="66">
        <v>0</v>
      </c>
      <c r="G605" s="66">
        <v>0</v>
      </c>
      <c r="H605" s="66">
        <v>0</v>
      </c>
      <c r="I605" s="66">
        <v>0</v>
      </c>
      <c r="J605" s="66">
        <v>0</v>
      </c>
      <c r="K605" s="66">
        <v>0</v>
      </c>
      <c r="L605" s="66">
        <v>0</v>
      </c>
      <c r="M605" s="66">
        <v>0</v>
      </c>
      <c r="N605" s="66">
        <v>0</v>
      </c>
      <c r="O605" s="66">
        <v>0</v>
      </c>
      <c r="P605" s="66">
        <v>0</v>
      </c>
      <c r="Q605" s="66">
        <v>0</v>
      </c>
      <c r="R605" s="66">
        <v>0</v>
      </c>
      <c r="S605" s="66">
        <v>0</v>
      </c>
      <c r="T605" s="66">
        <v>0</v>
      </c>
      <c r="U605" s="66">
        <v>0</v>
      </c>
      <c r="V605" s="66">
        <v>0</v>
      </c>
      <c r="W605" s="66">
        <v>0</v>
      </c>
      <c r="X605" s="66">
        <v>0</v>
      </c>
      <c r="Y605" s="66">
        <v>0</v>
      </c>
      <c r="Z605" s="66">
        <v>0</v>
      </c>
      <c r="AA605" s="66">
        <v>0</v>
      </c>
      <c r="AB605" s="66">
        <v>0</v>
      </c>
      <c r="AC605" s="66">
        <v>0</v>
      </c>
      <c r="AD605" s="66">
        <v>0</v>
      </c>
      <c r="AE605" s="66">
        <v>0</v>
      </c>
      <c r="AF605" s="66">
        <v>0</v>
      </c>
      <c r="AG605" s="66">
        <v>0</v>
      </c>
      <c r="AH605" s="66">
        <v>0</v>
      </c>
    </row>
    <row r="606" spans="1:34" x14ac:dyDescent="0.25">
      <c r="A606" s="64" t="s">
        <v>133</v>
      </c>
      <c r="B606" s="64" t="s">
        <v>125</v>
      </c>
      <c r="C606" s="68">
        <v>0</v>
      </c>
      <c r="D606" s="68">
        <v>0</v>
      </c>
      <c r="E606" s="68">
        <v>0</v>
      </c>
      <c r="F606" s="68">
        <v>0</v>
      </c>
      <c r="G606" s="68">
        <v>0</v>
      </c>
      <c r="H606" s="68">
        <v>0</v>
      </c>
      <c r="I606" s="68">
        <v>0</v>
      </c>
      <c r="J606" s="68">
        <v>0</v>
      </c>
      <c r="K606" s="68">
        <v>0</v>
      </c>
      <c r="L606" s="68">
        <v>0</v>
      </c>
      <c r="M606" s="68">
        <v>0</v>
      </c>
      <c r="N606" s="68">
        <v>0</v>
      </c>
      <c r="O606" s="68">
        <v>0</v>
      </c>
      <c r="P606" s="68">
        <v>0</v>
      </c>
      <c r="Q606" s="68">
        <v>0</v>
      </c>
      <c r="R606" s="68">
        <v>0</v>
      </c>
      <c r="S606" s="68">
        <v>0</v>
      </c>
      <c r="T606" s="68">
        <v>0</v>
      </c>
      <c r="U606" s="68">
        <v>0</v>
      </c>
      <c r="V606" s="68">
        <v>0</v>
      </c>
      <c r="W606" s="68">
        <v>0</v>
      </c>
      <c r="X606" s="68">
        <v>0</v>
      </c>
      <c r="Y606" s="68">
        <v>0</v>
      </c>
      <c r="Z606" s="68">
        <v>0</v>
      </c>
      <c r="AA606" s="68">
        <v>0</v>
      </c>
      <c r="AB606" s="68">
        <v>0</v>
      </c>
      <c r="AC606" s="68">
        <v>0</v>
      </c>
      <c r="AD606" s="68">
        <v>0</v>
      </c>
      <c r="AE606" s="68">
        <v>0</v>
      </c>
      <c r="AF606" s="68">
        <v>0</v>
      </c>
      <c r="AG606" s="68">
        <v>0</v>
      </c>
      <c r="AH606" s="68">
        <v>0</v>
      </c>
    </row>
    <row r="607" spans="1:34" x14ac:dyDescent="0.25">
      <c r="A607" s="64" t="s">
        <v>133</v>
      </c>
      <c r="B607" s="64" t="s">
        <v>126</v>
      </c>
      <c r="C607" s="69" t="s">
        <v>37</v>
      </c>
      <c r="D607" s="69" t="s">
        <v>37</v>
      </c>
      <c r="E607" s="69" t="s">
        <v>37</v>
      </c>
      <c r="F607" s="69" t="s">
        <v>37</v>
      </c>
      <c r="G607" s="69" t="s">
        <v>37</v>
      </c>
      <c r="H607" s="69" t="s">
        <v>37</v>
      </c>
      <c r="I607" s="69" t="s">
        <v>37</v>
      </c>
      <c r="J607" s="69" t="s">
        <v>37</v>
      </c>
      <c r="K607" s="69" t="s">
        <v>37</v>
      </c>
      <c r="L607" s="69" t="s">
        <v>37</v>
      </c>
      <c r="M607" s="69" t="s">
        <v>37</v>
      </c>
      <c r="N607" s="69" t="s">
        <v>37</v>
      </c>
      <c r="O607" s="69" t="s">
        <v>37</v>
      </c>
      <c r="P607" s="69" t="s">
        <v>37</v>
      </c>
      <c r="Q607" s="69" t="s">
        <v>37</v>
      </c>
      <c r="R607" s="69" t="s">
        <v>37</v>
      </c>
      <c r="S607" s="69" t="s">
        <v>37</v>
      </c>
      <c r="T607" s="69" t="s">
        <v>37</v>
      </c>
      <c r="U607" s="69" t="s">
        <v>37</v>
      </c>
      <c r="V607" s="69" t="s">
        <v>37</v>
      </c>
      <c r="W607" s="69" t="s">
        <v>37</v>
      </c>
      <c r="X607" s="69" t="s">
        <v>37</v>
      </c>
      <c r="Y607" s="69" t="s">
        <v>37</v>
      </c>
      <c r="Z607" s="69" t="s">
        <v>37</v>
      </c>
      <c r="AA607" s="69" t="s">
        <v>37</v>
      </c>
      <c r="AB607" s="69" t="s">
        <v>37</v>
      </c>
      <c r="AC607" s="69" t="s">
        <v>37</v>
      </c>
      <c r="AD607" s="69" t="s">
        <v>37</v>
      </c>
      <c r="AE607" s="69" t="s">
        <v>37</v>
      </c>
      <c r="AF607" s="69" t="s">
        <v>37</v>
      </c>
      <c r="AG607" s="69" t="s">
        <v>37</v>
      </c>
      <c r="AH607" s="69" t="s">
        <v>37</v>
      </c>
    </row>
    <row r="608" spans="1:34" x14ac:dyDescent="0.25">
      <c r="A608" s="64" t="s">
        <v>133</v>
      </c>
      <c r="B608" s="64" t="s">
        <v>127</v>
      </c>
      <c r="C608" s="68">
        <v>0</v>
      </c>
      <c r="D608" s="68">
        <v>0</v>
      </c>
      <c r="E608" s="68">
        <v>0</v>
      </c>
      <c r="F608" s="68">
        <v>0</v>
      </c>
      <c r="G608" s="68">
        <v>0</v>
      </c>
      <c r="H608" s="68">
        <v>0</v>
      </c>
      <c r="I608" s="68">
        <v>0</v>
      </c>
      <c r="J608" s="68">
        <v>0</v>
      </c>
      <c r="K608" s="68">
        <v>0</v>
      </c>
      <c r="L608" s="68">
        <v>0</v>
      </c>
      <c r="M608" s="68">
        <v>0</v>
      </c>
      <c r="N608" s="68">
        <v>0</v>
      </c>
      <c r="O608" s="68">
        <v>0</v>
      </c>
      <c r="P608" s="68">
        <v>0</v>
      </c>
      <c r="Q608" s="68">
        <v>0</v>
      </c>
      <c r="R608" s="68">
        <v>0</v>
      </c>
      <c r="S608" s="68">
        <v>0</v>
      </c>
      <c r="T608" s="68">
        <v>0</v>
      </c>
      <c r="U608" s="68">
        <v>0</v>
      </c>
      <c r="V608" s="68">
        <v>0</v>
      </c>
      <c r="W608" s="68">
        <v>0</v>
      </c>
      <c r="X608" s="68">
        <v>0</v>
      </c>
      <c r="Y608" s="68">
        <v>0</v>
      </c>
      <c r="Z608" s="68">
        <v>0</v>
      </c>
      <c r="AA608" s="68">
        <v>0</v>
      </c>
      <c r="AB608" s="68">
        <v>0</v>
      </c>
      <c r="AC608" s="68">
        <v>0</v>
      </c>
      <c r="AD608" s="68">
        <v>0</v>
      </c>
      <c r="AE608" s="68">
        <v>0</v>
      </c>
      <c r="AF608" s="68">
        <v>0</v>
      </c>
      <c r="AG608" s="68">
        <v>0</v>
      </c>
      <c r="AH608" s="68">
        <v>0</v>
      </c>
    </row>
    <row r="609" spans="1:34" x14ac:dyDescent="0.25">
      <c r="A609" s="64" t="s">
        <v>133</v>
      </c>
      <c r="B609" s="64" t="s">
        <v>128</v>
      </c>
      <c r="C609" s="66">
        <v>0</v>
      </c>
      <c r="D609" s="66">
        <v>0</v>
      </c>
      <c r="E609" s="66">
        <v>0</v>
      </c>
      <c r="F609" s="66">
        <v>0</v>
      </c>
      <c r="G609" s="66">
        <v>0</v>
      </c>
      <c r="H609" s="66">
        <v>0</v>
      </c>
      <c r="I609" s="66">
        <v>0</v>
      </c>
      <c r="J609" s="66">
        <v>0</v>
      </c>
      <c r="K609" s="66">
        <v>0</v>
      </c>
      <c r="L609" s="66">
        <v>0</v>
      </c>
      <c r="M609" s="66">
        <v>0</v>
      </c>
      <c r="N609" s="66">
        <v>0</v>
      </c>
      <c r="O609" s="66">
        <v>0</v>
      </c>
      <c r="P609" s="66">
        <v>0</v>
      </c>
      <c r="Q609" s="66">
        <v>0</v>
      </c>
      <c r="R609" s="66">
        <v>0</v>
      </c>
      <c r="S609" s="66">
        <v>0</v>
      </c>
      <c r="T609" s="66">
        <v>0</v>
      </c>
      <c r="U609" s="66">
        <v>0</v>
      </c>
      <c r="V609" s="66">
        <v>4</v>
      </c>
      <c r="W609" s="66">
        <v>5</v>
      </c>
      <c r="X609" s="66">
        <v>31</v>
      </c>
      <c r="Y609" s="66">
        <v>31</v>
      </c>
      <c r="Z609" s="66">
        <v>42</v>
      </c>
      <c r="AA609" s="66">
        <v>45</v>
      </c>
      <c r="AB609" s="66">
        <v>51</v>
      </c>
      <c r="AC609" s="66">
        <v>50</v>
      </c>
      <c r="AD609" s="66">
        <v>53.89</v>
      </c>
      <c r="AE609" s="66">
        <v>53.85</v>
      </c>
      <c r="AF609" s="65">
        <v>51.472000000000001</v>
      </c>
      <c r="AG609" s="65">
        <v>37.116999999999997</v>
      </c>
      <c r="AH609" s="65">
        <v>37.182000000000002</v>
      </c>
    </row>
    <row r="610" spans="1:34" x14ac:dyDescent="0.25">
      <c r="A610" s="64" t="s">
        <v>133</v>
      </c>
      <c r="B610" s="64" t="s">
        <v>129</v>
      </c>
      <c r="C610" s="68">
        <v>0</v>
      </c>
      <c r="D610" s="68">
        <v>0</v>
      </c>
      <c r="E610" s="68">
        <v>0</v>
      </c>
      <c r="F610" s="68">
        <v>0</v>
      </c>
      <c r="G610" s="68">
        <v>0</v>
      </c>
      <c r="H610" s="68">
        <v>0</v>
      </c>
      <c r="I610" s="68">
        <v>0</v>
      </c>
      <c r="J610" s="68">
        <v>0</v>
      </c>
      <c r="K610" s="68">
        <v>0</v>
      </c>
      <c r="L610" s="68">
        <v>0</v>
      </c>
      <c r="M610" s="68">
        <v>0</v>
      </c>
      <c r="N610" s="68">
        <v>0</v>
      </c>
      <c r="O610" s="68">
        <v>0</v>
      </c>
      <c r="P610" s="68">
        <v>0</v>
      </c>
      <c r="Q610" s="68">
        <v>0</v>
      </c>
      <c r="R610" s="68">
        <v>0</v>
      </c>
      <c r="S610" s="68">
        <v>0</v>
      </c>
      <c r="T610" s="68">
        <v>0</v>
      </c>
      <c r="U610" s="68">
        <v>0</v>
      </c>
      <c r="V610" s="68">
        <v>4</v>
      </c>
      <c r="W610" s="68">
        <v>5</v>
      </c>
      <c r="X610" s="68">
        <v>31</v>
      </c>
      <c r="Y610" s="68">
        <v>31</v>
      </c>
      <c r="Z610" s="68">
        <v>42</v>
      </c>
      <c r="AA610" s="68">
        <v>45</v>
      </c>
      <c r="AB610" s="68">
        <v>51</v>
      </c>
      <c r="AC610" s="68">
        <v>50</v>
      </c>
      <c r="AD610" s="68">
        <v>53.89</v>
      </c>
      <c r="AE610" s="68">
        <v>53.85</v>
      </c>
      <c r="AF610" s="67">
        <v>51.472000000000001</v>
      </c>
      <c r="AG610" s="67">
        <v>37.116999999999997</v>
      </c>
      <c r="AH610" s="67">
        <v>37.182000000000002</v>
      </c>
    </row>
    <row r="611" spans="1:34" x14ac:dyDescent="0.25">
      <c r="A611" s="64" t="s">
        <v>133</v>
      </c>
      <c r="B611" s="64" t="s">
        <v>130</v>
      </c>
      <c r="C611" s="66">
        <v>0</v>
      </c>
      <c r="D611" s="66">
        <v>0</v>
      </c>
      <c r="E611" s="66">
        <v>0</v>
      </c>
      <c r="F611" s="66">
        <v>0</v>
      </c>
      <c r="G611" s="66">
        <v>0</v>
      </c>
      <c r="H611" s="66">
        <v>0</v>
      </c>
      <c r="I611" s="66">
        <v>0</v>
      </c>
      <c r="J611" s="66">
        <v>0</v>
      </c>
      <c r="K611" s="66">
        <v>0</v>
      </c>
      <c r="L611" s="66">
        <v>0</v>
      </c>
      <c r="M611" s="66">
        <v>0</v>
      </c>
      <c r="N611" s="66">
        <v>0</v>
      </c>
      <c r="O611" s="66">
        <v>0</v>
      </c>
      <c r="P611" s="66">
        <v>0</v>
      </c>
      <c r="Q611" s="66">
        <v>0</v>
      </c>
      <c r="R611" s="66">
        <v>0</v>
      </c>
      <c r="S611" s="66">
        <v>0</v>
      </c>
      <c r="T611" s="66">
        <v>0</v>
      </c>
      <c r="U611" s="66">
        <v>0</v>
      </c>
      <c r="V611" s="66">
        <v>0</v>
      </c>
      <c r="W611" s="66">
        <v>0</v>
      </c>
      <c r="X611" s="66">
        <v>0</v>
      </c>
      <c r="Y611" s="66">
        <v>0</v>
      </c>
      <c r="Z611" s="66">
        <v>0</v>
      </c>
      <c r="AA611" s="66">
        <v>0</v>
      </c>
      <c r="AB611" s="66">
        <v>0</v>
      </c>
      <c r="AC611" s="66">
        <v>0</v>
      </c>
      <c r="AD611" s="66">
        <v>0</v>
      </c>
      <c r="AE611" s="66">
        <v>0</v>
      </c>
      <c r="AF611" s="66">
        <v>0</v>
      </c>
      <c r="AG611" s="66">
        <v>0</v>
      </c>
      <c r="AH611" s="66">
        <v>0</v>
      </c>
    </row>
    <row r="612" spans="1:34" x14ac:dyDescent="0.25">
      <c r="A612" s="64" t="s">
        <v>133</v>
      </c>
      <c r="B612" s="64" t="s">
        <v>131</v>
      </c>
      <c r="C612" s="70" t="s">
        <v>37</v>
      </c>
      <c r="D612" s="70" t="s">
        <v>37</v>
      </c>
      <c r="E612" s="70" t="s">
        <v>37</v>
      </c>
      <c r="F612" s="70" t="s">
        <v>37</v>
      </c>
      <c r="G612" s="70" t="s">
        <v>37</v>
      </c>
      <c r="H612" s="70" t="s">
        <v>37</v>
      </c>
      <c r="I612" s="70" t="s">
        <v>37</v>
      </c>
      <c r="J612" s="70" t="s">
        <v>37</v>
      </c>
      <c r="K612" s="70" t="s">
        <v>37</v>
      </c>
      <c r="L612" s="70" t="s">
        <v>37</v>
      </c>
      <c r="M612" s="70" t="s">
        <v>37</v>
      </c>
      <c r="N612" s="70" t="s">
        <v>37</v>
      </c>
      <c r="O612" s="70" t="s">
        <v>37</v>
      </c>
      <c r="P612" s="70" t="s">
        <v>37</v>
      </c>
      <c r="Q612" s="70" t="s">
        <v>37</v>
      </c>
      <c r="R612" s="70" t="s">
        <v>37</v>
      </c>
      <c r="S612" s="70" t="s">
        <v>37</v>
      </c>
      <c r="T612" s="70" t="s">
        <v>37</v>
      </c>
      <c r="U612" s="70" t="s">
        <v>37</v>
      </c>
      <c r="V612" s="70" t="s">
        <v>37</v>
      </c>
      <c r="W612" s="70" t="s">
        <v>37</v>
      </c>
      <c r="X612" s="70" t="s">
        <v>37</v>
      </c>
      <c r="Y612" s="70" t="s">
        <v>37</v>
      </c>
      <c r="Z612" s="70" t="s">
        <v>37</v>
      </c>
      <c r="AA612" s="70" t="s">
        <v>37</v>
      </c>
      <c r="AB612" s="70" t="s">
        <v>37</v>
      </c>
      <c r="AC612" s="70" t="s">
        <v>37</v>
      </c>
      <c r="AD612" s="70" t="s">
        <v>37</v>
      </c>
      <c r="AE612" s="70" t="s">
        <v>37</v>
      </c>
      <c r="AF612" s="70" t="s">
        <v>37</v>
      </c>
      <c r="AG612" s="70" t="s">
        <v>37</v>
      </c>
      <c r="AH612" s="70" t="s">
        <v>37</v>
      </c>
    </row>
    <row r="613" spans="1:34" ht="11.4" customHeight="1" x14ac:dyDescent="0.25"/>
    <row r="614" spans="1:34" x14ac:dyDescent="0.25">
      <c r="A614" s="59" t="s">
        <v>134</v>
      </c>
    </row>
    <row r="615" spans="1:34" x14ac:dyDescent="0.25">
      <c r="A615" s="59" t="s">
        <v>37</v>
      </c>
      <c r="B615" s="58" t="s">
        <v>38</v>
      </c>
    </row>
    <row r="616" spans="1:34" ht="11.4" customHeight="1" x14ac:dyDescent="0.25"/>
    <row r="617" spans="1:34" x14ac:dyDescent="0.25">
      <c r="A617" s="58" t="s">
        <v>175</v>
      </c>
    </row>
    <row r="618" spans="1:34" x14ac:dyDescent="0.25">
      <c r="A618" s="58" t="s">
        <v>108</v>
      </c>
      <c r="B618" s="59" t="s">
        <v>109</v>
      </c>
    </row>
    <row r="619" spans="1:34" x14ac:dyDescent="0.25">
      <c r="A619" s="58" t="s">
        <v>110</v>
      </c>
      <c r="B619" s="58" t="s">
        <v>111</v>
      </c>
    </row>
    <row r="621" spans="1:34" x14ac:dyDescent="0.25">
      <c r="A621" s="59" t="s">
        <v>112</v>
      </c>
      <c r="C621" s="58" t="s">
        <v>113</v>
      </c>
    </row>
    <row r="622" spans="1:34" x14ac:dyDescent="0.25">
      <c r="A622" s="59" t="s">
        <v>176</v>
      </c>
      <c r="C622" s="58" t="s">
        <v>177</v>
      </c>
    </row>
    <row r="623" spans="1:34" x14ac:dyDescent="0.25">
      <c r="A623" s="59" t="s">
        <v>114</v>
      </c>
      <c r="C623" s="58" t="s">
        <v>148</v>
      </c>
    </row>
    <row r="625" spans="1:34" x14ac:dyDescent="0.25">
      <c r="A625" s="60" t="s">
        <v>116</v>
      </c>
      <c r="B625" s="60" t="s">
        <v>116</v>
      </c>
      <c r="C625" s="61" t="s">
        <v>1</v>
      </c>
      <c r="D625" s="61" t="s">
        <v>2</v>
      </c>
      <c r="E625" s="61" t="s">
        <v>3</v>
      </c>
      <c r="F625" s="61" t="s">
        <v>4</v>
      </c>
      <c r="G625" s="61" t="s">
        <v>5</v>
      </c>
      <c r="H625" s="61" t="s">
        <v>6</v>
      </c>
      <c r="I625" s="61" t="s">
        <v>7</v>
      </c>
      <c r="J625" s="61" t="s">
        <v>8</v>
      </c>
      <c r="K625" s="61" t="s">
        <v>9</v>
      </c>
      <c r="L625" s="61" t="s">
        <v>10</v>
      </c>
      <c r="M625" s="61" t="s">
        <v>11</v>
      </c>
      <c r="N625" s="61" t="s">
        <v>12</v>
      </c>
      <c r="O625" s="61" t="s">
        <v>13</v>
      </c>
      <c r="P625" s="61" t="s">
        <v>14</v>
      </c>
      <c r="Q625" s="61" t="s">
        <v>15</v>
      </c>
      <c r="R625" s="61" t="s">
        <v>16</v>
      </c>
      <c r="S625" s="61" t="s">
        <v>17</v>
      </c>
      <c r="T625" s="61" t="s">
        <v>18</v>
      </c>
      <c r="U625" s="61" t="s">
        <v>19</v>
      </c>
      <c r="V625" s="61" t="s">
        <v>20</v>
      </c>
      <c r="W625" s="61" t="s">
        <v>21</v>
      </c>
      <c r="X625" s="61" t="s">
        <v>32</v>
      </c>
      <c r="Y625" s="61" t="s">
        <v>33</v>
      </c>
      <c r="Z625" s="61" t="s">
        <v>35</v>
      </c>
      <c r="AA625" s="61" t="s">
        <v>36</v>
      </c>
      <c r="AB625" s="61" t="s">
        <v>39</v>
      </c>
      <c r="AC625" s="61" t="s">
        <v>40</v>
      </c>
      <c r="AD625" s="61" t="s">
        <v>97</v>
      </c>
      <c r="AE625" s="61" t="s">
        <v>103</v>
      </c>
      <c r="AF625" s="61" t="s">
        <v>105</v>
      </c>
      <c r="AG625" s="61" t="s">
        <v>107</v>
      </c>
      <c r="AH625" s="61" t="s">
        <v>117</v>
      </c>
    </row>
    <row r="626" spans="1:34" x14ac:dyDescent="0.25">
      <c r="A626" s="62" t="s">
        <v>118</v>
      </c>
      <c r="B626" s="62" t="s">
        <v>119</v>
      </c>
      <c r="C626" s="63" t="s">
        <v>120</v>
      </c>
      <c r="D626" s="63" t="s">
        <v>120</v>
      </c>
      <c r="E626" s="63" t="s">
        <v>120</v>
      </c>
      <c r="F626" s="63" t="s">
        <v>120</v>
      </c>
      <c r="G626" s="63" t="s">
        <v>120</v>
      </c>
      <c r="H626" s="63" t="s">
        <v>120</v>
      </c>
      <c r="I626" s="63" t="s">
        <v>120</v>
      </c>
      <c r="J626" s="63" t="s">
        <v>120</v>
      </c>
      <c r="K626" s="63" t="s">
        <v>120</v>
      </c>
      <c r="L626" s="63" t="s">
        <v>120</v>
      </c>
      <c r="M626" s="63" t="s">
        <v>120</v>
      </c>
      <c r="N626" s="63" t="s">
        <v>120</v>
      </c>
      <c r="O626" s="63" t="s">
        <v>120</v>
      </c>
      <c r="P626" s="63" t="s">
        <v>120</v>
      </c>
      <c r="Q626" s="63" t="s">
        <v>120</v>
      </c>
      <c r="R626" s="63" t="s">
        <v>120</v>
      </c>
      <c r="S626" s="63" t="s">
        <v>120</v>
      </c>
      <c r="T626" s="63" t="s">
        <v>120</v>
      </c>
      <c r="U626" s="63" t="s">
        <v>120</v>
      </c>
      <c r="V626" s="63" t="s">
        <v>120</v>
      </c>
      <c r="W626" s="63" t="s">
        <v>120</v>
      </c>
      <c r="X626" s="63" t="s">
        <v>120</v>
      </c>
      <c r="Y626" s="63" t="s">
        <v>120</v>
      </c>
      <c r="Z626" s="63" t="s">
        <v>120</v>
      </c>
      <c r="AA626" s="63" t="s">
        <v>120</v>
      </c>
      <c r="AB626" s="63" t="s">
        <v>120</v>
      </c>
      <c r="AC626" s="63" t="s">
        <v>120</v>
      </c>
      <c r="AD626" s="63" t="s">
        <v>120</v>
      </c>
      <c r="AE626" s="63" t="s">
        <v>120</v>
      </c>
      <c r="AF626" s="63" t="s">
        <v>120</v>
      </c>
      <c r="AG626" s="63" t="s">
        <v>120</v>
      </c>
      <c r="AH626" s="63" t="s">
        <v>120</v>
      </c>
    </row>
    <row r="627" spans="1:34" x14ac:dyDescent="0.25">
      <c r="A627" s="64" t="s">
        <v>121</v>
      </c>
      <c r="B627" s="64" t="s">
        <v>122</v>
      </c>
      <c r="C627" s="66">
        <v>16185.24</v>
      </c>
      <c r="D627" s="66">
        <v>11790</v>
      </c>
      <c r="E627" s="66">
        <v>9075.6</v>
      </c>
      <c r="F627" s="66">
        <v>10352.52</v>
      </c>
      <c r="G627" s="65">
        <v>11899.684999999999</v>
      </c>
      <c r="H627" s="65">
        <v>10573.897999999999</v>
      </c>
      <c r="I627" s="65">
        <v>6702.0730000000003</v>
      </c>
      <c r="J627" s="65">
        <v>10633.921</v>
      </c>
      <c r="K627" s="65">
        <v>15537.823</v>
      </c>
      <c r="L627" s="65">
        <v>9923.7170000000006</v>
      </c>
      <c r="M627" s="65">
        <v>10149.714</v>
      </c>
      <c r="N627" s="65">
        <v>10180.213</v>
      </c>
      <c r="O627" s="66">
        <v>8878.27</v>
      </c>
      <c r="P627" s="65">
        <v>8297.4419999999991</v>
      </c>
      <c r="Q627" s="65">
        <v>11322.929</v>
      </c>
      <c r="R627" s="65">
        <v>12103.664000000001</v>
      </c>
      <c r="S627" s="65">
        <v>9858.4629999999997</v>
      </c>
      <c r="T627" s="65">
        <v>9989.7520000000004</v>
      </c>
      <c r="U627" s="65">
        <v>11357.017</v>
      </c>
      <c r="V627" s="65">
        <v>12581.896000000001</v>
      </c>
      <c r="W627" s="65">
        <v>12856.635</v>
      </c>
      <c r="X627" s="65">
        <v>10670.147999999999</v>
      </c>
      <c r="Y627" s="66">
        <v>13855.45</v>
      </c>
      <c r="Z627" s="65">
        <v>11045.156000000001</v>
      </c>
      <c r="AA627" s="65">
        <v>7687.4219999999996</v>
      </c>
      <c r="AB627" s="65">
        <v>7210.2020000000002</v>
      </c>
      <c r="AC627" s="66">
        <v>9553.14</v>
      </c>
      <c r="AD627" s="65">
        <v>16288.300999999999</v>
      </c>
      <c r="AE627" s="65">
        <v>9182.473</v>
      </c>
      <c r="AF627" s="65">
        <v>8127.0789999999997</v>
      </c>
      <c r="AG627" s="65">
        <v>9992.8119999999999</v>
      </c>
      <c r="AH627" s="65">
        <v>10244.174000000001</v>
      </c>
    </row>
    <row r="628" spans="1:34" x14ac:dyDescent="0.25">
      <c r="A628" s="64" t="s">
        <v>121</v>
      </c>
      <c r="B628" s="64" t="s">
        <v>123</v>
      </c>
      <c r="C628" s="68">
        <v>31684.1</v>
      </c>
      <c r="D628" s="68">
        <v>31491.599999999999</v>
      </c>
      <c r="E628" s="68">
        <v>23929.8</v>
      </c>
      <c r="F628" s="68">
        <v>20502.05</v>
      </c>
      <c r="G628" s="68">
        <v>22699.7</v>
      </c>
      <c r="H628" s="68">
        <v>21934.7</v>
      </c>
      <c r="I628" s="68">
        <v>22262.799999999999</v>
      </c>
      <c r="J628" s="68">
        <v>25101</v>
      </c>
      <c r="K628" s="68">
        <v>24037.3</v>
      </c>
      <c r="L628" s="67">
        <v>23034.675999999999</v>
      </c>
      <c r="M628" s="67">
        <v>20605.462</v>
      </c>
      <c r="N628" s="68">
        <v>23491.85</v>
      </c>
      <c r="O628" s="68">
        <v>23954.6</v>
      </c>
      <c r="P628" s="68">
        <v>24559</v>
      </c>
      <c r="Q628" s="68">
        <v>23650.6</v>
      </c>
      <c r="R628" s="68">
        <v>23155.5</v>
      </c>
      <c r="S628" s="68">
        <v>27508.1</v>
      </c>
      <c r="T628" s="68">
        <v>26203.78</v>
      </c>
      <c r="U628" s="68">
        <v>25553.18</v>
      </c>
      <c r="V628" s="68">
        <v>25168.54</v>
      </c>
      <c r="W628" s="67">
        <v>32316.361000000001</v>
      </c>
      <c r="X628" s="67">
        <v>30398.067999999999</v>
      </c>
      <c r="Y628" s="67">
        <v>28801.463</v>
      </c>
      <c r="Z628" s="68">
        <v>36075.620000000003</v>
      </c>
      <c r="AA628" s="67">
        <v>35111.633999999998</v>
      </c>
      <c r="AB628" s="68">
        <v>38890.74</v>
      </c>
      <c r="AC628" s="68">
        <v>41955.66</v>
      </c>
      <c r="AD628" s="67">
        <v>29909.113000000001</v>
      </c>
      <c r="AE628" s="68">
        <v>38046.78</v>
      </c>
      <c r="AF628" s="67">
        <v>36792.945</v>
      </c>
      <c r="AG628" s="68">
        <v>28345.93</v>
      </c>
      <c r="AH628" s="67">
        <v>28812.162</v>
      </c>
    </row>
    <row r="629" spans="1:34" x14ac:dyDescent="0.25">
      <c r="A629" s="64" t="s">
        <v>121</v>
      </c>
      <c r="B629" s="64" t="s">
        <v>124</v>
      </c>
      <c r="C629" s="66">
        <v>0</v>
      </c>
      <c r="D629" s="66">
        <v>0</v>
      </c>
      <c r="E629" s="66">
        <v>0</v>
      </c>
      <c r="F629" s="66">
        <v>0</v>
      </c>
      <c r="G629" s="66">
        <v>0</v>
      </c>
      <c r="H629" s="65">
        <v>1.0999999999999999E-2</v>
      </c>
      <c r="I629" s="66">
        <v>0.41</v>
      </c>
      <c r="J629" s="65">
        <v>2.6890000000000001</v>
      </c>
      <c r="K629" s="65">
        <v>6.7430000000000003</v>
      </c>
      <c r="L629" s="65">
        <v>9.8350000000000009</v>
      </c>
      <c r="M629" s="65">
        <v>15.151999999999999</v>
      </c>
      <c r="N629" s="65">
        <v>31.324000000000002</v>
      </c>
      <c r="O629" s="65">
        <v>86.176000000000002</v>
      </c>
      <c r="P629" s="65">
        <v>114.255</v>
      </c>
      <c r="Q629" s="66">
        <v>47.75</v>
      </c>
      <c r="R629" s="66">
        <v>55.05</v>
      </c>
      <c r="S629" s="65">
        <v>22.866</v>
      </c>
      <c r="T629" s="65">
        <v>44.015000000000001</v>
      </c>
      <c r="U629" s="66">
        <v>68.28</v>
      </c>
      <c r="V629" s="65">
        <v>63.991999999999997</v>
      </c>
      <c r="W629" s="65">
        <v>79.792000000000002</v>
      </c>
      <c r="X629" s="65">
        <v>32.155000000000001</v>
      </c>
      <c r="Y629" s="65">
        <v>26.989000000000001</v>
      </c>
      <c r="Z629" s="65">
        <v>14.512</v>
      </c>
      <c r="AA629" s="65">
        <v>33.997999999999998</v>
      </c>
      <c r="AB629" s="65">
        <v>17.608000000000001</v>
      </c>
      <c r="AC629" s="65">
        <v>14.911</v>
      </c>
      <c r="AD629" s="65">
        <v>23.515000000000001</v>
      </c>
      <c r="AE629" s="65">
        <v>15.095000000000001</v>
      </c>
      <c r="AF629" s="65">
        <v>25.805</v>
      </c>
      <c r="AG629" s="66">
        <v>32.22</v>
      </c>
      <c r="AH629" s="66">
        <v>37.53</v>
      </c>
    </row>
    <row r="630" spans="1:34" x14ac:dyDescent="0.25">
      <c r="A630" s="64" t="s">
        <v>121</v>
      </c>
      <c r="B630" s="64" t="s">
        <v>125</v>
      </c>
      <c r="C630" s="68">
        <v>5559</v>
      </c>
      <c r="D630" s="68">
        <v>4897.8</v>
      </c>
      <c r="E630" s="68">
        <v>4675.3500000000004</v>
      </c>
      <c r="F630" s="68">
        <v>1950.35</v>
      </c>
      <c r="G630" s="68">
        <v>1350.15</v>
      </c>
      <c r="H630" s="68">
        <v>3019.7</v>
      </c>
      <c r="I630" s="68">
        <v>2754.8</v>
      </c>
      <c r="J630" s="68">
        <v>1982.4</v>
      </c>
      <c r="K630" s="68">
        <v>782.55</v>
      </c>
      <c r="L630" s="68">
        <v>890.55</v>
      </c>
      <c r="M630" s="67">
        <v>1082.1079999999999</v>
      </c>
      <c r="N630" s="68">
        <v>783.95</v>
      </c>
      <c r="O630" s="68">
        <v>800.5</v>
      </c>
      <c r="P630" s="68">
        <v>1001</v>
      </c>
      <c r="Q630" s="68">
        <v>868</v>
      </c>
      <c r="R630" s="68">
        <v>930.3</v>
      </c>
      <c r="S630" s="68">
        <v>853.7</v>
      </c>
      <c r="T630" s="68">
        <v>810.6</v>
      </c>
      <c r="U630" s="68">
        <v>614.6</v>
      </c>
      <c r="V630" s="68">
        <v>578.20000000000005</v>
      </c>
      <c r="W630" s="68">
        <v>630.4</v>
      </c>
      <c r="X630" s="68">
        <v>772.2</v>
      </c>
      <c r="Y630" s="68">
        <v>1594</v>
      </c>
      <c r="Z630" s="68">
        <v>2084.6</v>
      </c>
      <c r="AA630" s="68">
        <v>1799.9</v>
      </c>
      <c r="AB630" s="68">
        <v>1893.5</v>
      </c>
      <c r="AC630" s="67">
        <v>1621.597</v>
      </c>
      <c r="AD630" s="67">
        <v>1512.884</v>
      </c>
      <c r="AE630" s="67">
        <v>1468.691</v>
      </c>
      <c r="AF630" s="67">
        <v>1402.145</v>
      </c>
      <c r="AG630" s="67">
        <v>1375.6759999999999</v>
      </c>
      <c r="AH630" s="67">
        <v>1261.4970000000001</v>
      </c>
    </row>
    <row r="631" spans="1:34" x14ac:dyDescent="0.25">
      <c r="A631" s="64" t="s">
        <v>121</v>
      </c>
      <c r="B631" s="64" t="s">
        <v>126</v>
      </c>
      <c r="C631" s="66">
        <v>0</v>
      </c>
      <c r="D631" s="66">
        <v>0</v>
      </c>
      <c r="E631" s="66">
        <v>0</v>
      </c>
      <c r="F631" s="66">
        <v>0</v>
      </c>
      <c r="G631" s="66">
        <v>0</v>
      </c>
      <c r="H631" s="66">
        <v>0</v>
      </c>
      <c r="I631" s="66">
        <v>0</v>
      </c>
      <c r="J631" s="66">
        <v>0</v>
      </c>
      <c r="K631" s="66">
        <v>0</v>
      </c>
      <c r="L631" s="66">
        <v>0</v>
      </c>
      <c r="M631" s="66">
        <v>0</v>
      </c>
      <c r="N631" s="66">
        <v>0</v>
      </c>
      <c r="O631" s="66">
        <v>0</v>
      </c>
      <c r="P631" s="66">
        <v>0</v>
      </c>
      <c r="Q631" s="66">
        <v>0</v>
      </c>
      <c r="R631" s="66">
        <v>0</v>
      </c>
      <c r="S631" s="66">
        <v>0</v>
      </c>
      <c r="T631" s="66">
        <v>0</v>
      </c>
      <c r="U631" s="66">
        <v>0</v>
      </c>
      <c r="V631" s="66">
        <v>0</v>
      </c>
      <c r="W631" s="66">
        <v>0</v>
      </c>
      <c r="X631" s="66">
        <v>0</v>
      </c>
      <c r="Y631" s="66">
        <v>0</v>
      </c>
      <c r="Z631" s="66">
        <v>0</v>
      </c>
      <c r="AA631" s="66">
        <v>0</v>
      </c>
      <c r="AB631" s="66">
        <v>0</v>
      </c>
      <c r="AC631" s="66">
        <v>0</v>
      </c>
      <c r="AD631" s="66">
        <v>0</v>
      </c>
      <c r="AE631" s="66">
        <v>0</v>
      </c>
      <c r="AF631" s="66">
        <v>0</v>
      </c>
      <c r="AG631" s="66">
        <v>0</v>
      </c>
      <c r="AH631" s="66">
        <v>0</v>
      </c>
    </row>
    <row r="632" spans="1:34" x14ac:dyDescent="0.25">
      <c r="A632" s="64" t="s">
        <v>121</v>
      </c>
      <c r="B632" s="64" t="s">
        <v>127</v>
      </c>
      <c r="C632" s="68">
        <v>0</v>
      </c>
      <c r="D632" s="68">
        <v>0</v>
      </c>
      <c r="E632" s="68">
        <v>0</v>
      </c>
      <c r="F632" s="68">
        <v>0</v>
      </c>
      <c r="G632" s="68">
        <v>0</v>
      </c>
      <c r="H632" s="68">
        <v>0</v>
      </c>
      <c r="I632" s="68">
        <v>0</v>
      </c>
      <c r="J632" s="68">
        <v>0</v>
      </c>
      <c r="K632" s="68">
        <v>0</v>
      </c>
      <c r="L632" s="68">
        <v>0</v>
      </c>
      <c r="M632" s="68">
        <v>0</v>
      </c>
      <c r="N632" s="68">
        <v>0</v>
      </c>
      <c r="O632" s="68">
        <v>0</v>
      </c>
      <c r="P632" s="68">
        <v>0</v>
      </c>
      <c r="Q632" s="68">
        <v>0</v>
      </c>
      <c r="R632" s="68">
        <v>0</v>
      </c>
      <c r="S632" s="68">
        <v>0</v>
      </c>
      <c r="T632" s="68">
        <v>0</v>
      </c>
      <c r="U632" s="68">
        <v>0</v>
      </c>
      <c r="V632" s="68">
        <v>0</v>
      </c>
      <c r="W632" s="68">
        <v>0</v>
      </c>
      <c r="X632" s="68">
        <v>0</v>
      </c>
      <c r="Y632" s="68">
        <v>0</v>
      </c>
      <c r="Z632" s="68">
        <v>0</v>
      </c>
      <c r="AA632" s="68">
        <v>0</v>
      </c>
      <c r="AB632" s="68">
        <v>0</v>
      </c>
      <c r="AC632" s="68">
        <v>0</v>
      </c>
      <c r="AD632" s="68">
        <v>0</v>
      </c>
      <c r="AE632" s="68">
        <v>0</v>
      </c>
      <c r="AF632" s="68">
        <v>0</v>
      </c>
      <c r="AG632" s="68">
        <v>0</v>
      </c>
      <c r="AH632" s="68">
        <v>0</v>
      </c>
    </row>
    <row r="633" spans="1:34" x14ac:dyDescent="0.25">
      <c r="A633" s="64" t="s">
        <v>121</v>
      </c>
      <c r="B633" s="64" t="s">
        <v>128</v>
      </c>
      <c r="C633" s="66">
        <v>123371.44</v>
      </c>
      <c r="D633" s="66">
        <v>116438.39999999999</v>
      </c>
      <c r="E633" s="66">
        <v>89244.4</v>
      </c>
      <c r="F633" s="66">
        <v>68971.320000000007</v>
      </c>
      <c r="G633" s="65">
        <v>62807.684999999998</v>
      </c>
      <c r="H633" s="65">
        <v>60437.108999999997</v>
      </c>
      <c r="I633" s="65">
        <v>58393.483999999997</v>
      </c>
      <c r="J633" s="66">
        <v>61941.21</v>
      </c>
      <c r="K633" s="65">
        <v>63740.966</v>
      </c>
      <c r="L633" s="65">
        <v>50988.152000000002</v>
      </c>
      <c r="M633" s="65">
        <v>46758.665999999997</v>
      </c>
      <c r="N633" s="65">
        <v>49345.468000000001</v>
      </c>
      <c r="O633" s="65">
        <v>47356.258000000002</v>
      </c>
      <c r="P633" s="65">
        <v>47827.968999999997</v>
      </c>
      <c r="Q633" s="65">
        <v>47974.264000000003</v>
      </c>
      <c r="R633" s="65">
        <v>48805.434000000001</v>
      </c>
      <c r="S633" s="66">
        <v>47667.61</v>
      </c>
      <c r="T633" s="65">
        <v>45860.067000000003</v>
      </c>
      <c r="U633" s="65">
        <v>45391.705000000002</v>
      </c>
      <c r="V633" s="65">
        <v>46353.040999999997</v>
      </c>
      <c r="W633" s="65">
        <v>52518.959000000003</v>
      </c>
      <c r="X633" s="65">
        <v>46939.343000000001</v>
      </c>
      <c r="Y633" s="65">
        <v>49060.968000000001</v>
      </c>
      <c r="Z633" s="65">
        <v>48599.351999999999</v>
      </c>
      <c r="AA633" s="66">
        <v>44248.88</v>
      </c>
      <c r="AB633" s="65">
        <v>45382.192000000003</v>
      </c>
      <c r="AC633" s="66">
        <v>52099.11</v>
      </c>
      <c r="AD633" s="66">
        <v>57101.41</v>
      </c>
      <c r="AE633" s="65">
        <v>53897.989000000001</v>
      </c>
      <c r="AF633" s="65">
        <v>51790.360999999997</v>
      </c>
      <c r="AG633" s="66">
        <v>47659.86</v>
      </c>
      <c r="AH633" s="65">
        <v>52284.531999999999</v>
      </c>
    </row>
    <row r="634" spans="1:34" x14ac:dyDescent="0.25">
      <c r="A634" s="64" t="s">
        <v>121</v>
      </c>
      <c r="B634" s="64" t="s">
        <v>129</v>
      </c>
      <c r="C634" s="68">
        <v>25634.799999999999</v>
      </c>
      <c r="D634" s="68">
        <v>25459.8</v>
      </c>
      <c r="E634" s="68">
        <v>18930.599999999999</v>
      </c>
      <c r="F634" s="68">
        <v>15677.6</v>
      </c>
      <c r="G634" s="68">
        <v>17688.8</v>
      </c>
      <c r="H634" s="68">
        <v>17197.599999999999</v>
      </c>
      <c r="I634" s="68">
        <v>17616</v>
      </c>
      <c r="J634" s="68">
        <v>20821.400000000001</v>
      </c>
      <c r="K634" s="68">
        <v>19502</v>
      </c>
      <c r="L634" s="68">
        <v>18003.8</v>
      </c>
      <c r="M634" s="68">
        <v>15954.4</v>
      </c>
      <c r="N634" s="67">
        <v>18642.530999999999</v>
      </c>
      <c r="O634" s="67">
        <v>19455.827000000001</v>
      </c>
      <c r="P634" s="67">
        <v>20201.079000000002</v>
      </c>
      <c r="Q634" s="67">
        <v>19634.621999999999</v>
      </c>
      <c r="R634" s="68">
        <v>19473.98</v>
      </c>
      <c r="S634" s="67">
        <v>23694.822</v>
      </c>
      <c r="T634" s="68">
        <v>22539.03</v>
      </c>
      <c r="U634" s="67">
        <v>21043.397000000001</v>
      </c>
      <c r="V634" s="68">
        <v>21403.24</v>
      </c>
      <c r="W634" s="67">
        <v>27314.350999999999</v>
      </c>
      <c r="X634" s="67">
        <v>25499.879000000001</v>
      </c>
      <c r="Y634" s="68">
        <v>24210.44</v>
      </c>
      <c r="Z634" s="67">
        <v>27997.420999999998</v>
      </c>
      <c r="AA634" s="68">
        <v>28112.81</v>
      </c>
      <c r="AB634" s="67">
        <v>30231.748</v>
      </c>
      <c r="AC634" s="67">
        <v>33943.881000000001</v>
      </c>
      <c r="AD634" s="67">
        <v>23503.258999999998</v>
      </c>
      <c r="AE634" s="67">
        <v>28655.629000000001</v>
      </c>
      <c r="AF634" s="67">
        <v>27303.755000000001</v>
      </c>
      <c r="AG634" s="67">
        <v>21313.550999999999</v>
      </c>
      <c r="AH634" s="67">
        <v>22660.144</v>
      </c>
    </row>
    <row r="635" spans="1:34" x14ac:dyDescent="0.25">
      <c r="A635" s="64" t="s">
        <v>121</v>
      </c>
      <c r="B635" s="64" t="s">
        <v>130</v>
      </c>
      <c r="C635" s="66">
        <v>4502.3999999999996</v>
      </c>
      <c r="D635" s="66">
        <v>3998.6</v>
      </c>
      <c r="E635" s="66">
        <v>3720.2</v>
      </c>
      <c r="F635" s="66">
        <v>1518.2</v>
      </c>
      <c r="G635" s="66">
        <v>1030.2</v>
      </c>
      <c r="H635" s="66">
        <v>2343.6</v>
      </c>
      <c r="I635" s="66">
        <v>2179</v>
      </c>
      <c r="J635" s="66">
        <v>1520.2</v>
      </c>
      <c r="K635" s="66">
        <v>560.4</v>
      </c>
      <c r="L635" s="66">
        <v>638.20000000000005</v>
      </c>
      <c r="M635" s="66">
        <v>806.4</v>
      </c>
      <c r="N635" s="66">
        <v>623.4</v>
      </c>
      <c r="O635" s="66">
        <v>662.6</v>
      </c>
      <c r="P635" s="66">
        <v>849.8</v>
      </c>
      <c r="Q635" s="65">
        <v>714.96299999999997</v>
      </c>
      <c r="R635" s="66">
        <v>722.37</v>
      </c>
      <c r="S635" s="66">
        <v>693.3</v>
      </c>
      <c r="T635" s="65">
        <v>680.63199999999995</v>
      </c>
      <c r="U635" s="65">
        <v>414.55500000000001</v>
      </c>
      <c r="V635" s="65">
        <v>463.464</v>
      </c>
      <c r="W635" s="66">
        <v>486.45</v>
      </c>
      <c r="X635" s="65">
        <v>584.13400000000001</v>
      </c>
      <c r="Y635" s="65">
        <v>1109.828</v>
      </c>
      <c r="Z635" s="65">
        <v>1546.963</v>
      </c>
      <c r="AA635" s="65">
        <v>1384.5940000000001</v>
      </c>
      <c r="AB635" s="65">
        <v>1425.634</v>
      </c>
      <c r="AC635" s="65">
        <v>1303.1769999999999</v>
      </c>
      <c r="AD635" s="65">
        <v>1143.8520000000001</v>
      </c>
      <c r="AE635" s="65">
        <v>1093.251</v>
      </c>
      <c r="AF635" s="65">
        <v>1072.672</v>
      </c>
      <c r="AG635" s="66">
        <v>1028.5899999999999</v>
      </c>
      <c r="AH635" s="65">
        <v>950.89800000000002</v>
      </c>
    </row>
    <row r="636" spans="1:34" x14ac:dyDescent="0.25">
      <c r="A636" s="64" t="s">
        <v>121</v>
      </c>
      <c r="B636" s="64" t="s">
        <v>131</v>
      </c>
      <c r="C636" s="68">
        <v>0</v>
      </c>
      <c r="D636" s="68">
        <v>0</v>
      </c>
      <c r="E636" s="68">
        <v>0</v>
      </c>
      <c r="F636" s="68">
        <v>0</v>
      </c>
      <c r="G636" s="68">
        <v>0</v>
      </c>
      <c r="H636" s="68">
        <v>0</v>
      </c>
      <c r="I636" s="68">
        <v>0</v>
      </c>
      <c r="J636" s="68">
        <v>0</v>
      </c>
      <c r="K636" s="68">
        <v>0</v>
      </c>
      <c r="L636" s="68">
        <v>0</v>
      </c>
      <c r="M636" s="68">
        <v>0</v>
      </c>
      <c r="N636" s="68">
        <v>0</v>
      </c>
      <c r="O636" s="68">
        <v>0</v>
      </c>
      <c r="P636" s="68">
        <v>0</v>
      </c>
      <c r="Q636" s="68">
        <v>0</v>
      </c>
      <c r="R636" s="68">
        <v>0</v>
      </c>
      <c r="S636" s="68">
        <v>0</v>
      </c>
      <c r="T636" s="68">
        <v>0</v>
      </c>
      <c r="U636" s="68">
        <v>0</v>
      </c>
      <c r="V636" s="68">
        <v>0</v>
      </c>
      <c r="W636" s="68">
        <v>0</v>
      </c>
      <c r="X636" s="68">
        <v>0</v>
      </c>
      <c r="Y636" s="68">
        <v>0</v>
      </c>
      <c r="Z636" s="68">
        <v>0</v>
      </c>
      <c r="AA636" s="68">
        <v>0</v>
      </c>
      <c r="AB636" s="68">
        <v>0</v>
      </c>
      <c r="AC636" s="68">
        <v>0</v>
      </c>
      <c r="AD636" s="68">
        <v>0</v>
      </c>
      <c r="AE636" s="68">
        <v>0</v>
      </c>
      <c r="AF636" s="68">
        <v>0</v>
      </c>
      <c r="AG636" s="68">
        <v>0</v>
      </c>
      <c r="AH636" s="68">
        <v>0</v>
      </c>
    </row>
    <row r="637" spans="1:34" x14ac:dyDescent="0.25">
      <c r="A637" s="64" t="s">
        <v>132</v>
      </c>
      <c r="B637" s="64" t="s">
        <v>122</v>
      </c>
      <c r="C637" s="69" t="s">
        <v>37</v>
      </c>
      <c r="D637" s="69" t="s">
        <v>37</v>
      </c>
      <c r="E637" s="69" t="s">
        <v>37</v>
      </c>
      <c r="F637" s="69" t="s">
        <v>37</v>
      </c>
      <c r="G637" s="69" t="s">
        <v>37</v>
      </c>
      <c r="H637" s="69" t="s">
        <v>37</v>
      </c>
      <c r="I637" s="69" t="s">
        <v>37</v>
      </c>
      <c r="J637" s="69" t="s">
        <v>37</v>
      </c>
      <c r="K637" s="69" t="s">
        <v>37</v>
      </c>
      <c r="L637" s="69" t="s">
        <v>37</v>
      </c>
      <c r="M637" s="69" t="s">
        <v>37</v>
      </c>
      <c r="N637" s="69" t="s">
        <v>37</v>
      </c>
      <c r="O637" s="69" t="s">
        <v>37</v>
      </c>
      <c r="P637" s="69" t="s">
        <v>37</v>
      </c>
      <c r="Q637" s="69" t="s">
        <v>37</v>
      </c>
      <c r="R637" s="69" t="s">
        <v>37</v>
      </c>
      <c r="S637" s="69" t="s">
        <v>37</v>
      </c>
      <c r="T637" s="69" t="s">
        <v>37</v>
      </c>
      <c r="U637" s="69" t="s">
        <v>37</v>
      </c>
      <c r="V637" s="69" t="s">
        <v>37</v>
      </c>
      <c r="W637" s="69" t="s">
        <v>37</v>
      </c>
      <c r="X637" s="69" t="s">
        <v>37</v>
      </c>
      <c r="Y637" s="69" t="s">
        <v>37</v>
      </c>
      <c r="Z637" s="69" t="s">
        <v>37</v>
      </c>
      <c r="AA637" s="69" t="s">
        <v>37</v>
      </c>
      <c r="AB637" s="69" t="s">
        <v>37</v>
      </c>
      <c r="AC637" s="69" t="s">
        <v>37</v>
      </c>
      <c r="AD637" s="69" t="s">
        <v>37</v>
      </c>
      <c r="AE637" s="69" t="s">
        <v>37</v>
      </c>
      <c r="AF637" s="69" t="s">
        <v>37</v>
      </c>
      <c r="AG637" s="69" t="s">
        <v>37</v>
      </c>
      <c r="AH637" s="69" t="s">
        <v>37</v>
      </c>
    </row>
    <row r="638" spans="1:34" x14ac:dyDescent="0.25">
      <c r="A638" s="64" t="s">
        <v>132</v>
      </c>
      <c r="B638" s="64" t="s">
        <v>123</v>
      </c>
      <c r="C638" s="70" t="s">
        <v>37</v>
      </c>
      <c r="D638" s="70" t="s">
        <v>37</v>
      </c>
      <c r="E638" s="70" t="s">
        <v>37</v>
      </c>
      <c r="F638" s="70" t="s">
        <v>37</v>
      </c>
      <c r="G638" s="70" t="s">
        <v>37</v>
      </c>
      <c r="H638" s="70" t="s">
        <v>37</v>
      </c>
      <c r="I638" s="70" t="s">
        <v>37</v>
      </c>
      <c r="J638" s="70" t="s">
        <v>37</v>
      </c>
      <c r="K638" s="70" t="s">
        <v>37</v>
      </c>
      <c r="L638" s="70" t="s">
        <v>37</v>
      </c>
      <c r="M638" s="70" t="s">
        <v>37</v>
      </c>
      <c r="N638" s="70" t="s">
        <v>37</v>
      </c>
      <c r="O638" s="70" t="s">
        <v>37</v>
      </c>
      <c r="P638" s="70" t="s">
        <v>37</v>
      </c>
      <c r="Q638" s="70" t="s">
        <v>37</v>
      </c>
      <c r="R638" s="70" t="s">
        <v>37</v>
      </c>
      <c r="S638" s="70" t="s">
        <v>37</v>
      </c>
      <c r="T638" s="70" t="s">
        <v>37</v>
      </c>
      <c r="U638" s="70" t="s">
        <v>37</v>
      </c>
      <c r="V638" s="70" t="s">
        <v>37</v>
      </c>
      <c r="W638" s="70" t="s">
        <v>37</v>
      </c>
      <c r="X638" s="70" t="s">
        <v>37</v>
      </c>
      <c r="Y638" s="70" t="s">
        <v>37</v>
      </c>
      <c r="Z638" s="70" t="s">
        <v>37</v>
      </c>
      <c r="AA638" s="70" t="s">
        <v>37</v>
      </c>
      <c r="AB638" s="70" t="s">
        <v>37</v>
      </c>
      <c r="AC638" s="70" t="s">
        <v>37</v>
      </c>
      <c r="AD638" s="70" t="s">
        <v>37</v>
      </c>
      <c r="AE638" s="70" t="s">
        <v>37</v>
      </c>
      <c r="AF638" s="70" t="s">
        <v>37</v>
      </c>
      <c r="AG638" s="70" t="s">
        <v>37</v>
      </c>
      <c r="AH638" s="70" t="s">
        <v>37</v>
      </c>
    </row>
    <row r="639" spans="1:34" x14ac:dyDescent="0.25">
      <c r="A639" s="64" t="s">
        <v>132</v>
      </c>
      <c r="B639" s="64" t="s">
        <v>124</v>
      </c>
      <c r="C639" s="69" t="s">
        <v>37</v>
      </c>
      <c r="D639" s="69" t="s">
        <v>37</v>
      </c>
      <c r="E639" s="69" t="s">
        <v>37</v>
      </c>
      <c r="F639" s="69" t="s">
        <v>37</v>
      </c>
      <c r="G639" s="69" t="s">
        <v>37</v>
      </c>
      <c r="H639" s="69" t="s">
        <v>37</v>
      </c>
      <c r="I639" s="69" t="s">
        <v>37</v>
      </c>
      <c r="J639" s="69" t="s">
        <v>37</v>
      </c>
      <c r="K639" s="69" t="s">
        <v>37</v>
      </c>
      <c r="L639" s="69" t="s">
        <v>37</v>
      </c>
      <c r="M639" s="69" t="s">
        <v>37</v>
      </c>
      <c r="N639" s="69" t="s">
        <v>37</v>
      </c>
      <c r="O639" s="69" t="s">
        <v>37</v>
      </c>
      <c r="P639" s="69" t="s">
        <v>37</v>
      </c>
      <c r="Q639" s="69" t="s">
        <v>37</v>
      </c>
      <c r="R639" s="69" t="s">
        <v>37</v>
      </c>
      <c r="S639" s="69" t="s">
        <v>37</v>
      </c>
      <c r="T639" s="69" t="s">
        <v>37</v>
      </c>
      <c r="U639" s="69" t="s">
        <v>37</v>
      </c>
      <c r="V639" s="69" t="s">
        <v>37</v>
      </c>
      <c r="W639" s="69" t="s">
        <v>37</v>
      </c>
      <c r="X639" s="69" t="s">
        <v>37</v>
      </c>
      <c r="Y639" s="69" t="s">
        <v>37</v>
      </c>
      <c r="Z639" s="69" t="s">
        <v>37</v>
      </c>
      <c r="AA639" s="69" t="s">
        <v>37</v>
      </c>
      <c r="AB639" s="69" t="s">
        <v>37</v>
      </c>
      <c r="AC639" s="69" t="s">
        <v>37</v>
      </c>
      <c r="AD639" s="69" t="s">
        <v>37</v>
      </c>
      <c r="AE639" s="69" t="s">
        <v>37</v>
      </c>
      <c r="AF639" s="69" t="s">
        <v>37</v>
      </c>
      <c r="AG639" s="69" t="s">
        <v>37</v>
      </c>
      <c r="AH639" s="69" t="s">
        <v>37</v>
      </c>
    </row>
    <row r="640" spans="1:34" x14ac:dyDescent="0.25">
      <c r="A640" s="64" t="s">
        <v>132</v>
      </c>
      <c r="B640" s="64" t="s">
        <v>125</v>
      </c>
      <c r="C640" s="70" t="s">
        <v>37</v>
      </c>
      <c r="D640" s="70" t="s">
        <v>37</v>
      </c>
      <c r="E640" s="70" t="s">
        <v>37</v>
      </c>
      <c r="F640" s="70" t="s">
        <v>37</v>
      </c>
      <c r="G640" s="70" t="s">
        <v>37</v>
      </c>
      <c r="H640" s="70" t="s">
        <v>37</v>
      </c>
      <c r="I640" s="70" t="s">
        <v>37</v>
      </c>
      <c r="J640" s="70" t="s">
        <v>37</v>
      </c>
      <c r="K640" s="70" t="s">
        <v>37</v>
      </c>
      <c r="L640" s="70" t="s">
        <v>37</v>
      </c>
      <c r="M640" s="70" t="s">
        <v>37</v>
      </c>
      <c r="N640" s="70" t="s">
        <v>37</v>
      </c>
      <c r="O640" s="70" t="s">
        <v>37</v>
      </c>
      <c r="P640" s="70" t="s">
        <v>37</v>
      </c>
      <c r="Q640" s="70" t="s">
        <v>37</v>
      </c>
      <c r="R640" s="70" t="s">
        <v>37</v>
      </c>
      <c r="S640" s="70" t="s">
        <v>37</v>
      </c>
      <c r="T640" s="70" t="s">
        <v>37</v>
      </c>
      <c r="U640" s="70" t="s">
        <v>37</v>
      </c>
      <c r="V640" s="70" t="s">
        <v>37</v>
      </c>
      <c r="W640" s="70" t="s">
        <v>37</v>
      </c>
      <c r="X640" s="70" t="s">
        <v>37</v>
      </c>
      <c r="Y640" s="70" t="s">
        <v>37</v>
      </c>
      <c r="Z640" s="70" t="s">
        <v>37</v>
      </c>
      <c r="AA640" s="70" t="s">
        <v>37</v>
      </c>
      <c r="AB640" s="70" t="s">
        <v>37</v>
      </c>
      <c r="AC640" s="70" t="s">
        <v>37</v>
      </c>
      <c r="AD640" s="70" t="s">
        <v>37</v>
      </c>
      <c r="AE640" s="70" t="s">
        <v>37</v>
      </c>
      <c r="AF640" s="70" t="s">
        <v>37</v>
      </c>
      <c r="AG640" s="70" t="s">
        <v>37</v>
      </c>
      <c r="AH640" s="70" t="s">
        <v>37</v>
      </c>
    </row>
    <row r="641" spans="1:34" x14ac:dyDescent="0.25">
      <c r="A641" s="64" t="s">
        <v>132</v>
      </c>
      <c r="B641" s="64" t="s">
        <v>126</v>
      </c>
      <c r="C641" s="66">
        <v>0</v>
      </c>
      <c r="D641" s="66">
        <v>0</v>
      </c>
      <c r="E641" s="66">
        <v>0</v>
      </c>
      <c r="F641" s="66">
        <v>0</v>
      </c>
      <c r="G641" s="66">
        <v>0</v>
      </c>
      <c r="H641" s="66">
        <v>0</v>
      </c>
      <c r="I641" s="66">
        <v>0</v>
      </c>
      <c r="J641" s="66">
        <v>0</v>
      </c>
      <c r="K641" s="66">
        <v>0</v>
      </c>
      <c r="L641" s="66">
        <v>0</v>
      </c>
      <c r="M641" s="66">
        <v>0</v>
      </c>
      <c r="N641" s="66">
        <v>0</v>
      </c>
      <c r="O641" s="66">
        <v>0</v>
      </c>
      <c r="P641" s="66">
        <v>0</v>
      </c>
      <c r="Q641" s="66">
        <v>0</v>
      </c>
      <c r="R641" s="66">
        <v>0</v>
      </c>
      <c r="S641" s="66">
        <v>0</v>
      </c>
      <c r="T641" s="66">
        <v>0</v>
      </c>
      <c r="U641" s="66">
        <v>0</v>
      </c>
      <c r="V641" s="66">
        <v>0</v>
      </c>
      <c r="W641" s="66">
        <v>0</v>
      </c>
      <c r="X641" s="66">
        <v>0</v>
      </c>
      <c r="Y641" s="66">
        <v>0</v>
      </c>
      <c r="Z641" s="66">
        <v>0</v>
      </c>
      <c r="AA641" s="66">
        <v>0</v>
      </c>
      <c r="AB641" s="66">
        <v>0</v>
      </c>
      <c r="AC641" s="66">
        <v>0</v>
      </c>
      <c r="AD641" s="66">
        <v>0</v>
      </c>
      <c r="AE641" s="66">
        <v>0</v>
      </c>
      <c r="AF641" s="66">
        <v>0</v>
      </c>
      <c r="AG641" s="66">
        <v>0</v>
      </c>
      <c r="AH641" s="66">
        <v>0</v>
      </c>
    </row>
    <row r="642" spans="1:34" x14ac:dyDescent="0.25">
      <c r="A642" s="64" t="s">
        <v>132</v>
      </c>
      <c r="B642" s="64" t="s">
        <v>127</v>
      </c>
      <c r="C642" s="70" t="s">
        <v>37</v>
      </c>
      <c r="D642" s="70" t="s">
        <v>37</v>
      </c>
      <c r="E642" s="70" t="s">
        <v>37</v>
      </c>
      <c r="F642" s="70" t="s">
        <v>37</v>
      </c>
      <c r="G642" s="70" t="s">
        <v>37</v>
      </c>
      <c r="H642" s="70" t="s">
        <v>37</v>
      </c>
      <c r="I642" s="70" t="s">
        <v>37</v>
      </c>
      <c r="J642" s="70" t="s">
        <v>37</v>
      </c>
      <c r="K642" s="70" t="s">
        <v>37</v>
      </c>
      <c r="L642" s="70" t="s">
        <v>37</v>
      </c>
      <c r="M642" s="70" t="s">
        <v>37</v>
      </c>
      <c r="N642" s="70" t="s">
        <v>37</v>
      </c>
      <c r="O642" s="70" t="s">
        <v>37</v>
      </c>
      <c r="P642" s="70" t="s">
        <v>37</v>
      </c>
      <c r="Q642" s="70" t="s">
        <v>37</v>
      </c>
      <c r="R642" s="70" t="s">
        <v>37</v>
      </c>
      <c r="S642" s="70" t="s">
        <v>37</v>
      </c>
      <c r="T642" s="70" t="s">
        <v>37</v>
      </c>
      <c r="U642" s="70" t="s">
        <v>37</v>
      </c>
      <c r="V642" s="70" t="s">
        <v>37</v>
      </c>
      <c r="W642" s="70" t="s">
        <v>37</v>
      </c>
      <c r="X642" s="70" t="s">
        <v>37</v>
      </c>
      <c r="Y642" s="70" t="s">
        <v>37</v>
      </c>
      <c r="Z642" s="70" t="s">
        <v>37</v>
      </c>
      <c r="AA642" s="70" t="s">
        <v>37</v>
      </c>
      <c r="AB642" s="70" t="s">
        <v>37</v>
      </c>
      <c r="AC642" s="70" t="s">
        <v>37</v>
      </c>
      <c r="AD642" s="70" t="s">
        <v>37</v>
      </c>
      <c r="AE642" s="70" t="s">
        <v>37</v>
      </c>
      <c r="AF642" s="70" t="s">
        <v>37</v>
      </c>
      <c r="AG642" s="70" t="s">
        <v>37</v>
      </c>
      <c r="AH642" s="70" t="s">
        <v>37</v>
      </c>
    </row>
    <row r="643" spans="1:34" x14ac:dyDescent="0.25">
      <c r="A643" s="64" t="s">
        <v>132</v>
      </c>
      <c r="B643" s="64" t="s">
        <v>128</v>
      </c>
      <c r="C643" s="66">
        <v>23932.44</v>
      </c>
      <c r="D643" s="66">
        <v>20318.400000000001</v>
      </c>
      <c r="E643" s="66">
        <v>13802.4</v>
      </c>
      <c r="F643" s="66">
        <v>14125.32</v>
      </c>
      <c r="G643" s="65">
        <v>15985.684999999999</v>
      </c>
      <c r="H643" s="65">
        <v>14325.109</v>
      </c>
      <c r="I643" s="65">
        <v>11256.484</v>
      </c>
      <c r="J643" s="66">
        <v>16220.21</v>
      </c>
      <c r="K643" s="65">
        <v>20868.966</v>
      </c>
      <c r="L643" s="65">
        <v>14797.152</v>
      </c>
      <c r="M643" s="65">
        <v>14891.665999999999</v>
      </c>
      <c r="N643" s="65">
        <v>15408.468000000001</v>
      </c>
      <c r="O643" s="65">
        <v>14308.258</v>
      </c>
      <c r="P643" s="65">
        <v>14311.968999999999</v>
      </c>
      <c r="Q643" s="65">
        <v>16881.263999999999</v>
      </c>
      <c r="R643" s="65">
        <v>17661.434000000001</v>
      </c>
      <c r="S643" s="66">
        <v>17611.61</v>
      </c>
      <c r="T643" s="65">
        <v>17175.066999999999</v>
      </c>
      <c r="U643" s="65">
        <v>18989.705000000002</v>
      </c>
      <c r="V643" s="65">
        <v>20045.041000000001</v>
      </c>
      <c r="W643" s="65">
        <v>23856.958999999999</v>
      </c>
      <c r="X643" s="65">
        <v>21939.343000000001</v>
      </c>
      <c r="Y643" s="65">
        <v>22203.968000000001</v>
      </c>
      <c r="Z643" s="65">
        <v>22350.351999999999</v>
      </c>
      <c r="AA643" s="66">
        <v>18501.88</v>
      </c>
      <c r="AB643" s="65">
        <v>19923.191999999999</v>
      </c>
      <c r="AC643" s="66">
        <v>23132.11</v>
      </c>
      <c r="AD643" s="66">
        <v>27112.28</v>
      </c>
      <c r="AE643" s="66">
        <v>24209.55</v>
      </c>
      <c r="AF643" s="65">
        <v>23178.186000000002</v>
      </c>
      <c r="AG643" s="65">
        <v>20609.446</v>
      </c>
      <c r="AH643" s="65">
        <v>21046.396000000001</v>
      </c>
    </row>
    <row r="644" spans="1:34" x14ac:dyDescent="0.25">
      <c r="A644" s="64" t="s">
        <v>132</v>
      </c>
      <c r="B644" s="64" t="s">
        <v>129</v>
      </c>
      <c r="C644" s="68">
        <v>7354.8</v>
      </c>
      <c r="D644" s="68">
        <v>8218.7999999999993</v>
      </c>
      <c r="E644" s="68">
        <v>4467.6000000000004</v>
      </c>
      <c r="F644" s="68">
        <v>3621.6</v>
      </c>
      <c r="G644" s="68">
        <v>3970.8</v>
      </c>
      <c r="H644" s="68">
        <v>3477.6</v>
      </c>
      <c r="I644" s="68">
        <v>4230</v>
      </c>
      <c r="J644" s="68">
        <v>5288.4</v>
      </c>
      <c r="K644" s="68">
        <v>5076</v>
      </c>
      <c r="L644" s="68">
        <v>4690.8</v>
      </c>
      <c r="M644" s="68">
        <v>4604.3999999999996</v>
      </c>
      <c r="N644" s="67">
        <v>5056.5309999999999</v>
      </c>
      <c r="O644" s="67">
        <v>5232.8270000000002</v>
      </c>
      <c r="P644" s="67">
        <v>5724.0789999999997</v>
      </c>
      <c r="Q644" s="67">
        <v>5223.6220000000003</v>
      </c>
      <c r="R644" s="68">
        <v>5235.9799999999996</v>
      </c>
      <c r="S644" s="67">
        <v>7458.8220000000001</v>
      </c>
      <c r="T644" s="68">
        <v>6904.03</v>
      </c>
      <c r="U644" s="67">
        <v>7363.3969999999999</v>
      </c>
      <c r="V644" s="68">
        <v>7194.24</v>
      </c>
      <c r="W644" s="67">
        <v>10744.351000000001</v>
      </c>
      <c r="X644" s="67">
        <v>10994.879000000001</v>
      </c>
      <c r="Y644" s="68">
        <v>7791.44</v>
      </c>
      <c r="Z644" s="67">
        <v>10507.421</v>
      </c>
      <c r="AA644" s="68">
        <v>9927.81</v>
      </c>
      <c r="AB644" s="67">
        <v>11784.748</v>
      </c>
      <c r="AC644" s="67">
        <v>12815.880999999999</v>
      </c>
      <c r="AD644" s="67">
        <v>10124.657999999999</v>
      </c>
      <c r="AE644" s="67">
        <v>14343.545</v>
      </c>
      <c r="AF644" s="67">
        <v>14377.262000000001</v>
      </c>
      <c r="AG644" s="67">
        <v>9962.9459999999999</v>
      </c>
      <c r="AH644" s="67">
        <v>10197.996999999999</v>
      </c>
    </row>
    <row r="645" spans="1:34" x14ac:dyDescent="0.25">
      <c r="A645" s="64" t="s">
        <v>132</v>
      </c>
      <c r="B645" s="64" t="s">
        <v>130</v>
      </c>
      <c r="C645" s="66">
        <v>392.4</v>
      </c>
      <c r="D645" s="66">
        <v>309.60000000000002</v>
      </c>
      <c r="E645" s="66">
        <v>259.2</v>
      </c>
      <c r="F645" s="66">
        <v>151.19999999999999</v>
      </c>
      <c r="G645" s="66">
        <v>115.2</v>
      </c>
      <c r="H645" s="66">
        <v>273.60000000000002</v>
      </c>
      <c r="I645" s="66">
        <v>324</v>
      </c>
      <c r="J645" s="66">
        <v>295.2</v>
      </c>
      <c r="K645" s="66">
        <v>248.4</v>
      </c>
      <c r="L645" s="66">
        <v>169.2</v>
      </c>
      <c r="M645" s="66">
        <v>122.4</v>
      </c>
      <c r="N645" s="66">
        <v>140.4</v>
      </c>
      <c r="O645" s="66">
        <v>147.6</v>
      </c>
      <c r="P645" s="66">
        <v>190.8</v>
      </c>
      <c r="Q645" s="65">
        <v>286.96300000000002</v>
      </c>
      <c r="R645" s="66">
        <v>283.37</v>
      </c>
      <c r="S645" s="66">
        <v>272.3</v>
      </c>
      <c r="T645" s="65">
        <v>237.63200000000001</v>
      </c>
      <c r="U645" s="65">
        <v>212.55500000000001</v>
      </c>
      <c r="V645" s="65">
        <v>215.464</v>
      </c>
      <c r="W645" s="66">
        <v>234.45</v>
      </c>
      <c r="X645" s="65">
        <v>285.13400000000001</v>
      </c>
      <c r="Y645" s="65">
        <v>635.82799999999997</v>
      </c>
      <c r="Z645" s="65">
        <v>902.96299999999997</v>
      </c>
      <c r="AA645" s="65">
        <v>886.59400000000005</v>
      </c>
      <c r="AB645" s="65">
        <v>910.63400000000001</v>
      </c>
      <c r="AC645" s="65">
        <v>748.17700000000002</v>
      </c>
      <c r="AD645" s="65">
        <v>675.80600000000004</v>
      </c>
      <c r="AE645" s="65">
        <v>668.43700000000001</v>
      </c>
      <c r="AF645" s="66">
        <v>648.04</v>
      </c>
      <c r="AG645" s="65">
        <v>621.46799999999996</v>
      </c>
      <c r="AH645" s="65">
        <v>566.69399999999996</v>
      </c>
    </row>
    <row r="646" spans="1:34" x14ac:dyDescent="0.25">
      <c r="A646" s="64" t="s">
        <v>132</v>
      </c>
      <c r="B646" s="64" t="s">
        <v>131</v>
      </c>
      <c r="C646" s="68">
        <v>0</v>
      </c>
      <c r="D646" s="68">
        <v>0</v>
      </c>
      <c r="E646" s="68">
        <v>0</v>
      </c>
      <c r="F646" s="68">
        <v>0</v>
      </c>
      <c r="G646" s="68">
        <v>0</v>
      </c>
      <c r="H646" s="68">
        <v>0</v>
      </c>
      <c r="I646" s="68">
        <v>0</v>
      </c>
      <c r="J646" s="68">
        <v>0</v>
      </c>
      <c r="K646" s="68">
        <v>0</v>
      </c>
      <c r="L646" s="68">
        <v>0</v>
      </c>
      <c r="M646" s="68">
        <v>0</v>
      </c>
      <c r="N646" s="68">
        <v>0</v>
      </c>
      <c r="O646" s="68">
        <v>0</v>
      </c>
      <c r="P646" s="68">
        <v>0</v>
      </c>
      <c r="Q646" s="68">
        <v>0</v>
      </c>
      <c r="R646" s="68">
        <v>0</v>
      </c>
      <c r="S646" s="68">
        <v>0</v>
      </c>
      <c r="T646" s="68">
        <v>0</v>
      </c>
      <c r="U646" s="68">
        <v>0</v>
      </c>
      <c r="V646" s="68">
        <v>0</v>
      </c>
      <c r="W646" s="68">
        <v>0</v>
      </c>
      <c r="X646" s="68">
        <v>0</v>
      </c>
      <c r="Y646" s="68">
        <v>0</v>
      </c>
      <c r="Z646" s="68">
        <v>0</v>
      </c>
      <c r="AA646" s="68">
        <v>0</v>
      </c>
      <c r="AB646" s="68">
        <v>0</v>
      </c>
      <c r="AC646" s="68">
        <v>0</v>
      </c>
      <c r="AD646" s="68">
        <v>0</v>
      </c>
      <c r="AE646" s="68">
        <v>0</v>
      </c>
      <c r="AF646" s="68">
        <v>0</v>
      </c>
      <c r="AG646" s="68">
        <v>0</v>
      </c>
      <c r="AH646" s="68">
        <v>0</v>
      </c>
    </row>
    <row r="647" spans="1:34" x14ac:dyDescent="0.25">
      <c r="A647" s="64" t="s">
        <v>133</v>
      </c>
      <c r="B647" s="64" t="s">
        <v>122</v>
      </c>
      <c r="C647" s="66">
        <v>0</v>
      </c>
      <c r="D647" s="66">
        <v>0</v>
      </c>
      <c r="E647" s="66">
        <v>0</v>
      </c>
      <c r="F647" s="66">
        <v>0</v>
      </c>
      <c r="G647" s="66">
        <v>0</v>
      </c>
      <c r="H647" s="66">
        <v>0</v>
      </c>
      <c r="I647" s="66">
        <v>0</v>
      </c>
      <c r="J647" s="66">
        <v>0</v>
      </c>
      <c r="K647" s="66">
        <v>0</v>
      </c>
      <c r="L647" s="66">
        <v>0</v>
      </c>
      <c r="M647" s="66">
        <v>0</v>
      </c>
      <c r="N647" s="66">
        <v>0</v>
      </c>
      <c r="O647" s="66">
        <v>0</v>
      </c>
      <c r="P647" s="66">
        <v>0</v>
      </c>
      <c r="Q647" s="66">
        <v>0</v>
      </c>
      <c r="R647" s="66">
        <v>0</v>
      </c>
      <c r="S647" s="66">
        <v>0</v>
      </c>
      <c r="T647" s="66">
        <v>0</v>
      </c>
      <c r="U647" s="66">
        <v>0</v>
      </c>
      <c r="V647" s="66">
        <v>0</v>
      </c>
      <c r="W647" s="66">
        <v>0</v>
      </c>
      <c r="X647" s="66">
        <v>0</v>
      </c>
      <c r="Y647" s="66">
        <v>0</v>
      </c>
      <c r="Z647" s="66">
        <v>0</v>
      </c>
      <c r="AA647" s="66">
        <v>0</v>
      </c>
      <c r="AB647" s="66">
        <v>0</v>
      </c>
      <c r="AC647" s="66">
        <v>0</v>
      </c>
      <c r="AD647" s="66">
        <v>0</v>
      </c>
      <c r="AE647" s="66">
        <v>0</v>
      </c>
      <c r="AF647" s="66">
        <v>0</v>
      </c>
      <c r="AG647" s="66">
        <v>0</v>
      </c>
      <c r="AH647" s="66">
        <v>0</v>
      </c>
    </row>
    <row r="648" spans="1:34" x14ac:dyDescent="0.25">
      <c r="A648" s="64" t="s">
        <v>133</v>
      </c>
      <c r="B648" s="64" t="s">
        <v>123</v>
      </c>
      <c r="C648" s="68">
        <v>0</v>
      </c>
      <c r="D648" s="68">
        <v>0</v>
      </c>
      <c r="E648" s="68">
        <v>0</v>
      </c>
      <c r="F648" s="68">
        <v>0</v>
      </c>
      <c r="G648" s="68">
        <v>0</v>
      </c>
      <c r="H648" s="68">
        <v>0</v>
      </c>
      <c r="I648" s="68">
        <v>0</v>
      </c>
      <c r="J648" s="68">
        <v>0</v>
      </c>
      <c r="K648" s="68">
        <v>0</v>
      </c>
      <c r="L648" s="68">
        <v>0</v>
      </c>
      <c r="M648" s="68">
        <v>0</v>
      </c>
      <c r="N648" s="68">
        <v>0</v>
      </c>
      <c r="O648" s="68">
        <v>0</v>
      </c>
      <c r="P648" s="68">
        <v>0</v>
      </c>
      <c r="Q648" s="68">
        <v>0</v>
      </c>
      <c r="R648" s="68">
        <v>0</v>
      </c>
      <c r="S648" s="68">
        <v>0</v>
      </c>
      <c r="T648" s="68">
        <v>0</v>
      </c>
      <c r="U648" s="68">
        <v>0</v>
      </c>
      <c r="V648" s="68">
        <v>0</v>
      </c>
      <c r="W648" s="68">
        <v>0</v>
      </c>
      <c r="X648" s="68">
        <v>0</v>
      </c>
      <c r="Y648" s="68">
        <v>0</v>
      </c>
      <c r="Z648" s="68">
        <v>0</v>
      </c>
      <c r="AA648" s="68">
        <v>0</v>
      </c>
      <c r="AB648" s="68">
        <v>0</v>
      </c>
      <c r="AC648" s="68">
        <v>0</v>
      </c>
      <c r="AD648" s="68">
        <v>0</v>
      </c>
      <c r="AE648" s="68">
        <v>0</v>
      </c>
      <c r="AF648" s="68">
        <v>0</v>
      </c>
      <c r="AG648" s="68">
        <v>0</v>
      </c>
      <c r="AH648" s="68">
        <v>0</v>
      </c>
    </row>
    <row r="649" spans="1:34" x14ac:dyDescent="0.25">
      <c r="A649" s="64" t="s">
        <v>133</v>
      </c>
      <c r="B649" s="64" t="s">
        <v>124</v>
      </c>
      <c r="C649" s="66">
        <v>0</v>
      </c>
      <c r="D649" s="66">
        <v>0</v>
      </c>
      <c r="E649" s="66">
        <v>0</v>
      </c>
      <c r="F649" s="66">
        <v>0</v>
      </c>
      <c r="G649" s="66">
        <v>0</v>
      </c>
      <c r="H649" s="66">
        <v>0</v>
      </c>
      <c r="I649" s="66">
        <v>0</v>
      </c>
      <c r="J649" s="66">
        <v>0</v>
      </c>
      <c r="K649" s="66">
        <v>0</v>
      </c>
      <c r="L649" s="66">
        <v>0</v>
      </c>
      <c r="M649" s="66">
        <v>0</v>
      </c>
      <c r="N649" s="66">
        <v>0</v>
      </c>
      <c r="O649" s="66">
        <v>0</v>
      </c>
      <c r="P649" s="66">
        <v>0</v>
      </c>
      <c r="Q649" s="66">
        <v>0</v>
      </c>
      <c r="R649" s="66">
        <v>0</v>
      </c>
      <c r="S649" s="66">
        <v>0</v>
      </c>
      <c r="T649" s="66">
        <v>0</v>
      </c>
      <c r="U649" s="66">
        <v>0</v>
      </c>
      <c r="V649" s="66">
        <v>0</v>
      </c>
      <c r="W649" s="66">
        <v>0</v>
      </c>
      <c r="X649" s="66">
        <v>0</v>
      </c>
      <c r="Y649" s="66">
        <v>0</v>
      </c>
      <c r="Z649" s="66">
        <v>0</v>
      </c>
      <c r="AA649" s="66">
        <v>0</v>
      </c>
      <c r="AB649" s="66">
        <v>0</v>
      </c>
      <c r="AC649" s="66">
        <v>0</v>
      </c>
      <c r="AD649" s="66">
        <v>0</v>
      </c>
      <c r="AE649" s="66">
        <v>0</v>
      </c>
      <c r="AF649" s="66">
        <v>0</v>
      </c>
      <c r="AG649" s="66">
        <v>0</v>
      </c>
      <c r="AH649" s="66">
        <v>0</v>
      </c>
    </row>
    <row r="650" spans="1:34" x14ac:dyDescent="0.25">
      <c r="A650" s="64" t="s">
        <v>133</v>
      </c>
      <c r="B650" s="64" t="s">
        <v>125</v>
      </c>
      <c r="C650" s="68">
        <v>0</v>
      </c>
      <c r="D650" s="68">
        <v>0</v>
      </c>
      <c r="E650" s="68">
        <v>0</v>
      </c>
      <c r="F650" s="68">
        <v>0</v>
      </c>
      <c r="G650" s="68">
        <v>0</v>
      </c>
      <c r="H650" s="68">
        <v>0</v>
      </c>
      <c r="I650" s="68">
        <v>0</v>
      </c>
      <c r="J650" s="68">
        <v>0</v>
      </c>
      <c r="K650" s="68">
        <v>0</v>
      </c>
      <c r="L650" s="68">
        <v>0</v>
      </c>
      <c r="M650" s="68">
        <v>0</v>
      </c>
      <c r="N650" s="68">
        <v>0</v>
      </c>
      <c r="O650" s="68">
        <v>0</v>
      </c>
      <c r="P650" s="68">
        <v>0</v>
      </c>
      <c r="Q650" s="68">
        <v>0</v>
      </c>
      <c r="R650" s="68">
        <v>0</v>
      </c>
      <c r="S650" s="68">
        <v>0</v>
      </c>
      <c r="T650" s="68">
        <v>0</v>
      </c>
      <c r="U650" s="68">
        <v>0</v>
      </c>
      <c r="V650" s="68">
        <v>0</v>
      </c>
      <c r="W650" s="68">
        <v>0</v>
      </c>
      <c r="X650" s="68">
        <v>0</v>
      </c>
      <c r="Y650" s="68">
        <v>0</v>
      </c>
      <c r="Z650" s="68">
        <v>0</v>
      </c>
      <c r="AA650" s="68">
        <v>0</v>
      </c>
      <c r="AB650" s="68">
        <v>0</v>
      </c>
      <c r="AC650" s="68">
        <v>0</v>
      </c>
      <c r="AD650" s="68">
        <v>0</v>
      </c>
      <c r="AE650" s="68">
        <v>0</v>
      </c>
      <c r="AF650" s="68">
        <v>0</v>
      </c>
      <c r="AG650" s="68">
        <v>0</v>
      </c>
      <c r="AH650" s="68">
        <v>0</v>
      </c>
    </row>
    <row r="651" spans="1:34" x14ac:dyDescent="0.25">
      <c r="A651" s="64" t="s">
        <v>133</v>
      </c>
      <c r="B651" s="64" t="s">
        <v>126</v>
      </c>
      <c r="C651" s="69" t="s">
        <v>37</v>
      </c>
      <c r="D651" s="69" t="s">
        <v>37</v>
      </c>
      <c r="E651" s="69" t="s">
        <v>37</v>
      </c>
      <c r="F651" s="69" t="s">
        <v>37</v>
      </c>
      <c r="G651" s="69" t="s">
        <v>37</v>
      </c>
      <c r="H651" s="69" t="s">
        <v>37</v>
      </c>
      <c r="I651" s="69" t="s">
        <v>37</v>
      </c>
      <c r="J651" s="69" t="s">
        <v>37</v>
      </c>
      <c r="K651" s="69" t="s">
        <v>37</v>
      </c>
      <c r="L651" s="69" t="s">
        <v>37</v>
      </c>
      <c r="M651" s="69" t="s">
        <v>37</v>
      </c>
      <c r="N651" s="69" t="s">
        <v>37</v>
      </c>
      <c r="O651" s="69" t="s">
        <v>37</v>
      </c>
      <c r="P651" s="69" t="s">
        <v>37</v>
      </c>
      <c r="Q651" s="69" t="s">
        <v>37</v>
      </c>
      <c r="R651" s="69" t="s">
        <v>37</v>
      </c>
      <c r="S651" s="69" t="s">
        <v>37</v>
      </c>
      <c r="T651" s="69" t="s">
        <v>37</v>
      </c>
      <c r="U651" s="69" t="s">
        <v>37</v>
      </c>
      <c r="V651" s="69" t="s">
        <v>37</v>
      </c>
      <c r="W651" s="69" t="s">
        <v>37</v>
      </c>
      <c r="X651" s="69" t="s">
        <v>37</v>
      </c>
      <c r="Y651" s="69" t="s">
        <v>37</v>
      </c>
      <c r="Z651" s="69" t="s">
        <v>37</v>
      </c>
      <c r="AA651" s="69" t="s">
        <v>37</v>
      </c>
      <c r="AB651" s="69" t="s">
        <v>37</v>
      </c>
      <c r="AC651" s="69" t="s">
        <v>37</v>
      </c>
      <c r="AD651" s="69" t="s">
        <v>37</v>
      </c>
      <c r="AE651" s="69" t="s">
        <v>37</v>
      </c>
      <c r="AF651" s="69" t="s">
        <v>37</v>
      </c>
      <c r="AG651" s="69" t="s">
        <v>37</v>
      </c>
      <c r="AH651" s="69" t="s">
        <v>37</v>
      </c>
    </row>
    <row r="652" spans="1:34" x14ac:dyDescent="0.25">
      <c r="A652" s="64" t="s">
        <v>133</v>
      </c>
      <c r="B652" s="64" t="s">
        <v>127</v>
      </c>
      <c r="C652" s="68">
        <v>0</v>
      </c>
      <c r="D652" s="68">
        <v>0</v>
      </c>
      <c r="E652" s="68">
        <v>0</v>
      </c>
      <c r="F652" s="68">
        <v>0</v>
      </c>
      <c r="G652" s="68">
        <v>0</v>
      </c>
      <c r="H652" s="68">
        <v>0</v>
      </c>
      <c r="I652" s="68">
        <v>0</v>
      </c>
      <c r="J652" s="68">
        <v>0</v>
      </c>
      <c r="K652" s="68">
        <v>0</v>
      </c>
      <c r="L652" s="68">
        <v>0</v>
      </c>
      <c r="M652" s="68">
        <v>0</v>
      </c>
      <c r="N652" s="68">
        <v>0</v>
      </c>
      <c r="O652" s="68">
        <v>0</v>
      </c>
      <c r="P652" s="68">
        <v>0</v>
      </c>
      <c r="Q652" s="68">
        <v>0</v>
      </c>
      <c r="R652" s="68">
        <v>0</v>
      </c>
      <c r="S652" s="68">
        <v>0</v>
      </c>
      <c r="T652" s="68">
        <v>0</v>
      </c>
      <c r="U652" s="68">
        <v>0</v>
      </c>
      <c r="V652" s="68">
        <v>0</v>
      </c>
      <c r="W652" s="68">
        <v>0</v>
      </c>
      <c r="X652" s="68">
        <v>0</v>
      </c>
      <c r="Y652" s="68">
        <v>0</v>
      </c>
      <c r="Z652" s="68">
        <v>0</v>
      </c>
      <c r="AA652" s="68">
        <v>0</v>
      </c>
      <c r="AB652" s="68">
        <v>0</v>
      </c>
      <c r="AC652" s="68">
        <v>0</v>
      </c>
      <c r="AD652" s="68">
        <v>0</v>
      </c>
      <c r="AE652" s="68">
        <v>0</v>
      </c>
      <c r="AF652" s="68">
        <v>0</v>
      </c>
      <c r="AG652" s="68">
        <v>0</v>
      </c>
      <c r="AH652" s="68">
        <v>0</v>
      </c>
    </row>
    <row r="653" spans="1:34" x14ac:dyDescent="0.25">
      <c r="A653" s="64" t="s">
        <v>133</v>
      </c>
      <c r="B653" s="64" t="s">
        <v>128</v>
      </c>
      <c r="C653" s="66">
        <v>99439</v>
      </c>
      <c r="D653" s="66">
        <v>96120</v>
      </c>
      <c r="E653" s="66">
        <v>75442</v>
      </c>
      <c r="F653" s="66">
        <v>54846</v>
      </c>
      <c r="G653" s="66">
        <v>46822</v>
      </c>
      <c r="H653" s="66">
        <v>46112</v>
      </c>
      <c r="I653" s="66">
        <v>47137</v>
      </c>
      <c r="J653" s="66">
        <v>45721</v>
      </c>
      <c r="K653" s="66">
        <v>42872</v>
      </c>
      <c r="L653" s="66">
        <v>36191</v>
      </c>
      <c r="M653" s="66">
        <v>31867</v>
      </c>
      <c r="N653" s="66">
        <v>33937</v>
      </c>
      <c r="O653" s="66">
        <v>33048</v>
      </c>
      <c r="P653" s="66">
        <v>33516</v>
      </c>
      <c r="Q653" s="66">
        <v>31093</v>
      </c>
      <c r="R653" s="66">
        <v>31144</v>
      </c>
      <c r="S653" s="66">
        <v>30056</v>
      </c>
      <c r="T653" s="66">
        <v>28685</v>
      </c>
      <c r="U653" s="66">
        <v>26402</v>
      </c>
      <c r="V653" s="66">
        <v>26308</v>
      </c>
      <c r="W653" s="66">
        <v>28662</v>
      </c>
      <c r="X653" s="66">
        <v>25000</v>
      </c>
      <c r="Y653" s="66">
        <v>26857</v>
      </c>
      <c r="Z653" s="66">
        <v>26249</v>
      </c>
      <c r="AA653" s="66">
        <v>25747</v>
      </c>
      <c r="AB653" s="66">
        <v>25459</v>
      </c>
      <c r="AC653" s="66">
        <v>28967</v>
      </c>
      <c r="AD653" s="66">
        <v>29989.13</v>
      </c>
      <c r="AE653" s="65">
        <v>29688.438999999998</v>
      </c>
      <c r="AF653" s="65">
        <v>28612.174999999999</v>
      </c>
      <c r="AG653" s="65">
        <v>27050.414000000001</v>
      </c>
      <c r="AH653" s="65">
        <v>31238.135999999999</v>
      </c>
    </row>
    <row r="654" spans="1:34" x14ac:dyDescent="0.25">
      <c r="A654" s="64" t="s">
        <v>133</v>
      </c>
      <c r="B654" s="64" t="s">
        <v>129</v>
      </c>
      <c r="C654" s="68">
        <v>18280</v>
      </c>
      <c r="D654" s="68">
        <v>17241</v>
      </c>
      <c r="E654" s="68">
        <v>14463</v>
      </c>
      <c r="F654" s="68">
        <v>12056</v>
      </c>
      <c r="G654" s="68">
        <v>13718</v>
      </c>
      <c r="H654" s="68">
        <v>13720</v>
      </c>
      <c r="I654" s="68">
        <v>13386</v>
      </c>
      <c r="J654" s="68">
        <v>15533</v>
      </c>
      <c r="K654" s="68">
        <v>14426</v>
      </c>
      <c r="L654" s="68">
        <v>13313</v>
      </c>
      <c r="M654" s="68">
        <v>11350</v>
      </c>
      <c r="N654" s="68">
        <v>13586</v>
      </c>
      <c r="O654" s="68">
        <v>14223</v>
      </c>
      <c r="P654" s="68">
        <v>14477</v>
      </c>
      <c r="Q654" s="68">
        <v>14411</v>
      </c>
      <c r="R654" s="68">
        <v>14238</v>
      </c>
      <c r="S654" s="68">
        <v>16236</v>
      </c>
      <c r="T654" s="68">
        <v>15635</v>
      </c>
      <c r="U654" s="68">
        <v>13680</v>
      </c>
      <c r="V654" s="68">
        <v>14209</v>
      </c>
      <c r="W654" s="68">
        <v>16570</v>
      </c>
      <c r="X654" s="68">
        <v>14505</v>
      </c>
      <c r="Y654" s="68">
        <v>16419</v>
      </c>
      <c r="Z654" s="68">
        <v>17490</v>
      </c>
      <c r="AA654" s="68">
        <v>18185</v>
      </c>
      <c r="AB654" s="68">
        <v>18447</v>
      </c>
      <c r="AC654" s="68">
        <v>21128</v>
      </c>
      <c r="AD654" s="67">
        <v>13378.601000000001</v>
      </c>
      <c r="AE654" s="67">
        <v>14312.084000000001</v>
      </c>
      <c r="AF654" s="67">
        <v>12926.493</v>
      </c>
      <c r="AG654" s="67">
        <v>11350.605</v>
      </c>
      <c r="AH654" s="67">
        <v>12462.147000000001</v>
      </c>
    </row>
    <row r="655" spans="1:34" x14ac:dyDescent="0.25">
      <c r="A655" s="64" t="s">
        <v>133</v>
      </c>
      <c r="B655" s="64" t="s">
        <v>130</v>
      </c>
      <c r="C655" s="66">
        <v>4110</v>
      </c>
      <c r="D655" s="66">
        <v>3689</v>
      </c>
      <c r="E655" s="66">
        <v>3461</v>
      </c>
      <c r="F655" s="66">
        <v>1367</v>
      </c>
      <c r="G655" s="66">
        <v>915</v>
      </c>
      <c r="H655" s="66">
        <v>2070</v>
      </c>
      <c r="I655" s="66">
        <v>1855</v>
      </c>
      <c r="J655" s="66">
        <v>1225</v>
      </c>
      <c r="K655" s="66">
        <v>312</v>
      </c>
      <c r="L655" s="66">
        <v>469</v>
      </c>
      <c r="M655" s="66">
        <v>684</v>
      </c>
      <c r="N655" s="66">
        <v>483</v>
      </c>
      <c r="O655" s="66">
        <v>515</v>
      </c>
      <c r="P655" s="66">
        <v>659</v>
      </c>
      <c r="Q655" s="66">
        <v>428</v>
      </c>
      <c r="R655" s="66">
        <v>439</v>
      </c>
      <c r="S655" s="66">
        <v>421</v>
      </c>
      <c r="T655" s="66">
        <v>443</v>
      </c>
      <c r="U655" s="66">
        <v>202</v>
      </c>
      <c r="V655" s="66">
        <v>248</v>
      </c>
      <c r="W655" s="66">
        <v>252</v>
      </c>
      <c r="X655" s="66">
        <v>299</v>
      </c>
      <c r="Y655" s="66">
        <v>474</v>
      </c>
      <c r="Z655" s="66">
        <v>644</v>
      </c>
      <c r="AA655" s="66">
        <v>498</v>
      </c>
      <c r="AB655" s="66">
        <v>515</v>
      </c>
      <c r="AC655" s="66">
        <v>555</v>
      </c>
      <c r="AD655" s="65">
        <v>468.04599999999999</v>
      </c>
      <c r="AE655" s="65">
        <v>424.81400000000002</v>
      </c>
      <c r="AF655" s="65">
        <v>424.63200000000001</v>
      </c>
      <c r="AG655" s="65">
        <v>407.12200000000001</v>
      </c>
      <c r="AH655" s="65">
        <v>384.20400000000001</v>
      </c>
    </row>
    <row r="656" spans="1:34" x14ac:dyDescent="0.25">
      <c r="A656" s="64" t="s">
        <v>133</v>
      </c>
      <c r="B656" s="64" t="s">
        <v>131</v>
      </c>
      <c r="C656" s="70" t="s">
        <v>37</v>
      </c>
      <c r="D656" s="70" t="s">
        <v>37</v>
      </c>
      <c r="E656" s="70" t="s">
        <v>37</v>
      </c>
      <c r="F656" s="70" t="s">
        <v>37</v>
      </c>
      <c r="G656" s="70" t="s">
        <v>37</v>
      </c>
      <c r="H656" s="70" t="s">
        <v>37</v>
      </c>
      <c r="I656" s="70" t="s">
        <v>37</v>
      </c>
      <c r="J656" s="70" t="s">
        <v>37</v>
      </c>
      <c r="K656" s="70" t="s">
        <v>37</v>
      </c>
      <c r="L656" s="70" t="s">
        <v>37</v>
      </c>
      <c r="M656" s="70" t="s">
        <v>37</v>
      </c>
      <c r="N656" s="70" t="s">
        <v>37</v>
      </c>
      <c r="O656" s="70" t="s">
        <v>37</v>
      </c>
      <c r="P656" s="70" t="s">
        <v>37</v>
      </c>
      <c r="Q656" s="70" t="s">
        <v>37</v>
      </c>
      <c r="R656" s="70" t="s">
        <v>37</v>
      </c>
      <c r="S656" s="70" t="s">
        <v>37</v>
      </c>
      <c r="T656" s="70" t="s">
        <v>37</v>
      </c>
      <c r="U656" s="70" t="s">
        <v>37</v>
      </c>
      <c r="V656" s="70" t="s">
        <v>37</v>
      </c>
      <c r="W656" s="70" t="s">
        <v>37</v>
      </c>
      <c r="X656" s="70" t="s">
        <v>37</v>
      </c>
      <c r="Y656" s="70" t="s">
        <v>37</v>
      </c>
      <c r="Z656" s="70" t="s">
        <v>37</v>
      </c>
      <c r="AA656" s="70" t="s">
        <v>37</v>
      </c>
      <c r="AB656" s="70" t="s">
        <v>37</v>
      </c>
      <c r="AC656" s="70" t="s">
        <v>37</v>
      </c>
      <c r="AD656" s="70" t="s">
        <v>37</v>
      </c>
      <c r="AE656" s="70" t="s">
        <v>37</v>
      </c>
      <c r="AF656" s="70" t="s">
        <v>37</v>
      </c>
      <c r="AG656" s="70" t="s">
        <v>37</v>
      </c>
      <c r="AH656" s="70" t="s">
        <v>37</v>
      </c>
    </row>
    <row r="657" spans="1:34" ht="11.4" customHeight="1" x14ac:dyDescent="0.25"/>
    <row r="658" spans="1:34" x14ac:dyDescent="0.25">
      <c r="A658" s="59" t="s">
        <v>134</v>
      </c>
    </row>
    <row r="659" spans="1:34" x14ac:dyDescent="0.25">
      <c r="A659" s="59" t="s">
        <v>37</v>
      </c>
      <c r="B659" s="58" t="s">
        <v>38</v>
      </c>
    </row>
    <row r="660" spans="1:34" ht="11.4" customHeight="1" x14ac:dyDescent="0.25"/>
    <row r="661" spans="1:34" x14ac:dyDescent="0.25">
      <c r="A661" s="58" t="s">
        <v>175</v>
      </c>
    </row>
    <row r="662" spans="1:34" x14ac:dyDescent="0.25">
      <c r="A662" s="58" t="s">
        <v>108</v>
      </c>
      <c r="B662" s="59" t="s">
        <v>109</v>
      </c>
    </row>
    <row r="663" spans="1:34" x14ac:dyDescent="0.25">
      <c r="A663" s="58" t="s">
        <v>110</v>
      </c>
      <c r="B663" s="58" t="s">
        <v>111</v>
      </c>
    </row>
    <row r="665" spans="1:34" x14ac:dyDescent="0.25">
      <c r="A665" s="59" t="s">
        <v>112</v>
      </c>
      <c r="C665" s="58" t="s">
        <v>113</v>
      </c>
    </row>
    <row r="666" spans="1:34" x14ac:dyDescent="0.25">
      <c r="A666" s="59" t="s">
        <v>176</v>
      </c>
      <c r="C666" s="58" t="s">
        <v>177</v>
      </c>
    </row>
    <row r="667" spans="1:34" x14ac:dyDescent="0.25">
      <c r="A667" s="59" t="s">
        <v>114</v>
      </c>
      <c r="C667" s="58" t="s">
        <v>149</v>
      </c>
    </row>
    <row r="669" spans="1:34" x14ac:dyDescent="0.25">
      <c r="A669" s="60" t="s">
        <v>116</v>
      </c>
      <c r="B669" s="60" t="s">
        <v>116</v>
      </c>
      <c r="C669" s="61" t="s">
        <v>1</v>
      </c>
      <c r="D669" s="61" t="s">
        <v>2</v>
      </c>
      <c r="E669" s="61" t="s">
        <v>3</v>
      </c>
      <c r="F669" s="61" t="s">
        <v>4</v>
      </c>
      <c r="G669" s="61" t="s">
        <v>5</v>
      </c>
      <c r="H669" s="61" t="s">
        <v>6</v>
      </c>
      <c r="I669" s="61" t="s">
        <v>7</v>
      </c>
      <c r="J669" s="61" t="s">
        <v>8</v>
      </c>
      <c r="K669" s="61" t="s">
        <v>9</v>
      </c>
      <c r="L669" s="61" t="s">
        <v>10</v>
      </c>
      <c r="M669" s="61" t="s">
        <v>11</v>
      </c>
      <c r="N669" s="61" t="s">
        <v>12</v>
      </c>
      <c r="O669" s="61" t="s">
        <v>13</v>
      </c>
      <c r="P669" s="61" t="s">
        <v>14</v>
      </c>
      <c r="Q669" s="61" t="s">
        <v>15</v>
      </c>
      <c r="R669" s="61" t="s">
        <v>16</v>
      </c>
      <c r="S669" s="61" t="s">
        <v>17</v>
      </c>
      <c r="T669" s="61" t="s">
        <v>18</v>
      </c>
      <c r="U669" s="61" t="s">
        <v>19</v>
      </c>
      <c r="V669" s="61" t="s">
        <v>20</v>
      </c>
      <c r="W669" s="61" t="s">
        <v>21</v>
      </c>
      <c r="X669" s="61" t="s">
        <v>32</v>
      </c>
      <c r="Y669" s="61" t="s">
        <v>33</v>
      </c>
      <c r="Z669" s="61" t="s">
        <v>35</v>
      </c>
      <c r="AA669" s="61" t="s">
        <v>36</v>
      </c>
      <c r="AB669" s="61" t="s">
        <v>39</v>
      </c>
      <c r="AC669" s="61" t="s">
        <v>40</v>
      </c>
      <c r="AD669" s="61" t="s">
        <v>97</v>
      </c>
      <c r="AE669" s="61" t="s">
        <v>103</v>
      </c>
      <c r="AF669" s="61" t="s">
        <v>105</v>
      </c>
      <c r="AG669" s="61" t="s">
        <v>107</v>
      </c>
      <c r="AH669" s="61" t="s">
        <v>117</v>
      </c>
    </row>
    <row r="670" spans="1:34" x14ac:dyDescent="0.25">
      <c r="A670" s="62" t="s">
        <v>118</v>
      </c>
      <c r="B670" s="62" t="s">
        <v>119</v>
      </c>
      <c r="C670" s="63" t="s">
        <v>120</v>
      </c>
      <c r="D670" s="63" t="s">
        <v>120</v>
      </c>
      <c r="E670" s="63" t="s">
        <v>120</v>
      </c>
      <c r="F670" s="63" t="s">
        <v>120</v>
      </c>
      <c r="G670" s="63" t="s">
        <v>120</v>
      </c>
      <c r="H670" s="63" t="s">
        <v>120</v>
      </c>
      <c r="I670" s="63" t="s">
        <v>120</v>
      </c>
      <c r="J670" s="63" t="s">
        <v>120</v>
      </c>
      <c r="K670" s="63" t="s">
        <v>120</v>
      </c>
      <c r="L670" s="63" t="s">
        <v>120</v>
      </c>
      <c r="M670" s="63" t="s">
        <v>120</v>
      </c>
      <c r="N670" s="63" t="s">
        <v>120</v>
      </c>
      <c r="O670" s="63" t="s">
        <v>120</v>
      </c>
      <c r="P670" s="63" t="s">
        <v>120</v>
      </c>
      <c r="Q670" s="63" t="s">
        <v>120</v>
      </c>
      <c r="R670" s="63" t="s">
        <v>120</v>
      </c>
      <c r="S670" s="63" t="s">
        <v>120</v>
      </c>
      <c r="T670" s="63" t="s">
        <v>120</v>
      </c>
      <c r="U670" s="63" t="s">
        <v>120</v>
      </c>
      <c r="V670" s="63" t="s">
        <v>120</v>
      </c>
      <c r="W670" s="63" t="s">
        <v>120</v>
      </c>
      <c r="X670" s="63" t="s">
        <v>120</v>
      </c>
      <c r="Y670" s="63" t="s">
        <v>120</v>
      </c>
      <c r="Z670" s="63" t="s">
        <v>120</v>
      </c>
      <c r="AA670" s="63" t="s">
        <v>120</v>
      </c>
      <c r="AB670" s="63" t="s">
        <v>120</v>
      </c>
      <c r="AC670" s="63" t="s">
        <v>120</v>
      </c>
      <c r="AD670" s="63" t="s">
        <v>120</v>
      </c>
      <c r="AE670" s="63" t="s">
        <v>120</v>
      </c>
      <c r="AF670" s="63" t="s">
        <v>120</v>
      </c>
      <c r="AG670" s="63" t="s">
        <v>120</v>
      </c>
      <c r="AH670" s="63" t="s">
        <v>120</v>
      </c>
    </row>
    <row r="671" spans="1:34" x14ac:dyDescent="0.25">
      <c r="A671" s="64" t="s">
        <v>121</v>
      </c>
      <c r="B671" s="64" t="s">
        <v>122</v>
      </c>
      <c r="C671" s="66">
        <v>1490.4</v>
      </c>
      <c r="D671" s="66">
        <v>1216.8</v>
      </c>
      <c r="E671" s="66">
        <v>1119.5999999999999</v>
      </c>
      <c r="F671" s="66">
        <v>1414.8</v>
      </c>
      <c r="G671" s="66">
        <v>1627.2</v>
      </c>
      <c r="H671" s="66">
        <v>1342.8</v>
      </c>
      <c r="I671" s="66">
        <v>1173.5999999999999</v>
      </c>
      <c r="J671" s="66">
        <v>1065.5999999999999</v>
      </c>
      <c r="K671" s="66">
        <v>1501.2</v>
      </c>
      <c r="L671" s="66">
        <v>1494</v>
      </c>
      <c r="M671" s="66">
        <v>1224</v>
      </c>
      <c r="N671" s="66">
        <v>1173.5999999999999</v>
      </c>
      <c r="O671" s="66">
        <v>1274.4000000000001</v>
      </c>
      <c r="P671" s="66">
        <v>1170</v>
      </c>
      <c r="Q671" s="66">
        <v>1519.2</v>
      </c>
      <c r="R671" s="66">
        <v>1630.8</v>
      </c>
      <c r="S671" s="66">
        <v>1479.6</v>
      </c>
      <c r="T671" s="66">
        <v>1897.2</v>
      </c>
      <c r="U671" s="66">
        <v>1918.8</v>
      </c>
      <c r="V671" s="66">
        <v>2095.1999999999998</v>
      </c>
      <c r="W671" s="66">
        <v>2750.4</v>
      </c>
      <c r="X671" s="66">
        <v>3438</v>
      </c>
      <c r="Y671" s="66">
        <v>3474</v>
      </c>
      <c r="Z671" s="66">
        <v>4208.3999999999996</v>
      </c>
      <c r="AA671" s="66">
        <v>3999.6</v>
      </c>
      <c r="AB671" s="66">
        <v>4435.2</v>
      </c>
      <c r="AC671" s="66">
        <v>5961.6</v>
      </c>
      <c r="AD671" s="66">
        <v>7323.12</v>
      </c>
      <c r="AE671" s="66">
        <v>5981.76</v>
      </c>
      <c r="AF671" s="66">
        <v>6969.24</v>
      </c>
      <c r="AG671" s="66">
        <v>7131.96</v>
      </c>
      <c r="AH671" s="66">
        <v>6970.32</v>
      </c>
    </row>
    <row r="672" spans="1:34" x14ac:dyDescent="0.25">
      <c r="A672" s="64" t="s">
        <v>121</v>
      </c>
      <c r="B672" s="64" t="s">
        <v>123</v>
      </c>
      <c r="C672" s="68">
        <v>299006.88</v>
      </c>
      <c r="D672" s="68">
        <v>303432.59999999998</v>
      </c>
      <c r="E672" s="68">
        <v>221388.2</v>
      </c>
      <c r="F672" s="68">
        <v>181222.2</v>
      </c>
      <c r="G672" s="68">
        <v>134069.35999999999</v>
      </c>
      <c r="H672" s="68">
        <v>174594.24</v>
      </c>
      <c r="I672" s="68">
        <v>207663.44</v>
      </c>
      <c r="J672" s="68">
        <v>176784.6</v>
      </c>
      <c r="K672" s="68">
        <v>206382.94</v>
      </c>
      <c r="L672" s="68">
        <v>158167.51999999999</v>
      </c>
      <c r="M672" s="68">
        <v>135302.01999999999</v>
      </c>
      <c r="N672" s="68">
        <v>170484</v>
      </c>
      <c r="O672" s="68">
        <v>199838.3</v>
      </c>
      <c r="P672" s="68">
        <v>215991.84</v>
      </c>
      <c r="Q672" s="68">
        <v>215434.88</v>
      </c>
      <c r="R672" s="68">
        <v>167414.29999999999</v>
      </c>
      <c r="S672" s="68">
        <v>147109.29999999999</v>
      </c>
      <c r="T672" s="68">
        <v>153397.24</v>
      </c>
      <c r="U672" s="68">
        <v>152484.54</v>
      </c>
      <c r="V672" s="67">
        <v>160379.47399999999</v>
      </c>
      <c r="W672" s="68">
        <v>52437.85</v>
      </c>
      <c r="X672" s="68">
        <v>40685.379999999997</v>
      </c>
      <c r="Y672" s="68">
        <v>41164.28</v>
      </c>
      <c r="Z672" s="68">
        <v>36171.279999999999</v>
      </c>
      <c r="AA672" s="68">
        <v>28377.46</v>
      </c>
      <c r="AB672" s="67">
        <v>26474.292000000001</v>
      </c>
      <c r="AC672" s="67">
        <v>20726.651999999998</v>
      </c>
      <c r="AD672" s="67">
        <v>18471.710999999999</v>
      </c>
      <c r="AE672" s="67">
        <v>18202.536</v>
      </c>
      <c r="AF672" s="67">
        <v>16040.007</v>
      </c>
      <c r="AG672" s="67">
        <v>24769.341</v>
      </c>
      <c r="AH672" s="67">
        <v>26376.555</v>
      </c>
    </row>
    <row r="673" spans="1:34" x14ac:dyDescent="0.25">
      <c r="A673" s="64" t="s">
        <v>121</v>
      </c>
      <c r="B673" s="64" t="s">
        <v>124</v>
      </c>
      <c r="C673" s="66">
        <v>0</v>
      </c>
      <c r="D673" s="66">
        <v>0</v>
      </c>
      <c r="E673" s="66">
        <v>0</v>
      </c>
      <c r="F673" s="66">
        <v>0</v>
      </c>
      <c r="G673" s="66">
        <v>0</v>
      </c>
      <c r="H673" s="66">
        <v>0</v>
      </c>
      <c r="I673" s="66">
        <v>0</v>
      </c>
      <c r="J673" s="66">
        <v>0</v>
      </c>
      <c r="K673" s="66">
        <v>0</v>
      </c>
      <c r="L673" s="66">
        <v>0</v>
      </c>
      <c r="M673" s="66">
        <v>0</v>
      </c>
      <c r="N673" s="66">
        <v>0</v>
      </c>
      <c r="O673" s="66">
        <v>0</v>
      </c>
      <c r="P673" s="66">
        <v>0</v>
      </c>
      <c r="Q673" s="66">
        <v>0</v>
      </c>
      <c r="R673" s="66">
        <v>0</v>
      </c>
      <c r="S673" s="66">
        <v>0</v>
      </c>
      <c r="T673" s="66">
        <v>0</v>
      </c>
      <c r="U673" s="66">
        <v>0</v>
      </c>
      <c r="V673" s="66">
        <v>0</v>
      </c>
      <c r="W673" s="66">
        <v>0</v>
      </c>
      <c r="X673" s="66">
        <v>0</v>
      </c>
      <c r="Y673" s="66">
        <v>0</v>
      </c>
      <c r="Z673" s="66">
        <v>0</v>
      </c>
      <c r="AA673" s="66">
        <v>0</v>
      </c>
      <c r="AB673" s="66">
        <v>0</v>
      </c>
      <c r="AC673" s="66">
        <v>0</v>
      </c>
      <c r="AD673" s="66">
        <v>0</v>
      </c>
      <c r="AE673" s="66">
        <v>0</v>
      </c>
      <c r="AF673" s="66">
        <v>0</v>
      </c>
      <c r="AG673" s="66">
        <v>0</v>
      </c>
      <c r="AH673" s="66">
        <v>0</v>
      </c>
    </row>
    <row r="674" spans="1:34" x14ac:dyDescent="0.25">
      <c r="A674" s="64" t="s">
        <v>121</v>
      </c>
      <c r="B674" s="64" t="s">
        <v>125</v>
      </c>
      <c r="C674" s="68">
        <v>3885.68</v>
      </c>
      <c r="D674" s="68">
        <v>3229.08</v>
      </c>
      <c r="E674" s="68">
        <v>1929.48</v>
      </c>
      <c r="F674" s="68">
        <v>1060.58</v>
      </c>
      <c r="G674" s="68">
        <v>1349.08</v>
      </c>
      <c r="H674" s="68">
        <v>1957.2</v>
      </c>
      <c r="I674" s="68">
        <v>2226.8200000000002</v>
      </c>
      <c r="J674" s="68">
        <v>2379.84</v>
      </c>
      <c r="K674" s="68">
        <v>3029.12</v>
      </c>
      <c r="L674" s="68">
        <v>3662.42</v>
      </c>
      <c r="M674" s="68">
        <v>3844.18</v>
      </c>
      <c r="N674" s="68">
        <v>3154.4</v>
      </c>
      <c r="O674" s="68">
        <v>6025.6</v>
      </c>
      <c r="P674" s="68">
        <v>6650.4</v>
      </c>
      <c r="Q674" s="68">
        <v>7127.4</v>
      </c>
      <c r="R674" s="68">
        <v>7450.8</v>
      </c>
      <c r="S674" s="68">
        <v>7280.6</v>
      </c>
      <c r="T674" s="68">
        <v>9524.1</v>
      </c>
      <c r="U674" s="68">
        <v>8334.6</v>
      </c>
      <c r="V674" s="68">
        <v>10463.56</v>
      </c>
      <c r="W674" s="68">
        <v>9811.42</v>
      </c>
      <c r="X674" s="68">
        <v>9838.4500000000007</v>
      </c>
      <c r="Y674" s="67">
        <v>10002.624</v>
      </c>
      <c r="Z674" s="68">
        <v>9389.86</v>
      </c>
      <c r="AA674" s="68">
        <v>10451.26</v>
      </c>
      <c r="AB674" s="67">
        <v>11618.154</v>
      </c>
      <c r="AC674" s="67">
        <v>11753.196</v>
      </c>
      <c r="AD674" s="67">
        <v>11298.266</v>
      </c>
      <c r="AE674" s="67">
        <v>10128.455</v>
      </c>
      <c r="AF674" s="67">
        <v>10999.602000000001</v>
      </c>
      <c r="AG674" s="67">
        <v>11110.884</v>
      </c>
      <c r="AH674" s="67">
        <v>10320.655000000001</v>
      </c>
    </row>
    <row r="675" spans="1:34" x14ac:dyDescent="0.25">
      <c r="A675" s="64" t="s">
        <v>121</v>
      </c>
      <c r="B675" s="64" t="s">
        <v>126</v>
      </c>
      <c r="C675" s="66">
        <v>0</v>
      </c>
      <c r="D675" s="66">
        <v>0</v>
      </c>
      <c r="E675" s="66">
        <v>0</v>
      </c>
      <c r="F675" s="66">
        <v>0</v>
      </c>
      <c r="G675" s="66">
        <v>0</v>
      </c>
      <c r="H675" s="66">
        <v>0</v>
      </c>
      <c r="I675" s="66">
        <v>0</v>
      </c>
      <c r="J675" s="66">
        <v>0</v>
      </c>
      <c r="K675" s="66">
        <v>0</v>
      </c>
      <c r="L675" s="66">
        <v>0</v>
      </c>
      <c r="M675" s="66">
        <v>0</v>
      </c>
      <c r="N675" s="66">
        <v>0</v>
      </c>
      <c r="O675" s="66">
        <v>0</v>
      </c>
      <c r="P675" s="66">
        <v>0</v>
      </c>
      <c r="Q675" s="66">
        <v>0</v>
      </c>
      <c r="R675" s="66">
        <v>0</v>
      </c>
      <c r="S675" s="66">
        <v>0</v>
      </c>
      <c r="T675" s="66">
        <v>0</v>
      </c>
      <c r="U675" s="66">
        <v>0</v>
      </c>
      <c r="V675" s="66">
        <v>0</v>
      </c>
      <c r="W675" s="66">
        <v>0</v>
      </c>
      <c r="X675" s="66">
        <v>0</v>
      </c>
      <c r="Y675" s="66">
        <v>0</v>
      </c>
      <c r="Z675" s="66">
        <v>0</v>
      </c>
      <c r="AA675" s="66">
        <v>0</v>
      </c>
      <c r="AB675" s="66">
        <v>0</v>
      </c>
      <c r="AC675" s="66">
        <v>0</v>
      </c>
      <c r="AD675" s="66">
        <v>0</v>
      </c>
      <c r="AE675" s="66">
        <v>0</v>
      </c>
      <c r="AF675" s="66">
        <v>0</v>
      </c>
      <c r="AG675" s="66">
        <v>0</v>
      </c>
      <c r="AH675" s="66">
        <v>0</v>
      </c>
    </row>
    <row r="676" spans="1:34" x14ac:dyDescent="0.25">
      <c r="A676" s="64" t="s">
        <v>121</v>
      </c>
      <c r="B676" s="64" t="s">
        <v>127</v>
      </c>
      <c r="C676" s="68">
        <v>315</v>
      </c>
      <c r="D676" s="68">
        <v>281</v>
      </c>
      <c r="E676" s="68">
        <v>140</v>
      </c>
      <c r="F676" s="68">
        <v>141</v>
      </c>
      <c r="G676" s="68">
        <v>182</v>
      </c>
      <c r="H676" s="68">
        <v>240</v>
      </c>
      <c r="I676" s="68">
        <v>282</v>
      </c>
      <c r="J676" s="68">
        <v>364</v>
      </c>
      <c r="K676" s="68">
        <v>430</v>
      </c>
      <c r="L676" s="68">
        <v>496</v>
      </c>
      <c r="M676" s="68">
        <v>752</v>
      </c>
      <c r="N676" s="68">
        <v>523</v>
      </c>
      <c r="O676" s="68">
        <v>1694</v>
      </c>
      <c r="P676" s="68">
        <v>1878</v>
      </c>
      <c r="Q676" s="68">
        <v>1795</v>
      </c>
      <c r="R676" s="68">
        <v>1915</v>
      </c>
      <c r="S676" s="68">
        <v>1944</v>
      </c>
      <c r="T676" s="68">
        <v>2590</v>
      </c>
      <c r="U676" s="68">
        <v>2642</v>
      </c>
      <c r="V676" s="68">
        <v>3093</v>
      </c>
      <c r="W676" s="68">
        <v>2773</v>
      </c>
      <c r="X676" s="68">
        <v>2860</v>
      </c>
      <c r="Y676" s="68">
        <v>2534</v>
      </c>
      <c r="Z676" s="68">
        <v>2499</v>
      </c>
      <c r="AA676" s="68">
        <v>2650</v>
      </c>
      <c r="AB676" s="68">
        <v>2795</v>
      </c>
      <c r="AC676" s="68">
        <v>2917</v>
      </c>
      <c r="AD676" s="68">
        <v>2788</v>
      </c>
      <c r="AE676" s="68">
        <v>2532</v>
      </c>
      <c r="AF676" s="68">
        <v>2441</v>
      </c>
      <c r="AG676" s="68">
        <v>2439</v>
      </c>
      <c r="AH676" s="68">
        <v>2168</v>
      </c>
    </row>
    <row r="677" spans="1:34" x14ac:dyDescent="0.25">
      <c r="A677" s="64" t="s">
        <v>121</v>
      </c>
      <c r="B677" s="64" t="s">
        <v>128</v>
      </c>
      <c r="C677" s="66">
        <v>203557</v>
      </c>
      <c r="D677" s="66">
        <v>212553.8</v>
      </c>
      <c r="E677" s="66">
        <v>147420.20000000001</v>
      </c>
      <c r="F677" s="66">
        <v>115349.6</v>
      </c>
      <c r="G677" s="66">
        <v>105815.6</v>
      </c>
      <c r="H677" s="66">
        <v>116939.4</v>
      </c>
      <c r="I677" s="66">
        <v>129301.4</v>
      </c>
      <c r="J677" s="66">
        <v>117652.2</v>
      </c>
      <c r="K677" s="66">
        <v>124478.6</v>
      </c>
      <c r="L677" s="66">
        <v>102173.6</v>
      </c>
      <c r="M677" s="66">
        <v>89374</v>
      </c>
      <c r="N677" s="66">
        <v>100881.2</v>
      </c>
      <c r="O677" s="66">
        <v>114110.6</v>
      </c>
      <c r="P677" s="66">
        <v>121518.8</v>
      </c>
      <c r="Q677" s="66">
        <v>118938.4</v>
      </c>
      <c r="R677" s="66">
        <v>103122.4</v>
      </c>
      <c r="S677" s="66">
        <v>97213.2</v>
      </c>
      <c r="T677" s="66">
        <v>99583.2</v>
      </c>
      <c r="U677" s="66">
        <v>96394.8</v>
      </c>
      <c r="V677" s="66">
        <v>102620.8</v>
      </c>
      <c r="W677" s="66">
        <v>69502.399999999994</v>
      </c>
      <c r="X677" s="66">
        <v>63246.2</v>
      </c>
      <c r="Y677" s="66">
        <v>64609.8</v>
      </c>
      <c r="Z677" s="66">
        <v>60768.2</v>
      </c>
      <c r="AA677" s="66">
        <v>59129.2</v>
      </c>
      <c r="AB677" s="66">
        <v>59218.8</v>
      </c>
      <c r="AC677" s="66">
        <v>58505.599999999999</v>
      </c>
      <c r="AD677" s="66">
        <v>61819.92</v>
      </c>
      <c r="AE677" s="66">
        <v>58543.96</v>
      </c>
      <c r="AF677" s="66">
        <v>57075.76</v>
      </c>
      <c r="AG677" s="66">
        <v>57781</v>
      </c>
      <c r="AH677" s="66">
        <v>62858.96</v>
      </c>
    </row>
    <row r="678" spans="1:34" x14ac:dyDescent="0.25">
      <c r="A678" s="64" t="s">
        <v>121</v>
      </c>
      <c r="B678" s="64" t="s">
        <v>129</v>
      </c>
      <c r="C678" s="68">
        <v>136976.20000000001</v>
      </c>
      <c r="D678" s="68">
        <v>142053</v>
      </c>
      <c r="E678" s="68">
        <v>93997</v>
      </c>
      <c r="F678" s="68">
        <v>74210.399999999994</v>
      </c>
      <c r="G678" s="68">
        <v>61390.400000000001</v>
      </c>
      <c r="H678" s="68">
        <v>73534.2</v>
      </c>
      <c r="I678" s="68">
        <v>83820</v>
      </c>
      <c r="J678" s="68">
        <v>75756</v>
      </c>
      <c r="K678" s="68">
        <v>85567.2</v>
      </c>
      <c r="L678" s="68">
        <v>67309</v>
      </c>
      <c r="M678" s="68">
        <v>58355.8</v>
      </c>
      <c r="N678" s="68">
        <v>71155.600000000006</v>
      </c>
      <c r="O678" s="68">
        <v>81168.600000000006</v>
      </c>
      <c r="P678" s="68">
        <v>87973.4</v>
      </c>
      <c r="Q678" s="68">
        <v>89463</v>
      </c>
      <c r="R678" s="68">
        <v>73662.399999999994</v>
      </c>
      <c r="S678" s="68">
        <v>67405.600000000006</v>
      </c>
      <c r="T678" s="68">
        <v>66410.399999999994</v>
      </c>
      <c r="U678" s="68">
        <v>66363.8</v>
      </c>
      <c r="V678" s="68">
        <v>70787.399999999994</v>
      </c>
      <c r="W678" s="68">
        <v>35655.800000000003</v>
      </c>
      <c r="X678" s="68">
        <v>29292.6</v>
      </c>
      <c r="Y678" s="68">
        <v>29402.2</v>
      </c>
      <c r="Z678" s="68">
        <v>27449.4</v>
      </c>
      <c r="AA678" s="68">
        <v>22197.599999999999</v>
      </c>
      <c r="AB678" s="68">
        <v>20538</v>
      </c>
      <c r="AC678" s="68">
        <v>16730.2</v>
      </c>
      <c r="AD678" s="68">
        <v>15748.44</v>
      </c>
      <c r="AE678" s="68">
        <v>15795.32</v>
      </c>
      <c r="AF678" s="68">
        <v>14148.64</v>
      </c>
      <c r="AG678" s="68">
        <v>19053.32</v>
      </c>
      <c r="AH678" s="68">
        <v>21175.360000000001</v>
      </c>
    </row>
    <row r="679" spans="1:34" x14ac:dyDescent="0.25">
      <c r="A679" s="64" t="s">
        <v>121</v>
      </c>
      <c r="B679" s="64" t="s">
        <v>130</v>
      </c>
      <c r="C679" s="66">
        <v>1605.6</v>
      </c>
      <c r="D679" s="66">
        <v>1366.6</v>
      </c>
      <c r="E679" s="66">
        <v>979</v>
      </c>
      <c r="F679" s="66">
        <v>405</v>
      </c>
      <c r="G679" s="66">
        <v>384.2</v>
      </c>
      <c r="H679" s="66">
        <v>465.6</v>
      </c>
      <c r="I679" s="66">
        <v>445.6</v>
      </c>
      <c r="J679" s="66">
        <v>313.8</v>
      </c>
      <c r="K679" s="66">
        <v>315.2</v>
      </c>
      <c r="L679" s="66">
        <v>275.39999999999998</v>
      </c>
      <c r="M679" s="66">
        <v>248.2</v>
      </c>
      <c r="N679" s="66">
        <v>626.20000000000005</v>
      </c>
      <c r="O679" s="66">
        <v>648.6</v>
      </c>
      <c r="P679" s="66">
        <v>690.2</v>
      </c>
      <c r="Q679" s="66">
        <v>1004</v>
      </c>
      <c r="R679" s="66">
        <v>954.8</v>
      </c>
      <c r="S679" s="66">
        <v>794.8</v>
      </c>
      <c r="T679" s="66">
        <v>1528.8</v>
      </c>
      <c r="U679" s="66">
        <v>788.8</v>
      </c>
      <c r="V679" s="66">
        <v>1433.6</v>
      </c>
      <c r="W679" s="66">
        <v>1257.2</v>
      </c>
      <c r="X679" s="66">
        <v>1263.8</v>
      </c>
      <c r="Y679" s="66">
        <v>2172</v>
      </c>
      <c r="Z679" s="66">
        <v>1452.4</v>
      </c>
      <c r="AA679" s="66">
        <v>1872.8</v>
      </c>
      <c r="AB679" s="66">
        <v>2462.6</v>
      </c>
      <c r="AC679" s="66">
        <v>2276.8000000000002</v>
      </c>
      <c r="AD679" s="66">
        <v>2122.2399999999998</v>
      </c>
      <c r="AE679" s="66">
        <v>1542.8</v>
      </c>
      <c r="AF679" s="66">
        <v>2191.8000000000002</v>
      </c>
      <c r="AG679" s="66">
        <v>2232.7600000000002</v>
      </c>
      <c r="AH679" s="66">
        <v>1856.56</v>
      </c>
    </row>
    <row r="680" spans="1:34" x14ac:dyDescent="0.25">
      <c r="A680" s="64" t="s">
        <v>121</v>
      </c>
      <c r="B680" s="64" t="s">
        <v>131</v>
      </c>
      <c r="C680" s="68">
        <v>0</v>
      </c>
      <c r="D680" s="68">
        <v>0</v>
      </c>
      <c r="E680" s="68">
        <v>572.4</v>
      </c>
      <c r="F680" s="68">
        <v>673.2</v>
      </c>
      <c r="G680" s="68">
        <v>957.6</v>
      </c>
      <c r="H680" s="68">
        <v>1364.4</v>
      </c>
      <c r="I680" s="68">
        <v>1972.8</v>
      </c>
      <c r="J680" s="68">
        <v>1706.4</v>
      </c>
      <c r="K680" s="68">
        <v>1720.8</v>
      </c>
      <c r="L680" s="68">
        <v>1609.2</v>
      </c>
      <c r="M680" s="68">
        <v>1094.4000000000001</v>
      </c>
      <c r="N680" s="68">
        <v>1350</v>
      </c>
      <c r="O680" s="68">
        <v>1537.2</v>
      </c>
      <c r="P680" s="68">
        <v>2376</v>
      </c>
      <c r="Q680" s="68">
        <v>1879.2</v>
      </c>
      <c r="R680" s="68">
        <v>1328.4</v>
      </c>
      <c r="S680" s="68">
        <v>1458</v>
      </c>
      <c r="T680" s="68">
        <v>1933.2</v>
      </c>
      <c r="U680" s="68">
        <v>2109.6</v>
      </c>
      <c r="V680" s="68">
        <v>2574</v>
      </c>
      <c r="W680" s="68">
        <v>2718</v>
      </c>
      <c r="X680" s="68">
        <v>2073.6</v>
      </c>
      <c r="Y680" s="68">
        <v>1850.4</v>
      </c>
      <c r="Z680" s="68">
        <v>1972.8</v>
      </c>
      <c r="AA680" s="68">
        <v>2480.4</v>
      </c>
      <c r="AB680" s="68">
        <v>2430</v>
      </c>
      <c r="AC680" s="68">
        <v>2124</v>
      </c>
      <c r="AD680" s="68">
        <v>2084.4</v>
      </c>
      <c r="AE680" s="68">
        <v>1902.96</v>
      </c>
      <c r="AF680" s="68">
        <v>2168.2800000000002</v>
      </c>
      <c r="AG680" s="68">
        <v>2806.2</v>
      </c>
      <c r="AH680" s="68">
        <v>2556.7199999999998</v>
      </c>
    </row>
    <row r="681" spans="1:34" x14ac:dyDescent="0.25">
      <c r="A681" s="64" t="s">
        <v>132</v>
      </c>
      <c r="B681" s="64" t="s">
        <v>122</v>
      </c>
      <c r="C681" s="69" t="s">
        <v>37</v>
      </c>
      <c r="D681" s="69" t="s">
        <v>37</v>
      </c>
      <c r="E681" s="69" t="s">
        <v>37</v>
      </c>
      <c r="F681" s="69" t="s">
        <v>37</v>
      </c>
      <c r="G681" s="69" t="s">
        <v>37</v>
      </c>
      <c r="H681" s="69" t="s">
        <v>37</v>
      </c>
      <c r="I681" s="69" t="s">
        <v>37</v>
      </c>
      <c r="J681" s="69" t="s">
        <v>37</v>
      </c>
      <c r="K681" s="69" t="s">
        <v>37</v>
      </c>
      <c r="L681" s="69" t="s">
        <v>37</v>
      </c>
      <c r="M681" s="69" t="s">
        <v>37</v>
      </c>
      <c r="N681" s="69" t="s">
        <v>37</v>
      </c>
      <c r="O681" s="69" t="s">
        <v>37</v>
      </c>
      <c r="P681" s="69" t="s">
        <v>37</v>
      </c>
      <c r="Q681" s="69" t="s">
        <v>37</v>
      </c>
      <c r="R681" s="69" t="s">
        <v>37</v>
      </c>
      <c r="S681" s="69" t="s">
        <v>37</v>
      </c>
      <c r="T681" s="69" t="s">
        <v>37</v>
      </c>
      <c r="U681" s="69" t="s">
        <v>37</v>
      </c>
      <c r="V681" s="69" t="s">
        <v>37</v>
      </c>
      <c r="W681" s="69" t="s">
        <v>37</v>
      </c>
      <c r="X681" s="69" t="s">
        <v>37</v>
      </c>
      <c r="Y681" s="69" t="s">
        <v>37</v>
      </c>
      <c r="Z681" s="69" t="s">
        <v>37</v>
      </c>
      <c r="AA681" s="69" t="s">
        <v>37</v>
      </c>
      <c r="AB681" s="69" t="s">
        <v>37</v>
      </c>
      <c r="AC681" s="69" t="s">
        <v>37</v>
      </c>
      <c r="AD681" s="69" t="s">
        <v>37</v>
      </c>
      <c r="AE681" s="69" t="s">
        <v>37</v>
      </c>
      <c r="AF681" s="69" t="s">
        <v>37</v>
      </c>
      <c r="AG681" s="69" t="s">
        <v>37</v>
      </c>
      <c r="AH681" s="69" t="s">
        <v>37</v>
      </c>
    </row>
    <row r="682" spans="1:34" x14ac:dyDescent="0.25">
      <c r="A682" s="64" t="s">
        <v>132</v>
      </c>
      <c r="B682" s="64" t="s">
        <v>123</v>
      </c>
      <c r="C682" s="70" t="s">
        <v>37</v>
      </c>
      <c r="D682" s="70" t="s">
        <v>37</v>
      </c>
      <c r="E682" s="70" t="s">
        <v>37</v>
      </c>
      <c r="F682" s="70" t="s">
        <v>37</v>
      </c>
      <c r="G682" s="70" t="s">
        <v>37</v>
      </c>
      <c r="H682" s="70" t="s">
        <v>37</v>
      </c>
      <c r="I682" s="70" t="s">
        <v>37</v>
      </c>
      <c r="J682" s="70" t="s">
        <v>37</v>
      </c>
      <c r="K682" s="70" t="s">
        <v>37</v>
      </c>
      <c r="L682" s="70" t="s">
        <v>37</v>
      </c>
      <c r="M682" s="70" t="s">
        <v>37</v>
      </c>
      <c r="N682" s="70" t="s">
        <v>37</v>
      </c>
      <c r="O682" s="70" t="s">
        <v>37</v>
      </c>
      <c r="P682" s="70" t="s">
        <v>37</v>
      </c>
      <c r="Q682" s="70" t="s">
        <v>37</v>
      </c>
      <c r="R682" s="70" t="s">
        <v>37</v>
      </c>
      <c r="S682" s="70" t="s">
        <v>37</v>
      </c>
      <c r="T682" s="70" t="s">
        <v>37</v>
      </c>
      <c r="U682" s="70" t="s">
        <v>37</v>
      </c>
      <c r="V682" s="70" t="s">
        <v>37</v>
      </c>
      <c r="W682" s="70" t="s">
        <v>37</v>
      </c>
      <c r="X682" s="70" t="s">
        <v>37</v>
      </c>
      <c r="Y682" s="70" t="s">
        <v>37</v>
      </c>
      <c r="Z682" s="70" t="s">
        <v>37</v>
      </c>
      <c r="AA682" s="70" t="s">
        <v>37</v>
      </c>
      <c r="AB682" s="70" t="s">
        <v>37</v>
      </c>
      <c r="AC682" s="70" t="s">
        <v>37</v>
      </c>
      <c r="AD682" s="70" t="s">
        <v>37</v>
      </c>
      <c r="AE682" s="70" t="s">
        <v>37</v>
      </c>
      <c r="AF682" s="70" t="s">
        <v>37</v>
      </c>
      <c r="AG682" s="70" t="s">
        <v>37</v>
      </c>
      <c r="AH682" s="70" t="s">
        <v>37</v>
      </c>
    </row>
    <row r="683" spans="1:34" x14ac:dyDescent="0.25">
      <c r="A683" s="64" t="s">
        <v>132</v>
      </c>
      <c r="B683" s="64" t="s">
        <v>124</v>
      </c>
      <c r="C683" s="69" t="s">
        <v>37</v>
      </c>
      <c r="D683" s="69" t="s">
        <v>37</v>
      </c>
      <c r="E683" s="69" t="s">
        <v>37</v>
      </c>
      <c r="F683" s="69" t="s">
        <v>37</v>
      </c>
      <c r="G683" s="69" t="s">
        <v>37</v>
      </c>
      <c r="H683" s="69" t="s">
        <v>37</v>
      </c>
      <c r="I683" s="69" t="s">
        <v>37</v>
      </c>
      <c r="J683" s="69" t="s">
        <v>37</v>
      </c>
      <c r="K683" s="69" t="s">
        <v>37</v>
      </c>
      <c r="L683" s="69" t="s">
        <v>37</v>
      </c>
      <c r="M683" s="69" t="s">
        <v>37</v>
      </c>
      <c r="N683" s="69" t="s">
        <v>37</v>
      </c>
      <c r="O683" s="69" t="s">
        <v>37</v>
      </c>
      <c r="P683" s="69" t="s">
        <v>37</v>
      </c>
      <c r="Q683" s="69" t="s">
        <v>37</v>
      </c>
      <c r="R683" s="69" t="s">
        <v>37</v>
      </c>
      <c r="S683" s="69" t="s">
        <v>37</v>
      </c>
      <c r="T683" s="69" t="s">
        <v>37</v>
      </c>
      <c r="U683" s="69" t="s">
        <v>37</v>
      </c>
      <c r="V683" s="69" t="s">
        <v>37</v>
      </c>
      <c r="W683" s="69" t="s">
        <v>37</v>
      </c>
      <c r="X683" s="69" t="s">
        <v>37</v>
      </c>
      <c r="Y683" s="69" t="s">
        <v>37</v>
      </c>
      <c r="Z683" s="69" t="s">
        <v>37</v>
      </c>
      <c r="AA683" s="69" t="s">
        <v>37</v>
      </c>
      <c r="AB683" s="69" t="s">
        <v>37</v>
      </c>
      <c r="AC683" s="69" t="s">
        <v>37</v>
      </c>
      <c r="AD683" s="69" t="s">
        <v>37</v>
      </c>
      <c r="AE683" s="69" t="s">
        <v>37</v>
      </c>
      <c r="AF683" s="69" t="s">
        <v>37</v>
      </c>
      <c r="AG683" s="69" t="s">
        <v>37</v>
      </c>
      <c r="AH683" s="69" t="s">
        <v>37</v>
      </c>
    </row>
    <row r="684" spans="1:34" x14ac:dyDescent="0.25">
      <c r="A684" s="64" t="s">
        <v>132</v>
      </c>
      <c r="B684" s="64" t="s">
        <v>125</v>
      </c>
      <c r="C684" s="70" t="s">
        <v>37</v>
      </c>
      <c r="D684" s="70" t="s">
        <v>37</v>
      </c>
      <c r="E684" s="70" t="s">
        <v>37</v>
      </c>
      <c r="F684" s="70" t="s">
        <v>37</v>
      </c>
      <c r="G684" s="70" t="s">
        <v>37</v>
      </c>
      <c r="H684" s="70" t="s">
        <v>37</v>
      </c>
      <c r="I684" s="70" t="s">
        <v>37</v>
      </c>
      <c r="J684" s="70" t="s">
        <v>37</v>
      </c>
      <c r="K684" s="70" t="s">
        <v>37</v>
      </c>
      <c r="L684" s="70" t="s">
        <v>37</v>
      </c>
      <c r="M684" s="70" t="s">
        <v>37</v>
      </c>
      <c r="N684" s="70" t="s">
        <v>37</v>
      </c>
      <c r="O684" s="70" t="s">
        <v>37</v>
      </c>
      <c r="P684" s="70" t="s">
        <v>37</v>
      </c>
      <c r="Q684" s="70" t="s">
        <v>37</v>
      </c>
      <c r="R684" s="70" t="s">
        <v>37</v>
      </c>
      <c r="S684" s="70" t="s">
        <v>37</v>
      </c>
      <c r="T684" s="70" t="s">
        <v>37</v>
      </c>
      <c r="U684" s="70" t="s">
        <v>37</v>
      </c>
      <c r="V684" s="70" t="s">
        <v>37</v>
      </c>
      <c r="W684" s="70" t="s">
        <v>37</v>
      </c>
      <c r="X684" s="70" t="s">
        <v>37</v>
      </c>
      <c r="Y684" s="70" t="s">
        <v>37</v>
      </c>
      <c r="Z684" s="70" t="s">
        <v>37</v>
      </c>
      <c r="AA684" s="70" t="s">
        <v>37</v>
      </c>
      <c r="AB684" s="70" t="s">
        <v>37</v>
      </c>
      <c r="AC684" s="70" t="s">
        <v>37</v>
      </c>
      <c r="AD684" s="70" t="s">
        <v>37</v>
      </c>
      <c r="AE684" s="70" t="s">
        <v>37</v>
      </c>
      <c r="AF684" s="70" t="s">
        <v>37</v>
      </c>
      <c r="AG684" s="70" t="s">
        <v>37</v>
      </c>
      <c r="AH684" s="70" t="s">
        <v>37</v>
      </c>
    </row>
    <row r="685" spans="1:34" x14ac:dyDescent="0.25">
      <c r="A685" s="64" t="s">
        <v>132</v>
      </c>
      <c r="B685" s="64" t="s">
        <v>126</v>
      </c>
      <c r="C685" s="66">
        <v>0</v>
      </c>
      <c r="D685" s="66">
        <v>0</v>
      </c>
      <c r="E685" s="66">
        <v>0</v>
      </c>
      <c r="F685" s="66">
        <v>0</v>
      </c>
      <c r="G685" s="66">
        <v>0</v>
      </c>
      <c r="H685" s="66">
        <v>0</v>
      </c>
      <c r="I685" s="66">
        <v>0</v>
      </c>
      <c r="J685" s="66">
        <v>0</v>
      </c>
      <c r="K685" s="66">
        <v>0</v>
      </c>
      <c r="L685" s="66">
        <v>0</v>
      </c>
      <c r="M685" s="66">
        <v>0</v>
      </c>
      <c r="N685" s="66">
        <v>0</v>
      </c>
      <c r="O685" s="66">
        <v>0</v>
      </c>
      <c r="P685" s="66">
        <v>0</v>
      </c>
      <c r="Q685" s="66">
        <v>0</v>
      </c>
      <c r="R685" s="66">
        <v>0</v>
      </c>
      <c r="S685" s="66">
        <v>0</v>
      </c>
      <c r="T685" s="66">
        <v>0</v>
      </c>
      <c r="U685" s="66">
        <v>0</v>
      </c>
      <c r="V685" s="66">
        <v>0</v>
      </c>
      <c r="W685" s="66">
        <v>0</v>
      </c>
      <c r="X685" s="66">
        <v>0</v>
      </c>
      <c r="Y685" s="66">
        <v>0</v>
      </c>
      <c r="Z685" s="66">
        <v>0</v>
      </c>
      <c r="AA685" s="66">
        <v>0</v>
      </c>
      <c r="AB685" s="66">
        <v>0</v>
      </c>
      <c r="AC685" s="66">
        <v>0</v>
      </c>
      <c r="AD685" s="66">
        <v>0</v>
      </c>
      <c r="AE685" s="66">
        <v>0</v>
      </c>
      <c r="AF685" s="66">
        <v>0</v>
      </c>
      <c r="AG685" s="66">
        <v>0</v>
      </c>
      <c r="AH685" s="66">
        <v>0</v>
      </c>
    </row>
    <row r="686" spans="1:34" x14ac:dyDescent="0.25">
      <c r="A686" s="64" t="s">
        <v>132</v>
      </c>
      <c r="B686" s="64" t="s">
        <v>127</v>
      </c>
      <c r="C686" s="70" t="s">
        <v>37</v>
      </c>
      <c r="D686" s="70" t="s">
        <v>37</v>
      </c>
      <c r="E686" s="70" t="s">
        <v>37</v>
      </c>
      <c r="F686" s="70" t="s">
        <v>37</v>
      </c>
      <c r="G686" s="70" t="s">
        <v>37</v>
      </c>
      <c r="H686" s="70" t="s">
        <v>37</v>
      </c>
      <c r="I686" s="70" t="s">
        <v>37</v>
      </c>
      <c r="J686" s="70" t="s">
        <v>37</v>
      </c>
      <c r="K686" s="70" t="s">
        <v>37</v>
      </c>
      <c r="L686" s="70" t="s">
        <v>37</v>
      </c>
      <c r="M686" s="70" t="s">
        <v>37</v>
      </c>
      <c r="N686" s="70" t="s">
        <v>37</v>
      </c>
      <c r="O686" s="70" t="s">
        <v>37</v>
      </c>
      <c r="P686" s="70" t="s">
        <v>37</v>
      </c>
      <c r="Q686" s="70" t="s">
        <v>37</v>
      </c>
      <c r="R686" s="70" t="s">
        <v>37</v>
      </c>
      <c r="S686" s="70" t="s">
        <v>37</v>
      </c>
      <c r="T686" s="70" t="s">
        <v>37</v>
      </c>
      <c r="U686" s="70" t="s">
        <v>37</v>
      </c>
      <c r="V686" s="70" t="s">
        <v>37</v>
      </c>
      <c r="W686" s="70" t="s">
        <v>37</v>
      </c>
      <c r="X686" s="70" t="s">
        <v>37</v>
      </c>
      <c r="Y686" s="70" t="s">
        <v>37</v>
      </c>
      <c r="Z686" s="70" t="s">
        <v>37</v>
      </c>
      <c r="AA686" s="70" t="s">
        <v>37</v>
      </c>
      <c r="AB686" s="70" t="s">
        <v>37</v>
      </c>
      <c r="AC686" s="70" t="s">
        <v>37</v>
      </c>
      <c r="AD686" s="70" t="s">
        <v>37</v>
      </c>
      <c r="AE686" s="70" t="s">
        <v>37</v>
      </c>
      <c r="AF686" s="70" t="s">
        <v>37</v>
      </c>
      <c r="AG686" s="70" t="s">
        <v>37</v>
      </c>
      <c r="AH686" s="70" t="s">
        <v>37</v>
      </c>
    </row>
    <row r="687" spans="1:34" x14ac:dyDescent="0.25">
      <c r="A687" s="64" t="s">
        <v>132</v>
      </c>
      <c r="B687" s="64" t="s">
        <v>128</v>
      </c>
      <c r="C687" s="66">
        <v>102258</v>
      </c>
      <c r="D687" s="66">
        <v>105706.8</v>
      </c>
      <c r="E687" s="66">
        <v>67345.2</v>
      </c>
      <c r="F687" s="66">
        <v>50835.6</v>
      </c>
      <c r="G687" s="66">
        <v>36075.599999999999</v>
      </c>
      <c r="H687" s="66">
        <v>50036.4</v>
      </c>
      <c r="I687" s="66">
        <v>60440.4</v>
      </c>
      <c r="J687" s="66">
        <v>53503.199999999997</v>
      </c>
      <c r="K687" s="66">
        <v>63471.6</v>
      </c>
      <c r="L687" s="66">
        <v>48729.599999999999</v>
      </c>
      <c r="M687" s="66">
        <v>41130</v>
      </c>
      <c r="N687" s="66">
        <v>53053.2</v>
      </c>
      <c r="O687" s="66">
        <v>63795.6</v>
      </c>
      <c r="P687" s="66">
        <v>70156.800000000003</v>
      </c>
      <c r="Q687" s="66">
        <v>69386.399999999994</v>
      </c>
      <c r="R687" s="66">
        <v>53222.400000000001</v>
      </c>
      <c r="S687" s="66">
        <v>44935.199999999997</v>
      </c>
      <c r="T687" s="66">
        <v>50425.2</v>
      </c>
      <c r="U687" s="66">
        <v>50086.8</v>
      </c>
      <c r="V687" s="66">
        <v>55288.800000000003</v>
      </c>
      <c r="W687" s="66">
        <v>20696.400000000001</v>
      </c>
      <c r="X687" s="66">
        <v>17359.2</v>
      </c>
      <c r="Y687" s="66">
        <v>18154.8</v>
      </c>
      <c r="Z687" s="66">
        <v>17143.2</v>
      </c>
      <c r="AA687" s="66">
        <v>15829.2</v>
      </c>
      <c r="AB687" s="66">
        <v>17758.8</v>
      </c>
      <c r="AC687" s="66">
        <v>15357.6</v>
      </c>
      <c r="AD687" s="66">
        <v>15073.92</v>
      </c>
      <c r="AE687" s="66">
        <v>12639.96</v>
      </c>
      <c r="AF687" s="66">
        <v>14297.76</v>
      </c>
      <c r="AG687" s="66">
        <v>19863</v>
      </c>
      <c r="AH687" s="66">
        <v>18282.96</v>
      </c>
    </row>
    <row r="688" spans="1:34" x14ac:dyDescent="0.25">
      <c r="A688" s="64" t="s">
        <v>132</v>
      </c>
      <c r="B688" s="64" t="s">
        <v>129</v>
      </c>
      <c r="C688" s="68">
        <v>100231.2</v>
      </c>
      <c r="D688" s="68">
        <v>104076</v>
      </c>
      <c r="E688" s="68">
        <v>65394</v>
      </c>
      <c r="F688" s="68">
        <v>48614.400000000001</v>
      </c>
      <c r="G688" s="68">
        <v>33368.400000000001</v>
      </c>
      <c r="H688" s="68">
        <v>47149.2</v>
      </c>
      <c r="I688" s="68">
        <v>57096</v>
      </c>
      <c r="J688" s="68">
        <v>50490</v>
      </c>
      <c r="K688" s="68">
        <v>59983.199999999997</v>
      </c>
      <c r="L688" s="68">
        <v>45342</v>
      </c>
      <c r="M688" s="68">
        <v>38422.800000000003</v>
      </c>
      <c r="N688" s="68">
        <v>50223.6</v>
      </c>
      <c r="O688" s="68">
        <v>60411.6</v>
      </c>
      <c r="P688" s="68">
        <v>65894.399999999994</v>
      </c>
      <c r="Q688" s="68">
        <v>64782</v>
      </c>
      <c r="R688" s="68">
        <v>48920.4</v>
      </c>
      <c r="S688" s="68">
        <v>40683.599999999999</v>
      </c>
      <c r="T688" s="68">
        <v>44384.4</v>
      </c>
      <c r="U688" s="68">
        <v>44434.8</v>
      </c>
      <c r="V688" s="68">
        <v>48380.4</v>
      </c>
      <c r="W688" s="68">
        <v>13240.8</v>
      </c>
      <c r="X688" s="68">
        <v>9687.6</v>
      </c>
      <c r="Y688" s="68">
        <v>9997.2000000000007</v>
      </c>
      <c r="Z688" s="68">
        <v>8726.4</v>
      </c>
      <c r="AA688" s="68">
        <v>6699.6</v>
      </c>
      <c r="AB688" s="68">
        <v>7542</v>
      </c>
      <c r="AC688" s="68">
        <v>4075.2</v>
      </c>
      <c r="AD688" s="68">
        <v>2692.44</v>
      </c>
      <c r="AE688" s="68">
        <v>2425.3200000000002</v>
      </c>
      <c r="AF688" s="68">
        <v>2204.64</v>
      </c>
      <c r="AG688" s="68">
        <v>6988.32</v>
      </c>
      <c r="AH688" s="68">
        <v>6246.36</v>
      </c>
    </row>
    <row r="689" spans="1:34" x14ac:dyDescent="0.25">
      <c r="A689" s="64" t="s">
        <v>132</v>
      </c>
      <c r="B689" s="64" t="s">
        <v>130</v>
      </c>
      <c r="C689" s="66">
        <v>399.6</v>
      </c>
      <c r="D689" s="66">
        <v>291.60000000000002</v>
      </c>
      <c r="E689" s="66">
        <v>198</v>
      </c>
      <c r="F689" s="66">
        <v>72</v>
      </c>
      <c r="G689" s="66">
        <v>43.2</v>
      </c>
      <c r="H689" s="66">
        <v>75.599999999999994</v>
      </c>
      <c r="I689" s="66">
        <v>75.599999999999994</v>
      </c>
      <c r="J689" s="66">
        <v>82.8</v>
      </c>
      <c r="K689" s="66">
        <v>79.2</v>
      </c>
      <c r="L689" s="66">
        <v>68.400000000000006</v>
      </c>
      <c r="M689" s="66">
        <v>61.2</v>
      </c>
      <c r="N689" s="66">
        <v>61.2</v>
      </c>
      <c r="O689" s="66">
        <v>75.599999999999994</v>
      </c>
      <c r="P689" s="66">
        <v>115.2</v>
      </c>
      <c r="Q689" s="66">
        <v>594</v>
      </c>
      <c r="R689" s="66">
        <v>622.79999999999995</v>
      </c>
      <c r="S689" s="66">
        <v>604.79999999999995</v>
      </c>
      <c r="T689" s="66">
        <v>1378.8</v>
      </c>
      <c r="U689" s="66">
        <v>766.8</v>
      </c>
      <c r="V689" s="66">
        <v>1263.5999999999999</v>
      </c>
      <c r="W689" s="66">
        <v>1087.2</v>
      </c>
      <c r="X689" s="66">
        <v>1234.8</v>
      </c>
      <c r="Y689" s="66">
        <v>2016</v>
      </c>
      <c r="Z689" s="66">
        <v>1382.4</v>
      </c>
      <c r="AA689" s="66">
        <v>1774.8</v>
      </c>
      <c r="AB689" s="66">
        <v>2397.6</v>
      </c>
      <c r="AC689" s="66">
        <v>2224.8000000000002</v>
      </c>
      <c r="AD689" s="66">
        <v>2073.2399999999998</v>
      </c>
      <c r="AE689" s="66">
        <v>1495.8</v>
      </c>
      <c r="AF689" s="66">
        <v>2152.8000000000002</v>
      </c>
      <c r="AG689" s="66">
        <v>2192.7600000000002</v>
      </c>
      <c r="AH689" s="66">
        <v>1816.56</v>
      </c>
    </row>
    <row r="690" spans="1:34" x14ac:dyDescent="0.25">
      <c r="A690" s="64" t="s">
        <v>132</v>
      </c>
      <c r="B690" s="64" t="s">
        <v>131</v>
      </c>
      <c r="C690" s="68">
        <v>0</v>
      </c>
      <c r="D690" s="68">
        <v>0</v>
      </c>
      <c r="E690" s="68">
        <v>572.4</v>
      </c>
      <c r="F690" s="68">
        <v>673.2</v>
      </c>
      <c r="G690" s="68">
        <v>957.6</v>
      </c>
      <c r="H690" s="68">
        <v>1364.4</v>
      </c>
      <c r="I690" s="68">
        <v>1972.8</v>
      </c>
      <c r="J690" s="68">
        <v>1706.4</v>
      </c>
      <c r="K690" s="68">
        <v>1720.8</v>
      </c>
      <c r="L690" s="68">
        <v>1609.2</v>
      </c>
      <c r="M690" s="68">
        <v>1094.4000000000001</v>
      </c>
      <c r="N690" s="68">
        <v>1350</v>
      </c>
      <c r="O690" s="68">
        <v>1537.2</v>
      </c>
      <c r="P690" s="68">
        <v>2376</v>
      </c>
      <c r="Q690" s="68">
        <v>1879.2</v>
      </c>
      <c r="R690" s="68">
        <v>1328.4</v>
      </c>
      <c r="S690" s="68">
        <v>1458</v>
      </c>
      <c r="T690" s="68">
        <v>1933.2</v>
      </c>
      <c r="U690" s="68">
        <v>2109.6</v>
      </c>
      <c r="V690" s="68">
        <v>2574</v>
      </c>
      <c r="W690" s="68">
        <v>2718</v>
      </c>
      <c r="X690" s="68">
        <v>2073.6</v>
      </c>
      <c r="Y690" s="68">
        <v>1850.4</v>
      </c>
      <c r="Z690" s="68">
        <v>1972.8</v>
      </c>
      <c r="AA690" s="68">
        <v>2480.4</v>
      </c>
      <c r="AB690" s="68">
        <v>2430</v>
      </c>
      <c r="AC690" s="68">
        <v>2124</v>
      </c>
      <c r="AD690" s="68">
        <v>2084.4</v>
      </c>
      <c r="AE690" s="68">
        <v>1902.96</v>
      </c>
      <c r="AF690" s="68">
        <v>2168.2800000000002</v>
      </c>
      <c r="AG690" s="68">
        <v>2806.2</v>
      </c>
      <c r="AH690" s="68">
        <v>2556.7199999999998</v>
      </c>
    </row>
    <row r="691" spans="1:34" x14ac:dyDescent="0.25">
      <c r="A691" s="64" t="s">
        <v>133</v>
      </c>
      <c r="B691" s="64" t="s">
        <v>122</v>
      </c>
      <c r="C691" s="66">
        <v>0</v>
      </c>
      <c r="D691" s="66">
        <v>0</v>
      </c>
      <c r="E691" s="66">
        <v>0</v>
      </c>
      <c r="F691" s="66">
        <v>0</v>
      </c>
      <c r="G691" s="66">
        <v>0</v>
      </c>
      <c r="H691" s="66">
        <v>0</v>
      </c>
      <c r="I691" s="66">
        <v>0</v>
      </c>
      <c r="J691" s="66">
        <v>0</v>
      </c>
      <c r="K691" s="66">
        <v>0</v>
      </c>
      <c r="L691" s="66">
        <v>0</v>
      </c>
      <c r="M691" s="66">
        <v>0</v>
      </c>
      <c r="N691" s="66">
        <v>0</v>
      </c>
      <c r="O691" s="66">
        <v>0</v>
      </c>
      <c r="P691" s="66">
        <v>0</v>
      </c>
      <c r="Q691" s="66">
        <v>0</v>
      </c>
      <c r="R691" s="66">
        <v>0</v>
      </c>
      <c r="S691" s="66">
        <v>0</v>
      </c>
      <c r="T691" s="66">
        <v>0</v>
      </c>
      <c r="U691" s="66">
        <v>0</v>
      </c>
      <c r="V691" s="66">
        <v>0</v>
      </c>
      <c r="W691" s="66">
        <v>0</v>
      </c>
      <c r="X691" s="66">
        <v>0</v>
      </c>
      <c r="Y691" s="66">
        <v>0</v>
      </c>
      <c r="Z691" s="66">
        <v>0</v>
      </c>
      <c r="AA691" s="66">
        <v>0</v>
      </c>
      <c r="AB691" s="66">
        <v>0</v>
      </c>
      <c r="AC691" s="66">
        <v>0</v>
      </c>
      <c r="AD691" s="66">
        <v>0</v>
      </c>
      <c r="AE691" s="66">
        <v>0</v>
      </c>
      <c r="AF691" s="66">
        <v>0</v>
      </c>
      <c r="AG691" s="66">
        <v>0</v>
      </c>
      <c r="AH691" s="66">
        <v>0</v>
      </c>
    </row>
    <row r="692" spans="1:34" x14ac:dyDescent="0.25">
      <c r="A692" s="64" t="s">
        <v>133</v>
      </c>
      <c r="B692" s="64" t="s">
        <v>123</v>
      </c>
      <c r="C692" s="68">
        <v>0</v>
      </c>
      <c r="D692" s="68">
        <v>0</v>
      </c>
      <c r="E692" s="68">
        <v>0</v>
      </c>
      <c r="F692" s="68">
        <v>0</v>
      </c>
      <c r="G692" s="68">
        <v>0</v>
      </c>
      <c r="H692" s="68">
        <v>0</v>
      </c>
      <c r="I692" s="68">
        <v>0</v>
      </c>
      <c r="J692" s="68">
        <v>0</v>
      </c>
      <c r="K692" s="68">
        <v>0</v>
      </c>
      <c r="L692" s="68">
        <v>0</v>
      </c>
      <c r="M692" s="68">
        <v>0</v>
      </c>
      <c r="N692" s="68">
        <v>0</v>
      </c>
      <c r="O692" s="68">
        <v>0</v>
      </c>
      <c r="P692" s="68">
        <v>0</v>
      </c>
      <c r="Q692" s="68">
        <v>0</v>
      </c>
      <c r="R692" s="68">
        <v>0</v>
      </c>
      <c r="S692" s="68">
        <v>0</v>
      </c>
      <c r="T692" s="68">
        <v>0</v>
      </c>
      <c r="U692" s="68">
        <v>0</v>
      </c>
      <c r="V692" s="68">
        <v>0</v>
      </c>
      <c r="W692" s="68">
        <v>0</v>
      </c>
      <c r="X692" s="68">
        <v>0</v>
      </c>
      <c r="Y692" s="68">
        <v>0</v>
      </c>
      <c r="Z692" s="68">
        <v>0</v>
      </c>
      <c r="AA692" s="68">
        <v>0</v>
      </c>
      <c r="AB692" s="68">
        <v>0</v>
      </c>
      <c r="AC692" s="68">
        <v>0</v>
      </c>
      <c r="AD692" s="68">
        <v>0</v>
      </c>
      <c r="AE692" s="68">
        <v>0</v>
      </c>
      <c r="AF692" s="68">
        <v>0</v>
      </c>
      <c r="AG692" s="68">
        <v>0</v>
      </c>
      <c r="AH692" s="68">
        <v>0</v>
      </c>
    </row>
    <row r="693" spans="1:34" x14ac:dyDescent="0.25">
      <c r="A693" s="64" t="s">
        <v>133</v>
      </c>
      <c r="B693" s="64" t="s">
        <v>124</v>
      </c>
      <c r="C693" s="66">
        <v>0</v>
      </c>
      <c r="D693" s="66">
        <v>0</v>
      </c>
      <c r="E693" s="66">
        <v>0</v>
      </c>
      <c r="F693" s="66">
        <v>0</v>
      </c>
      <c r="G693" s="66">
        <v>0</v>
      </c>
      <c r="H693" s="66">
        <v>0</v>
      </c>
      <c r="I693" s="66">
        <v>0</v>
      </c>
      <c r="J693" s="66">
        <v>0</v>
      </c>
      <c r="K693" s="66">
        <v>0</v>
      </c>
      <c r="L693" s="66">
        <v>0</v>
      </c>
      <c r="M693" s="66">
        <v>0</v>
      </c>
      <c r="N693" s="66">
        <v>0</v>
      </c>
      <c r="O693" s="66">
        <v>0</v>
      </c>
      <c r="P693" s="66">
        <v>0</v>
      </c>
      <c r="Q693" s="66">
        <v>0</v>
      </c>
      <c r="R693" s="66">
        <v>0</v>
      </c>
      <c r="S693" s="66">
        <v>0</v>
      </c>
      <c r="T693" s="66">
        <v>0</v>
      </c>
      <c r="U693" s="66">
        <v>0</v>
      </c>
      <c r="V693" s="66">
        <v>0</v>
      </c>
      <c r="W693" s="66">
        <v>0</v>
      </c>
      <c r="X693" s="66">
        <v>0</v>
      </c>
      <c r="Y693" s="66">
        <v>0</v>
      </c>
      <c r="Z693" s="66">
        <v>0</v>
      </c>
      <c r="AA693" s="66">
        <v>0</v>
      </c>
      <c r="AB693" s="66">
        <v>0</v>
      </c>
      <c r="AC693" s="66">
        <v>0</v>
      </c>
      <c r="AD693" s="66">
        <v>0</v>
      </c>
      <c r="AE693" s="66">
        <v>0</v>
      </c>
      <c r="AF693" s="66">
        <v>0</v>
      </c>
      <c r="AG693" s="66">
        <v>0</v>
      </c>
      <c r="AH693" s="66">
        <v>0</v>
      </c>
    </row>
    <row r="694" spans="1:34" x14ac:dyDescent="0.25">
      <c r="A694" s="64" t="s">
        <v>133</v>
      </c>
      <c r="B694" s="64" t="s">
        <v>125</v>
      </c>
      <c r="C694" s="68">
        <v>1458.6</v>
      </c>
      <c r="D694" s="68">
        <v>1190.8</v>
      </c>
      <c r="E694" s="68">
        <v>511.4</v>
      </c>
      <c r="F694" s="68">
        <v>481.4</v>
      </c>
      <c r="G694" s="68">
        <v>783.4</v>
      </c>
      <c r="H694" s="68">
        <v>1284.8</v>
      </c>
      <c r="I694" s="68">
        <v>1581.8</v>
      </c>
      <c r="J694" s="68">
        <v>1927.8</v>
      </c>
      <c r="K694" s="68">
        <v>2570.4</v>
      </c>
      <c r="L694" s="68">
        <v>3255</v>
      </c>
      <c r="M694" s="68">
        <v>3480.2</v>
      </c>
      <c r="N694" s="68">
        <v>2239.6</v>
      </c>
      <c r="O694" s="68">
        <v>4913.6000000000004</v>
      </c>
      <c r="P694" s="68">
        <v>5577.4</v>
      </c>
      <c r="Q694" s="68">
        <v>5600</v>
      </c>
      <c r="R694" s="68">
        <v>6078</v>
      </c>
      <c r="S694" s="68">
        <v>6217.4</v>
      </c>
      <c r="T694" s="68">
        <v>7169.2</v>
      </c>
      <c r="U694" s="68">
        <v>7031.6</v>
      </c>
      <c r="V694" s="68">
        <v>7934.2</v>
      </c>
      <c r="W694" s="68">
        <v>7587</v>
      </c>
      <c r="X694" s="68">
        <v>7736.4</v>
      </c>
      <c r="Y694" s="68">
        <v>7250.4</v>
      </c>
      <c r="Z694" s="68">
        <v>7504.4</v>
      </c>
      <c r="AA694" s="68">
        <v>7657.6</v>
      </c>
      <c r="AB694" s="68">
        <v>7953</v>
      </c>
      <c r="AC694" s="68">
        <v>8095</v>
      </c>
      <c r="AD694" s="68">
        <v>8014.44</v>
      </c>
      <c r="AE694" s="68">
        <v>7911.24</v>
      </c>
      <c r="AF694" s="68">
        <v>7829.6</v>
      </c>
      <c r="AG694" s="68">
        <v>7775.52</v>
      </c>
      <c r="AH694" s="68">
        <v>7646</v>
      </c>
    </row>
    <row r="695" spans="1:34" x14ac:dyDescent="0.25">
      <c r="A695" s="64" t="s">
        <v>133</v>
      </c>
      <c r="B695" s="64" t="s">
        <v>126</v>
      </c>
      <c r="C695" s="69" t="s">
        <v>37</v>
      </c>
      <c r="D695" s="69" t="s">
        <v>37</v>
      </c>
      <c r="E695" s="69" t="s">
        <v>37</v>
      </c>
      <c r="F695" s="69" t="s">
        <v>37</v>
      </c>
      <c r="G695" s="69" t="s">
        <v>37</v>
      </c>
      <c r="H695" s="69" t="s">
        <v>37</v>
      </c>
      <c r="I695" s="69" t="s">
        <v>37</v>
      </c>
      <c r="J695" s="69" t="s">
        <v>37</v>
      </c>
      <c r="K695" s="69" t="s">
        <v>37</v>
      </c>
      <c r="L695" s="69" t="s">
        <v>37</v>
      </c>
      <c r="M695" s="69" t="s">
        <v>37</v>
      </c>
      <c r="N695" s="69" t="s">
        <v>37</v>
      </c>
      <c r="O695" s="69" t="s">
        <v>37</v>
      </c>
      <c r="P695" s="69" t="s">
        <v>37</v>
      </c>
      <c r="Q695" s="69" t="s">
        <v>37</v>
      </c>
      <c r="R695" s="69" t="s">
        <v>37</v>
      </c>
      <c r="S695" s="69" t="s">
        <v>37</v>
      </c>
      <c r="T695" s="69" t="s">
        <v>37</v>
      </c>
      <c r="U695" s="69" t="s">
        <v>37</v>
      </c>
      <c r="V695" s="69" t="s">
        <v>37</v>
      </c>
      <c r="W695" s="69" t="s">
        <v>37</v>
      </c>
      <c r="X695" s="69" t="s">
        <v>37</v>
      </c>
      <c r="Y695" s="69" t="s">
        <v>37</v>
      </c>
      <c r="Z695" s="69" t="s">
        <v>37</v>
      </c>
      <c r="AA695" s="69" t="s">
        <v>37</v>
      </c>
      <c r="AB695" s="69" t="s">
        <v>37</v>
      </c>
      <c r="AC695" s="69" t="s">
        <v>37</v>
      </c>
      <c r="AD695" s="69" t="s">
        <v>37</v>
      </c>
      <c r="AE695" s="69" t="s">
        <v>37</v>
      </c>
      <c r="AF695" s="69" t="s">
        <v>37</v>
      </c>
      <c r="AG695" s="69" t="s">
        <v>37</v>
      </c>
      <c r="AH695" s="69" t="s">
        <v>37</v>
      </c>
    </row>
    <row r="696" spans="1:34" x14ac:dyDescent="0.25">
      <c r="A696" s="64" t="s">
        <v>133</v>
      </c>
      <c r="B696" s="64" t="s">
        <v>127</v>
      </c>
      <c r="C696" s="68">
        <v>315</v>
      </c>
      <c r="D696" s="68">
        <v>281</v>
      </c>
      <c r="E696" s="68">
        <v>140</v>
      </c>
      <c r="F696" s="68">
        <v>141</v>
      </c>
      <c r="G696" s="68">
        <v>182</v>
      </c>
      <c r="H696" s="68">
        <v>240</v>
      </c>
      <c r="I696" s="68">
        <v>282</v>
      </c>
      <c r="J696" s="68">
        <v>364</v>
      </c>
      <c r="K696" s="68">
        <v>430</v>
      </c>
      <c r="L696" s="68">
        <v>496</v>
      </c>
      <c r="M696" s="68">
        <v>752</v>
      </c>
      <c r="N696" s="68">
        <v>523</v>
      </c>
      <c r="O696" s="68">
        <v>1694</v>
      </c>
      <c r="P696" s="68">
        <v>1878</v>
      </c>
      <c r="Q696" s="68">
        <v>1795</v>
      </c>
      <c r="R696" s="68">
        <v>1915</v>
      </c>
      <c r="S696" s="68">
        <v>1944</v>
      </c>
      <c r="T696" s="68">
        <v>2590</v>
      </c>
      <c r="U696" s="68">
        <v>2642</v>
      </c>
      <c r="V696" s="68">
        <v>3093</v>
      </c>
      <c r="W696" s="68">
        <v>2773</v>
      </c>
      <c r="X696" s="68">
        <v>2860</v>
      </c>
      <c r="Y696" s="68">
        <v>2534</v>
      </c>
      <c r="Z696" s="68">
        <v>2499</v>
      </c>
      <c r="AA696" s="68">
        <v>2650</v>
      </c>
      <c r="AB696" s="68">
        <v>2795</v>
      </c>
      <c r="AC696" s="68">
        <v>2917</v>
      </c>
      <c r="AD696" s="68">
        <v>2788</v>
      </c>
      <c r="AE696" s="68">
        <v>2532</v>
      </c>
      <c r="AF696" s="68">
        <v>2441</v>
      </c>
      <c r="AG696" s="68">
        <v>2439</v>
      </c>
      <c r="AH696" s="68">
        <v>2168</v>
      </c>
    </row>
    <row r="697" spans="1:34" x14ac:dyDescent="0.25">
      <c r="A697" s="64" t="s">
        <v>133</v>
      </c>
      <c r="B697" s="64" t="s">
        <v>128</v>
      </c>
      <c r="C697" s="66">
        <v>101299</v>
      </c>
      <c r="D697" s="66">
        <v>106847</v>
      </c>
      <c r="E697" s="66">
        <v>80075</v>
      </c>
      <c r="F697" s="66">
        <v>64514</v>
      </c>
      <c r="G697" s="66">
        <v>69740</v>
      </c>
      <c r="H697" s="66">
        <v>66903</v>
      </c>
      <c r="I697" s="66">
        <v>68861</v>
      </c>
      <c r="J697" s="66">
        <v>64149</v>
      </c>
      <c r="K697" s="66">
        <v>61007</v>
      </c>
      <c r="L697" s="66">
        <v>53444</v>
      </c>
      <c r="M697" s="66">
        <v>48244</v>
      </c>
      <c r="N697" s="66">
        <v>47828</v>
      </c>
      <c r="O697" s="66">
        <v>50315</v>
      </c>
      <c r="P697" s="66">
        <v>51362</v>
      </c>
      <c r="Q697" s="66">
        <v>49552</v>
      </c>
      <c r="R697" s="66">
        <v>49900</v>
      </c>
      <c r="S697" s="66">
        <v>52278</v>
      </c>
      <c r="T697" s="66">
        <v>49158</v>
      </c>
      <c r="U697" s="66">
        <v>46308</v>
      </c>
      <c r="V697" s="66">
        <v>47332</v>
      </c>
      <c r="W697" s="66">
        <v>48806</v>
      </c>
      <c r="X697" s="66">
        <v>45887</v>
      </c>
      <c r="Y697" s="66">
        <v>46455</v>
      </c>
      <c r="Z697" s="66">
        <v>43625</v>
      </c>
      <c r="AA697" s="66">
        <v>43300</v>
      </c>
      <c r="AB697" s="66">
        <v>41460</v>
      </c>
      <c r="AC697" s="66">
        <v>43148</v>
      </c>
      <c r="AD697" s="66">
        <v>46746</v>
      </c>
      <c r="AE697" s="66">
        <v>45904</v>
      </c>
      <c r="AF697" s="66">
        <v>42778</v>
      </c>
      <c r="AG697" s="66">
        <v>37918</v>
      </c>
      <c r="AH697" s="66">
        <v>44576</v>
      </c>
    </row>
    <row r="698" spans="1:34" x14ac:dyDescent="0.25">
      <c r="A698" s="64" t="s">
        <v>133</v>
      </c>
      <c r="B698" s="64" t="s">
        <v>129</v>
      </c>
      <c r="C698" s="68">
        <v>36745</v>
      </c>
      <c r="D698" s="68">
        <v>37977</v>
      </c>
      <c r="E698" s="68">
        <v>28603</v>
      </c>
      <c r="F698" s="68">
        <v>25596</v>
      </c>
      <c r="G698" s="68">
        <v>28022</v>
      </c>
      <c r="H698" s="68">
        <v>26385</v>
      </c>
      <c r="I698" s="68">
        <v>26724</v>
      </c>
      <c r="J698" s="68">
        <v>25266</v>
      </c>
      <c r="K698" s="68">
        <v>25584</v>
      </c>
      <c r="L698" s="68">
        <v>21967</v>
      </c>
      <c r="M698" s="68">
        <v>19933</v>
      </c>
      <c r="N698" s="68">
        <v>20932</v>
      </c>
      <c r="O698" s="68">
        <v>20757</v>
      </c>
      <c r="P698" s="68">
        <v>22079</v>
      </c>
      <c r="Q698" s="68">
        <v>24681</v>
      </c>
      <c r="R698" s="68">
        <v>24742</v>
      </c>
      <c r="S698" s="68">
        <v>26722</v>
      </c>
      <c r="T698" s="68">
        <v>22026</v>
      </c>
      <c r="U698" s="68">
        <v>21929</v>
      </c>
      <c r="V698" s="68">
        <v>22407</v>
      </c>
      <c r="W698" s="68">
        <v>22415</v>
      </c>
      <c r="X698" s="68">
        <v>19605</v>
      </c>
      <c r="Y698" s="68">
        <v>19405</v>
      </c>
      <c r="Z698" s="68">
        <v>18723</v>
      </c>
      <c r="AA698" s="68">
        <v>15498</v>
      </c>
      <c r="AB698" s="68">
        <v>12996</v>
      </c>
      <c r="AC698" s="68">
        <v>12655</v>
      </c>
      <c r="AD698" s="68">
        <v>13056</v>
      </c>
      <c r="AE698" s="68">
        <v>13370</v>
      </c>
      <c r="AF698" s="68">
        <v>11944</v>
      </c>
      <c r="AG698" s="68">
        <v>12065</v>
      </c>
      <c r="AH698" s="68">
        <v>14929</v>
      </c>
    </row>
    <row r="699" spans="1:34" x14ac:dyDescent="0.25">
      <c r="A699" s="64" t="s">
        <v>133</v>
      </c>
      <c r="B699" s="64" t="s">
        <v>130</v>
      </c>
      <c r="C699" s="66">
        <v>1206</v>
      </c>
      <c r="D699" s="66">
        <v>1075</v>
      </c>
      <c r="E699" s="66">
        <v>781</v>
      </c>
      <c r="F699" s="66">
        <v>333</v>
      </c>
      <c r="G699" s="66">
        <v>341</v>
      </c>
      <c r="H699" s="66">
        <v>390</v>
      </c>
      <c r="I699" s="66">
        <v>370</v>
      </c>
      <c r="J699" s="66">
        <v>231</v>
      </c>
      <c r="K699" s="66">
        <v>236</v>
      </c>
      <c r="L699" s="66">
        <v>207</v>
      </c>
      <c r="M699" s="66">
        <v>187</v>
      </c>
      <c r="N699" s="66">
        <v>565</v>
      </c>
      <c r="O699" s="66">
        <v>573</v>
      </c>
      <c r="P699" s="66">
        <v>575</v>
      </c>
      <c r="Q699" s="66">
        <v>410</v>
      </c>
      <c r="R699" s="66">
        <v>332</v>
      </c>
      <c r="S699" s="66">
        <v>190</v>
      </c>
      <c r="T699" s="66">
        <v>150</v>
      </c>
      <c r="U699" s="66">
        <v>22</v>
      </c>
      <c r="V699" s="66">
        <v>170</v>
      </c>
      <c r="W699" s="66">
        <v>170</v>
      </c>
      <c r="X699" s="66">
        <v>29</v>
      </c>
      <c r="Y699" s="66">
        <v>156</v>
      </c>
      <c r="Z699" s="66">
        <v>70</v>
      </c>
      <c r="AA699" s="66">
        <v>98</v>
      </c>
      <c r="AB699" s="66">
        <v>65</v>
      </c>
      <c r="AC699" s="66">
        <v>52</v>
      </c>
      <c r="AD699" s="66">
        <v>49</v>
      </c>
      <c r="AE699" s="66">
        <v>47</v>
      </c>
      <c r="AF699" s="66">
        <v>39</v>
      </c>
      <c r="AG699" s="66">
        <v>40</v>
      </c>
      <c r="AH699" s="66">
        <v>40</v>
      </c>
    </row>
    <row r="700" spans="1:34" x14ac:dyDescent="0.25">
      <c r="A700" s="64" t="s">
        <v>133</v>
      </c>
      <c r="B700" s="64" t="s">
        <v>131</v>
      </c>
      <c r="C700" s="70" t="s">
        <v>37</v>
      </c>
      <c r="D700" s="70" t="s">
        <v>37</v>
      </c>
      <c r="E700" s="70" t="s">
        <v>37</v>
      </c>
      <c r="F700" s="70" t="s">
        <v>37</v>
      </c>
      <c r="G700" s="70" t="s">
        <v>37</v>
      </c>
      <c r="H700" s="70" t="s">
        <v>37</v>
      </c>
      <c r="I700" s="70" t="s">
        <v>37</v>
      </c>
      <c r="J700" s="70" t="s">
        <v>37</v>
      </c>
      <c r="K700" s="70" t="s">
        <v>37</v>
      </c>
      <c r="L700" s="70" t="s">
        <v>37</v>
      </c>
      <c r="M700" s="70" t="s">
        <v>37</v>
      </c>
      <c r="N700" s="70" t="s">
        <v>37</v>
      </c>
      <c r="O700" s="70" t="s">
        <v>37</v>
      </c>
      <c r="P700" s="70" t="s">
        <v>37</v>
      </c>
      <c r="Q700" s="70" t="s">
        <v>37</v>
      </c>
      <c r="R700" s="70" t="s">
        <v>37</v>
      </c>
      <c r="S700" s="70" t="s">
        <v>37</v>
      </c>
      <c r="T700" s="70" t="s">
        <v>37</v>
      </c>
      <c r="U700" s="70" t="s">
        <v>37</v>
      </c>
      <c r="V700" s="70" t="s">
        <v>37</v>
      </c>
      <c r="W700" s="70" t="s">
        <v>37</v>
      </c>
      <c r="X700" s="70" t="s">
        <v>37</v>
      </c>
      <c r="Y700" s="70" t="s">
        <v>37</v>
      </c>
      <c r="Z700" s="70" t="s">
        <v>37</v>
      </c>
      <c r="AA700" s="70" t="s">
        <v>37</v>
      </c>
      <c r="AB700" s="70" t="s">
        <v>37</v>
      </c>
      <c r="AC700" s="70" t="s">
        <v>37</v>
      </c>
      <c r="AD700" s="70" t="s">
        <v>37</v>
      </c>
      <c r="AE700" s="70" t="s">
        <v>37</v>
      </c>
      <c r="AF700" s="70" t="s">
        <v>37</v>
      </c>
      <c r="AG700" s="70" t="s">
        <v>37</v>
      </c>
      <c r="AH700" s="70" t="s">
        <v>37</v>
      </c>
    </row>
    <row r="701" spans="1:34" ht="11.4" customHeight="1" x14ac:dyDescent="0.25"/>
    <row r="702" spans="1:34" x14ac:dyDescent="0.25">
      <c r="A702" s="59" t="s">
        <v>134</v>
      </c>
    </row>
    <row r="703" spans="1:34" x14ac:dyDescent="0.25">
      <c r="A703" s="59" t="s">
        <v>37</v>
      </c>
      <c r="B703" s="58" t="s">
        <v>38</v>
      </c>
    </row>
    <row r="704" spans="1:34" ht="11.4" customHeight="1" x14ac:dyDescent="0.25"/>
    <row r="705" spans="1:34" x14ac:dyDescent="0.25">
      <c r="A705" s="58" t="s">
        <v>175</v>
      </c>
    </row>
    <row r="706" spans="1:34" x14ac:dyDescent="0.25">
      <c r="A706" s="58" t="s">
        <v>108</v>
      </c>
      <c r="B706" s="59" t="s">
        <v>109</v>
      </c>
    </row>
    <row r="707" spans="1:34" x14ac:dyDescent="0.25">
      <c r="A707" s="58" t="s">
        <v>110</v>
      </c>
      <c r="B707" s="58" t="s">
        <v>111</v>
      </c>
    </row>
    <row r="709" spans="1:34" x14ac:dyDescent="0.25">
      <c r="A709" s="59" t="s">
        <v>112</v>
      </c>
      <c r="C709" s="58" t="s">
        <v>113</v>
      </c>
    </row>
    <row r="710" spans="1:34" x14ac:dyDescent="0.25">
      <c r="A710" s="59" t="s">
        <v>176</v>
      </c>
      <c r="C710" s="58" t="s">
        <v>177</v>
      </c>
    </row>
    <row r="711" spans="1:34" x14ac:dyDescent="0.25">
      <c r="A711" s="59" t="s">
        <v>114</v>
      </c>
      <c r="C711" s="58" t="s">
        <v>150</v>
      </c>
    </row>
    <row r="713" spans="1:34" x14ac:dyDescent="0.25">
      <c r="A713" s="60" t="s">
        <v>116</v>
      </c>
      <c r="B713" s="60" t="s">
        <v>116</v>
      </c>
      <c r="C713" s="61" t="s">
        <v>1</v>
      </c>
      <c r="D713" s="61" t="s">
        <v>2</v>
      </c>
      <c r="E713" s="61" t="s">
        <v>3</v>
      </c>
      <c r="F713" s="61" t="s">
        <v>4</v>
      </c>
      <c r="G713" s="61" t="s">
        <v>5</v>
      </c>
      <c r="H713" s="61" t="s">
        <v>6</v>
      </c>
      <c r="I713" s="61" t="s">
        <v>7</v>
      </c>
      <c r="J713" s="61" t="s">
        <v>8</v>
      </c>
      <c r="K713" s="61" t="s">
        <v>9</v>
      </c>
      <c r="L713" s="61" t="s">
        <v>10</v>
      </c>
      <c r="M713" s="61" t="s">
        <v>11</v>
      </c>
      <c r="N713" s="61" t="s">
        <v>12</v>
      </c>
      <c r="O713" s="61" t="s">
        <v>13</v>
      </c>
      <c r="P713" s="61" t="s">
        <v>14</v>
      </c>
      <c r="Q713" s="61" t="s">
        <v>15</v>
      </c>
      <c r="R713" s="61" t="s">
        <v>16</v>
      </c>
      <c r="S713" s="61" t="s">
        <v>17</v>
      </c>
      <c r="T713" s="61" t="s">
        <v>18</v>
      </c>
      <c r="U713" s="61" t="s">
        <v>19</v>
      </c>
      <c r="V713" s="61" t="s">
        <v>20</v>
      </c>
      <c r="W713" s="61" t="s">
        <v>21</v>
      </c>
      <c r="X713" s="61" t="s">
        <v>32</v>
      </c>
      <c r="Y713" s="61" t="s">
        <v>33</v>
      </c>
      <c r="Z713" s="61" t="s">
        <v>35</v>
      </c>
      <c r="AA713" s="61" t="s">
        <v>36</v>
      </c>
      <c r="AB713" s="61" t="s">
        <v>39</v>
      </c>
      <c r="AC713" s="61" t="s">
        <v>40</v>
      </c>
      <c r="AD713" s="61" t="s">
        <v>97</v>
      </c>
      <c r="AE713" s="61" t="s">
        <v>103</v>
      </c>
      <c r="AF713" s="61" t="s">
        <v>105</v>
      </c>
      <c r="AG713" s="61" t="s">
        <v>107</v>
      </c>
      <c r="AH713" s="61" t="s">
        <v>117</v>
      </c>
    </row>
    <row r="714" spans="1:34" x14ac:dyDescent="0.25">
      <c r="A714" s="62" t="s">
        <v>118</v>
      </c>
      <c r="B714" s="62" t="s">
        <v>119</v>
      </c>
      <c r="C714" s="63" t="s">
        <v>120</v>
      </c>
      <c r="D714" s="63" t="s">
        <v>120</v>
      </c>
      <c r="E714" s="63" t="s">
        <v>120</v>
      </c>
      <c r="F714" s="63" t="s">
        <v>120</v>
      </c>
      <c r="G714" s="63" t="s">
        <v>120</v>
      </c>
      <c r="H714" s="63" t="s">
        <v>120</v>
      </c>
      <c r="I714" s="63" t="s">
        <v>120</v>
      </c>
      <c r="J714" s="63" t="s">
        <v>120</v>
      </c>
      <c r="K714" s="63" t="s">
        <v>120</v>
      </c>
      <c r="L714" s="63" t="s">
        <v>120</v>
      </c>
      <c r="M714" s="63" t="s">
        <v>120</v>
      </c>
      <c r="N714" s="63" t="s">
        <v>120</v>
      </c>
      <c r="O714" s="63" t="s">
        <v>120</v>
      </c>
      <c r="P714" s="63" t="s">
        <v>120</v>
      </c>
      <c r="Q714" s="63" t="s">
        <v>120</v>
      </c>
      <c r="R714" s="63" t="s">
        <v>120</v>
      </c>
      <c r="S714" s="63" t="s">
        <v>120</v>
      </c>
      <c r="T714" s="63" t="s">
        <v>120</v>
      </c>
      <c r="U714" s="63" t="s">
        <v>120</v>
      </c>
      <c r="V714" s="63" t="s">
        <v>120</v>
      </c>
      <c r="W714" s="63" t="s">
        <v>120</v>
      </c>
      <c r="X714" s="63" t="s">
        <v>120</v>
      </c>
      <c r="Y714" s="63" t="s">
        <v>120</v>
      </c>
      <c r="Z714" s="63" t="s">
        <v>120</v>
      </c>
      <c r="AA714" s="63" t="s">
        <v>120</v>
      </c>
      <c r="AB714" s="63" t="s">
        <v>120</v>
      </c>
      <c r="AC714" s="63" t="s">
        <v>120</v>
      </c>
      <c r="AD714" s="63" t="s">
        <v>120</v>
      </c>
      <c r="AE714" s="63" t="s">
        <v>120</v>
      </c>
      <c r="AF714" s="63" t="s">
        <v>120</v>
      </c>
      <c r="AG714" s="63" t="s">
        <v>120</v>
      </c>
      <c r="AH714" s="63" t="s">
        <v>120</v>
      </c>
    </row>
    <row r="715" spans="1:34" x14ac:dyDescent="0.25">
      <c r="A715" s="64" t="s">
        <v>121</v>
      </c>
      <c r="B715" s="64" t="s">
        <v>122</v>
      </c>
      <c r="C715" s="66">
        <v>1195.2</v>
      </c>
      <c r="D715" s="66">
        <v>1266.5999999999999</v>
      </c>
      <c r="E715" s="66">
        <v>1229</v>
      </c>
      <c r="F715" s="66">
        <v>1163</v>
      </c>
      <c r="G715" s="66">
        <v>1221.2</v>
      </c>
      <c r="H715" s="66">
        <v>1187.4000000000001</v>
      </c>
      <c r="I715" s="66">
        <v>890.2</v>
      </c>
      <c r="J715" s="66">
        <v>1108.8</v>
      </c>
      <c r="K715" s="66">
        <v>1491.6</v>
      </c>
      <c r="L715" s="66">
        <v>1563.8</v>
      </c>
      <c r="M715" s="65">
        <v>1688.049</v>
      </c>
      <c r="N715" s="65">
        <v>4329.7709999999997</v>
      </c>
      <c r="O715" s="65">
        <v>16653.438999999998</v>
      </c>
      <c r="P715" s="65">
        <v>16286.088</v>
      </c>
      <c r="Q715" s="65">
        <v>19750.648000000001</v>
      </c>
      <c r="R715" s="65">
        <v>19374.674999999999</v>
      </c>
      <c r="S715" s="65">
        <v>20371.010999999999</v>
      </c>
      <c r="T715" s="65">
        <v>18712.294999999998</v>
      </c>
      <c r="U715" s="65">
        <v>15345.431</v>
      </c>
      <c r="V715" s="65">
        <v>18394.865000000002</v>
      </c>
      <c r="W715" s="65">
        <v>18479.233</v>
      </c>
      <c r="X715" s="66">
        <v>14646.25</v>
      </c>
      <c r="Y715" s="65">
        <v>15385.807000000001</v>
      </c>
      <c r="Z715" s="65">
        <v>9066.2170000000006</v>
      </c>
      <c r="AA715" s="65">
        <v>9545.4639999999999</v>
      </c>
      <c r="AB715" s="65">
        <v>5920.3140000000003</v>
      </c>
      <c r="AC715" s="65">
        <v>2252.4479999999999</v>
      </c>
      <c r="AD715" s="66">
        <v>2695.13</v>
      </c>
      <c r="AE715" s="65">
        <v>2786.4290000000001</v>
      </c>
      <c r="AF715" s="66">
        <v>2947.11</v>
      </c>
      <c r="AG715" s="65">
        <v>1577.383</v>
      </c>
      <c r="AH715" s="65">
        <v>1572.4939999999999</v>
      </c>
    </row>
    <row r="716" spans="1:34" x14ac:dyDescent="0.25">
      <c r="A716" s="64" t="s">
        <v>121</v>
      </c>
      <c r="B716" s="64" t="s">
        <v>123</v>
      </c>
      <c r="C716" s="68">
        <v>0</v>
      </c>
      <c r="D716" s="68">
        <v>0</v>
      </c>
      <c r="E716" s="68">
        <v>0</v>
      </c>
      <c r="F716" s="68">
        <v>0</v>
      </c>
      <c r="G716" s="68">
        <v>0</v>
      </c>
      <c r="H716" s="68">
        <v>0</v>
      </c>
      <c r="I716" s="68">
        <v>13.5</v>
      </c>
      <c r="J716" s="68">
        <v>122.4</v>
      </c>
      <c r="K716" s="68">
        <v>149.4</v>
      </c>
      <c r="L716" s="68">
        <v>189</v>
      </c>
      <c r="M716" s="67">
        <v>2433.0859999999998</v>
      </c>
      <c r="N716" s="67">
        <v>2880.069</v>
      </c>
      <c r="O716" s="67">
        <v>3092.7629999999999</v>
      </c>
      <c r="P716" s="67">
        <v>3557.395</v>
      </c>
      <c r="Q716" s="67">
        <v>3874.5630000000001</v>
      </c>
      <c r="R716" s="67">
        <v>3873.8679999999999</v>
      </c>
      <c r="S716" s="67">
        <v>4099.7830000000004</v>
      </c>
      <c r="T716" s="67">
        <v>3432.076</v>
      </c>
      <c r="U716" s="67">
        <v>3843.384</v>
      </c>
      <c r="V716" s="67">
        <v>3086.6610000000001</v>
      </c>
      <c r="W716" s="67">
        <v>3800.259</v>
      </c>
      <c r="X716" s="67">
        <v>3959.3649999999998</v>
      </c>
      <c r="Y716" s="67">
        <v>3851.2020000000002</v>
      </c>
      <c r="Z716" s="67">
        <v>3917.1039999999998</v>
      </c>
      <c r="AA716" s="67">
        <v>3198.6060000000002</v>
      </c>
      <c r="AB716" s="67">
        <v>2981.8110000000001</v>
      </c>
      <c r="AC716" s="67">
        <v>2877.4259999999999</v>
      </c>
      <c r="AD716" s="68">
        <v>3208.94</v>
      </c>
      <c r="AE716" s="67">
        <v>3734.7829999999999</v>
      </c>
      <c r="AF716" s="68">
        <v>5128.51</v>
      </c>
      <c r="AG716" s="67">
        <v>8792.9269999999997</v>
      </c>
      <c r="AH716" s="68">
        <v>9279.65</v>
      </c>
    </row>
    <row r="717" spans="1:34" x14ac:dyDescent="0.25">
      <c r="A717" s="64" t="s">
        <v>121</v>
      </c>
      <c r="B717" s="64" t="s">
        <v>124</v>
      </c>
      <c r="C717" s="66">
        <v>6913.2</v>
      </c>
      <c r="D717" s="66">
        <v>7471.6</v>
      </c>
      <c r="E717" s="66">
        <v>7380.9</v>
      </c>
      <c r="F717" s="66">
        <v>7222.6</v>
      </c>
      <c r="G717" s="66">
        <v>5804</v>
      </c>
      <c r="H717" s="66">
        <v>3726.5</v>
      </c>
      <c r="I717" s="66">
        <v>3409.9</v>
      </c>
      <c r="J717" s="66">
        <v>2076</v>
      </c>
      <c r="K717" s="66">
        <v>18</v>
      </c>
      <c r="L717" s="66">
        <v>18</v>
      </c>
      <c r="M717" s="65">
        <v>21.361999999999998</v>
      </c>
      <c r="N717" s="66">
        <v>21.38</v>
      </c>
      <c r="O717" s="65">
        <v>19.739000000000001</v>
      </c>
      <c r="P717" s="65">
        <v>23.591000000000001</v>
      </c>
      <c r="Q717" s="65">
        <v>52.106000000000002</v>
      </c>
      <c r="R717" s="65">
        <v>81.054000000000002</v>
      </c>
      <c r="S717" s="65">
        <v>93.557000000000002</v>
      </c>
      <c r="T717" s="65">
        <v>95.572999999999993</v>
      </c>
      <c r="U717" s="65">
        <v>95.691999999999993</v>
      </c>
      <c r="V717" s="65">
        <v>94.363</v>
      </c>
      <c r="W717" s="65">
        <v>103.684</v>
      </c>
      <c r="X717" s="65">
        <v>107.20099999999999</v>
      </c>
      <c r="Y717" s="65">
        <v>154.976</v>
      </c>
      <c r="Z717" s="65">
        <v>286.68200000000002</v>
      </c>
      <c r="AA717" s="65">
        <v>361.05099999999999</v>
      </c>
      <c r="AB717" s="65">
        <v>396.73399999999998</v>
      </c>
      <c r="AC717" s="65">
        <v>389.13799999999998</v>
      </c>
      <c r="AD717" s="66">
        <v>406.03</v>
      </c>
      <c r="AE717" s="65">
        <v>443.10199999999998</v>
      </c>
      <c r="AF717" s="65">
        <v>486.69099999999997</v>
      </c>
      <c r="AG717" s="66">
        <v>597.01</v>
      </c>
      <c r="AH717" s="65">
        <v>592.23199999999997</v>
      </c>
    </row>
    <row r="718" spans="1:34" x14ac:dyDescent="0.25">
      <c r="A718" s="64" t="s">
        <v>121</v>
      </c>
      <c r="B718" s="64" t="s">
        <v>125</v>
      </c>
      <c r="C718" s="68">
        <v>0</v>
      </c>
      <c r="D718" s="68">
        <v>0</v>
      </c>
      <c r="E718" s="68">
        <v>0</v>
      </c>
      <c r="F718" s="68">
        <v>0</v>
      </c>
      <c r="G718" s="68">
        <v>0</v>
      </c>
      <c r="H718" s="68">
        <v>1043.0999999999999</v>
      </c>
      <c r="I718" s="68">
        <v>971.1</v>
      </c>
      <c r="J718" s="68">
        <v>891</v>
      </c>
      <c r="K718" s="68">
        <v>1561.7</v>
      </c>
      <c r="L718" s="68">
        <v>1698.7</v>
      </c>
      <c r="M718" s="67">
        <v>407.93599999999998</v>
      </c>
      <c r="N718" s="67">
        <v>540.25199999999995</v>
      </c>
      <c r="O718" s="67">
        <v>1108.5350000000001</v>
      </c>
      <c r="P718" s="67">
        <v>1201.239</v>
      </c>
      <c r="Q718" s="67">
        <v>1400.2739999999999</v>
      </c>
      <c r="R718" s="67">
        <v>1394.7570000000001</v>
      </c>
      <c r="S718" s="67">
        <v>1460.7470000000001</v>
      </c>
      <c r="T718" s="67">
        <v>1157.876</v>
      </c>
      <c r="U718" s="67">
        <v>1203.4290000000001</v>
      </c>
      <c r="V718" s="67">
        <v>1315.989</v>
      </c>
      <c r="W718" s="67">
        <v>1432.384</v>
      </c>
      <c r="X718" s="67">
        <v>1350.1210000000001</v>
      </c>
      <c r="Y718" s="68">
        <v>1387.86</v>
      </c>
      <c r="Z718" s="67">
        <v>1440.1369999999999</v>
      </c>
      <c r="AA718" s="67">
        <v>1334.991</v>
      </c>
      <c r="AB718" s="67">
        <v>1291.576</v>
      </c>
      <c r="AC718" s="67">
        <v>1361.556</v>
      </c>
      <c r="AD718" s="67">
        <v>1269.614</v>
      </c>
      <c r="AE718" s="67">
        <v>1217.0709999999999</v>
      </c>
      <c r="AF718" s="67">
        <v>1170.7929999999999</v>
      </c>
      <c r="AG718" s="67">
        <v>1151.8989999999999</v>
      </c>
      <c r="AH718" s="67">
        <v>1052.011</v>
      </c>
    </row>
    <row r="719" spans="1:34" x14ac:dyDescent="0.25">
      <c r="A719" s="64" t="s">
        <v>121</v>
      </c>
      <c r="B719" s="64" t="s">
        <v>126</v>
      </c>
      <c r="C719" s="66">
        <v>0</v>
      </c>
      <c r="D719" s="66">
        <v>0</v>
      </c>
      <c r="E719" s="66">
        <v>0</v>
      </c>
      <c r="F719" s="66">
        <v>0</v>
      </c>
      <c r="G719" s="66">
        <v>0</v>
      </c>
      <c r="H719" s="66">
        <v>0</v>
      </c>
      <c r="I719" s="66">
        <v>0</v>
      </c>
      <c r="J719" s="66">
        <v>0</v>
      </c>
      <c r="K719" s="66">
        <v>0</v>
      </c>
      <c r="L719" s="66">
        <v>0</v>
      </c>
      <c r="M719" s="66">
        <v>0</v>
      </c>
      <c r="N719" s="66">
        <v>0</v>
      </c>
      <c r="O719" s="66">
        <v>0</v>
      </c>
      <c r="P719" s="66">
        <v>0</v>
      </c>
      <c r="Q719" s="66">
        <v>0</v>
      </c>
      <c r="R719" s="66">
        <v>0</v>
      </c>
      <c r="S719" s="66">
        <v>0</v>
      </c>
      <c r="T719" s="66">
        <v>0</v>
      </c>
      <c r="U719" s="66">
        <v>0</v>
      </c>
      <c r="V719" s="66">
        <v>0</v>
      </c>
      <c r="W719" s="66">
        <v>0</v>
      </c>
      <c r="X719" s="66">
        <v>0</v>
      </c>
      <c r="Y719" s="66">
        <v>0</v>
      </c>
      <c r="Z719" s="66">
        <v>0</v>
      </c>
      <c r="AA719" s="66">
        <v>0</v>
      </c>
      <c r="AB719" s="66">
        <v>0</v>
      </c>
      <c r="AC719" s="66">
        <v>0</v>
      </c>
      <c r="AD719" s="66">
        <v>0</v>
      </c>
      <c r="AE719" s="66">
        <v>0</v>
      </c>
      <c r="AF719" s="66">
        <v>0</v>
      </c>
      <c r="AG719" s="66">
        <v>0</v>
      </c>
      <c r="AH719" s="66">
        <v>0</v>
      </c>
    </row>
    <row r="720" spans="1:34" x14ac:dyDescent="0.25">
      <c r="A720" s="64" t="s">
        <v>121</v>
      </c>
      <c r="B720" s="64" t="s">
        <v>127</v>
      </c>
      <c r="C720" s="68">
        <v>0</v>
      </c>
      <c r="D720" s="68">
        <v>0</v>
      </c>
      <c r="E720" s="68">
        <v>0</v>
      </c>
      <c r="F720" s="68">
        <v>0</v>
      </c>
      <c r="G720" s="68">
        <v>0</v>
      </c>
      <c r="H720" s="68">
        <v>0</v>
      </c>
      <c r="I720" s="68">
        <v>0</v>
      </c>
      <c r="J720" s="68">
        <v>0</v>
      </c>
      <c r="K720" s="68">
        <v>0</v>
      </c>
      <c r="L720" s="68">
        <v>0</v>
      </c>
      <c r="M720" s="68">
        <v>0</v>
      </c>
      <c r="N720" s="68">
        <v>0</v>
      </c>
      <c r="O720" s="68">
        <v>0</v>
      </c>
      <c r="P720" s="68">
        <v>0</v>
      </c>
      <c r="Q720" s="68">
        <v>0</v>
      </c>
      <c r="R720" s="68">
        <v>0</v>
      </c>
      <c r="S720" s="68">
        <v>0</v>
      </c>
      <c r="T720" s="68">
        <v>0</v>
      </c>
      <c r="U720" s="68">
        <v>0</v>
      </c>
      <c r="V720" s="68">
        <v>0</v>
      </c>
      <c r="W720" s="68">
        <v>0</v>
      </c>
      <c r="X720" s="68">
        <v>0</v>
      </c>
      <c r="Y720" s="68">
        <v>0</v>
      </c>
      <c r="Z720" s="68">
        <v>0</v>
      </c>
      <c r="AA720" s="68">
        <v>0</v>
      </c>
      <c r="AB720" s="68">
        <v>0</v>
      </c>
      <c r="AC720" s="68">
        <v>0</v>
      </c>
      <c r="AD720" s="68">
        <v>0</v>
      </c>
      <c r="AE720" s="68">
        <v>0</v>
      </c>
      <c r="AF720" s="68">
        <v>0</v>
      </c>
      <c r="AG720" s="68">
        <v>0</v>
      </c>
      <c r="AH720" s="68">
        <v>0</v>
      </c>
    </row>
    <row r="721" spans="1:34" x14ac:dyDescent="0.25">
      <c r="A721" s="64" t="s">
        <v>121</v>
      </c>
      <c r="B721" s="64" t="s">
        <v>128</v>
      </c>
      <c r="C721" s="66">
        <v>4957.2</v>
      </c>
      <c r="D721" s="66">
        <v>5094</v>
      </c>
      <c r="E721" s="66">
        <v>4312.8</v>
      </c>
      <c r="F721" s="66">
        <v>3841.2</v>
      </c>
      <c r="G721" s="66">
        <v>4129.2</v>
      </c>
      <c r="H721" s="66">
        <v>4428</v>
      </c>
      <c r="I721" s="66">
        <v>4521.6000000000004</v>
      </c>
      <c r="J721" s="66">
        <v>4536</v>
      </c>
      <c r="K721" s="65">
        <v>4663.8609999999999</v>
      </c>
      <c r="L721" s="65">
        <v>3681.2289999999998</v>
      </c>
      <c r="M721" s="65">
        <v>4736.3310000000001</v>
      </c>
      <c r="N721" s="65">
        <v>6501.875</v>
      </c>
      <c r="O721" s="65">
        <v>14458.892</v>
      </c>
      <c r="P721" s="65">
        <v>15933.945</v>
      </c>
      <c r="Q721" s="65">
        <v>18011.359</v>
      </c>
      <c r="R721" s="65">
        <v>18020.183000000001</v>
      </c>
      <c r="S721" s="65">
        <v>18911.607</v>
      </c>
      <c r="T721" s="65">
        <v>17069.663</v>
      </c>
      <c r="U721" s="65">
        <v>15816.119000000001</v>
      </c>
      <c r="V721" s="65">
        <v>16517.564999999999</v>
      </c>
      <c r="W721" s="65">
        <v>19637.593000000001</v>
      </c>
      <c r="X721" s="65">
        <v>16538.937000000002</v>
      </c>
      <c r="Y721" s="65">
        <v>16833.665000000001</v>
      </c>
      <c r="Z721" s="65">
        <v>13657.133</v>
      </c>
      <c r="AA721" s="65">
        <v>13198.596</v>
      </c>
      <c r="AB721" s="65">
        <v>12320.544</v>
      </c>
      <c r="AC721" s="66">
        <v>10342.799999999999</v>
      </c>
      <c r="AD721" s="65">
        <v>10805.874</v>
      </c>
      <c r="AE721" s="65">
        <v>11034.151</v>
      </c>
      <c r="AF721" s="65">
        <v>10903.664000000001</v>
      </c>
      <c r="AG721" s="65">
        <v>13689.132</v>
      </c>
      <c r="AH721" s="65">
        <v>14135.572</v>
      </c>
    </row>
    <row r="722" spans="1:34" x14ac:dyDescent="0.25">
      <c r="A722" s="64" t="s">
        <v>121</v>
      </c>
      <c r="B722" s="64" t="s">
        <v>129</v>
      </c>
      <c r="C722" s="68">
        <v>0</v>
      </c>
      <c r="D722" s="68">
        <v>0</v>
      </c>
      <c r="E722" s="68">
        <v>0</v>
      </c>
      <c r="F722" s="68">
        <v>0</v>
      </c>
      <c r="G722" s="68">
        <v>0</v>
      </c>
      <c r="H722" s="68">
        <v>0</v>
      </c>
      <c r="I722" s="68">
        <v>7.2</v>
      </c>
      <c r="J722" s="68">
        <v>61.2</v>
      </c>
      <c r="K722" s="68">
        <v>72</v>
      </c>
      <c r="L722" s="68">
        <v>93.6</v>
      </c>
      <c r="M722" s="67">
        <v>912.81600000000003</v>
      </c>
      <c r="N722" s="67">
        <v>1083.579</v>
      </c>
      <c r="O722" s="67">
        <v>1280.894</v>
      </c>
      <c r="P722" s="67">
        <v>3095.3519999999999</v>
      </c>
      <c r="Q722" s="67">
        <v>3308.1350000000002</v>
      </c>
      <c r="R722" s="67">
        <v>3321.8850000000002</v>
      </c>
      <c r="S722" s="67">
        <v>3505.3229999999999</v>
      </c>
      <c r="T722" s="67">
        <v>2881.4409999999998</v>
      </c>
      <c r="U722" s="67">
        <v>3257.547</v>
      </c>
      <c r="V722" s="67">
        <v>2556.2640000000001</v>
      </c>
      <c r="W722" s="67">
        <v>3199.3510000000001</v>
      </c>
      <c r="X722" s="67">
        <v>3320.8719999999998</v>
      </c>
      <c r="Y722" s="67">
        <v>3193.8980000000001</v>
      </c>
      <c r="Z722" s="67">
        <v>3198.4319999999998</v>
      </c>
      <c r="AA722" s="67">
        <v>2487.8240000000001</v>
      </c>
      <c r="AB722" s="67">
        <v>2241.3969999999999</v>
      </c>
      <c r="AC722" s="67">
        <v>2204.8020000000001</v>
      </c>
      <c r="AD722" s="67">
        <v>2506.248</v>
      </c>
      <c r="AE722" s="67">
        <v>2984.1469999999999</v>
      </c>
      <c r="AF722" s="67">
        <v>4149.223</v>
      </c>
      <c r="AG722" s="67">
        <v>6537.5940000000001</v>
      </c>
      <c r="AH722" s="67">
        <v>7057.7139999999999</v>
      </c>
    </row>
    <row r="723" spans="1:34" x14ac:dyDescent="0.25">
      <c r="A723" s="64" t="s">
        <v>121</v>
      </c>
      <c r="B723" s="64" t="s">
        <v>130</v>
      </c>
      <c r="C723" s="66">
        <v>0</v>
      </c>
      <c r="D723" s="66">
        <v>0</v>
      </c>
      <c r="E723" s="66">
        <v>0</v>
      </c>
      <c r="F723" s="66">
        <v>0</v>
      </c>
      <c r="G723" s="66">
        <v>0</v>
      </c>
      <c r="H723" s="66">
        <v>367.2</v>
      </c>
      <c r="I723" s="66">
        <v>403.2</v>
      </c>
      <c r="J723" s="66">
        <v>363.6</v>
      </c>
      <c r="K723" s="65">
        <v>631.86099999999999</v>
      </c>
      <c r="L723" s="65">
        <v>644.38199999999995</v>
      </c>
      <c r="M723" s="66">
        <v>388.42</v>
      </c>
      <c r="N723" s="65">
        <v>522.23900000000003</v>
      </c>
      <c r="O723" s="65">
        <v>1071.576</v>
      </c>
      <c r="P723" s="65">
        <v>1161.1869999999999</v>
      </c>
      <c r="Q723" s="65">
        <v>1353.5820000000001</v>
      </c>
      <c r="R723" s="65">
        <v>1348.2429999999999</v>
      </c>
      <c r="S723" s="66">
        <v>1412.02</v>
      </c>
      <c r="T723" s="65">
        <v>1119.241</v>
      </c>
      <c r="U723" s="65">
        <v>1163.2929999999999</v>
      </c>
      <c r="V723" s="65">
        <v>1272.058</v>
      </c>
      <c r="W723" s="65">
        <v>1352.4469999999999</v>
      </c>
      <c r="X723" s="65">
        <v>1268.1990000000001</v>
      </c>
      <c r="Y723" s="65">
        <v>1298.1559999999999</v>
      </c>
      <c r="Z723" s="66">
        <v>1346.14</v>
      </c>
      <c r="AA723" s="65">
        <v>1213.6469999999999</v>
      </c>
      <c r="AB723" s="65">
        <v>1168.528</v>
      </c>
      <c r="AC723" s="65">
        <v>1230.5450000000001</v>
      </c>
      <c r="AD723" s="65">
        <v>1133.703</v>
      </c>
      <c r="AE723" s="66">
        <v>1077.74</v>
      </c>
      <c r="AF723" s="65">
        <v>1026.623</v>
      </c>
      <c r="AG723" s="65">
        <v>1007.636</v>
      </c>
      <c r="AH723" s="65">
        <v>900.31100000000004</v>
      </c>
    </row>
    <row r="724" spans="1:34" x14ac:dyDescent="0.25">
      <c r="A724" s="64" t="s">
        <v>121</v>
      </c>
      <c r="B724" s="64" t="s">
        <v>131</v>
      </c>
      <c r="C724" s="68">
        <v>2710.8</v>
      </c>
      <c r="D724" s="68">
        <v>2570.4</v>
      </c>
      <c r="E724" s="68">
        <v>1936.8</v>
      </c>
      <c r="F724" s="68">
        <v>1425.6</v>
      </c>
      <c r="G724" s="68">
        <v>2052</v>
      </c>
      <c r="H724" s="68">
        <v>2674.8</v>
      </c>
      <c r="I724" s="68">
        <v>2937.6</v>
      </c>
      <c r="J724" s="68">
        <v>3074.4</v>
      </c>
      <c r="K724" s="68">
        <v>3344.4</v>
      </c>
      <c r="L724" s="67">
        <v>2384.6179999999999</v>
      </c>
      <c r="M724" s="67">
        <v>2689.654</v>
      </c>
      <c r="N724" s="67">
        <v>2710.9760000000001</v>
      </c>
      <c r="O724" s="67">
        <v>3201.0340000000001</v>
      </c>
      <c r="P724" s="67">
        <v>2993.5549999999998</v>
      </c>
      <c r="Q724" s="67">
        <v>2700.7489999999998</v>
      </c>
      <c r="R724" s="68">
        <v>2824.15</v>
      </c>
      <c r="S724" s="67">
        <v>2901.3119999999999</v>
      </c>
      <c r="T724" s="67">
        <v>2885.8359999999998</v>
      </c>
      <c r="U724" s="67">
        <v>2998.5340000000001</v>
      </c>
      <c r="V724" s="67">
        <v>2616.7249999999999</v>
      </c>
      <c r="W724" s="67">
        <v>4897.1809999999996</v>
      </c>
      <c r="X724" s="67">
        <v>3843.0219999999999</v>
      </c>
      <c r="Y724" s="67">
        <v>3820.0279999999998</v>
      </c>
      <c r="Z724" s="67">
        <v>3740.2089999999998</v>
      </c>
      <c r="AA724" s="67">
        <v>3818.0839999999998</v>
      </c>
      <c r="AB724" s="67">
        <v>5152.9319999999998</v>
      </c>
      <c r="AC724" s="68">
        <v>5085.8599999999997</v>
      </c>
      <c r="AD724" s="67">
        <v>4810.7449999999999</v>
      </c>
      <c r="AE724" s="67">
        <v>4478.3459999999995</v>
      </c>
      <c r="AF724" s="67">
        <v>3032.5540000000001</v>
      </c>
      <c r="AG724" s="67">
        <v>3608.8989999999999</v>
      </c>
      <c r="AH724" s="67">
        <v>3520.6559999999999</v>
      </c>
    </row>
    <row r="725" spans="1:34" x14ac:dyDescent="0.25">
      <c r="A725" s="64" t="s">
        <v>132</v>
      </c>
      <c r="B725" s="64" t="s">
        <v>122</v>
      </c>
      <c r="C725" s="69" t="s">
        <v>37</v>
      </c>
      <c r="D725" s="69" t="s">
        <v>37</v>
      </c>
      <c r="E725" s="69" t="s">
        <v>37</v>
      </c>
      <c r="F725" s="69" t="s">
        <v>37</v>
      </c>
      <c r="G725" s="69" t="s">
        <v>37</v>
      </c>
      <c r="H725" s="69" t="s">
        <v>37</v>
      </c>
      <c r="I725" s="69" t="s">
        <v>37</v>
      </c>
      <c r="J725" s="69" t="s">
        <v>37</v>
      </c>
      <c r="K725" s="69" t="s">
        <v>37</v>
      </c>
      <c r="L725" s="69" t="s">
        <v>37</v>
      </c>
      <c r="M725" s="69" t="s">
        <v>37</v>
      </c>
      <c r="N725" s="69" t="s">
        <v>37</v>
      </c>
      <c r="O725" s="69" t="s">
        <v>37</v>
      </c>
      <c r="P725" s="69" t="s">
        <v>37</v>
      </c>
      <c r="Q725" s="69" t="s">
        <v>37</v>
      </c>
      <c r="R725" s="69" t="s">
        <v>37</v>
      </c>
      <c r="S725" s="69" t="s">
        <v>37</v>
      </c>
      <c r="T725" s="69" t="s">
        <v>37</v>
      </c>
      <c r="U725" s="69" t="s">
        <v>37</v>
      </c>
      <c r="V725" s="69" t="s">
        <v>37</v>
      </c>
      <c r="W725" s="69" t="s">
        <v>37</v>
      </c>
      <c r="X725" s="69" t="s">
        <v>37</v>
      </c>
      <c r="Y725" s="69" t="s">
        <v>37</v>
      </c>
      <c r="Z725" s="69" t="s">
        <v>37</v>
      </c>
      <c r="AA725" s="69" t="s">
        <v>37</v>
      </c>
      <c r="AB725" s="69" t="s">
        <v>37</v>
      </c>
      <c r="AC725" s="69" t="s">
        <v>37</v>
      </c>
      <c r="AD725" s="69" t="s">
        <v>37</v>
      </c>
      <c r="AE725" s="69" t="s">
        <v>37</v>
      </c>
      <c r="AF725" s="69" t="s">
        <v>37</v>
      </c>
      <c r="AG725" s="69" t="s">
        <v>37</v>
      </c>
      <c r="AH725" s="69" t="s">
        <v>37</v>
      </c>
    </row>
    <row r="726" spans="1:34" x14ac:dyDescent="0.25">
      <c r="A726" s="64" t="s">
        <v>132</v>
      </c>
      <c r="B726" s="64" t="s">
        <v>123</v>
      </c>
      <c r="C726" s="70" t="s">
        <v>37</v>
      </c>
      <c r="D726" s="70" t="s">
        <v>37</v>
      </c>
      <c r="E726" s="70" t="s">
        <v>37</v>
      </c>
      <c r="F726" s="70" t="s">
        <v>37</v>
      </c>
      <c r="G726" s="70" t="s">
        <v>37</v>
      </c>
      <c r="H726" s="70" t="s">
        <v>37</v>
      </c>
      <c r="I726" s="70" t="s">
        <v>37</v>
      </c>
      <c r="J726" s="70" t="s">
        <v>37</v>
      </c>
      <c r="K726" s="70" t="s">
        <v>37</v>
      </c>
      <c r="L726" s="70" t="s">
        <v>37</v>
      </c>
      <c r="M726" s="70" t="s">
        <v>37</v>
      </c>
      <c r="N726" s="70" t="s">
        <v>37</v>
      </c>
      <c r="O726" s="70" t="s">
        <v>37</v>
      </c>
      <c r="P726" s="70" t="s">
        <v>37</v>
      </c>
      <c r="Q726" s="70" t="s">
        <v>37</v>
      </c>
      <c r="R726" s="70" t="s">
        <v>37</v>
      </c>
      <c r="S726" s="70" t="s">
        <v>37</v>
      </c>
      <c r="T726" s="70" t="s">
        <v>37</v>
      </c>
      <c r="U726" s="70" t="s">
        <v>37</v>
      </c>
      <c r="V726" s="70" t="s">
        <v>37</v>
      </c>
      <c r="W726" s="70" t="s">
        <v>37</v>
      </c>
      <c r="X726" s="70" t="s">
        <v>37</v>
      </c>
      <c r="Y726" s="70" t="s">
        <v>37</v>
      </c>
      <c r="Z726" s="70" t="s">
        <v>37</v>
      </c>
      <c r="AA726" s="70" t="s">
        <v>37</v>
      </c>
      <c r="AB726" s="70" t="s">
        <v>37</v>
      </c>
      <c r="AC726" s="70" t="s">
        <v>37</v>
      </c>
      <c r="AD726" s="70" t="s">
        <v>37</v>
      </c>
      <c r="AE726" s="70" t="s">
        <v>37</v>
      </c>
      <c r="AF726" s="70" t="s">
        <v>37</v>
      </c>
      <c r="AG726" s="70" t="s">
        <v>37</v>
      </c>
      <c r="AH726" s="70" t="s">
        <v>37</v>
      </c>
    </row>
    <row r="727" spans="1:34" x14ac:dyDescent="0.25">
      <c r="A727" s="64" t="s">
        <v>132</v>
      </c>
      <c r="B727" s="64" t="s">
        <v>124</v>
      </c>
      <c r="C727" s="69" t="s">
        <v>37</v>
      </c>
      <c r="D727" s="69" t="s">
        <v>37</v>
      </c>
      <c r="E727" s="69" t="s">
        <v>37</v>
      </c>
      <c r="F727" s="69" t="s">
        <v>37</v>
      </c>
      <c r="G727" s="69" t="s">
        <v>37</v>
      </c>
      <c r="H727" s="69" t="s">
        <v>37</v>
      </c>
      <c r="I727" s="69" t="s">
        <v>37</v>
      </c>
      <c r="J727" s="69" t="s">
        <v>37</v>
      </c>
      <c r="K727" s="69" t="s">
        <v>37</v>
      </c>
      <c r="L727" s="69" t="s">
        <v>37</v>
      </c>
      <c r="M727" s="69" t="s">
        <v>37</v>
      </c>
      <c r="N727" s="69" t="s">
        <v>37</v>
      </c>
      <c r="O727" s="69" t="s">
        <v>37</v>
      </c>
      <c r="P727" s="69" t="s">
        <v>37</v>
      </c>
      <c r="Q727" s="69" t="s">
        <v>37</v>
      </c>
      <c r="R727" s="69" t="s">
        <v>37</v>
      </c>
      <c r="S727" s="69" t="s">
        <v>37</v>
      </c>
      <c r="T727" s="69" t="s">
        <v>37</v>
      </c>
      <c r="U727" s="69" t="s">
        <v>37</v>
      </c>
      <c r="V727" s="69" t="s">
        <v>37</v>
      </c>
      <c r="W727" s="69" t="s">
        <v>37</v>
      </c>
      <c r="X727" s="69" t="s">
        <v>37</v>
      </c>
      <c r="Y727" s="69" t="s">
        <v>37</v>
      </c>
      <c r="Z727" s="69" t="s">
        <v>37</v>
      </c>
      <c r="AA727" s="69" t="s">
        <v>37</v>
      </c>
      <c r="AB727" s="69" t="s">
        <v>37</v>
      </c>
      <c r="AC727" s="69" t="s">
        <v>37</v>
      </c>
      <c r="AD727" s="69" t="s">
        <v>37</v>
      </c>
      <c r="AE727" s="69" t="s">
        <v>37</v>
      </c>
      <c r="AF727" s="69" t="s">
        <v>37</v>
      </c>
      <c r="AG727" s="69" t="s">
        <v>37</v>
      </c>
      <c r="AH727" s="69" t="s">
        <v>37</v>
      </c>
    </row>
    <row r="728" spans="1:34" x14ac:dyDescent="0.25">
      <c r="A728" s="64" t="s">
        <v>132</v>
      </c>
      <c r="B728" s="64" t="s">
        <v>125</v>
      </c>
      <c r="C728" s="70" t="s">
        <v>37</v>
      </c>
      <c r="D728" s="70" t="s">
        <v>37</v>
      </c>
      <c r="E728" s="70" t="s">
        <v>37</v>
      </c>
      <c r="F728" s="70" t="s">
        <v>37</v>
      </c>
      <c r="G728" s="70" t="s">
        <v>37</v>
      </c>
      <c r="H728" s="70" t="s">
        <v>37</v>
      </c>
      <c r="I728" s="70" t="s">
        <v>37</v>
      </c>
      <c r="J728" s="70" t="s">
        <v>37</v>
      </c>
      <c r="K728" s="70" t="s">
        <v>37</v>
      </c>
      <c r="L728" s="70" t="s">
        <v>37</v>
      </c>
      <c r="M728" s="70" t="s">
        <v>37</v>
      </c>
      <c r="N728" s="70" t="s">
        <v>37</v>
      </c>
      <c r="O728" s="70" t="s">
        <v>37</v>
      </c>
      <c r="P728" s="70" t="s">
        <v>37</v>
      </c>
      <c r="Q728" s="70" t="s">
        <v>37</v>
      </c>
      <c r="R728" s="70" t="s">
        <v>37</v>
      </c>
      <c r="S728" s="70" t="s">
        <v>37</v>
      </c>
      <c r="T728" s="70" t="s">
        <v>37</v>
      </c>
      <c r="U728" s="70" t="s">
        <v>37</v>
      </c>
      <c r="V728" s="70" t="s">
        <v>37</v>
      </c>
      <c r="W728" s="70" t="s">
        <v>37</v>
      </c>
      <c r="X728" s="70" t="s">
        <v>37</v>
      </c>
      <c r="Y728" s="70" t="s">
        <v>37</v>
      </c>
      <c r="Z728" s="70" t="s">
        <v>37</v>
      </c>
      <c r="AA728" s="70" t="s">
        <v>37</v>
      </c>
      <c r="AB728" s="70" t="s">
        <v>37</v>
      </c>
      <c r="AC728" s="70" t="s">
        <v>37</v>
      </c>
      <c r="AD728" s="70" t="s">
        <v>37</v>
      </c>
      <c r="AE728" s="70" t="s">
        <v>37</v>
      </c>
      <c r="AF728" s="70" t="s">
        <v>37</v>
      </c>
      <c r="AG728" s="70" t="s">
        <v>37</v>
      </c>
      <c r="AH728" s="70" t="s">
        <v>37</v>
      </c>
    </row>
    <row r="729" spans="1:34" x14ac:dyDescent="0.25">
      <c r="A729" s="64" t="s">
        <v>132</v>
      </c>
      <c r="B729" s="64" t="s">
        <v>126</v>
      </c>
      <c r="C729" s="66">
        <v>0</v>
      </c>
      <c r="D729" s="66">
        <v>0</v>
      </c>
      <c r="E729" s="66">
        <v>0</v>
      </c>
      <c r="F729" s="66">
        <v>0</v>
      </c>
      <c r="G729" s="66">
        <v>0</v>
      </c>
      <c r="H729" s="66">
        <v>0</v>
      </c>
      <c r="I729" s="66">
        <v>0</v>
      </c>
      <c r="J729" s="66">
        <v>0</v>
      </c>
      <c r="K729" s="66">
        <v>0</v>
      </c>
      <c r="L729" s="66">
        <v>0</v>
      </c>
      <c r="M729" s="66">
        <v>0</v>
      </c>
      <c r="N729" s="66">
        <v>0</v>
      </c>
      <c r="O729" s="66">
        <v>0</v>
      </c>
      <c r="P729" s="66">
        <v>0</v>
      </c>
      <c r="Q729" s="66">
        <v>0</v>
      </c>
      <c r="R729" s="66">
        <v>0</v>
      </c>
      <c r="S729" s="66">
        <v>0</v>
      </c>
      <c r="T729" s="66">
        <v>0</v>
      </c>
      <c r="U729" s="66">
        <v>0</v>
      </c>
      <c r="V729" s="66">
        <v>0</v>
      </c>
      <c r="W729" s="66">
        <v>0</v>
      </c>
      <c r="X729" s="66">
        <v>0</v>
      </c>
      <c r="Y729" s="66">
        <v>0</v>
      </c>
      <c r="Z729" s="66">
        <v>0</v>
      </c>
      <c r="AA729" s="66">
        <v>0</v>
      </c>
      <c r="AB729" s="66">
        <v>0</v>
      </c>
      <c r="AC729" s="66">
        <v>0</v>
      </c>
      <c r="AD729" s="66">
        <v>0</v>
      </c>
      <c r="AE729" s="66">
        <v>0</v>
      </c>
      <c r="AF729" s="66">
        <v>0</v>
      </c>
      <c r="AG729" s="66">
        <v>0</v>
      </c>
      <c r="AH729" s="66">
        <v>0</v>
      </c>
    </row>
    <row r="730" spans="1:34" x14ac:dyDescent="0.25">
      <c r="A730" s="64" t="s">
        <v>132</v>
      </c>
      <c r="B730" s="64" t="s">
        <v>127</v>
      </c>
      <c r="C730" s="70" t="s">
        <v>37</v>
      </c>
      <c r="D730" s="70" t="s">
        <v>37</v>
      </c>
      <c r="E730" s="70" t="s">
        <v>37</v>
      </c>
      <c r="F730" s="70" t="s">
        <v>37</v>
      </c>
      <c r="G730" s="70" t="s">
        <v>37</v>
      </c>
      <c r="H730" s="70" t="s">
        <v>37</v>
      </c>
      <c r="I730" s="70" t="s">
        <v>37</v>
      </c>
      <c r="J730" s="70" t="s">
        <v>37</v>
      </c>
      <c r="K730" s="70" t="s">
        <v>37</v>
      </c>
      <c r="L730" s="70" t="s">
        <v>37</v>
      </c>
      <c r="M730" s="70" t="s">
        <v>37</v>
      </c>
      <c r="N730" s="70" t="s">
        <v>37</v>
      </c>
      <c r="O730" s="70" t="s">
        <v>37</v>
      </c>
      <c r="P730" s="70" t="s">
        <v>37</v>
      </c>
      <c r="Q730" s="70" t="s">
        <v>37</v>
      </c>
      <c r="R730" s="70" t="s">
        <v>37</v>
      </c>
      <c r="S730" s="70" t="s">
        <v>37</v>
      </c>
      <c r="T730" s="70" t="s">
        <v>37</v>
      </c>
      <c r="U730" s="70" t="s">
        <v>37</v>
      </c>
      <c r="V730" s="70" t="s">
        <v>37</v>
      </c>
      <c r="W730" s="70" t="s">
        <v>37</v>
      </c>
      <c r="X730" s="70" t="s">
        <v>37</v>
      </c>
      <c r="Y730" s="70" t="s">
        <v>37</v>
      </c>
      <c r="Z730" s="70" t="s">
        <v>37</v>
      </c>
      <c r="AA730" s="70" t="s">
        <v>37</v>
      </c>
      <c r="AB730" s="70" t="s">
        <v>37</v>
      </c>
      <c r="AC730" s="70" t="s">
        <v>37</v>
      </c>
      <c r="AD730" s="70" t="s">
        <v>37</v>
      </c>
      <c r="AE730" s="70" t="s">
        <v>37</v>
      </c>
      <c r="AF730" s="70" t="s">
        <v>37</v>
      </c>
      <c r="AG730" s="70" t="s">
        <v>37</v>
      </c>
      <c r="AH730" s="70" t="s">
        <v>37</v>
      </c>
    </row>
    <row r="731" spans="1:34" x14ac:dyDescent="0.25">
      <c r="A731" s="64" t="s">
        <v>132</v>
      </c>
      <c r="B731" s="64" t="s">
        <v>128</v>
      </c>
      <c r="C731" s="66">
        <v>4957.2</v>
      </c>
      <c r="D731" s="66">
        <v>5094</v>
      </c>
      <c r="E731" s="66">
        <v>4312.8</v>
      </c>
      <c r="F731" s="66">
        <v>3841.2</v>
      </c>
      <c r="G731" s="66">
        <v>4129.2</v>
      </c>
      <c r="H731" s="66">
        <v>4428</v>
      </c>
      <c r="I731" s="66">
        <v>4521.6000000000004</v>
      </c>
      <c r="J731" s="66">
        <v>4536</v>
      </c>
      <c r="K731" s="65">
        <v>4663.8609999999999</v>
      </c>
      <c r="L731" s="65">
        <v>3679.2289999999998</v>
      </c>
      <c r="M731" s="65">
        <v>4198.6480000000001</v>
      </c>
      <c r="N731" s="65">
        <v>5836.0209999999997</v>
      </c>
      <c r="O731" s="65">
        <v>13315.475</v>
      </c>
      <c r="P731" s="65">
        <v>13037.119000000001</v>
      </c>
      <c r="Q731" s="66">
        <v>14875.74</v>
      </c>
      <c r="R731" s="65">
        <v>14864.843000000001</v>
      </c>
      <c r="S731" s="65">
        <v>15600.643</v>
      </c>
      <c r="T731" s="65">
        <v>14404.888999999999</v>
      </c>
      <c r="U731" s="65">
        <v>12805.528</v>
      </c>
      <c r="V731" s="65">
        <v>13962.164000000001</v>
      </c>
      <c r="W731" s="65">
        <v>16528.594000000001</v>
      </c>
      <c r="X731" s="65">
        <v>13378.655000000001</v>
      </c>
      <c r="Y731" s="65">
        <v>13741.102999999999</v>
      </c>
      <c r="Z731" s="65">
        <v>10400.861000000001</v>
      </c>
      <c r="AA731" s="65">
        <v>10673.932000000001</v>
      </c>
      <c r="AB731" s="65">
        <v>9957.8880000000008</v>
      </c>
      <c r="AC731" s="65">
        <v>7911.2879999999996</v>
      </c>
      <c r="AD731" s="65">
        <v>8046.5079999999998</v>
      </c>
      <c r="AE731" s="65">
        <v>7918.8770000000004</v>
      </c>
      <c r="AF731" s="65">
        <v>6870.3190000000004</v>
      </c>
      <c r="AG731" s="66">
        <v>8043.35</v>
      </c>
      <c r="AH731" s="65">
        <v>7959.8739999999998</v>
      </c>
    </row>
    <row r="732" spans="1:34" x14ac:dyDescent="0.25">
      <c r="A732" s="64" t="s">
        <v>132</v>
      </c>
      <c r="B732" s="64" t="s">
        <v>129</v>
      </c>
      <c r="C732" s="68">
        <v>0</v>
      </c>
      <c r="D732" s="68">
        <v>0</v>
      </c>
      <c r="E732" s="68">
        <v>0</v>
      </c>
      <c r="F732" s="68">
        <v>0</v>
      </c>
      <c r="G732" s="68">
        <v>0</v>
      </c>
      <c r="H732" s="68">
        <v>0</v>
      </c>
      <c r="I732" s="68">
        <v>7.2</v>
      </c>
      <c r="J732" s="68">
        <v>61.2</v>
      </c>
      <c r="K732" s="68">
        <v>72</v>
      </c>
      <c r="L732" s="68">
        <v>93.6</v>
      </c>
      <c r="M732" s="67">
        <v>618.58799999999997</v>
      </c>
      <c r="N732" s="67">
        <v>729.35299999999995</v>
      </c>
      <c r="O732" s="67">
        <v>792.66200000000003</v>
      </c>
      <c r="P732" s="67">
        <v>905.54399999999998</v>
      </c>
      <c r="Q732" s="68">
        <v>973.13</v>
      </c>
      <c r="R732" s="67">
        <v>972.81399999999996</v>
      </c>
      <c r="S732" s="67">
        <v>1026.518</v>
      </c>
      <c r="T732" s="67">
        <v>884.63900000000001</v>
      </c>
      <c r="U732" s="68">
        <v>934.43</v>
      </c>
      <c r="V732" s="67">
        <v>754.30100000000004</v>
      </c>
      <c r="W732" s="67">
        <v>905.49699999999996</v>
      </c>
      <c r="X732" s="67">
        <v>971.98599999999999</v>
      </c>
      <c r="Y732" s="67">
        <v>923.173</v>
      </c>
      <c r="Z732" s="67">
        <v>832.96400000000006</v>
      </c>
      <c r="AA732" s="67">
        <v>764.21900000000005</v>
      </c>
      <c r="AB732" s="67">
        <v>669.53499999999997</v>
      </c>
      <c r="AC732" s="67">
        <v>640.87199999999996</v>
      </c>
      <c r="AD732" s="67">
        <v>648.904</v>
      </c>
      <c r="AE732" s="68">
        <v>744.75</v>
      </c>
      <c r="AF732" s="67">
        <v>981.83199999999999</v>
      </c>
      <c r="AG732" s="67">
        <v>1746.403</v>
      </c>
      <c r="AH732" s="67">
        <v>1815.048</v>
      </c>
    </row>
    <row r="733" spans="1:34" x14ac:dyDescent="0.25">
      <c r="A733" s="64" t="s">
        <v>132</v>
      </c>
      <c r="B733" s="64" t="s">
        <v>130</v>
      </c>
      <c r="C733" s="66">
        <v>0</v>
      </c>
      <c r="D733" s="66">
        <v>0</v>
      </c>
      <c r="E733" s="66">
        <v>0</v>
      </c>
      <c r="F733" s="66">
        <v>0</v>
      </c>
      <c r="G733" s="66">
        <v>0</v>
      </c>
      <c r="H733" s="66">
        <v>367.2</v>
      </c>
      <c r="I733" s="66">
        <v>403.2</v>
      </c>
      <c r="J733" s="66">
        <v>363.6</v>
      </c>
      <c r="K733" s="65">
        <v>631.86099999999999</v>
      </c>
      <c r="L733" s="65">
        <v>644.38199999999995</v>
      </c>
      <c r="M733" s="66">
        <v>171.18</v>
      </c>
      <c r="N733" s="65">
        <v>239.03299999999999</v>
      </c>
      <c r="O733" s="65">
        <v>474.512</v>
      </c>
      <c r="P733" s="65">
        <v>525.13599999999997</v>
      </c>
      <c r="Q733" s="65">
        <v>617.75300000000004</v>
      </c>
      <c r="R733" s="65">
        <v>629.70799999999997</v>
      </c>
      <c r="S733" s="65">
        <v>667.95100000000002</v>
      </c>
      <c r="T733" s="65">
        <v>551.70399999999995</v>
      </c>
      <c r="U733" s="66">
        <v>585.41</v>
      </c>
      <c r="V733" s="65">
        <v>651.32600000000002</v>
      </c>
      <c r="W733" s="65">
        <v>677.26099999999997</v>
      </c>
      <c r="X733" s="65">
        <v>638.07799999999997</v>
      </c>
      <c r="Y733" s="65">
        <v>653.19500000000005</v>
      </c>
      <c r="Z733" s="66">
        <v>669.38</v>
      </c>
      <c r="AA733" s="65">
        <v>608.65899999999999</v>
      </c>
      <c r="AB733" s="65">
        <v>590.38900000000001</v>
      </c>
      <c r="AC733" s="65">
        <v>637.30399999999997</v>
      </c>
      <c r="AD733" s="65">
        <v>595.74199999999996</v>
      </c>
      <c r="AE733" s="65">
        <v>572.48299999999995</v>
      </c>
      <c r="AF733" s="66">
        <v>539.24</v>
      </c>
      <c r="AG733" s="65">
        <v>513.65499999999997</v>
      </c>
      <c r="AH733" s="65">
        <v>459.44299999999998</v>
      </c>
    </row>
    <row r="734" spans="1:34" x14ac:dyDescent="0.25">
      <c r="A734" s="64" t="s">
        <v>132</v>
      </c>
      <c r="B734" s="64" t="s">
        <v>131</v>
      </c>
      <c r="C734" s="68">
        <v>2710.8</v>
      </c>
      <c r="D734" s="68">
        <v>2570.4</v>
      </c>
      <c r="E734" s="68">
        <v>1936.8</v>
      </c>
      <c r="F734" s="68">
        <v>1425.6</v>
      </c>
      <c r="G734" s="68">
        <v>2052</v>
      </c>
      <c r="H734" s="68">
        <v>2674.8</v>
      </c>
      <c r="I734" s="68">
        <v>2937.6</v>
      </c>
      <c r="J734" s="68">
        <v>3074.4</v>
      </c>
      <c r="K734" s="68">
        <v>3344.4</v>
      </c>
      <c r="L734" s="67">
        <v>2384.6179999999999</v>
      </c>
      <c r="M734" s="67">
        <v>2689.654</v>
      </c>
      <c r="N734" s="67">
        <v>2710.9760000000001</v>
      </c>
      <c r="O734" s="67">
        <v>3201.0340000000001</v>
      </c>
      <c r="P734" s="67">
        <v>2993.5549999999998</v>
      </c>
      <c r="Q734" s="67">
        <v>2700.7489999999998</v>
      </c>
      <c r="R734" s="68">
        <v>2824.15</v>
      </c>
      <c r="S734" s="67">
        <v>2901.3119999999999</v>
      </c>
      <c r="T734" s="67">
        <v>2885.8359999999998</v>
      </c>
      <c r="U734" s="67">
        <v>2998.5340000000001</v>
      </c>
      <c r="V734" s="67">
        <v>2616.7249999999999</v>
      </c>
      <c r="W734" s="67">
        <v>4897.1809999999996</v>
      </c>
      <c r="X734" s="67">
        <v>3843.0219999999999</v>
      </c>
      <c r="Y734" s="67">
        <v>3820.0279999999998</v>
      </c>
      <c r="Z734" s="67">
        <v>3740.2089999999998</v>
      </c>
      <c r="AA734" s="67">
        <v>3818.0839999999998</v>
      </c>
      <c r="AB734" s="67">
        <v>5152.9319999999998</v>
      </c>
      <c r="AC734" s="68">
        <v>5085.8599999999997</v>
      </c>
      <c r="AD734" s="67">
        <v>4810.7449999999999</v>
      </c>
      <c r="AE734" s="67">
        <v>4478.3459999999995</v>
      </c>
      <c r="AF734" s="67">
        <v>3032.5540000000001</v>
      </c>
      <c r="AG734" s="67">
        <v>3608.8989999999999</v>
      </c>
      <c r="AH734" s="67">
        <v>3520.6559999999999</v>
      </c>
    </row>
    <row r="735" spans="1:34" x14ac:dyDescent="0.25">
      <c r="A735" s="64" t="s">
        <v>133</v>
      </c>
      <c r="B735" s="64" t="s">
        <v>122</v>
      </c>
      <c r="C735" s="66">
        <v>0</v>
      </c>
      <c r="D735" s="66">
        <v>0</v>
      </c>
      <c r="E735" s="66">
        <v>0</v>
      </c>
      <c r="F735" s="66">
        <v>0</v>
      </c>
      <c r="G735" s="66">
        <v>0</v>
      </c>
      <c r="H735" s="66">
        <v>0</v>
      </c>
      <c r="I735" s="66">
        <v>0</v>
      </c>
      <c r="J735" s="66">
        <v>0</v>
      </c>
      <c r="K735" s="66">
        <v>0</v>
      </c>
      <c r="L735" s="66">
        <v>0</v>
      </c>
      <c r="M735" s="66">
        <v>0</v>
      </c>
      <c r="N735" s="66">
        <v>0</v>
      </c>
      <c r="O735" s="66">
        <v>0</v>
      </c>
      <c r="P735" s="66">
        <v>0</v>
      </c>
      <c r="Q735" s="66">
        <v>0</v>
      </c>
      <c r="R735" s="66">
        <v>0</v>
      </c>
      <c r="S735" s="66">
        <v>0</v>
      </c>
      <c r="T735" s="66">
        <v>0</v>
      </c>
      <c r="U735" s="66">
        <v>0</v>
      </c>
      <c r="V735" s="66">
        <v>0</v>
      </c>
      <c r="W735" s="66">
        <v>0</v>
      </c>
      <c r="X735" s="66">
        <v>0</v>
      </c>
      <c r="Y735" s="66">
        <v>0</v>
      </c>
      <c r="Z735" s="66">
        <v>0</v>
      </c>
      <c r="AA735" s="66">
        <v>0</v>
      </c>
      <c r="AB735" s="66">
        <v>0</v>
      </c>
      <c r="AC735" s="66">
        <v>0</v>
      </c>
      <c r="AD735" s="66">
        <v>0</v>
      </c>
      <c r="AE735" s="66">
        <v>0</v>
      </c>
      <c r="AF735" s="66">
        <v>0</v>
      </c>
      <c r="AG735" s="66">
        <v>0</v>
      </c>
      <c r="AH735" s="66">
        <v>0</v>
      </c>
    </row>
    <row r="736" spans="1:34" x14ac:dyDescent="0.25">
      <c r="A736" s="64" t="s">
        <v>133</v>
      </c>
      <c r="B736" s="64" t="s">
        <v>123</v>
      </c>
      <c r="C736" s="68">
        <v>0</v>
      </c>
      <c r="D736" s="68">
        <v>0</v>
      </c>
      <c r="E736" s="68">
        <v>0</v>
      </c>
      <c r="F736" s="68">
        <v>0</v>
      </c>
      <c r="G736" s="68">
        <v>0</v>
      </c>
      <c r="H736" s="68">
        <v>0</v>
      </c>
      <c r="I736" s="68">
        <v>0</v>
      </c>
      <c r="J736" s="68">
        <v>0</v>
      </c>
      <c r="K736" s="68">
        <v>0</v>
      </c>
      <c r="L736" s="68">
        <v>0</v>
      </c>
      <c r="M736" s="68">
        <v>0</v>
      </c>
      <c r="N736" s="68">
        <v>0</v>
      </c>
      <c r="O736" s="68">
        <v>0</v>
      </c>
      <c r="P736" s="68">
        <v>0</v>
      </c>
      <c r="Q736" s="68">
        <v>0</v>
      </c>
      <c r="R736" s="68">
        <v>0</v>
      </c>
      <c r="S736" s="68">
        <v>0</v>
      </c>
      <c r="T736" s="68">
        <v>0</v>
      </c>
      <c r="U736" s="68">
        <v>0</v>
      </c>
      <c r="V736" s="68">
        <v>0</v>
      </c>
      <c r="W736" s="68">
        <v>0</v>
      </c>
      <c r="X736" s="68">
        <v>0</v>
      </c>
      <c r="Y736" s="68">
        <v>0</v>
      </c>
      <c r="Z736" s="68">
        <v>0</v>
      </c>
      <c r="AA736" s="68">
        <v>0</v>
      </c>
      <c r="AB736" s="68">
        <v>0</v>
      </c>
      <c r="AC736" s="68">
        <v>0</v>
      </c>
      <c r="AD736" s="68">
        <v>0</v>
      </c>
      <c r="AE736" s="68">
        <v>0</v>
      </c>
      <c r="AF736" s="68">
        <v>0</v>
      </c>
      <c r="AG736" s="68">
        <v>0</v>
      </c>
      <c r="AH736" s="68">
        <v>0</v>
      </c>
    </row>
    <row r="737" spans="1:34" x14ac:dyDescent="0.25">
      <c r="A737" s="64" t="s">
        <v>133</v>
      </c>
      <c r="B737" s="64" t="s">
        <v>124</v>
      </c>
      <c r="C737" s="66">
        <v>0</v>
      </c>
      <c r="D737" s="66">
        <v>0</v>
      </c>
      <c r="E737" s="66">
        <v>0</v>
      </c>
      <c r="F737" s="66">
        <v>0</v>
      </c>
      <c r="G737" s="66">
        <v>0</v>
      </c>
      <c r="H737" s="66">
        <v>0</v>
      </c>
      <c r="I737" s="66">
        <v>0</v>
      </c>
      <c r="J737" s="66">
        <v>0</v>
      </c>
      <c r="K737" s="66">
        <v>0</v>
      </c>
      <c r="L737" s="66">
        <v>0</v>
      </c>
      <c r="M737" s="66">
        <v>0</v>
      </c>
      <c r="N737" s="66">
        <v>0</v>
      </c>
      <c r="O737" s="66">
        <v>0</v>
      </c>
      <c r="P737" s="66">
        <v>0</v>
      </c>
      <c r="Q737" s="66">
        <v>0</v>
      </c>
      <c r="R737" s="66">
        <v>0</v>
      </c>
      <c r="S737" s="66">
        <v>0</v>
      </c>
      <c r="T737" s="66">
        <v>0</v>
      </c>
      <c r="U737" s="66">
        <v>0</v>
      </c>
      <c r="V737" s="66">
        <v>0</v>
      </c>
      <c r="W737" s="66">
        <v>0</v>
      </c>
      <c r="X737" s="66">
        <v>0</v>
      </c>
      <c r="Y737" s="66">
        <v>0</v>
      </c>
      <c r="Z737" s="66">
        <v>0</v>
      </c>
      <c r="AA737" s="66">
        <v>0</v>
      </c>
      <c r="AB737" s="66">
        <v>0</v>
      </c>
      <c r="AC737" s="66">
        <v>0</v>
      </c>
      <c r="AD737" s="66">
        <v>0</v>
      </c>
      <c r="AE737" s="66">
        <v>0</v>
      </c>
      <c r="AF737" s="66">
        <v>0</v>
      </c>
      <c r="AG737" s="66">
        <v>0</v>
      </c>
      <c r="AH737" s="66">
        <v>0</v>
      </c>
    </row>
    <row r="738" spans="1:34" x14ac:dyDescent="0.25">
      <c r="A738" s="64" t="s">
        <v>133</v>
      </c>
      <c r="B738" s="64" t="s">
        <v>125</v>
      </c>
      <c r="C738" s="68">
        <v>0</v>
      </c>
      <c r="D738" s="68">
        <v>0</v>
      </c>
      <c r="E738" s="68">
        <v>0</v>
      </c>
      <c r="F738" s="68">
        <v>0</v>
      </c>
      <c r="G738" s="68">
        <v>0</v>
      </c>
      <c r="H738" s="68">
        <v>0</v>
      </c>
      <c r="I738" s="68">
        <v>0</v>
      </c>
      <c r="J738" s="68">
        <v>0</v>
      </c>
      <c r="K738" s="68">
        <v>0</v>
      </c>
      <c r="L738" s="68">
        <v>0</v>
      </c>
      <c r="M738" s="68">
        <v>0</v>
      </c>
      <c r="N738" s="68">
        <v>0</v>
      </c>
      <c r="O738" s="68">
        <v>0</v>
      </c>
      <c r="P738" s="68">
        <v>0</v>
      </c>
      <c r="Q738" s="68">
        <v>0</v>
      </c>
      <c r="R738" s="68">
        <v>0</v>
      </c>
      <c r="S738" s="68">
        <v>0</v>
      </c>
      <c r="T738" s="68">
        <v>0</v>
      </c>
      <c r="U738" s="68">
        <v>0</v>
      </c>
      <c r="V738" s="68">
        <v>0</v>
      </c>
      <c r="W738" s="68">
        <v>0</v>
      </c>
      <c r="X738" s="68">
        <v>0</v>
      </c>
      <c r="Y738" s="68">
        <v>0</v>
      </c>
      <c r="Z738" s="68">
        <v>0</v>
      </c>
      <c r="AA738" s="68">
        <v>0</v>
      </c>
      <c r="AB738" s="68">
        <v>0</v>
      </c>
      <c r="AC738" s="68">
        <v>0</v>
      </c>
      <c r="AD738" s="68">
        <v>0</v>
      </c>
      <c r="AE738" s="68">
        <v>0</v>
      </c>
      <c r="AF738" s="68">
        <v>0</v>
      </c>
      <c r="AG738" s="68">
        <v>0</v>
      </c>
      <c r="AH738" s="68">
        <v>0</v>
      </c>
    </row>
    <row r="739" spans="1:34" x14ac:dyDescent="0.25">
      <c r="A739" s="64" t="s">
        <v>133</v>
      </c>
      <c r="B739" s="64" t="s">
        <v>126</v>
      </c>
      <c r="C739" s="69" t="s">
        <v>37</v>
      </c>
      <c r="D739" s="69" t="s">
        <v>37</v>
      </c>
      <c r="E739" s="69" t="s">
        <v>37</v>
      </c>
      <c r="F739" s="69" t="s">
        <v>37</v>
      </c>
      <c r="G739" s="69" t="s">
        <v>37</v>
      </c>
      <c r="H739" s="69" t="s">
        <v>37</v>
      </c>
      <c r="I739" s="69" t="s">
        <v>37</v>
      </c>
      <c r="J739" s="69" t="s">
        <v>37</v>
      </c>
      <c r="K739" s="69" t="s">
        <v>37</v>
      </c>
      <c r="L739" s="69" t="s">
        <v>37</v>
      </c>
      <c r="M739" s="69" t="s">
        <v>37</v>
      </c>
      <c r="N739" s="69" t="s">
        <v>37</v>
      </c>
      <c r="O739" s="69" t="s">
        <v>37</v>
      </c>
      <c r="P739" s="69" t="s">
        <v>37</v>
      </c>
      <c r="Q739" s="69" t="s">
        <v>37</v>
      </c>
      <c r="R739" s="69" t="s">
        <v>37</v>
      </c>
      <c r="S739" s="69" t="s">
        <v>37</v>
      </c>
      <c r="T739" s="69" t="s">
        <v>37</v>
      </c>
      <c r="U739" s="69" t="s">
        <v>37</v>
      </c>
      <c r="V739" s="69" t="s">
        <v>37</v>
      </c>
      <c r="W739" s="69" t="s">
        <v>37</v>
      </c>
      <c r="X739" s="69" t="s">
        <v>37</v>
      </c>
      <c r="Y739" s="69" t="s">
        <v>37</v>
      </c>
      <c r="Z739" s="69" t="s">
        <v>37</v>
      </c>
      <c r="AA739" s="69" t="s">
        <v>37</v>
      </c>
      <c r="AB739" s="69" t="s">
        <v>37</v>
      </c>
      <c r="AC739" s="69" t="s">
        <v>37</v>
      </c>
      <c r="AD739" s="69" t="s">
        <v>37</v>
      </c>
      <c r="AE739" s="69" t="s">
        <v>37</v>
      </c>
      <c r="AF739" s="69" t="s">
        <v>37</v>
      </c>
      <c r="AG739" s="69" t="s">
        <v>37</v>
      </c>
      <c r="AH739" s="69" t="s">
        <v>37</v>
      </c>
    </row>
    <row r="740" spans="1:34" x14ac:dyDescent="0.25">
      <c r="A740" s="64" t="s">
        <v>133</v>
      </c>
      <c r="B740" s="64" t="s">
        <v>127</v>
      </c>
      <c r="C740" s="68">
        <v>0</v>
      </c>
      <c r="D740" s="68">
        <v>0</v>
      </c>
      <c r="E740" s="68">
        <v>0</v>
      </c>
      <c r="F740" s="68">
        <v>0</v>
      </c>
      <c r="G740" s="68">
        <v>0</v>
      </c>
      <c r="H740" s="68">
        <v>0</v>
      </c>
      <c r="I740" s="68">
        <v>0</v>
      </c>
      <c r="J740" s="68">
        <v>0</v>
      </c>
      <c r="K740" s="68">
        <v>0</v>
      </c>
      <c r="L740" s="68">
        <v>0</v>
      </c>
      <c r="M740" s="68">
        <v>0</v>
      </c>
      <c r="N740" s="68">
        <v>0</v>
      </c>
      <c r="O740" s="68">
        <v>0</v>
      </c>
      <c r="P740" s="68">
        <v>0</v>
      </c>
      <c r="Q740" s="68">
        <v>0</v>
      </c>
      <c r="R740" s="68">
        <v>0</v>
      </c>
      <c r="S740" s="68">
        <v>0</v>
      </c>
      <c r="T740" s="68">
        <v>0</v>
      </c>
      <c r="U740" s="68">
        <v>0</v>
      </c>
      <c r="V740" s="68">
        <v>0</v>
      </c>
      <c r="W740" s="68">
        <v>0</v>
      </c>
      <c r="X740" s="68">
        <v>0</v>
      </c>
      <c r="Y740" s="68">
        <v>0</v>
      </c>
      <c r="Z740" s="68">
        <v>0</v>
      </c>
      <c r="AA740" s="68">
        <v>0</v>
      </c>
      <c r="AB740" s="68">
        <v>0</v>
      </c>
      <c r="AC740" s="68">
        <v>0</v>
      </c>
      <c r="AD740" s="68">
        <v>0</v>
      </c>
      <c r="AE740" s="68">
        <v>0</v>
      </c>
      <c r="AF740" s="68">
        <v>0</v>
      </c>
      <c r="AG740" s="68">
        <v>0</v>
      </c>
      <c r="AH740" s="68">
        <v>0</v>
      </c>
    </row>
    <row r="741" spans="1:34" x14ac:dyDescent="0.25">
      <c r="A741" s="64" t="s">
        <v>133</v>
      </c>
      <c r="B741" s="64" t="s">
        <v>128</v>
      </c>
      <c r="C741" s="66">
        <v>0</v>
      </c>
      <c r="D741" s="66">
        <v>0</v>
      </c>
      <c r="E741" s="66">
        <v>0</v>
      </c>
      <c r="F741" s="66">
        <v>0</v>
      </c>
      <c r="G741" s="66">
        <v>0</v>
      </c>
      <c r="H741" s="66">
        <v>0</v>
      </c>
      <c r="I741" s="66">
        <v>0</v>
      </c>
      <c r="J741" s="66">
        <v>0</v>
      </c>
      <c r="K741" s="66">
        <v>0</v>
      </c>
      <c r="L741" s="66">
        <v>2</v>
      </c>
      <c r="M741" s="65">
        <v>537.68299999999999</v>
      </c>
      <c r="N741" s="65">
        <v>665.85400000000004</v>
      </c>
      <c r="O741" s="65">
        <v>1143.4169999999999</v>
      </c>
      <c r="P741" s="65">
        <v>2896.826</v>
      </c>
      <c r="Q741" s="65">
        <v>3135.6190000000001</v>
      </c>
      <c r="R741" s="66">
        <v>3155.34</v>
      </c>
      <c r="S741" s="65">
        <v>3310.9639999999999</v>
      </c>
      <c r="T741" s="65">
        <v>2664.7739999999999</v>
      </c>
      <c r="U741" s="65">
        <v>3010.5909999999999</v>
      </c>
      <c r="V741" s="65">
        <v>2555.4009999999998</v>
      </c>
      <c r="W741" s="65">
        <v>3108.9989999999998</v>
      </c>
      <c r="X741" s="65">
        <v>3160.2820000000002</v>
      </c>
      <c r="Y741" s="65">
        <v>3092.5619999999999</v>
      </c>
      <c r="Z741" s="65">
        <v>3256.2719999999999</v>
      </c>
      <c r="AA741" s="65">
        <v>2524.6640000000002</v>
      </c>
      <c r="AB741" s="65">
        <v>2362.6559999999999</v>
      </c>
      <c r="AC741" s="65">
        <v>2431.5120000000002</v>
      </c>
      <c r="AD741" s="65">
        <v>2759.366</v>
      </c>
      <c r="AE741" s="65">
        <v>3115.2739999999999</v>
      </c>
      <c r="AF741" s="65">
        <v>4033.3449999999998</v>
      </c>
      <c r="AG741" s="65">
        <v>5645.7820000000002</v>
      </c>
      <c r="AH741" s="65">
        <v>6175.6980000000003</v>
      </c>
    </row>
    <row r="742" spans="1:34" x14ac:dyDescent="0.25">
      <c r="A742" s="64" t="s">
        <v>133</v>
      </c>
      <c r="B742" s="64" t="s">
        <v>129</v>
      </c>
      <c r="C742" s="68">
        <v>0</v>
      </c>
      <c r="D742" s="68">
        <v>0</v>
      </c>
      <c r="E742" s="68">
        <v>0</v>
      </c>
      <c r="F742" s="68">
        <v>0</v>
      </c>
      <c r="G742" s="68">
        <v>0</v>
      </c>
      <c r="H742" s="68">
        <v>0</v>
      </c>
      <c r="I742" s="68">
        <v>0</v>
      </c>
      <c r="J742" s="68">
        <v>0</v>
      </c>
      <c r="K742" s="68">
        <v>0</v>
      </c>
      <c r="L742" s="68">
        <v>0</v>
      </c>
      <c r="M742" s="67">
        <v>294.22800000000001</v>
      </c>
      <c r="N742" s="67">
        <v>354.226</v>
      </c>
      <c r="O742" s="67">
        <v>488.23200000000003</v>
      </c>
      <c r="P742" s="67">
        <v>2189.808</v>
      </c>
      <c r="Q742" s="67">
        <v>2335.0050000000001</v>
      </c>
      <c r="R742" s="67">
        <v>2349.0709999999999</v>
      </c>
      <c r="S742" s="67">
        <v>2478.8049999999998</v>
      </c>
      <c r="T742" s="67">
        <v>1996.8019999999999</v>
      </c>
      <c r="U742" s="67">
        <v>2323.1170000000002</v>
      </c>
      <c r="V742" s="67">
        <v>1801.963</v>
      </c>
      <c r="W742" s="67">
        <v>2293.8539999999998</v>
      </c>
      <c r="X742" s="67">
        <v>2348.886</v>
      </c>
      <c r="Y742" s="67">
        <v>2270.7249999999999</v>
      </c>
      <c r="Z742" s="67">
        <v>2365.4679999999998</v>
      </c>
      <c r="AA742" s="67">
        <v>1723.605</v>
      </c>
      <c r="AB742" s="67">
        <v>1571.8620000000001</v>
      </c>
      <c r="AC742" s="68">
        <v>1563.93</v>
      </c>
      <c r="AD742" s="67">
        <v>1857.3440000000001</v>
      </c>
      <c r="AE742" s="67">
        <v>2239.3969999999999</v>
      </c>
      <c r="AF742" s="67">
        <v>3167.3910000000001</v>
      </c>
      <c r="AG742" s="67">
        <v>4791.1909999999998</v>
      </c>
      <c r="AH742" s="67">
        <v>5242.6660000000002</v>
      </c>
    </row>
    <row r="743" spans="1:34" x14ac:dyDescent="0.25">
      <c r="A743" s="64" t="s">
        <v>133</v>
      </c>
      <c r="B743" s="64" t="s">
        <v>130</v>
      </c>
      <c r="C743" s="66">
        <v>0</v>
      </c>
      <c r="D743" s="66">
        <v>0</v>
      </c>
      <c r="E743" s="66">
        <v>0</v>
      </c>
      <c r="F743" s="66">
        <v>0</v>
      </c>
      <c r="G743" s="66">
        <v>0</v>
      </c>
      <c r="H743" s="66">
        <v>0</v>
      </c>
      <c r="I743" s="66">
        <v>0</v>
      </c>
      <c r="J743" s="66">
        <v>0</v>
      </c>
      <c r="K743" s="66">
        <v>0</v>
      </c>
      <c r="L743" s="66">
        <v>0</v>
      </c>
      <c r="M743" s="66">
        <v>217.24</v>
      </c>
      <c r="N743" s="65">
        <v>283.20600000000002</v>
      </c>
      <c r="O743" s="65">
        <v>597.06399999999996</v>
      </c>
      <c r="P743" s="65">
        <v>636.05100000000004</v>
      </c>
      <c r="Q743" s="65">
        <v>735.82899999999995</v>
      </c>
      <c r="R743" s="65">
        <v>718.53499999999997</v>
      </c>
      <c r="S743" s="65">
        <v>744.06899999999996</v>
      </c>
      <c r="T743" s="65">
        <v>567.53700000000003</v>
      </c>
      <c r="U743" s="65">
        <v>577.88300000000004</v>
      </c>
      <c r="V743" s="65">
        <v>620.73199999999997</v>
      </c>
      <c r="W743" s="65">
        <v>675.18600000000004</v>
      </c>
      <c r="X743" s="65">
        <v>630.12099999999998</v>
      </c>
      <c r="Y743" s="65">
        <v>644.96100000000001</v>
      </c>
      <c r="Z743" s="66">
        <v>676.76</v>
      </c>
      <c r="AA743" s="65">
        <v>604.98800000000006</v>
      </c>
      <c r="AB743" s="65">
        <v>578.13900000000001</v>
      </c>
      <c r="AC743" s="65">
        <v>593.24099999999999</v>
      </c>
      <c r="AD743" s="65">
        <v>537.96100000000001</v>
      </c>
      <c r="AE743" s="65">
        <v>505.25700000000001</v>
      </c>
      <c r="AF743" s="65">
        <v>487.38299999999998</v>
      </c>
      <c r="AG743" s="65">
        <v>493.98099999999999</v>
      </c>
      <c r="AH743" s="65">
        <v>440.86799999999999</v>
      </c>
    </row>
    <row r="744" spans="1:34" x14ac:dyDescent="0.25">
      <c r="A744" s="64" t="s">
        <v>133</v>
      </c>
      <c r="B744" s="64" t="s">
        <v>131</v>
      </c>
      <c r="C744" s="70" t="s">
        <v>37</v>
      </c>
      <c r="D744" s="70" t="s">
        <v>37</v>
      </c>
      <c r="E744" s="70" t="s">
        <v>37</v>
      </c>
      <c r="F744" s="70" t="s">
        <v>37</v>
      </c>
      <c r="G744" s="70" t="s">
        <v>37</v>
      </c>
      <c r="H744" s="70" t="s">
        <v>37</v>
      </c>
      <c r="I744" s="70" t="s">
        <v>37</v>
      </c>
      <c r="J744" s="70" t="s">
        <v>37</v>
      </c>
      <c r="K744" s="70" t="s">
        <v>37</v>
      </c>
      <c r="L744" s="70" t="s">
        <v>37</v>
      </c>
      <c r="M744" s="70" t="s">
        <v>37</v>
      </c>
      <c r="N744" s="70" t="s">
        <v>37</v>
      </c>
      <c r="O744" s="70" t="s">
        <v>37</v>
      </c>
      <c r="P744" s="70" t="s">
        <v>37</v>
      </c>
      <c r="Q744" s="70" t="s">
        <v>37</v>
      </c>
      <c r="R744" s="70" t="s">
        <v>37</v>
      </c>
      <c r="S744" s="70" t="s">
        <v>37</v>
      </c>
      <c r="T744" s="70" t="s">
        <v>37</v>
      </c>
      <c r="U744" s="70" t="s">
        <v>37</v>
      </c>
      <c r="V744" s="70" t="s">
        <v>37</v>
      </c>
      <c r="W744" s="70" t="s">
        <v>37</v>
      </c>
      <c r="X744" s="70" t="s">
        <v>37</v>
      </c>
      <c r="Y744" s="70" t="s">
        <v>37</v>
      </c>
      <c r="Z744" s="70" t="s">
        <v>37</v>
      </c>
      <c r="AA744" s="70" t="s">
        <v>37</v>
      </c>
      <c r="AB744" s="70" t="s">
        <v>37</v>
      </c>
      <c r="AC744" s="70" t="s">
        <v>37</v>
      </c>
      <c r="AD744" s="70" t="s">
        <v>37</v>
      </c>
      <c r="AE744" s="70" t="s">
        <v>37</v>
      </c>
      <c r="AF744" s="70" t="s">
        <v>37</v>
      </c>
      <c r="AG744" s="70" t="s">
        <v>37</v>
      </c>
      <c r="AH744" s="70" t="s">
        <v>37</v>
      </c>
    </row>
    <row r="745" spans="1:34" ht="11.4" customHeight="1" x14ac:dyDescent="0.25"/>
    <row r="746" spans="1:34" x14ac:dyDescent="0.25">
      <c r="A746" s="59" t="s">
        <v>134</v>
      </c>
    </row>
    <row r="747" spans="1:34" x14ac:dyDescent="0.25">
      <c r="A747" s="59" t="s">
        <v>37</v>
      </c>
      <c r="B747" s="58" t="s">
        <v>38</v>
      </c>
    </row>
    <row r="748" spans="1:34" ht="11.4" customHeight="1" x14ac:dyDescent="0.25"/>
    <row r="749" spans="1:34" x14ac:dyDescent="0.25">
      <c r="A749" s="58" t="s">
        <v>175</v>
      </c>
    </row>
    <row r="750" spans="1:34" x14ac:dyDescent="0.25">
      <c r="A750" s="58" t="s">
        <v>108</v>
      </c>
      <c r="B750" s="59" t="s">
        <v>109</v>
      </c>
    </row>
    <row r="751" spans="1:34" x14ac:dyDescent="0.25">
      <c r="A751" s="58" t="s">
        <v>110</v>
      </c>
      <c r="B751" s="58" t="s">
        <v>111</v>
      </c>
    </row>
    <row r="753" spans="1:34" x14ac:dyDescent="0.25">
      <c r="A753" s="59" t="s">
        <v>112</v>
      </c>
      <c r="C753" s="58" t="s">
        <v>113</v>
      </c>
    </row>
    <row r="754" spans="1:34" x14ac:dyDescent="0.25">
      <c r="A754" s="59" t="s">
        <v>176</v>
      </c>
      <c r="C754" s="58" t="s">
        <v>177</v>
      </c>
    </row>
    <row r="755" spans="1:34" x14ac:dyDescent="0.25">
      <c r="A755" s="59" t="s">
        <v>114</v>
      </c>
      <c r="C755" s="58" t="s">
        <v>151</v>
      </c>
    </row>
    <row r="757" spans="1:34" x14ac:dyDescent="0.25">
      <c r="A757" s="60" t="s">
        <v>116</v>
      </c>
      <c r="B757" s="60" t="s">
        <v>116</v>
      </c>
      <c r="C757" s="61" t="s">
        <v>1</v>
      </c>
      <c r="D757" s="61" t="s">
        <v>2</v>
      </c>
      <c r="E757" s="61" t="s">
        <v>3</v>
      </c>
      <c r="F757" s="61" t="s">
        <v>4</v>
      </c>
      <c r="G757" s="61" t="s">
        <v>5</v>
      </c>
      <c r="H757" s="61" t="s">
        <v>6</v>
      </c>
      <c r="I757" s="61" t="s">
        <v>7</v>
      </c>
      <c r="J757" s="61" t="s">
        <v>8</v>
      </c>
      <c r="K757" s="61" t="s">
        <v>9</v>
      </c>
      <c r="L757" s="61" t="s">
        <v>10</v>
      </c>
      <c r="M757" s="61" t="s">
        <v>11</v>
      </c>
      <c r="N757" s="61" t="s">
        <v>12</v>
      </c>
      <c r="O757" s="61" t="s">
        <v>13</v>
      </c>
      <c r="P757" s="61" t="s">
        <v>14</v>
      </c>
      <c r="Q757" s="61" t="s">
        <v>15</v>
      </c>
      <c r="R757" s="61" t="s">
        <v>16</v>
      </c>
      <c r="S757" s="61" t="s">
        <v>17</v>
      </c>
      <c r="T757" s="61" t="s">
        <v>18</v>
      </c>
      <c r="U757" s="61" t="s">
        <v>19</v>
      </c>
      <c r="V757" s="61" t="s">
        <v>20</v>
      </c>
      <c r="W757" s="61" t="s">
        <v>21</v>
      </c>
      <c r="X757" s="61" t="s">
        <v>32</v>
      </c>
      <c r="Y757" s="61" t="s">
        <v>33</v>
      </c>
      <c r="Z757" s="61" t="s">
        <v>35</v>
      </c>
      <c r="AA757" s="61" t="s">
        <v>36</v>
      </c>
      <c r="AB757" s="61" t="s">
        <v>39</v>
      </c>
      <c r="AC757" s="61" t="s">
        <v>40</v>
      </c>
      <c r="AD757" s="61" t="s">
        <v>97</v>
      </c>
      <c r="AE757" s="61" t="s">
        <v>103</v>
      </c>
      <c r="AF757" s="61" t="s">
        <v>105</v>
      </c>
      <c r="AG757" s="61" t="s">
        <v>107</v>
      </c>
      <c r="AH757" s="61" t="s">
        <v>117</v>
      </c>
    </row>
    <row r="758" spans="1:34" x14ac:dyDescent="0.25">
      <c r="A758" s="62" t="s">
        <v>118</v>
      </c>
      <c r="B758" s="62" t="s">
        <v>119</v>
      </c>
      <c r="C758" s="63" t="s">
        <v>120</v>
      </c>
      <c r="D758" s="63" t="s">
        <v>120</v>
      </c>
      <c r="E758" s="63" t="s">
        <v>120</v>
      </c>
      <c r="F758" s="63" t="s">
        <v>120</v>
      </c>
      <c r="G758" s="63" t="s">
        <v>120</v>
      </c>
      <c r="H758" s="63" t="s">
        <v>120</v>
      </c>
      <c r="I758" s="63" t="s">
        <v>120</v>
      </c>
      <c r="J758" s="63" t="s">
        <v>120</v>
      </c>
      <c r="K758" s="63" t="s">
        <v>120</v>
      </c>
      <c r="L758" s="63" t="s">
        <v>120</v>
      </c>
      <c r="M758" s="63" t="s">
        <v>120</v>
      </c>
      <c r="N758" s="63" t="s">
        <v>120</v>
      </c>
      <c r="O758" s="63" t="s">
        <v>120</v>
      </c>
      <c r="P758" s="63" t="s">
        <v>120</v>
      </c>
      <c r="Q758" s="63" t="s">
        <v>120</v>
      </c>
      <c r="R758" s="63" t="s">
        <v>120</v>
      </c>
      <c r="S758" s="63" t="s">
        <v>120</v>
      </c>
      <c r="T758" s="63" t="s">
        <v>120</v>
      </c>
      <c r="U758" s="63" t="s">
        <v>120</v>
      </c>
      <c r="V758" s="63" t="s">
        <v>120</v>
      </c>
      <c r="W758" s="63" t="s">
        <v>120</v>
      </c>
      <c r="X758" s="63" t="s">
        <v>120</v>
      </c>
      <c r="Y758" s="63" t="s">
        <v>120</v>
      </c>
      <c r="Z758" s="63" t="s">
        <v>120</v>
      </c>
      <c r="AA758" s="63" t="s">
        <v>120</v>
      </c>
      <c r="AB758" s="63" t="s">
        <v>120</v>
      </c>
      <c r="AC758" s="63" t="s">
        <v>120</v>
      </c>
      <c r="AD758" s="63" t="s">
        <v>120</v>
      </c>
      <c r="AE758" s="63" t="s">
        <v>120</v>
      </c>
      <c r="AF758" s="63" t="s">
        <v>120</v>
      </c>
      <c r="AG758" s="63" t="s">
        <v>120</v>
      </c>
      <c r="AH758" s="63" t="s">
        <v>120</v>
      </c>
    </row>
    <row r="759" spans="1:34" x14ac:dyDescent="0.25">
      <c r="A759" s="64" t="s">
        <v>121</v>
      </c>
      <c r="B759" s="64" t="s">
        <v>122</v>
      </c>
      <c r="C759" s="65">
        <v>153743.50399999999</v>
      </c>
      <c r="D759" s="65">
        <v>165562.92800000001</v>
      </c>
      <c r="E759" s="65">
        <v>182455.45199999999</v>
      </c>
      <c r="F759" s="65">
        <v>180063.67499999999</v>
      </c>
      <c r="G759" s="65">
        <v>177889.318</v>
      </c>
      <c r="H759" s="65">
        <v>184465.307</v>
      </c>
      <c r="I759" s="66">
        <v>188877.3</v>
      </c>
      <c r="J759" s="66">
        <v>193570.4</v>
      </c>
      <c r="K759" s="65">
        <v>197913.46400000001</v>
      </c>
      <c r="L759" s="66">
        <v>200300.7</v>
      </c>
      <c r="M759" s="65">
        <v>165277.39300000001</v>
      </c>
      <c r="N759" s="65">
        <v>168231.264</v>
      </c>
      <c r="O759" s="65">
        <v>158253.96799999999</v>
      </c>
      <c r="P759" s="65">
        <v>164710.62100000001</v>
      </c>
      <c r="Q759" s="65">
        <v>152877.89199999999</v>
      </c>
      <c r="R759" s="65">
        <v>141683.70499999999</v>
      </c>
      <c r="S759" s="65">
        <v>141512.81599999999</v>
      </c>
      <c r="T759" s="65">
        <v>162108.14499999999</v>
      </c>
      <c r="U759" s="65">
        <v>164085.69399999999</v>
      </c>
      <c r="V759" s="65">
        <v>132770.99400000001</v>
      </c>
      <c r="W759" s="65">
        <v>140464.03400000001</v>
      </c>
      <c r="X759" s="65">
        <v>118073.853</v>
      </c>
      <c r="Y759" s="65">
        <v>116355.272</v>
      </c>
      <c r="Z759" s="65">
        <v>90727.885999999999</v>
      </c>
      <c r="AA759" s="65">
        <v>89232.964000000007</v>
      </c>
      <c r="AB759" s="65">
        <v>89880.774999999994</v>
      </c>
      <c r="AC759" s="65">
        <v>93221.126000000004</v>
      </c>
      <c r="AD759" s="65">
        <v>206970.035</v>
      </c>
      <c r="AE759" s="65">
        <v>200105.93599999999</v>
      </c>
      <c r="AF759" s="65">
        <v>214281.78099999999</v>
      </c>
      <c r="AG759" s="66">
        <v>214379.14</v>
      </c>
      <c r="AH759" s="65">
        <v>215262.06700000001</v>
      </c>
    </row>
    <row r="760" spans="1:34" x14ac:dyDescent="0.25">
      <c r="A760" s="64" t="s">
        <v>121</v>
      </c>
      <c r="B760" s="64" t="s">
        <v>123</v>
      </c>
      <c r="C760" s="67">
        <v>208737.704</v>
      </c>
      <c r="D760" s="67">
        <v>212138.65599999999</v>
      </c>
      <c r="E760" s="67">
        <v>214221.66800000001</v>
      </c>
      <c r="F760" s="68">
        <v>204785.18</v>
      </c>
      <c r="G760" s="67">
        <v>202625.66200000001</v>
      </c>
      <c r="H760" s="67">
        <v>200631.674</v>
      </c>
      <c r="I760" s="68">
        <v>203968.32</v>
      </c>
      <c r="J760" s="68">
        <v>211691.8</v>
      </c>
      <c r="K760" s="67">
        <v>224859.66800000001</v>
      </c>
      <c r="L760" s="68">
        <v>227731.20000000001</v>
      </c>
      <c r="M760" s="67">
        <v>238438.14799999999</v>
      </c>
      <c r="N760" s="67">
        <v>241801.93700000001</v>
      </c>
      <c r="O760" s="67">
        <v>234957.864</v>
      </c>
      <c r="P760" s="68">
        <v>215738.06</v>
      </c>
      <c r="Q760" s="67">
        <v>216849.174</v>
      </c>
      <c r="R760" s="67">
        <v>243731.55600000001</v>
      </c>
      <c r="S760" s="68">
        <v>239849.13</v>
      </c>
      <c r="T760" s="68">
        <v>253699.97</v>
      </c>
      <c r="U760" s="68">
        <v>251909.27</v>
      </c>
      <c r="V760" s="67">
        <v>241797.234</v>
      </c>
      <c r="W760" s="67">
        <v>244675.274</v>
      </c>
      <c r="X760" s="67">
        <v>243072.163</v>
      </c>
      <c r="Y760" s="68">
        <v>231559.67999999999</v>
      </c>
      <c r="Z760" s="67">
        <v>217096.39499999999</v>
      </c>
      <c r="AA760" s="67">
        <v>212559.01500000001</v>
      </c>
      <c r="AB760" s="67">
        <v>215484.52499999999</v>
      </c>
      <c r="AC760" s="67">
        <v>222929.94200000001</v>
      </c>
      <c r="AD760" s="67">
        <v>109545.19899999999</v>
      </c>
      <c r="AE760" s="67">
        <v>105398.052</v>
      </c>
      <c r="AF760" s="68">
        <v>99037.71</v>
      </c>
      <c r="AG760" s="67">
        <v>98307.436000000002</v>
      </c>
      <c r="AH760" s="67">
        <v>99132.239000000001</v>
      </c>
    </row>
    <row r="761" spans="1:34" x14ac:dyDescent="0.25">
      <c r="A761" s="64" t="s">
        <v>121</v>
      </c>
      <c r="B761" s="64" t="s">
        <v>124</v>
      </c>
      <c r="C761" s="65">
        <v>1506.9349999999999</v>
      </c>
      <c r="D761" s="65">
        <v>1346.374</v>
      </c>
      <c r="E761" s="65">
        <v>2154.174</v>
      </c>
      <c r="F761" s="66">
        <v>1879.2</v>
      </c>
      <c r="G761" s="66">
        <v>1909.2</v>
      </c>
      <c r="H761" s="66">
        <v>2101.4</v>
      </c>
      <c r="I761" s="66">
        <v>1948.7</v>
      </c>
      <c r="J761" s="66">
        <v>445.2</v>
      </c>
      <c r="K761" s="66">
        <v>97.2</v>
      </c>
      <c r="L761" s="66">
        <v>196</v>
      </c>
      <c r="M761" s="66">
        <v>22.5</v>
      </c>
      <c r="N761" s="66">
        <v>43</v>
      </c>
      <c r="O761" s="66">
        <v>0</v>
      </c>
      <c r="P761" s="66">
        <v>0</v>
      </c>
      <c r="Q761" s="66">
        <v>0</v>
      </c>
      <c r="R761" s="66">
        <v>16.2</v>
      </c>
      <c r="S761" s="66">
        <v>0</v>
      </c>
      <c r="T761" s="66">
        <v>1.08</v>
      </c>
      <c r="U761" s="66">
        <v>1.98</v>
      </c>
      <c r="V761" s="66">
        <v>2.34</v>
      </c>
      <c r="W761" s="66">
        <v>120.06</v>
      </c>
      <c r="X761" s="65">
        <v>1305.098</v>
      </c>
      <c r="Y761" s="65">
        <v>982.56899999999996</v>
      </c>
      <c r="Z761" s="65">
        <v>1130.732</v>
      </c>
      <c r="AA761" s="66">
        <v>1080.2</v>
      </c>
      <c r="AB761" s="66">
        <v>1558</v>
      </c>
      <c r="AC761" s="66">
        <v>2263.3000000000002</v>
      </c>
      <c r="AD761" s="66">
        <v>2593.1999999999998</v>
      </c>
      <c r="AE761" s="66">
        <v>3530.16</v>
      </c>
      <c r="AF761" s="66">
        <v>4932.8999999999996</v>
      </c>
      <c r="AG761" s="66">
        <v>6175.94</v>
      </c>
      <c r="AH761" s="66">
        <v>8069.25</v>
      </c>
    </row>
    <row r="762" spans="1:34" x14ac:dyDescent="0.25">
      <c r="A762" s="64" t="s">
        <v>121</v>
      </c>
      <c r="B762" s="64" t="s">
        <v>125</v>
      </c>
      <c r="C762" s="67">
        <v>8437.7350000000006</v>
      </c>
      <c r="D762" s="67">
        <v>8785.6869999999999</v>
      </c>
      <c r="E762" s="67">
        <v>8168.6869999999999</v>
      </c>
      <c r="F762" s="68">
        <v>8564.51</v>
      </c>
      <c r="G762" s="67">
        <v>8749.3430000000008</v>
      </c>
      <c r="H762" s="68">
        <v>8678.7999999999993</v>
      </c>
      <c r="I762" s="68">
        <v>9852</v>
      </c>
      <c r="J762" s="68">
        <v>7993.7</v>
      </c>
      <c r="K762" s="68">
        <v>4719</v>
      </c>
      <c r="L762" s="68">
        <v>4664.8</v>
      </c>
      <c r="M762" s="68">
        <v>3877.5</v>
      </c>
      <c r="N762" s="68">
        <v>3766.2</v>
      </c>
      <c r="O762" s="68">
        <v>5303.2</v>
      </c>
      <c r="P762" s="68">
        <v>3557</v>
      </c>
      <c r="Q762" s="68">
        <v>2493.8000000000002</v>
      </c>
      <c r="R762" s="68">
        <v>3128.4</v>
      </c>
      <c r="S762" s="68">
        <v>1940.7</v>
      </c>
      <c r="T762" s="68">
        <v>1797.9</v>
      </c>
      <c r="U762" s="68">
        <v>2015.3</v>
      </c>
      <c r="V762" s="68">
        <v>2091.5</v>
      </c>
      <c r="W762" s="68">
        <v>2215.6</v>
      </c>
      <c r="X762" s="68">
        <v>4863.8999999999996</v>
      </c>
      <c r="Y762" s="68">
        <v>2572.3000000000002</v>
      </c>
      <c r="Z762" s="68">
        <v>3505.5</v>
      </c>
      <c r="AA762" s="68">
        <v>3044.4</v>
      </c>
      <c r="AB762" s="68">
        <v>3324.6</v>
      </c>
      <c r="AC762" s="67">
        <v>3722.3319999999999</v>
      </c>
      <c r="AD762" s="67">
        <v>4173.1580000000004</v>
      </c>
      <c r="AE762" s="67">
        <v>4691.0619999999999</v>
      </c>
      <c r="AF762" s="68">
        <v>4982.3900000000003</v>
      </c>
      <c r="AG762" s="67">
        <v>4928.8879999999999</v>
      </c>
      <c r="AH762" s="67">
        <v>4516.4949999999999</v>
      </c>
    </row>
    <row r="763" spans="1:34" x14ac:dyDescent="0.25">
      <c r="A763" s="64" t="s">
        <v>121</v>
      </c>
      <c r="B763" s="64" t="s">
        <v>126</v>
      </c>
      <c r="C763" s="66">
        <v>0</v>
      </c>
      <c r="D763" s="66">
        <v>0</v>
      </c>
      <c r="E763" s="66">
        <v>0</v>
      </c>
      <c r="F763" s="66">
        <v>0</v>
      </c>
      <c r="G763" s="66">
        <v>0</v>
      </c>
      <c r="H763" s="66">
        <v>0</v>
      </c>
      <c r="I763" s="66">
        <v>0</v>
      </c>
      <c r="J763" s="66">
        <v>0</v>
      </c>
      <c r="K763" s="66">
        <v>0</v>
      </c>
      <c r="L763" s="66">
        <v>0</v>
      </c>
      <c r="M763" s="66">
        <v>0</v>
      </c>
      <c r="N763" s="66">
        <v>0</v>
      </c>
      <c r="O763" s="66">
        <v>0</v>
      </c>
      <c r="P763" s="66">
        <v>0</v>
      </c>
      <c r="Q763" s="66">
        <v>0</v>
      </c>
      <c r="R763" s="66">
        <v>0</v>
      </c>
      <c r="S763" s="66">
        <v>0</v>
      </c>
      <c r="T763" s="66">
        <v>0</v>
      </c>
      <c r="U763" s="66">
        <v>0</v>
      </c>
      <c r="V763" s="66">
        <v>0</v>
      </c>
      <c r="W763" s="66">
        <v>0</v>
      </c>
      <c r="X763" s="66">
        <v>0</v>
      </c>
      <c r="Y763" s="66">
        <v>0</v>
      </c>
      <c r="Z763" s="66">
        <v>0</v>
      </c>
      <c r="AA763" s="66">
        <v>0</v>
      </c>
      <c r="AB763" s="66">
        <v>0</v>
      </c>
      <c r="AC763" s="66">
        <v>0</v>
      </c>
      <c r="AD763" s="66">
        <v>0</v>
      </c>
      <c r="AE763" s="66">
        <v>0</v>
      </c>
      <c r="AF763" s="66">
        <v>0</v>
      </c>
      <c r="AG763" s="66">
        <v>0</v>
      </c>
      <c r="AH763" s="66">
        <v>0</v>
      </c>
    </row>
    <row r="764" spans="1:34" x14ac:dyDescent="0.25">
      <c r="A764" s="64" t="s">
        <v>121</v>
      </c>
      <c r="B764" s="64" t="s">
        <v>127</v>
      </c>
      <c r="C764" s="68">
        <v>0</v>
      </c>
      <c r="D764" s="68">
        <v>0</v>
      </c>
      <c r="E764" s="68">
        <v>0</v>
      </c>
      <c r="F764" s="68">
        <v>0</v>
      </c>
      <c r="G764" s="68">
        <v>0</v>
      </c>
      <c r="H764" s="68">
        <v>0</v>
      </c>
      <c r="I764" s="68">
        <v>0</v>
      </c>
      <c r="J764" s="68">
        <v>0</v>
      </c>
      <c r="K764" s="68">
        <v>0</v>
      </c>
      <c r="L764" s="68">
        <v>0</v>
      </c>
      <c r="M764" s="68">
        <v>0</v>
      </c>
      <c r="N764" s="68">
        <v>0</v>
      </c>
      <c r="O764" s="68">
        <v>0</v>
      </c>
      <c r="P764" s="68">
        <v>0</v>
      </c>
      <c r="Q764" s="68">
        <v>0</v>
      </c>
      <c r="R764" s="68">
        <v>0</v>
      </c>
      <c r="S764" s="68">
        <v>0</v>
      </c>
      <c r="T764" s="68">
        <v>0</v>
      </c>
      <c r="U764" s="68">
        <v>0</v>
      </c>
      <c r="V764" s="68">
        <v>0</v>
      </c>
      <c r="W764" s="68">
        <v>0</v>
      </c>
      <c r="X764" s="68">
        <v>0</v>
      </c>
      <c r="Y764" s="68">
        <v>0</v>
      </c>
      <c r="Z764" s="68">
        <v>0</v>
      </c>
      <c r="AA764" s="68">
        <v>0</v>
      </c>
      <c r="AB764" s="68">
        <v>0</v>
      </c>
      <c r="AC764" s="68">
        <v>0</v>
      </c>
      <c r="AD764" s="68">
        <v>0</v>
      </c>
      <c r="AE764" s="68">
        <v>0</v>
      </c>
      <c r="AF764" s="68">
        <v>0</v>
      </c>
      <c r="AG764" s="68">
        <v>0</v>
      </c>
      <c r="AH764" s="68">
        <v>0</v>
      </c>
    </row>
    <row r="765" spans="1:34" x14ac:dyDescent="0.25">
      <c r="A765" s="64" t="s">
        <v>121</v>
      </c>
      <c r="B765" s="64" t="s">
        <v>128</v>
      </c>
      <c r="C765" s="66">
        <v>176223.6</v>
      </c>
      <c r="D765" s="66">
        <v>184558.8</v>
      </c>
      <c r="E765" s="66">
        <v>182677</v>
      </c>
      <c r="F765" s="66">
        <v>183712</v>
      </c>
      <c r="G765" s="66">
        <v>180564</v>
      </c>
      <c r="H765" s="65">
        <v>183796.18599999999</v>
      </c>
      <c r="I765" s="65">
        <v>188827.791</v>
      </c>
      <c r="J765" s="65">
        <v>195846.973</v>
      </c>
      <c r="K765" s="65">
        <v>204925.55100000001</v>
      </c>
      <c r="L765" s="65">
        <v>208821.83600000001</v>
      </c>
      <c r="M765" s="65">
        <v>195843.80100000001</v>
      </c>
      <c r="N765" s="65">
        <v>202564.82399999999</v>
      </c>
      <c r="O765" s="65">
        <v>192147.09899999999</v>
      </c>
      <c r="P765" s="65">
        <v>186896.859</v>
      </c>
      <c r="Q765" s="65">
        <v>183868.58600000001</v>
      </c>
      <c r="R765" s="66">
        <v>192315.99</v>
      </c>
      <c r="S765" s="66">
        <v>190525.58</v>
      </c>
      <c r="T765" s="65">
        <v>200826.47700000001</v>
      </c>
      <c r="U765" s="65">
        <v>200188.13800000001</v>
      </c>
      <c r="V765" s="65">
        <v>182377.85399999999</v>
      </c>
      <c r="W765" s="65">
        <v>187516.522</v>
      </c>
      <c r="X765" s="65">
        <v>178885.03400000001</v>
      </c>
      <c r="Y765" s="66">
        <v>174184.8</v>
      </c>
      <c r="Z765" s="65">
        <v>158209.19399999999</v>
      </c>
      <c r="AA765" s="65">
        <v>153818.595</v>
      </c>
      <c r="AB765" s="65">
        <v>161182.93799999999</v>
      </c>
      <c r="AC765" s="65">
        <v>168611.486</v>
      </c>
      <c r="AD765" s="66">
        <v>170037</v>
      </c>
      <c r="AE765" s="66">
        <v>164420.20000000001</v>
      </c>
      <c r="AF765" s="66">
        <v>171847.6</v>
      </c>
      <c r="AG765" s="66">
        <v>174323</v>
      </c>
      <c r="AH765" s="66">
        <v>182194.18</v>
      </c>
    </row>
    <row r="766" spans="1:34" x14ac:dyDescent="0.25">
      <c r="A766" s="64" t="s">
        <v>121</v>
      </c>
      <c r="B766" s="64" t="s">
        <v>129</v>
      </c>
      <c r="C766" s="68">
        <v>92047.6</v>
      </c>
      <c r="D766" s="68">
        <v>94788.2</v>
      </c>
      <c r="E766" s="68">
        <v>94547</v>
      </c>
      <c r="F766" s="68">
        <v>90145.4</v>
      </c>
      <c r="G766" s="68">
        <v>88094.399999999994</v>
      </c>
      <c r="H766" s="68">
        <v>87227.6</v>
      </c>
      <c r="I766" s="68">
        <v>87584.2</v>
      </c>
      <c r="J766" s="68">
        <v>98282.4</v>
      </c>
      <c r="K766" s="68">
        <v>113597.8</v>
      </c>
      <c r="L766" s="68">
        <v>115603</v>
      </c>
      <c r="M766" s="68">
        <v>116218</v>
      </c>
      <c r="N766" s="68">
        <v>121977.8</v>
      </c>
      <c r="O766" s="68">
        <v>114450.4</v>
      </c>
      <c r="P766" s="68">
        <v>108711.4</v>
      </c>
      <c r="Q766" s="67">
        <v>109803.838</v>
      </c>
      <c r="R766" s="67">
        <v>121132.47900000001</v>
      </c>
      <c r="S766" s="67">
        <v>116896.19500000001</v>
      </c>
      <c r="T766" s="67">
        <v>121439.118</v>
      </c>
      <c r="U766" s="67">
        <v>122562.162</v>
      </c>
      <c r="V766" s="67">
        <v>119262.462</v>
      </c>
      <c r="W766" s="67">
        <v>119704.74800000001</v>
      </c>
      <c r="X766" s="67">
        <v>111540.334</v>
      </c>
      <c r="Y766" s="68">
        <v>103314.78</v>
      </c>
      <c r="Z766" s="67">
        <v>94690.811000000002</v>
      </c>
      <c r="AA766" s="67">
        <v>91901.819000000003</v>
      </c>
      <c r="AB766" s="67">
        <v>91663.387000000002</v>
      </c>
      <c r="AC766" s="67">
        <v>96488.381999999998</v>
      </c>
      <c r="AD766" s="68">
        <v>55774</v>
      </c>
      <c r="AE766" s="68">
        <v>54559.4</v>
      </c>
      <c r="AF766" s="68">
        <v>53162.6</v>
      </c>
      <c r="AG766" s="68">
        <v>53664.2</v>
      </c>
      <c r="AH766" s="68">
        <v>57006.68</v>
      </c>
    </row>
    <row r="767" spans="1:34" x14ac:dyDescent="0.25">
      <c r="A767" s="64" t="s">
        <v>121</v>
      </c>
      <c r="B767" s="64" t="s">
        <v>130</v>
      </c>
      <c r="C767" s="66">
        <v>6408.2</v>
      </c>
      <c r="D767" s="66">
        <v>6839.6</v>
      </c>
      <c r="E767" s="66">
        <v>6356.2</v>
      </c>
      <c r="F767" s="66">
        <v>6708.2</v>
      </c>
      <c r="G767" s="66">
        <v>6834.4</v>
      </c>
      <c r="H767" s="65">
        <v>6818.9859999999999</v>
      </c>
      <c r="I767" s="65">
        <v>7723.1909999999998</v>
      </c>
      <c r="J767" s="65">
        <v>6444.7730000000001</v>
      </c>
      <c r="K767" s="65">
        <v>3934.7510000000002</v>
      </c>
      <c r="L767" s="65">
        <v>3930.4360000000001</v>
      </c>
      <c r="M767" s="65">
        <v>3315.6010000000001</v>
      </c>
      <c r="N767" s="65">
        <v>3035.6239999999998</v>
      </c>
      <c r="O767" s="65">
        <v>3200.4989999999998</v>
      </c>
      <c r="P767" s="65">
        <v>2296.4589999999998</v>
      </c>
      <c r="Q767" s="65">
        <v>1780.1289999999999</v>
      </c>
      <c r="R767" s="65">
        <v>1772.104</v>
      </c>
      <c r="S767" s="65">
        <v>1511.7190000000001</v>
      </c>
      <c r="T767" s="65">
        <v>1381.9639999999999</v>
      </c>
      <c r="U767" s="65">
        <v>1532.9939999999999</v>
      </c>
      <c r="V767" s="65">
        <v>1375.7329999999999</v>
      </c>
      <c r="W767" s="65">
        <v>1638.1310000000001</v>
      </c>
      <c r="X767" s="65">
        <v>3592.7840000000001</v>
      </c>
      <c r="Y767" s="66">
        <v>1833.04</v>
      </c>
      <c r="Z767" s="66">
        <v>2356.54</v>
      </c>
      <c r="AA767" s="66">
        <v>2150.77</v>
      </c>
      <c r="AB767" s="65">
        <v>2310.4789999999998</v>
      </c>
      <c r="AC767" s="65">
        <v>2532.7869999999998</v>
      </c>
      <c r="AD767" s="66">
        <v>3009.6</v>
      </c>
      <c r="AE767" s="66">
        <v>3155.6</v>
      </c>
      <c r="AF767" s="66">
        <v>3392.4</v>
      </c>
      <c r="AG767" s="66">
        <v>3292.4</v>
      </c>
      <c r="AH767" s="66">
        <v>3071.8</v>
      </c>
    </row>
    <row r="768" spans="1:34" x14ac:dyDescent="0.25">
      <c r="A768" s="64" t="s">
        <v>121</v>
      </c>
      <c r="B768" s="64" t="s">
        <v>131</v>
      </c>
      <c r="C768" s="68">
        <v>0</v>
      </c>
      <c r="D768" s="68">
        <v>0</v>
      </c>
      <c r="E768" s="68">
        <v>0</v>
      </c>
      <c r="F768" s="68">
        <v>0</v>
      </c>
      <c r="G768" s="68">
        <v>0</v>
      </c>
      <c r="H768" s="68">
        <v>0</v>
      </c>
      <c r="I768" s="68">
        <v>0</v>
      </c>
      <c r="J768" s="68">
        <v>0</v>
      </c>
      <c r="K768" s="68">
        <v>0</v>
      </c>
      <c r="L768" s="68">
        <v>0</v>
      </c>
      <c r="M768" s="68">
        <v>0</v>
      </c>
      <c r="N768" s="68">
        <v>0</v>
      </c>
      <c r="O768" s="68">
        <v>0</v>
      </c>
      <c r="P768" s="68">
        <v>0</v>
      </c>
      <c r="Q768" s="68">
        <v>0</v>
      </c>
      <c r="R768" s="68">
        <v>0</v>
      </c>
      <c r="S768" s="68">
        <v>0</v>
      </c>
      <c r="T768" s="68">
        <v>0</v>
      </c>
      <c r="U768" s="68">
        <v>0</v>
      </c>
      <c r="V768" s="68">
        <v>0</v>
      </c>
      <c r="W768" s="68">
        <v>0</v>
      </c>
      <c r="X768" s="68">
        <v>0</v>
      </c>
      <c r="Y768" s="68">
        <v>0</v>
      </c>
      <c r="Z768" s="68">
        <v>0</v>
      </c>
      <c r="AA768" s="68">
        <v>0</v>
      </c>
      <c r="AB768" s="68">
        <v>0</v>
      </c>
      <c r="AC768" s="68">
        <v>0</v>
      </c>
      <c r="AD768" s="68">
        <v>0</v>
      </c>
      <c r="AE768" s="68">
        <v>0</v>
      </c>
      <c r="AF768" s="68">
        <v>0</v>
      </c>
      <c r="AG768" s="68">
        <v>0</v>
      </c>
      <c r="AH768" s="68">
        <v>0</v>
      </c>
    </row>
    <row r="769" spans="1:34" x14ac:dyDescent="0.25">
      <c r="A769" s="64" t="s">
        <v>132</v>
      </c>
      <c r="B769" s="64" t="s">
        <v>122</v>
      </c>
      <c r="C769" s="69" t="s">
        <v>37</v>
      </c>
      <c r="D769" s="69" t="s">
        <v>37</v>
      </c>
      <c r="E769" s="69" t="s">
        <v>37</v>
      </c>
      <c r="F769" s="69" t="s">
        <v>37</v>
      </c>
      <c r="G769" s="69" t="s">
        <v>37</v>
      </c>
      <c r="H769" s="69" t="s">
        <v>37</v>
      </c>
      <c r="I769" s="69" t="s">
        <v>37</v>
      </c>
      <c r="J769" s="69" t="s">
        <v>37</v>
      </c>
      <c r="K769" s="69" t="s">
        <v>37</v>
      </c>
      <c r="L769" s="69" t="s">
        <v>37</v>
      </c>
      <c r="M769" s="69" t="s">
        <v>37</v>
      </c>
      <c r="N769" s="69" t="s">
        <v>37</v>
      </c>
      <c r="O769" s="69" t="s">
        <v>37</v>
      </c>
      <c r="P769" s="69" t="s">
        <v>37</v>
      </c>
      <c r="Q769" s="69" t="s">
        <v>37</v>
      </c>
      <c r="R769" s="69" t="s">
        <v>37</v>
      </c>
      <c r="S769" s="69" t="s">
        <v>37</v>
      </c>
      <c r="T769" s="69" t="s">
        <v>37</v>
      </c>
      <c r="U769" s="69" t="s">
        <v>37</v>
      </c>
      <c r="V769" s="69" t="s">
        <v>37</v>
      </c>
      <c r="W769" s="69" t="s">
        <v>37</v>
      </c>
      <c r="X769" s="69" t="s">
        <v>37</v>
      </c>
      <c r="Y769" s="69" t="s">
        <v>37</v>
      </c>
      <c r="Z769" s="69" t="s">
        <v>37</v>
      </c>
      <c r="AA769" s="69" t="s">
        <v>37</v>
      </c>
      <c r="AB769" s="69" t="s">
        <v>37</v>
      </c>
      <c r="AC769" s="69" t="s">
        <v>37</v>
      </c>
      <c r="AD769" s="69" t="s">
        <v>37</v>
      </c>
      <c r="AE769" s="69" t="s">
        <v>37</v>
      </c>
      <c r="AF769" s="69" t="s">
        <v>37</v>
      </c>
      <c r="AG769" s="69" t="s">
        <v>37</v>
      </c>
      <c r="AH769" s="69" t="s">
        <v>37</v>
      </c>
    </row>
    <row r="770" spans="1:34" x14ac:dyDescent="0.25">
      <c r="A770" s="64" t="s">
        <v>132</v>
      </c>
      <c r="B770" s="64" t="s">
        <v>123</v>
      </c>
      <c r="C770" s="70" t="s">
        <v>37</v>
      </c>
      <c r="D770" s="70" t="s">
        <v>37</v>
      </c>
      <c r="E770" s="70" t="s">
        <v>37</v>
      </c>
      <c r="F770" s="70" t="s">
        <v>37</v>
      </c>
      <c r="G770" s="70" t="s">
        <v>37</v>
      </c>
      <c r="H770" s="70" t="s">
        <v>37</v>
      </c>
      <c r="I770" s="70" t="s">
        <v>37</v>
      </c>
      <c r="J770" s="70" t="s">
        <v>37</v>
      </c>
      <c r="K770" s="70" t="s">
        <v>37</v>
      </c>
      <c r="L770" s="70" t="s">
        <v>37</v>
      </c>
      <c r="M770" s="70" t="s">
        <v>37</v>
      </c>
      <c r="N770" s="70" t="s">
        <v>37</v>
      </c>
      <c r="O770" s="70" t="s">
        <v>37</v>
      </c>
      <c r="P770" s="70" t="s">
        <v>37</v>
      </c>
      <c r="Q770" s="70" t="s">
        <v>37</v>
      </c>
      <c r="R770" s="70" t="s">
        <v>37</v>
      </c>
      <c r="S770" s="70" t="s">
        <v>37</v>
      </c>
      <c r="T770" s="70" t="s">
        <v>37</v>
      </c>
      <c r="U770" s="70" t="s">
        <v>37</v>
      </c>
      <c r="V770" s="70" t="s">
        <v>37</v>
      </c>
      <c r="W770" s="70" t="s">
        <v>37</v>
      </c>
      <c r="X770" s="70" t="s">
        <v>37</v>
      </c>
      <c r="Y770" s="70" t="s">
        <v>37</v>
      </c>
      <c r="Z770" s="70" t="s">
        <v>37</v>
      </c>
      <c r="AA770" s="70" t="s">
        <v>37</v>
      </c>
      <c r="AB770" s="70" t="s">
        <v>37</v>
      </c>
      <c r="AC770" s="70" t="s">
        <v>37</v>
      </c>
      <c r="AD770" s="70" t="s">
        <v>37</v>
      </c>
      <c r="AE770" s="70" t="s">
        <v>37</v>
      </c>
      <c r="AF770" s="70" t="s">
        <v>37</v>
      </c>
      <c r="AG770" s="70" t="s">
        <v>37</v>
      </c>
      <c r="AH770" s="70" t="s">
        <v>37</v>
      </c>
    </row>
    <row r="771" spans="1:34" x14ac:dyDescent="0.25">
      <c r="A771" s="64" t="s">
        <v>132</v>
      </c>
      <c r="B771" s="64" t="s">
        <v>124</v>
      </c>
      <c r="C771" s="69" t="s">
        <v>37</v>
      </c>
      <c r="D771" s="69" t="s">
        <v>37</v>
      </c>
      <c r="E771" s="69" t="s">
        <v>37</v>
      </c>
      <c r="F771" s="69" t="s">
        <v>37</v>
      </c>
      <c r="G771" s="69" t="s">
        <v>37</v>
      </c>
      <c r="H771" s="69" t="s">
        <v>37</v>
      </c>
      <c r="I771" s="69" t="s">
        <v>37</v>
      </c>
      <c r="J771" s="69" t="s">
        <v>37</v>
      </c>
      <c r="K771" s="69" t="s">
        <v>37</v>
      </c>
      <c r="L771" s="69" t="s">
        <v>37</v>
      </c>
      <c r="M771" s="69" t="s">
        <v>37</v>
      </c>
      <c r="N771" s="69" t="s">
        <v>37</v>
      </c>
      <c r="O771" s="69" t="s">
        <v>37</v>
      </c>
      <c r="P771" s="69" t="s">
        <v>37</v>
      </c>
      <c r="Q771" s="69" t="s">
        <v>37</v>
      </c>
      <c r="R771" s="69" t="s">
        <v>37</v>
      </c>
      <c r="S771" s="69" t="s">
        <v>37</v>
      </c>
      <c r="T771" s="69" t="s">
        <v>37</v>
      </c>
      <c r="U771" s="69" t="s">
        <v>37</v>
      </c>
      <c r="V771" s="69" t="s">
        <v>37</v>
      </c>
      <c r="W771" s="69" t="s">
        <v>37</v>
      </c>
      <c r="X771" s="69" t="s">
        <v>37</v>
      </c>
      <c r="Y771" s="69" t="s">
        <v>37</v>
      </c>
      <c r="Z771" s="69" t="s">
        <v>37</v>
      </c>
      <c r="AA771" s="69" t="s">
        <v>37</v>
      </c>
      <c r="AB771" s="69" t="s">
        <v>37</v>
      </c>
      <c r="AC771" s="69" t="s">
        <v>37</v>
      </c>
      <c r="AD771" s="69" t="s">
        <v>37</v>
      </c>
      <c r="AE771" s="69" t="s">
        <v>37</v>
      </c>
      <c r="AF771" s="69" t="s">
        <v>37</v>
      </c>
      <c r="AG771" s="69" t="s">
        <v>37</v>
      </c>
      <c r="AH771" s="69" t="s">
        <v>37</v>
      </c>
    </row>
    <row r="772" spans="1:34" x14ac:dyDescent="0.25">
      <c r="A772" s="64" t="s">
        <v>132</v>
      </c>
      <c r="B772" s="64" t="s">
        <v>125</v>
      </c>
      <c r="C772" s="70" t="s">
        <v>37</v>
      </c>
      <c r="D772" s="70" t="s">
        <v>37</v>
      </c>
      <c r="E772" s="70" t="s">
        <v>37</v>
      </c>
      <c r="F772" s="70" t="s">
        <v>37</v>
      </c>
      <c r="G772" s="70" t="s">
        <v>37</v>
      </c>
      <c r="H772" s="70" t="s">
        <v>37</v>
      </c>
      <c r="I772" s="70" t="s">
        <v>37</v>
      </c>
      <c r="J772" s="70" t="s">
        <v>37</v>
      </c>
      <c r="K772" s="70" t="s">
        <v>37</v>
      </c>
      <c r="L772" s="70" t="s">
        <v>37</v>
      </c>
      <c r="M772" s="70" t="s">
        <v>37</v>
      </c>
      <c r="N772" s="70" t="s">
        <v>37</v>
      </c>
      <c r="O772" s="70" t="s">
        <v>37</v>
      </c>
      <c r="P772" s="70" t="s">
        <v>37</v>
      </c>
      <c r="Q772" s="70" t="s">
        <v>37</v>
      </c>
      <c r="R772" s="70" t="s">
        <v>37</v>
      </c>
      <c r="S772" s="70" t="s">
        <v>37</v>
      </c>
      <c r="T772" s="70" t="s">
        <v>37</v>
      </c>
      <c r="U772" s="70" t="s">
        <v>37</v>
      </c>
      <c r="V772" s="70" t="s">
        <v>37</v>
      </c>
      <c r="W772" s="70" t="s">
        <v>37</v>
      </c>
      <c r="X772" s="70" t="s">
        <v>37</v>
      </c>
      <c r="Y772" s="70" t="s">
        <v>37</v>
      </c>
      <c r="Z772" s="70" t="s">
        <v>37</v>
      </c>
      <c r="AA772" s="70" t="s">
        <v>37</v>
      </c>
      <c r="AB772" s="70" t="s">
        <v>37</v>
      </c>
      <c r="AC772" s="70" t="s">
        <v>37</v>
      </c>
      <c r="AD772" s="70" t="s">
        <v>37</v>
      </c>
      <c r="AE772" s="70" t="s">
        <v>37</v>
      </c>
      <c r="AF772" s="70" t="s">
        <v>37</v>
      </c>
      <c r="AG772" s="70" t="s">
        <v>37</v>
      </c>
      <c r="AH772" s="70" t="s">
        <v>37</v>
      </c>
    </row>
    <row r="773" spans="1:34" x14ac:dyDescent="0.25">
      <c r="A773" s="64" t="s">
        <v>132</v>
      </c>
      <c r="B773" s="64" t="s">
        <v>126</v>
      </c>
      <c r="C773" s="66">
        <v>0</v>
      </c>
      <c r="D773" s="66">
        <v>0</v>
      </c>
      <c r="E773" s="66">
        <v>0</v>
      </c>
      <c r="F773" s="66">
        <v>0</v>
      </c>
      <c r="G773" s="66">
        <v>0</v>
      </c>
      <c r="H773" s="66">
        <v>0</v>
      </c>
      <c r="I773" s="66">
        <v>0</v>
      </c>
      <c r="J773" s="66">
        <v>0</v>
      </c>
      <c r="K773" s="66">
        <v>0</v>
      </c>
      <c r="L773" s="66">
        <v>0</v>
      </c>
      <c r="M773" s="66">
        <v>0</v>
      </c>
      <c r="N773" s="66">
        <v>0</v>
      </c>
      <c r="O773" s="66">
        <v>0</v>
      </c>
      <c r="P773" s="66">
        <v>0</v>
      </c>
      <c r="Q773" s="66">
        <v>0</v>
      </c>
      <c r="R773" s="66">
        <v>0</v>
      </c>
      <c r="S773" s="66">
        <v>0</v>
      </c>
      <c r="T773" s="66">
        <v>0</v>
      </c>
      <c r="U773" s="66">
        <v>0</v>
      </c>
      <c r="V773" s="66">
        <v>0</v>
      </c>
      <c r="W773" s="66">
        <v>0</v>
      </c>
      <c r="X773" s="66">
        <v>0</v>
      </c>
      <c r="Y773" s="66">
        <v>0</v>
      </c>
      <c r="Z773" s="66">
        <v>0</v>
      </c>
      <c r="AA773" s="66">
        <v>0</v>
      </c>
      <c r="AB773" s="66">
        <v>0</v>
      </c>
      <c r="AC773" s="66">
        <v>0</v>
      </c>
      <c r="AD773" s="66">
        <v>0</v>
      </c>
      <c r="AE773" s="66">
        <v>0</v>
      </c>
      <c r="AF773" s="66">
        <v>0</v>
      </c>
      <c r="AG773" s="66">
        <v>0</v>
      </c>
      <c r="AH773" s="66">
        <v>0</v>
      </c>
    </row>
    <row r="774" spans="1:34" x14ac:dyDescent="0.25">
      <c r="A774" s="64" t="s">
        <v>132</v>
      </c>
      <c r="B774" s="64" t="s">
        <v>127</v>
      </c>
      <c r="C774" s="70" t="s">
        <v>37</v>
      </c>
      <c r="D774" s="70" t="s">
        <v>37</v>
      </c>
      <c r="E774" s="70" t="s">
        <v>37</v>
      </c>
      <c r="F774" s="70" t="s">
        <v>37</v>
      </c>
      <c r="G774" s="70" t="s">
        <v>37</v>
      </c>
      <c r="H774" s="70" t="s">
        <v>37</v>
      </c>
      <c r="I774" s="70" t="s">
        <v>37</v>
      </c>
      <c r="J774" s="70" t="s">
        <v>37</v>
      </c>
      <c r="K774" s="70" t="s">
        <v>37</v>
      </c>
      <c r="L774" s="70" t="s">
        <v>37</v>
      </c>
      <c r="M774" s="70" t="s">
        <v>37</v>
      </c>
      <c r="N774" s="70" t="s">
        <v>37</v>
      </c>
      <c r="O774" s="70" t="s">
        <v>37</v>
      </c>
      <c r="P774" s="70" t="s">
        <v>37</v>
      </c>
      <c r="Q774" s="70" t="s">
        <v>37</v>
      </c>
      <c r="R774" s="70" t="s">
        <v>37</v>
      </c>
      <c r="S774" s="70" t="s">
        <v>37</v>
      </c>
      <c r="T774" s="70" t="s">
        <v>37</v>
      </c>
      <c r="U774" s="70" t="s">
        <v>37</v>
      </c>
      <c r="V774" s="70" t="s">
        <v>37</v>
      </c>
      <c r="W774" s="70" t="s">
        <v>37</v>
      </c>
      <c r="X774" s="70" t="s">
        <v>37</v>
      </c>
      <c r="Y774" s="70" t="s">
        <v>37</v>
      </c>
      <c r="Z774" s="70" t="s">
        <v>37</v>
      </c>
      <c r="AA774" s="70" t="s">
        <v>37</v>
      </c>
      <c r="AB774" s="70" t="s">
        <v>37</v>
      </c>
      <c r="AC774" s="70" t="s">
        <v>37</v>
      </c>
      <c r="AD774" s="70" t="s">
        <v>37</v>
      </c>
      <c r="AE774" s="70" t="s">
        <v>37</v>
      </c>
      <c r="AF774" s="70" t="s">
        <v>37</v>
      </c>
      <c r="AG774" s="70" t="s">
        <v>37</v>
      </c>
      <c r="AH774" s="70" t="s">
        <v>37</v>
      </c>
    </row>
    <row r="775" spans="1:34" x14ac:dyDescent="0.25">
      <c r="A775" s="64" t="s">
        <v>132</v>
      </c>
      <c r="B775" s="64" t="s">
        <v>128</v>
      </c>
      <c r="C775" s="66">
        <v>102369.60000000001</v>
      </c>
      <c r="D775" s="66">
        <v>107866.8</v>
      </c>
      <c r="E775" s="66">
        <v>114066</v>
      </c>
      <c r="F775" s="66">
        <v>118494</v>
      </c>
      <c r="G775" s="66">
        <v>120654</v>
      </c>
      <c r="H775" s="65">
        <v>122466.186</v>
      </c>
      <c r="I775" s="65">
        <v>126323.791</v>
      </c>
      <c r="J775" s="65">
        <v>127428.973</v>
      </c>
      <c r="K775" s="65">
        <v>133884.55100000001</v>
      </c>
      <c r="L775" s="65">
        <v>136193.83600000001</v>
      </c>
      <c r="M775" s="65">
        <v>126686.80100000001</v>
      </c>
      <c r="N775" s="65">
        <v>131094.82399999999</v>
      </c>
      <c r="O775" s="65">
        <v>130165.099</v>
      </c>
      <c r="P775" s="65">
        <v>122920.859</v>
      </c>
      <c r="Q775" s="65">
        <v>121346.586</v>
      </c>
      <c r="R775" s="66">
        <v>128718.99</v>
      </c>
      <c r="S775" s="66">
        <v>129092.58</v>
      </c>
      <c r="T775" s="65">
        <v>143854.47700000001</v>
      </c>
      <c r="U775" s="65">
        <v>144092.13800000001</v>
      </c>
      <c r="V775" s="65">
        <v>129268.85400000001</v>
      </c>
      <c r="W775" s="65">
        <v>134532.522</v>
      </c>
      <c r="X775" s="65">
        <v>129669.034</v>
      </c>
      <c r="Y775" s="66">
        <v>124682.8</v>
      </c>
      <c r="Z775" s="65">
        <v>109052.194</v>
      </c>
      <c r="AA775" s="65">
        <v>105850.595</v>
      </c>
      <c r="AB775" s="65">
        <v>109298.93799999999</v>
      </c>
      <c r="AC775" s="65">
        <v>114845.486</v>
      </c>
      <c r="AD775" s="66">
        <v>118494</v>
      </c>
      <c r="AE775" s="66">
        <v>115441.2</v>
      </c>
      <c r="AF775" s="66">
        <v>123447.6</v>
      </c>
      <c r="AG775" s="66">
        <v>125748</v>
      </c>
      <c r="AH775" s="66">
        <v>130033.08</v>
      </c>
    </row>
    <row r="776" spans="1:34" x14ac:dyDescent="0.25">
      <c r="A776" s="64" t="s">
        <v>132</v>
      </c>
      <c r="B776" s="64" t="s">
        <v>129</v>
      </c>
      <c r="C776" s="68">
        <v>55875.6</v>
      </c>
      <c r="D776" s="68">
        <v>56473.2</v>
      </c>
      <c r="E776" s="68">
        <v>57456</v>
      </c>
      <c r="F776" s="68">
        <v>55454.400000000001</v>
      </c>
      <c r="G776" s="68">
        <v>55940.4</v>
      </c>
      <c r="H776" s="68">
        <v>55677.599999999999</v>
      </c>
      <c r="I776" s="68">
        <v>55735.199999999997</v>
      </c>
      <c r="J776" s="68">
        <v>55958.400000000001</v>
      </c>
      <c r="K776" s="68">
        <v>63676.800000000003</v>
      </c>
      <c r="L776" s="68">
        <v>63918</v>
      </c>
      <c r="M776" s="68">
        <v>66456</v>
      </c>
      <c r="N776" s="68">
        <v>72082.8</v>
      </c>
      <c r="O776" s="68">
        <v>73814.399999999994</v>
      </c>
      <c r="P776" s="68">
        <v>65624.399999999994</v>
      </c>
      <c r="Q776" s="67">
        <v>69294.838000000003</v>
      </c>
      <c r="R776" s="67">
        <v>79754.479000000007</v>
      </c>
      <c r="S776" s="67">
        <v>76109.195000000007</v>
      </c>
      <c r="T776" s="67">
        <v>82992.118000000002</v>
      </c>
      <c r="U776" s="67">
        <v>83282.161999999997</v>
      </c>
      <c r="V776" s="67">
        <v>80745.462</v>
      </c>
      <c r="W776" s="67">
        <v>82093.748000000007</v>
      </c>
      <c r="X776" s="67">
        <v>82038.334000000003</v>
      </c>
      <c r="Y776" s="68">
        <v>78028.78</v>
      </c>
      <c r="Z776" s="67">
        <v>72123.811000000002</v>
      </c>
      <c r="AA776" s="67">
        <v>70220.819000000003</v>
      </c>
      <c r="AB776" s="67">
        <v>71705.387000000002</v>
      </c>
      <c r="AC776" s="67">
        <v>73760.381999999998</v>
      </c>
      <c r="AD776" s="68">
        <v>36108</v>
      </c>
      <c r="AE776" s="68">
        <v>35186.400000000001</v>
      </c>
      <c r="AF776" s="68">
        <v>33447.599999999999</v>
      </c>
      <c r="AG776" s="68">
        <v>33325.199999999997</v>
      </c>
      <c r="AH776" s="68">
        <v>33967.08</v>
      </c>
    </row>
    <row r="777" spans="1:34" x14ac:dyDescent="0.25">
      <c r="A777" s="64" t="s">
        <v>132</v>
      </c>
      <c r="B777" s="64" t="s">
        <v>130</v>
      </c>
      <c r="C777" s="66">
        <v>3067.2</v>
      </c>
      <c r="D777" s="66">
        <v>2991.6</v>
      </c>
      <c r="E777" s="66">
        <v>2887.2</v>
      </c>
      <c r="F777" s="66">
        <v>2779.2</v>
      </c>
      <c r="G777" s="66">
        <v>2372.4</v>
      </c>
      <c r="H777" s="65">
        <v>2308.9859999999999</v>
      </c>
      <c r="I777" s="65">
        <v>2570.1909999999998</v>
      </c>
      <c r="J777" s="65">
        <v>3023.7730000000001</v>
      </c>
      <c r="K777" s="65">
        <v>1825.751</v>
      </c>
      <c r="L777" s="65">
        <v>1575.4359999999999</v>
      </c>
      <c r="M777" s="65">
        <v>1777.6010000000001</v>
      </c>
      <c r="N777" s="65">
        <v>1685.624</v>
      </c>
      <c r="O777" s="65">
        <v>1443.499</v>
      </c>
      <c r="P777" s="65">
        <v>1352.4590000000001</v>
      </c>
      <c r="Q777" s="65">
        <v>1448.1289999999999</v>
      </c>
      <c r="R777" s="65">
        <v>1471.104</v>
      </c>
      <c r="S777" s="65">
        <v>1281.7190000000001</v>
      </c>
      <c r="T777" s="65">
        <v>1191.9639999999999</v>
      </c>
      <c r="U777" s="65">
        <v>1369.9939999999999</v>
      </c>
      <c r="V777" s="65">
        <v>1267.7329999999999</v>
      </c>
      <c r="W777" s="65">
        <v>1496.1310000000001</v>
      </c>
      <c r="X777" s="65">
        <v>2195.7840000000001</v>
      </c>
      <c r="Y777" s="66">
        <v>1630.04</v>
      </c>
      <c r="Z777" s="66">
        <v>1750.54</v>
      </c>
      <c r="AA777" s="66">
        <v>1791.77</v>
      </c>
      <c r="AB777" s="65">
        <v>1931.479</v>
      </c>
      <c r="AC777" s="65">
        <v>2244.7869999999998</v>
      </c>
      <c r="AD777" s="66">
        <v>2901.6</v>
      </c>
      <c r="AE777" s="66">
        <v>3063.6</v>
      </c>
      <c r="AF777" s="66">
        <v>3290.4</v>
      </c>
      <c r="AG777" s="66">
        <v>3200.4</v>
      </c>
      <c r="AH777" s="66">
        <v>2998.8</v>
      </c>
    </row>
    <row r="778" spans="1:34" x14ac:dyDescent="0.25">
      <c r="A778" s="64" t="s">
        <v>132</v>
      </c>
      <c r="B778" s="64" t="s">
        <v>131</v>
      </c>
      <c r="C778" s="68">
        <v>0</v>
      </c>
      <c r="D778" s="68">
        <v>0</v>
      </c>
      <c r="E778" s="68">
        <v>0</v>
      </c>
      <c r="F778" s="68">
        <v>0</v>
      </c>
      <c r="G778" s="68">
        <v>0</v>
      </c>
      <c r="H778" s="68">
        <v>0</v>
      </c>
      <c r="I778" s="68">
        <v>0</v>
      </c>
      <c r="J778" s="68">
        <v>0</v>
      </c>
      <c r="K778" s="68">
        <v>0</v>
      </c>
      <c r="L778" s="68">
        <v>0</v>
      </c>
      <c r="M778" s="68">
        <v>0</v>
      </c>
      <c r="N778" s="68">
        <v>0</v>
      </c>
      <c r="O778" s="68">
        <v>0</v>
      </c>
      <c r="P778" s="68">
        <v>0</v>
      </c>
      <c r="Q778" s="68">
        <v>0</v>
      </c>
      <c r="R778" s="68">
        <v>0</v>
      </c>
      <c r="S778" s="68">
        <v>0</v>
      </c>
      <c r="T778" s="68">
        <v>0</v>
      </c>
      <c r="U778" s="68">
        <v>0</v>
      </c>
      <c r="V778" s="68">
        <v>0</v>
      </c>
      <c r="W778" s="68">
        <v>0</v>
      </c>
      <c r="X778" s="68">
        <v>0</v>
      </c>
      <c r="Y778" s="68">
        <v>0</v>
      </c>
      <c r="Z778" s="68">
        <v>0</v>
      </c>
      <c r="AA778" s="68">
        <v>0</v>
      </c>
      <c r="AB778" s="68">
        <v>0</v>
      </c>
      <c r="AC778" s="68">
        <v>0</v>
      </c>
      <c r="AD778" s="68">
        <v>0</v>
      </c>
      <c r="AE778" s="68">
        <v>0</v>
      </c>
      <c r="AF778" s="68">
        <v>0</v>
      </c>
      <c r="AG778" s="68">
        <v>0</v>
      </c>
      <c r="AH778" s="68">
        <v>0</v>
      </c>
    </row>
    <row r="779" spans="1:34" x14ac:dyDescent="0.25">
      <c r="A779" s="64" t="s">
        <v>133</v>
      </c>
      <c r="B779" s="64" t="s">
        <v>122</v>
      </c>
      <c r="C779" s="66">
        <v>0</v>
      </c>
      <c r="D779" s="66">
        <v>0</v>
      </c>
      <c r="E779" s="66">
        <v>0</v>
      </c>
      <c r="F779" s="66">
        <v>0</v>
      </c>
      <c r="G779" s="66">
        <v>0</v>
      </c>
      <c r="H779" s="66">
        <v>0</v>
      </c>
      <c r="I779" s="66">
        <v>0</v>
      </c>
      <c r="J779" s="66">
        <v>0</v>
      </c>
      <c r="K779" s="66">
        <v>0</v>
      </c>
      <c r="L779" s="66">
        <v>0</v>
      </c>
      <c r="M779" s="66">
        <v>0</v>
      </c>
      <c r="N779" s="66">
        <v>0</v>
      </c>
      <c r="O779" s="66">
        <v>0</v>
      </c>
      <c r="P779" s="66">
        <v>0</v>
      </c>
      <c r="Q779" s="66">
        <v>0</v>
      </c>
      <c r="R779" s="66">
        <v>0</v>
      </c>
      <c r="S779" s="66">
        <v>0</v>
      </c>
      <c r="T779" s="66">
        <v>0</v>
      </c>
      <c r="U779" s="66">
        <v>0</v>
      </c>
      <c r="V779" s="66">
        <v>0</v>
      </c>
      <c r="W779" s="66">
        <v>0</v>
      </c>
      <c r="X779" s="66">
        <v>0</v>
      </c>
      <c r="Y779" s="66">
        <v>0</v>
      </c>
      <c r="Z779" s="66">
        <v>0</v>
      </c>
      <c r="AA779" s="66">
        <v>0</v>
      </c>
      <c r="AB779" s="66">
        <v>0</v>
      </c>
      <c r="AC779" s="66">
        <v>0</v>
      </c>
      <c r="AD779" s="66">
        <v>0</v>
      </c>
      <c r="AE779" s="66">
        <v>0</v>
      </c>
      <c r="AF779" s="66">
        <v>0</v>
      </c>
      <c r="AG779" s="66">
        <v>0</v>
      </c>
      <c r="AH779" s="66">
        <v>0</v>
      </c>
    </row>
    <row r="780" spans="1:34" x14ac:dyDescent="0.25">
      <c r="A780" s="64" t="s">
        <v>133</v>
      </c>
      <c r="B780" s="64" t="s">
        <v>123</v>
      </c>
      <c r="C780" s="68">
        <v>0</v>
      </c>
      <c r="D780" s="68">
        <v>0</v>
      </c>
      <c r="E780" s="68">
        <v>0</v>
      </c>
      <c r="F780" s="68">
        <v>0</v>
      </c>
      <c r="G780" s="68">
        <v>0</v>
      </c>
      <c r="H780" s="68">
        <v>0</v>
      </c>
      <c r="I780" s="68">
        <v>0</v>
      </c>
      <c r="J780" s="68">
        <v>0</v>
      </c>
      <c r="K780" s="68">
        <v>0</v>
      </c>
      <c r="L780" s="68">
        <v>0</v>
      </c>
      <c r="M780" s="68">
        <v>0</v>
      </c>
      <c r="N780" s="68">
        <v>0</v>
      </c>
      <c r="O780" s="68">
        <v>0</v>
      </c>
      <c r="P780" s="68">
        <v>0</v>
      </c>
      <c r="Q780" s="68">
        <v>0</v>
      </c>
      <c r="R780" s="68">
        <v>0</v>
      </c>
      <c r="S780" s="68">
        <v>0</v>
      </c>
      <c r="T780" s="68">
        <v>0</v>
      </c>
      <c r="U780" s="68">
        <v>0</v>
      </c>
      <c r="V780" s="68">
        <v>0</v>
      </c>
      <c r="W780" s="68">
        <v>0</v>
      </c>
      <c r="X780" s="68">
        <v>0</v>
      </c>
      <c r="Y780" s="68">
        <v>0</v>
      </c>
      <c r="Z780" s="68">
        <v>0</v>
      </c>
      <c r="AA780" s="68">
        <v>0</v>
      </c>
      <c r="AB780" s="68">
        <v>0</v>
      </c>
      <c r="AC780" s="68">
        <v>0</v>
      </c>
      <c r="AD780" s="68">
        <v>0</v>
      </c>
      <c r="AE780" s="68">
        <v>0</v>
      </c>
      <c r="AF780" s="68">
        <v>0</v>
      </c>
      <c r="AG780" s="68">
        <v>0</v>
      </c>
      <c r="AH780" s="68">
        <v>0</v>
      </c>
    </row>
    <row r="781" spans="1:34" x14ac:dyDescent="0.25">
      <c r="A781" s="64" t="s">
        <v>133</v>
      </c>
      <c r="B781" s="64" t="s">
        <v>124</v>
      </c>
      <c r="C781" s="66">
        <v>0</v>
      </c>
      <c r="D781" s="66">
        <v>0</v>
      </c>
      <c r="E781" s="66">
        <v>0</v>
      </c>
      <c r="F781" s="66">
        <v>0</v>
      </c>
      <c r="G781" s="66">
        <v>0</v>
      </c>
      <c r="H781" s="66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66">
        <v>0</v>
      </c>
      <c r="O781" s="66">
        <v>0</v>
      </c>
      <c r="P781" s="66">
        <v>0</v>
      </c>
      <c r="Q781" s="66">
        <v>0</v>
      </c>
      <c r="R781" s="66">
        <v>0</v>
      </c>
      <c r="S781" s="66">
        <v>0</v>
      </c>
      <c r="T781" s="66">
        <v>0</v>
      </c>
      <c r="U781" s="66">
        <v>0</v>
      </c>
      <c r="V781" s="66">
        <v>0</v>
      </c>
      <c r="W781" s="66">
        <v>0</v>
      </c>
      <c r="X781" s="66">
        <v>0</v>
      </c>
      <c r="Y781" s="66">
        <v>0</v>
      </c>
      <c r="Z781" s="66">
        <v>0</v>
      </c>
      <c r="AA781" s="66">
        <v>0</v>
      </c>
      <c r="AB781" s="66">
        <v>0</v>
      </c>
      <c r="AC781" s="66">
        <v>0</v>
      </c>
      <c r="AD781" s="66">
        <v>0</v>
      </c>
      <c r="AE781" s="66">
        <v>0</v>
      </c>
      <c r="AF781" s="66">
        <v>0</v>
      </c>
      <c r="AG781" s="66">
        <v>0</v>
      </c>
      <c r="AH781" s="66">
        <v>0</v>
      </c>
    </row>
    <row r="782" spans="1:34" x14ac:dyDescent="0.25">
      <c r="A782" s="64" t="s">
        <v>133</v>
      </c>
      <c r="B782" s="64" t="s">
        <v>125</v>
      </c>
      <c r="C782" s="68">
        <v>0</v>
      </c>
      <c r="D782" s="68">
        <v>0</v>
      </c>
      <c r="E782" s="68">
        <v>0</v>
      </c>
      <c r="F782" s="68">
        <v>0</v>
      </c>
      <c r="G782" s="68">
        <v>0</v>
      </c>
      <c r="H782" s="68">
        <v>0</v>
      </c>
      <c r="I782" s="68">
        <v>0</v>
      </c>
      <c r="J782" s="68">
        <v>0</v>
      </c>
      <c r="K782" s="68">
        <v>0</v>
      </c>
      <c r="L782" s="68">
        <v>0</v>
      </c>
      <c r="M782" s="68">
        <v>0</v>
      </c>
      <c r="N782" s="68">
        <v>0</v>
      </c>
      <c r="O782" s="68">
        <v>0</v>
      </c>
      <c r="P782" s="68">
        <v>0</v>
      </c>
      <c r="Q782" s="68">
        <v>0</v>
      </c>
      <c r="R782" s="68">
        <v>0</v>
      </c>
      <c r="S782" s="68">
        <v>0</v>
      </c>
      <c r="T782" s="68">
        <v>0</v>
      </c>
      <c r="U782" s="68">
        <v>0</v>
      </c>
      <c r="V782" s="68">
        <v>0</v>
      </c>
      <c r="W782" s="68">
        <v>0</v>
      </c>
      <c r="X782" s="68">
        <v>0</v>
      </c>
      <c r="Y782" s="68">
        <v>0</v>
      </c>
      <c r="Z782" s="68">
        <v>0</v>
      </c>
      <c r="AA782" s="68">
        <v>0</v>
      </c>
      <c r="AB782" s="68">
        <v>0</v>
      </c>
      <c r="AC782" s="68">
        <v>0</v>
      </c>
      <c r="AD782" s="68">
        <v>0</v>
      </c>
      <c r="AE782" s="68">
        <v>0</v>
      </c>
      <c r="AF782" s="68">
        <v>0</v>
      </c>
      <c r="AG782" s="68">
        <v>0</v>
      </c>
      <c r="AH782" s="68">
        <v>0</v>
      </c>
    </row>
    <row r="783" spans="1:34" x14ac:dyDescent="0.25">
      <c r="A783" s="64" t="s">
        <v>133</v>
      </c>
      <c r="B783" s="64" t="s">
        <v>126</v>
      </c>
      <c r="C783" s="69" t="s">
        <v>37</v>
      </c>
      <c r="D783" s="69" t="s">
        <v>37</v>
      </c>
      <c r="E783" s="69" t="s">
        <v>37</v>
      </c>
      <c r="F783" s="69" t="s">
        <v>37</v>
      </c>
      <c r="G783" s="69" t="s">
        <v>37</v>
      </c>
      <c r="H783" s="69" t="s">
        <v>37</v>
      </c>
      <c r="I783" s="69" t="s">
        <v>37</v>
      </c>
      <c r="J783" s="69" t="s">
        <v>37</v>
      </c>
      <c r="K783" s="69" t="s">
        <v>37</v>
      </c>
      <c r="L783" s="69" t="s">
        <v>37</v>
      </c>
      <c r="M783" s="69" t="s">
        <v>37</v>
      </c>
      <c r="N783" s="69" t="s">
        <v>37</v>
      </c>
      <c r="O783" s="69" t="s">
        <v>37</v>
      </c>
      <c r="P783" s="69" t="s">
        <v>37</v>
      </c>
      <c r="Q783" s="69" t="s">
        <v>37</v>
      </c>
      <c r="R783" s="69" t="s">
        <v>37</v>
      </c>
      <c r="S783" s="69" t="s">
        <v>37</v>
      </c>
      <c r="T783" s="69" t="s">
        <v>37</v>
      </c>
      <c r="U783" s="69" t="s">
        <v>37</v>
      </c>
      <c r="V783" s="69" t="s">
        <v>37</v>
      </c>
      <c r="W783" s="69" t="s">
        <v>37</v>
      </c>
      <c r="X783" s="69" t="s">
        <v>37</v>
      </c>
      <c r="Y783" s="69" t="s">
        <v>37</v>
      </c>
      <c r="Z783" s="69" t="s">
        <v>37</v>
      </c>
      <c r="AA783" s="69" t="s">
        <v>37</v>
      </c>
      <c r="AB783" s="69" t="s">
        <v>37</v>
      </c>
      <c r="AC783" s="69" t="s">
        <v>37</v>
      </c>
      <c r="AD783" s="69" t="s">
        <v>37</v>
      </c>
      <c r="AE783" s="69" t="s">
        <v>37</v>
      </c>
      <c r="AF783" s="69" t="s">
        <v>37</v>
      </c>
      <c r="AG783" s="69" t="s">
        <v>37</v>
      </c>
      <c r="AH783" s="69" t="s">
        <v>37</v>
      </c>
    </row>
    <row r="784" spans="1:34" x14ac:dyDescent="0.25">
      <c r="A784" s="64" t="s">
        <v>133</v>
      </c>
      <c r="B784" s="64" t="s">
        <v>127</v>
      </c>
      <c r="C784" s="68">
        <v>0</v>
      </c>
      <c r="D784" s="68">
        <v>0</v>
      </c>
      <c r="E784" s="68">
        <v>0</v>
      </c>
      <c r="F784" s="68">
        <v>0</v>
      </c>
      <c r="G784" s="68">
        <v>0</v>
      </c>
      <c r="H784" s="68">
        <v>0</v>
      </c>
      <c r="I784" s="68">
        <v>0</v>
      </c>
      <c r="J784" s="68">
        <v>0</v>
      </c>
      <c r="K784" s="68">
        <v>0</v>
      </c>
      <c r="L784" s="68">
        <v>0</v>
      </c>
      <c r="M784" s="68">
        <v>0</v>
      </c>
      <c r="N784" s="68">
        <v>0</v>
      </c>
      <c r="O784" s="68">
        <v>0</v>
      </c>
      <c r="P784" s="68">
        <v>0</v>
      </c>
      <c r="Q784" s="68">
        <v>0</v>
      </c>
      <c r="R784" s="68">
        <v>0</v>
      </c>
      <c r="S784" s="68">
        <v>0</v>
      </c>
      <c r="T784" s="68">
        <v>0</v>
      </c>
      <c r="U784" s="68">
        <v>0</v>
      </c>
      <c r="V784" s="68">
        <v>0</v>
      </c>
      <c r="W784" s="68">
        <v>0</v>
      </c>
      <c r="X784" s="68">
        <v>0</v>
      </c>
      <c r="Y784" s="68">
        <v>0</v>
      </c>
      <c r="Z784" s="68">
        <v>0</v>
      </c>
      <c r="AA784" s="68">
        <v>0</v>
      </c>
      <c r="AB784" s="68">
        <v>0</v>
      </c>
      <c r="AC784" s="68">
        <v>0</v>
      </c>
      <c r="AD784" s="68">
        <v>0</v>
      </c>
      <c r="AE784" s="68">
        <v>0</v>
      </c>
      <c r="AF784" s="68">
        <v>0</v>
      </c>
      <c r="AG784" s="68">
        <v>0</v>
      </c>
      <c r="AH784" s="68">
        <v>0</v>
      </c>
    </row>
    <row r="785" spans="1:34" x14ac:dyDescent="0.25">
      <c r="A785" s="64" t="s">
        <v>133</v>
      </c>
      <c r="B785" s="64" t="s">
        <v>128</v>
      </c>
      <c r="C785" s="66">
        <v>73854</v>
      </c>
      <c r="D785" s="66">
        <v>76692</v>
      </c>
      <c r="E785" s="66">
        <v>68611</v>
      </c>
      <c r="F785" s="66">
        <v>65218</v>
      </c>
      <c r="G785" s="66">
        <v>59910</v>
      </c>
      <c r="H785" s="66">
        <v>61330</v>
      </c>
      <c r="I785" s="66">
        <v>62504</v>
      </c>
      <c r="J785" s="66">
        <v>68418</v>
      </c>
      <c r="K785" s="66">
        <v>71041</v>
      </c>
      <c r="L785" s="66">
        <v>72628</v>
      </c>
      <c r="M785" s="66">
        <v>69157</v>
      </c>
      <c r="N785" s="66">
        <v>71470</v>
      </c>
      <c r="O785" s="66">
        <v>61982</v>
      </c>
      <c r="P785" s="66">
        <v>63976</v>
      </c>
      <c r="Q785" s="66">
        <v>62522</v>
      </c>
      <c r="R785" s="66">
        <v>63597</v>
      </c>
      <c r="S785" s="66">
        <v>61433</v>
      </c>
      <c r="T785" s="66">
        <v>56972</v>
      </c>
      <c r="U785" s="66">
        <v>56096</v>
      </c>
      <c r="V785" s="66">
        <v>53109</v>
      </c>
      <c r="W785" s="66">
        <v>52984</v>
      </c>
      <c r="X785" s="66">
        <v>49216</v>
      </c>
      <c r="Y785" s="66">
        <v>49502</v>
      </c>
      <c r="Z785" s="66">
        <v>49157</v>
      </c>
      <c r="AA785" s="66">
        <v>47968</v>
      </c>
      <c r="AB785" s="66">
        <v>51884</v>
      </c>
      <c r="AC785" s="66">
        <v>53766</v>
      </c>
      <c r="AD785" s="66">
        <v>51543</v>
      </c>
      <c r="AE785" s="66">
        <v>48979</v>
      </c>
      <c r="AF785" s="66">
        <v>48400</v>
      </c>
      <c r="AG785" s="66">
        <v>48575</v>
      </c>
      <c r="AH785" s="66">
        <v>52161.1</v>
      </c>
    </row>
    <row r="786" spans="1:34" x14ac:dyDescent="0.25">
      <c r="A786" s="64" t="s">
        <v>133</v>
      </c>
      <c r="B786" s="64" t="s">
        <v>129</v>
      </c>
      <c r="C786" s="68">
        <v>36172</v>
      </c>
      <c r="D786" s="68">
        <v>38315</v>
      </c>
      <c r="E786" s="68">
        <v>37091</v>
      </c>
      <c r="F786" s="68">
        <v>34691</v>
      </c>
      <c r="G786" s="68">
        <v>32154</v>
      </c>
      <c r="H786" s="68">
        <v>31550</v>
      </c>
      <c r="I786" s="68">
        <v>31849</v>
      </c>
      <c r="J786" s="68">
        <v>42324</v>
      </c>
      <c r="K786" s="68">
        <v>49921</v>
      </c>
      <c r="L786" s="68">
        <v>51685</v>
      </c>
      <c r="M786" s="68">
        <v>49762</v>
      </c>
      <c r="N786" s="68">
        <v>49895</v>
      </c>
      <c r="O786" s="68">
        <v>40636</v>
      </c>
      <c r="P786" s="68">
        <v>43087</v>
      </c>
      <c r="Q786" s="68">
        <v>40509</v>
      </c>
      <c r="R786" s="68">
        <v>41378</v>
      </c>
      <c r="S786" s="68">
        <v>40787</v>
      </c>
      <c r="T786" s="68">
        <v>38447</v>
      </c>
      <c r="U786" s="68">
        <v>39280</v>
      </c>
      <c r="V786" s="68">
        <v>38517</v>
      </c>
      <c r="W786" s="68">
        <v>37611</v>
      </c>
      <c r="X786" s="68">
        <v>29502</v>
      </c>
      <c r="Y786" s="68">
        <v>25286</v>
      </c>
      <c r="Z786" s="68">
        <v>22567</v>
      </c>
      <c r="AA786" s="68">
        <v>21681</v>
      </c>
      <c r="AB786" s="68">
        <v>19958</v>
      </c>
      <c r="AC786" s="68">
        <v>22728</v>
      </c>
      <c r="AD786" s="68">
        <v>19666</v>
      </c>
      <c r="AE786" s="68">
        <v>19373</v>
      </c>
      <c r="AF786" s="68">
        <v>19715</v>
      </c>
      <c r="AG786" s="68">
        <v>20339</v>
      </c>
      <c r="AH786" s="68">
        <v>23039.599999999999</v>
      </c>
    </row>
    <row r="787" spans="1:34" x14ac:dyDescent="0.25">
      <c r="A787" s="64" t="s">
        <v>133</v>
      </c>
      <c r="B787" s="64" t="s">
        <v>130</v>
      </c>
      <c r="C787" s="66">
        <v>3341</v>
      </c>
      <c r="D787" s="66">
        <v>3848</v>
      </c>
      <c r="E787" s="66">
        <v>3469</v>
      </c>
      <c r="F787" s="66">
        <v>3929</v>
      </c>
      <c r="G787" s="66">
        <v>4462</v>
      </c>
      <c r="H787" s="66">
        <v>4510</v>
      </c>
      <c r="I787" s="66">
        <v>5153</v>
      </c>
      <c r="J787" s="66">
        <v>3421</v>
      </c>
      <c r="K787" s="66">
        <v>2109</v>
      </c>
      <c r="L787" s="66">
        <v>2355</v>
      </c>
      <c r="M787" s="66">
        <v>1538</v>
      </c>
      <c r="N787" s="66">
        <v>1350</v>
      </c>
      <c r="O787" s="66">
        <v>1757</v>
      </c>
      <c r="P787" s="66">
        <v>944</v>
      </c>
      <c r="Q787" s="66">
        <v>332</v>
      </c>
      <c r="R787" s="66">
        <v>301</v>
      </c>
      <c r="S787" s="66">
        <v>230</v>
      </c>
      <c r="T787" s="66">
        <v>190</v>
      </c>
      <c r="U787" s="66">
        <v>163</v>
      </c>
      <c r="V787" s="66">
        <v>108</v>
      </c>
      <c r="W787" s="66">
        <v>142</v>
      </c>
      <c r="X787" s="66">
        <v>1397</v>
      </c>
      <c r="Y787" s="66">
        <v>203</v>
      </c>
      <c r="Z787" s="66">
        <v>606</v>
      </c>
      <c r="AA787" s="66">
        <v>359</v>
      </c>
      <c r="AB787" s="66">
        <v>379</v>
      </c>
      <c r="AC787" s="66">
        <v>288</v>
      </c>
      <c r="AD787" s="66">
        <v>108</v>
      </c>
      <c r="AE787" s="66">
        <v>92</v>
      </c>
      <c r="AF787" s="66">
        <v>102</v>
      </c>
      <c r="AG787" s="66">
        <v>92</v>
      </c>
      <c r="AH787" s="66">
        <v>73</v>
      </c>
    </row>
    <row r="788" spans="1:34" x14ac:dyDescent="0.25">
      <c r="A788" s="64" t="s">
        <v>133</v>
      </c>
      <c r="B788" s="64" t="s">
        <v>131</v>
      </c>
      <c r="C788" s="70" t="s">
        <v>37</v>
      </c>
      <c r="D788" s="70" t="s">
        <v>37</v>
      </c>
      <c r="E788" s="70" t="s">
        <v>37</v>
      </c>
      <c r="F788" s="70" t="s">
        <v>37</v>
      </c>
      <c r="G788" s="70" t="s">
        <v>37</v>
      </c>
      <c r="H788" s="70" t="s">
        <v>37</v>
      </c>
      <c r="I788" s="70" t="s">
        <v>37</v>
      </c>
      <c r="J788" s="70" t="s">
        <v>37</v>
      </c>
      <c r="K788" s="70" t="s">
        <v>37</v>
      </c>
      <c r="L788" s="70" t="s">
        <v>37</v>
      </c>
      <c r="M788" s="70" t="s">
        <v>37</v>
      </c>
      <c r="N788" s="70" t="s">
        <v>37</v>
      </c>
      <c r="O788" s="70" t="s">
        <v>37</v>
      </c>
      <c r="P788" s="70" t="s">
        <v>37</v>
      </c>
      <c r="Q788" s="70" t="s">
        <v>37</v>
      </c>
      <c r="R788" s="70" t="s">
        <v>37</v>
      </c>
      <c r="S788" s="70" t="s">
        <v>37</v>
      </c>
      <c r="T788" s="70" t="s">
        <v>37</v>
      </c>
      <c r="U788" s="70" t="s">
        <v>37</v>
      </c>
      <c r="V788" s="70" t="s">
        <v>37</v>
      </c>
      <c r="W788" s="70" t="s">
        <v>37</v>
      </c>
      <c r="X788" s="70" t="s">
        <v>37</v>
      </c>
      <c r="Y788" s="70" t="s">
        <v>37</v>
      </c>
      <c r="Z788" s="70" t="s">
        <v>37</v>
      </c>
      <c r="AA788" s="70" t="s">
        <v>37</v>
      </c>
      <c r="AB788" s="70" t="s">
        <v>37</v>
      </c>
      <c r="AC788" s="70" t="s">
        <v>37</v>
      </c>
      <c r="AD788" s="70" t="s">
        <v>37</v>
      </c>
      <c r="AE788" s="70" t="s">
        <v>37</v>
      </c>
      <c r="AF788" s="70" t="s">
        <v>37</v>
      </c>
      <c r="AG788" s="70" t="s">
        <v>37</v>
      </c>
      <c r="AH788" s="70" t="s">
        <v>37</v>
      </c>
    </row>
    <row r="789" spans="1:34" ht="11.4" customHeight="1" x14ac:dyDescent="0.25"/>
    <row r="790" spans="1:34" x14ac:dyDescent="0.25">
      <c r="A790" s="59" t="s">
        <v>134</v>
      </c>
    </row>
    <row r="791" spans="1:34" x14ac:dyDescent="0.25">
      <c r="A791" s="59" t="s">
        <v>37</v>
      </c>
      <c r="B791" s="58" t="s">
        <v>38</v>
      </c>
    </row>
    <row r="792" spans="1:34" ht="11.4" customHeight="1" x14ac:dyDescent="0.25"/>
    <row r="793" spans="1:34" x14ac:dyDescent="0.25">
      <c r="A793" s="58" t="s">
        <v>175</v>
      </c>
    </row>
    <row r="794" spans="1:34" x14ac:dyDescent="0.25">
      <c r="A794" s="58" t="s">
        <v>108</v>
      </c>
      <c r="B794" s="59" t="s">
        <v>109</v>
      </c>
    </row>
    <row r="795" spans="1:34" x14ac:dyDescent="0.25">
      <c r="A795" s="58" t="s">
        <v>110</v>
      </c>
      <c r="B795" s="58" t="s">
        <v>111</v>
      </c>
    </row>
    <row r="797" spans="1:34" x14ac:dyDescent="0.25">
      <c r="A797" s="59" t="s">
        <v>112</v>
      </c>
      <c r="C797" s="58" t="s">
        <v>113</v>
      </c>
    </row>
    <row r="798" spans="1:34" x14ac:dyDescent="0.25">
      <c r="A798" s="59" t="s">
        <v>176</v>
      </c>
      <c r="C798" s="58" t="s">
        <v>177</v>
      </c>
    </row>
    <row r="799" spans="1:34" x14ac:dyDescent="0.25">
      <c r="A799" s="59" t="s">
        <v>114</v>
      </c>
      <c r="C799" s="58" t="s">
        <v>152</v>
      </c>
    </row>
    <row r="801" spans="1:34" x14ac:dyDescent="0.25">
      <c r="A801" s="60" t="s">
        <v>116</v>
      </c>
      <c r="B801" s="60" t="s">
        <v>116</v>
      </c>
      <c r="C801" s="61" t="s">
        <v>1</v>
      </c>
      <c r="D801" s="61" t="s">
        <v>2</v>
      </c>
      <c r="E801" s="61" t="s">
        <v>3</v>
      </c>
      <c r="F801" s="61" t="s">
        <v>4</v>
      </c>
      <c r="G801" s="61" t="s">
        <v>5</v>
      </c>
      <c r="H801" s="61" t="s">
        <v>6</v>
      </c>
      <c r="I801" s="61" t="s">
        <v>7</v>
      </c>
      <c r="J801" s="61" t="s">
        <v>8</v>
      </c>
      <c r="K801" s="61" t="s">
        <v>9</v>
      </c>
      <c r="L801" s="61" t="s">
        <v>10</v>
      </c>
      <c r="M801" s="61" t="s">
        <v>11</v>
      </c>
      <c r="N801" s="61" t="s">
        <v>12</v>
      </c>
      <c r="O801" s="61" t="s">
        <v>13</v>
      </c>
      <c r="P801" s="61" t="s">
        <v>14</v>
      </c>
      <c r="Q801" s="61" t="s">
        <v>15</v>
      </c>
      <c r="R801" s="61" t="s">
        <v>16</v>
      </c>
      <c r="S801" s="61" t="s">
        <v>17</v>
      </c>
      <c r="T801" s="61" t="s">
        <v>18</v>
      </c>
      <c r="U801" s="61" t="s">
        <v>19</v>
      </c>
      <c r="V801" s="61" t="s">
        <v>20</v>
      </c>
      <c r="W801" s="61" t="s">
        <v>21</v>
      </c>
      <c r="X801" s="61" t="s">
        <v>32</v>
      </c>
      <c r="Y801" s="61" t="s">
        <v>33</v>
      </c>
      <c r="Z801" s="61" t="s">
        <v>35</v>
      </c>
      <c r="AA801" s="61" t="s">
        <v>36</v>
      </c>
      <c r="AB801" s="61" t="s">
        <v>39</v>
      </c>
      <c r="AC801" s="61" t="s">
        <v>40</v>
      </c>
      <c r="AD801" s="61" t="s">
        <v>97</v>
      </c>
      <c r="AE801" s="61" t="s">
        <v>103</v>
      </c>
      <c r="AF801" s="61" t="s">
        <v>105</v>
      </c>
      <c r="AG801" s="61" t="s">
        <v>107</v>
      </c>
      <c r="AH801" s="61" t="s">
        <v>117</v>
      </c>
    </row>
    <row r="802" spans="1:34" x14ac:dyDescent="0.25">
      <c r="A802" s="62" t="s">
        <v>118</v>
      </c>
      <c r="B802" s="62" t="s">
        <v>119</v>
      </c>
      <c r="C802" s="63" t="s">
        <v>120</v>
      </c>
      <c r="D802" s="63" t="s">
        <v>120</v>
      </c>
      <c r="E802" s="63" t="s">
        <v>120</v>
      </c>
      <c r="F802" s="63" t="s">
        <v>120</v>
      </c>
      <c r="G802" s="63" t="s">
        <v>120</v>
      </c>
      <c r="H802" s="63" t="s">
        <v>120</v>
      </c>
      <c r="I802" s="63" t="s">
        <v>120</v>
      </c>
      <c r="J802" s="63" t="s">
        <v>120</v>
      </c>
      <c r="K802" s="63" t="s">
        <v>120</v>
      </c>
      <c r="L802" s="63" t="s">
        <v>120</v>
      </c>
      <c r="M802" s="63" t="s">
        <v>120</v>
      </c>
      <c r="N802" s="63" t="s">
        <v>120</v>
      </c>
      <c r="O802" s="63" t="s">
        <v>120</v>
      </c>
      <c r="P802" s="63" t="s">
        <v>120</v>
      </c>
      <c r="Q802" s="63" t="s">
        <v>120</v>
      </c>
      <c r="R802" s="63" t="s">
        <v>120</v>
      </c>
      <c r="S802" s="63" t="s">
        <v>120</v>
      </c>
      <c r="T802" s="63" t="s">
        <v>120</v>
      </c>
      <c r="U802" s="63" t="s">
        <v>120</v>
      </c>
      <c r="V802" s="63" t="s">
        <v>120</v>
      </c>
      <c r="W802" s="63" t="s">
        <v>120</v>
      </c>
      <c r="X802" s="63" t="s">
        <v>120</v>
      </c>
      <c r="Y802" s="63" t="s">
        <v>120</v>
      </c>
      <c r="Z802" s="63" t="s">
        <v>120</v>
      </c>
      <c r="AA802" s="63" t="s">
        <v>120</v>
      </c>
      <c r="AB802" s="63" t="s">
        <v>120</v>
      </c>
      <c r="AC802" s="63" t="s">
        <v>120</v>
      </c>
      <c r="AD802" s="63" t="s">
        <v>120</v>
      </c>
      <c r="AE802" s="63" t="s">
        <v>120</v>
      </c>
      <c r="AF802" s="63" t="s">
        <v>120</v>
      </c>
      <c r="AG802" s="63" t="s">
        <v>120</v>
      </c>
      <c r="AH802" s="63" t="s">
        <v>120</v>
      </c>
    </row>
    <row r="803" spans="1:34" x14ac:dyDescent="0.25">
      <c r="A803" s="64" t="s">
        <v>121</v>
      </c>
      <c r="B803" s="64" t="s">
        <v>122</v>
      </c>
      <c r="C803" s="66">
        <v>21099</v>
      </c>
      <c r="D803" s="66">
        <v>19366.400000000001</v>
      </c>
      <c r="E803" s="66">
        <v>18733.2</v>
      </c>
      <c r="F803" s="66">
        <v>25514.400000000001</v>
      </c>
      <c r="G803" s="66">
        <v>22266</v>
      </c>
      <c r="H803" s="66">
        <v>20289.2</v>
      </c>
      <c r="I803" s="66">
        <v>21346.6</v>
      </c>
      <c r="J803" s="66">
        <v>20860.599999999999</v>
      </c>
      <c r="K803" s="66">
        <v>21173.4</v>
      </c>
      <c r="L803" s="66">
        <v>22154.6</v>
      </c>
      <c r="M803" s="66">
        <v>20839.400000000001</v>
      </c>
      <c r="N803" s="66">
        <v>25971.4</v>
      </c>
      <c r="O803" s="66">
        <v>25456.6</v>
      </c>
      <c r="P803" s="66">
        <v>28159.200000000001</v>
      </c>
      <c r="Q803" s="66">
        <v>26836.799999999999</v>
      </c>
      <c r="R803" s="66">
        <v>25587</v>
      </c>
      <c r="S803" s="66">
        <v>25858</v>
      </c>
      <c r="T803" s="66">
        <v>26289</v>
      </c>
      <c r="U803" s="66">
        <v>25806</v>
      </c>
      <c r="V803" s="66">
        <v>24231</v>
      </c>
      <c r="W803" s="66">
        <v>24209</v>
      </c>
      <c r="X803" s="66">
        <v>24779</v>
      </c>
      <c r="Y803" s="66">
        <v>26219</v>
      </c>
      <c r="Z803" s="66">
        <v>21482</v>
      </c>
      <c r="AA803" s="66">
        <v>20986.799999999999</v>
      </c>
      <c r="AB803" s="66">
        <v>11020</v>
      </c>
      <c r="AC803" s="66">
        <v>7209</v>
      </c>
      <c r="AD803" s="65">
        <v>11844.325000000001</v>
      </c>
      <c r="AE803" s="65">
        <v>12465.409</v>
      </c>
      <c r="AF803" s="65">
        <v>13204.819</v>
      </c>
      <c r="AG803" s="65">
        <v>14316.083000000001</v>
      </c>
      <c r="AH803" s="65">
        <v>13737.950999999999</v>
      </c>
    </row>
    <row r="804" spans="1:34" x14ac:dyDescent="0.25">
      <c r="A804" s="64" t="s">
        <v>121</v>
      </c>
      <c r="B804" s="64" t="s">
        <v>123</v>
      </c>
      <c r="C804" s="68">
        <v>0</v>
      </c>
      <c r="D804" s="68">
        <v>0</v>
      </c>
      <c r="E804" s="68">
        <v>0</v>
      </c>
      <c r="F804" s="68">
        <v>0</v>
      </c>
      <c r="G804" s="68">
        <v>0</v>
      </c>
      <c r="H804" s="68">
        <v>0</v>
      </c>
      <c r="I804" s="68">
        <v>0</v>
      </c>
      <c r="J804" s="68">
        <v>0</v>
      </c>
      <c r="K804" s="68">
        <v>0</v>
      </c>
      <c r="L804" s="68">
        <v>0</v>
      </c>
      <c r="M804" s="68">
        <v>0</v>
      </c>
      <c r="N804" s="68">
        <v>0</v>
      </c>
      <c r="O804" s="68">
        <v>0</v>
      </c>
      <c r="P804" s="68">
        <v>0</v>
      </c>
      <c r="Q804" s="68">
        <v>0</v>
      </c>
      <c r="R804" s="68">
        <v>0</v>
      </c>
      <c r="S804" s="68">
        <v>0</v>
      </c>
      <c r="T804" s="68">
        <v>0</v>
      </c>
      <c r="U804" s="68">
        <v>0</v>
      </c>
      <c r="V804" s="68">
        <v>0</v>
      </c>
      <c r="W804" s="68">
        <v>0</v>
      </c>
      <c r="X804" s="68">
        <v>0</v>
      </c>
      <c r="Y804" s="68">
        <v>0</v>
      </c>
      <c r="Z804" s="68">
        <v>0</v>
      </c>
      <c r="AA804" s="68">
        <v>0</v>
      </c>
      <c r="AB804" s="68">
        <v>0</v>
      </c>
      <c r="AC804" s="68">
        <v>0</v>
      </c>
      <c r="AD804" s="68">
        <v>0</v>
      </c>
      <c r="AE804" s="68">
        <v>0</v>
      </c>
      <c r="AF804" s="68">
        <v>0</v>
      </c>
      <c r="AG804" s="68">
        <v>0</v>
      </c>
      <c r="AH804" s="68">
        <v>0</v>
      </c>
    </row>
    <row r="805" spans="1:34" x14ac:dyDescent="0.25">
      <c r="A805" s="64" t="s">
        <v>121</v>
      </c>
      <c r="B805" s="64" t="s">
        <v>124</v>
      </c>
      <c r="C805" s="66">
        <v>0</v>
      </c>
      <c r="D805" s="66">
        <v>0</v>
      </c>
      <c r="E805" s="66">
        <v>0</v>
      </c>
      <c r="F805" s="66">
        <v>0</v>
      </c>
      <c r="G805" s="66">
        <v>0</v>
      </c>
      <c r="H805" s="66">
        <v>0</v>
      </c>
      <c r="I805" s="66">
        <v>0</v>
      </c>
      <c r="J805" s="66">
        <v>0</v>
      </c>
      <c r="K805" s="66">
        <v>0</v>
      </c>
      <c r="L805" s="66">
        <v>0</v>
      </c>
      <c r="M805" s="66">
        <v>0</v>
      </c>
      <c r="N805" s="66">
        <v>0</v>
      </c>
      <c r="O805" s="66">
        <v>0</v>
      </c>
      <c r="P805" s="66">
        <v>0</v>
      </c>
      <c r="Q805" s="66">
        <v>0</v>
      </c>
      <c r="R805" s="66">
        <v>0</v>
      </c>
      <c r="S805" s="66">
        <v>0</v>
      </c>
      <c r="T805" s="66">
        <v>0</v>
      </c>
      <c r="U805" s="66">
        <v>0</v>
      </c>
      <c r="V805" s="66">
        <v>0</v>
      </c>
      <c r="W805" s="65">
        <v>2.448</v>
      </c>
      <c r="X805" s="65">
        <v>17.963999999999999</v>
      </c>
      <c r="Y805" s="65">
        <v>60.353999999999999</v>
      </c>
      <c r="Z805" s="65">
        <v>106.398</v>
      </c>
      <c r="AA805" s="65">
        <v>246.37700000000001</v>
      </c>
      <c r="AB805" s="65">
        <v>342.173</v>
      </c>
      <c r="AC805" s="65">
        <v>460.59500000000003</v>
      </c>
      <c r="AD805" s="65">
        <v>584.34799999999996</v>
      </c>
      <c r="AE805" s="66">
        <v>684.14</v>
      </c>
      <c r="AF805" s="65">
        <v>703.59799999999996</v>
      </c>
      <c r="AG805" s="65">
        <v>852.92600000000004</v>
      </c>
      <c r="AH805" s="65">
        <v>921.61400000000003</v>
      </c>
    </row>
    <row r="806" spans="1:34" x14ac:dyDescent="0.25">
      <c r="A806" s="64" t="s">
        <v>121</v>
      </c>
      <c r="B806" s="64" t="s">
        <v>125</v>
      </c>
      <c r="C806" s="68">
        <v>0</v>
      </c>
      <c r="D806" s="68">
        <v>0</v>
      </c>
      <c r="E806" s="68">
        <v>0</v>
      </c>
      <c r="F806" s="68">
        <v>0</v>
      </c>
      <c r="G806" s="68">
        <v>0</v>
      </c>
      <c r="H806" s="68">
        <v>0</v>
      </c>
      <c r="I806" s="68">
        <v>0</v>
      </c>
      <c r="J806" s="68">
        <v>0</v>
      </c>
      <c r="K806" s="68">
        <v>0</v>
      </c>
      <c r="L806" s="68">
        <v>0</v>
      </c>
      <c r="M806" s="68">
        <v>0</v>
      </c>
      <c r="N806" s="68">
        <v>0</v>
      </c>
      <c r="O806" s="68">
        <v>0</v>
      </c>
      <c r="P806" s="68">
        <v>0</v>
      </c>
      <c r="Q806" s="68">
        <v>0</v>
      </c>
      <c r="R806" s="68">
        <v>0</v>
      </c>
      <c r="S806" s="68">
        <v>0</v>
      </c>
      <c r="T806" s="68">
        <v>0</v>
      </c>
      <c r="U806" s="68">
        <v>0</v>
      </c>
      <c r="V806" s="68">
        <v>0</v>
      </c>
      <c r="W806" s="68">
        <v>0</v>
      </c>
      <c r="X806" s="68">
        <v>32</v>
      </c>
      <c r="Y806" s="68">
        <v>57</v>
      </c>
      <c r="Z806" s="68">
        <v>34</v>
      </c>
      <c r="AA806" s="68">
        <v>37</v>
      </c>
      <c r="AB806" s="68">
        <v>46</v>
      </c>
      <c r="AC806" s="68">
        <v>42</v>
      </c>
      <c r="AD806" s="68">
        <v>46</v>
      </c>
      <c r="AE806" s="67">
        <v>43.152000000000001</v>
      </c>
      <c r="AF806" s="67">
        <v>30.513000000000002</v>
      </c>
      <c r="AG806" s="67">
        <v>27.582999999999998</v>
      </c>
      <c r="AH806" s="67">
        <v>34.216999999999999</v>
      </c>
    </row>
    <row r="807" spans="1:34" x14ac:dyDescent="0.25">
      <c r="A807" s="64" t="s">
        <v>121</v>
      </c>
      <c r="B807" s="64" t="s">
        <v>126</v>
      </c>
      <c r="C807" s="66">
        <v>0</v>
      </c>
      <c r="D807" s="66">
        <v>0</v>
      </c>
      <c r="E807" s="66">
        <v>0</v>
      </c>
      <c r="F807" s="66">
        <v>0</v>
      </c>
      <c r="G807" s="66">
        <v>0</v>
      </c>
      <c r="H807" s="66">
        <v>0</v>
      </c>
      <c r="I807" s="66">
        <v>0</v>
      </c>
      <c r="J807" s="66">
        <v>0</v>
      </c>
      <c r="K807" s="66">
        <v>0</v>
      </c>
      <c r="L807" s="66">
        <v>0</v>
      </c>
      <c r="M807" s="66">
        <v>0</v>
      </c>
      <c r="N807" s="66">
        <v>0</v>
      </c>
      <c r="O807" s="66">
        <v>0</v>
      </c>
      <c r="P807" s="66">
        <v>0</v>
      </c>
      <c r="Q807" s="66">
        <v>0</v>
      </c>
      <c r="R807" s="66">
        <v>0</v>
      </c>
      <c r="S807" s="66">
        <v>0</v>
      </c>
      <c r="T807" s="66">
        <v>0</v>
      </c>
      <c r="U807" s="66">
        <v>0</v>
      </c>
      <c r="V807" s="66">
        <v>0</v>
      </c>
      <c r="W807" s="66">
        <v>0</v>
      </c>
      <c r="X807" s="66">
        <v>0</v>
      </c>
      <c r="Y807" s="66">
        <v>0</v>
      </c>
      <c r="Z807" s="66">
        <v>0</v>
      </c>
      <c r="AA807" s="66">
        <v>0</v>
      </c>
      <c r="AB807" s="66">
        <v>0</v>
      </c>
      <c r="AC807" s="66">
        <v>0</v>
      </c>
      <c r="AD807" s="66">
        <v>0</v>
      </c>
      <c r="AE807" s="66">
        <v>0</v>
      </c>
      <c r="AF807" s="66">
        <v>0</v>
      </c>
      <c r="AG807" s="66">
        <v>0</v>
      </c>
      <c r="AH807" s="66">
        <v>0</v>
      </c>
    </row>
    <row r="808" spans="1:34" x14ac:dyDescent="0.25">
      <c r="A808" s="64" t="s">
        <v>121</v>
      </c>
      <c r="B808" s="64" t="s">
        <v>127</v>
      </c>
      <c r="C808" s="68">
        <v>0</v>
      </c>
      <c r="D808" s="68">
        <v>0</v>
      </c>
      <c r="E808" s="68">
        <v>0</v>
      </c>
      <c r="F808" s="68">
        <v>0</v>
      </c>
      <c r="G808" s="68">
        <v>0</v>
      </c>
      <c r="H808" s="68">
        <v>0</v>
      </c>
      <c r="I808" s="68">
        <v>0</v>
      </c>
      <c r="J808" s="68">
        <v>0</v>
      </c>
      <c r="K808" s="68">
        <v>0</v>
      </c>
      <c r="L808" s="68">
        <v>0</v>
      </c>
      <c r="M808" s="68">
        <v>0</v>
      </c>
      <c r="N808" s="68">
        <v>0</v>
      </c>
      <c r="O808" s="68">
        <v>0</v>
      </c>
      <c r="P808" s="68">
        <v>0</v>
      </c>
      <c r="Q808" s="68">
        <v>0</v>
      </c>
      <c r="R808" s="68">
        <v>0</v>
      </c>
      <c r="S808" s="68">
        <v>0</v>
      </c>
      <c r="T808" s="68">
        <v>0</v>
      </c>
      <c r="U808" s="68">
        <v>0</v>
      </c>
      <c r="V808" s="68">
        <v>0</v>
      </c>
      <c r="W808" s="68">
        <v>0</v>
      </c>
      <c r="X808" s="68">
        <v>0</v>
      </c>
      <c r="Y808" s="68">
        <v>0</v>
      </c>
      <c r="Z808" s="68">
        <v>0</v>
      </c>
      <c r="AA808" s="68">
        <v>0</v>
      </c>
      <c r="AB808" s="68">
        <v>0</v>
      </c>
      <c r="AC808" s="68">
        <v>0</v>
      </c>
      <c r="AD808" s="68">
        <v>0</v>
      </c>
      <c r="AE808" s="68">
        <v>0</v>
      </c>
      <c r="AF808" s="68">
        <v>0</v>
      </c>
      <c r="AG808" s="68">
        <v>0</v>
      </c>
      <c r="AH808" s="68">
        <v>0</v>
      </c>
    </row>
    <row r="809" spans="1:34" x14ac:dyDescent="0.25">
      <c r="A809" s="64" t="s">
        <v>121</v>
      </c>
      <c r="B809" s="64" t="s">
        <v>128</v>
      </c>
      <c r="C809" s="66">
        <v>3960</v>
      </c>
      <c r="D809" s="66">
        <v>5108.3999999999996</v>
      </c>
      <c r="E809" s="66">
        <v>5364</v>
      </c>
      <c r="F809" s="66">
        <v>5400</v>
      </c>
      <c r="G809" s="66">
        <v>5547.6</v>
      </c>
      <c r="H809" s="66">
        <v>5875.2</v>
      </c>
      <c r="I809" s="66">
        <v>5968.8</v>
      </c>
      <c r="J809" s="66">
        <v>6069.6</v>
      </c>
      <c r="K809" s="66">
        <v>6195.6</v>
      </c>
      <c r="L809" s="66">
        <v>6674.4</v>
      </c>
      <c r="M809" s="66">
        <v>6901.2</v>
      </c>
      <c r="N809" s="66">
        <v>6994.8</v>
      </c>
      <c r="O809" s="66">
        <v>7387.2</v>
      </c>
      <c r="P809" s="66">
        <v>8049.6</v>
      </c>
      <c r="Q809" s="66">
        <v>7977.6</v>
      </c>
      <c r="R809" s="66">
        <v>8064</v>
      </c>
      <c r="S809" s="66">
        <v>8139.6</v>
      </c>
      <c r="T809" s="66">
        <v>8265.6</v>
      </c>
      <c r="U809" s="66">
        <v>8323.2000000000007</v>
      </c>
      <c r="V809" s="66">
        <v>7804.8</v>
      </c>
      <c r="W809" s="65">
        <v>7609.2479999999996</v>
      </c>
      <c r="X809" s="66">
        <v>7849.04</v>
      </c>
      <c r="Y809" s="66">
        <v>8265.18</v>
      </c>
      <c r="Z809" s="65">
        <v>8106.2089999999998</v>
      </c>
      <c r="AA809" s="65">
        <v>8082.6040000000003</v>
      </c>
      <c r="AB809" s="65">
        <v>4702.8950000000004</v>
      </c>
      <c r="AC809" s="65">
        <v>3088.502</v>
      </c>
      <c r="AD809" s="65">
        <v>5946.4009999999998</v>
      </c>
      <c r="AE809" s="65">
        <v>7065.3450000000003</v>
      </c>
      <c r="AF809" s="65">
        <v>7416.2650000000003</v>
      </c>
      <c r="AG809" s="65">
        <v>7715.0739999999996</v>
      </c>
      <c r="AH809" s="65">
        <v>7974.1980000000003</v>
      </c>
    </row>
    <row r="810" spans="1:34" x14ac:dyDescent="0.25">
      <c r="A810" s="64" t="s">
        <v>121</v>
      </c>
      <c r="B810" s="64" t="s">
        <v>129</v>
      </c>
      <c r="C810" s="68">
        <v>0</v>
      </c>
      <c r="D810" s="68">
        <v>0</v>
      </c>
      <c r="E810" s="68">
        <v>0</v>
      </c>
      <c r="F810" s="68">
        <v>0</v>
      </c>
      <c r="G810" s="68">
        <v>0</v>
      </c>
      <c r="H810" s="68">
        <v>0</v>
      </c>
      <c r="I810" s="68">
        <v>0</v>
      </c>
      <c r="J810" s="68">
        <v>0</v>
      </c>
      <c r="K810" s="68">
        <v>0</v>
      </c>
      <c r="L810" s="68">
        <v>0</v>
      </c>
      <c r="M810" s="68">
        <v>0</v>
      </c>
      <c r="N810" s="68">
        <v>0</v>
      </c>
      <c r="O810" s="68">
        <v>0</v>
      </c>
      <c r="P810" s="68">
        <v>0</v>
      </c>
      <c r="Q810" s="68">
        <v>0</v>
      </c>
      <c r="R810" s="68">
        <v>0</v>
      </c>
      <c r="S810" s="68">
        <v>0</v>
      </c>
      <c r="T810" s="68">
        <v>0</v>
      </c>
      <c r="U810" s="68">
        <v>0</v>
      </c>
      <c r="V810" s="68">
        <v>0</v>
      </c>
      <c r="W810" s="68">
        <v>0</v>
      </c>
      <c r="X810" s="68">
        <v>0</v>
      </c>
      <c r="Y810" s="68">
        <v>0</v>
      </c>
      <c r="Z810" s="68">
        <v>0</v>
      </c>
      <c r="AA810" s="68">
        <v>0</v>
      </c>
      <c r="AB810" s="68">
        <v>0</v>
      </c>
      <c r="AC810" s="68">
        <v>0</v>
      </c>
      <c r="AD810" s="68">
        <v>0</v>
      </c>
      <c r="AE810" s="68">
        <v>0</v>
      </c>
      <c r="AF810" s="68">
        <v>0</v>
      </c>
      <c r="AG810" s="68">
        <v>0</v>
      </c>
      <c r="AH810" s="68">
        <v>0</v>
      </c>
    </row>
    <row r="811" spans="1:34" x14ac:dyDescent="0.25">
      <c r="A811" s="64" t="s">
        <v>121</v>
      </c>
      <c r="B811" s="64" t="s">
        <v>130</v>
      </c>
      <c r="C811" s="66">
        <v>0</v>
      </c>
      <c r="D811" s="66">
        <v>0</v>
      </c>
      <c r="E811" s="66">
        <v>0</v>
      </c>
      <c r="F811" s="66">
        <v>0</v>
      </c>
      <c r="G811" s="66">
        <v>0</v>
      </c>
      <c r="H811" s="66">
        <v>0</v>
      </c>
      <c r="I811" s="66">
        <v>0</v>
      </c>
      <c r="J811" s="66">
        <v>0</v>
      </c>
      <c r="K811" s="66">
        <v>0</v>
      </c>
      <c r="L811" s="66">
        <v>0</v>
      </c>
      <c r="M811" s="66">
        <v>0</v>
      </c>
      <c r="N811" s="66">
        <v>0</v>
      </c>
      <c r="O811" s="66">
        <v>0</v>
      </c>
      <c r="P811" s="66">
        <v>0</v>
      </c>
      <c r="Q811" s="66">
        <v>0</v>
      </c>
      <c r="R811" s="66">
        <v>0</v>
      </c>
      <c r="S811" s="66">
        <v>0</v>
      </c>
      <c r="T811" s="66">
        <v>0</v>
      </c>
      <c r="U811" s="66">
        <v>0</v>
      </c>
      <c r="V811" s="66">
        <v>0</v>
      </c>
      <c r="W811" s="66">
        <v>0</v>
      </c>
      <c r="X811" s="65">
        <v>22.675999999999998</v>
      </c>
      <c r="Y811" s="65">
        <v>40.026000000000003</v>
      </c>
      <c r="Z811" s="65">
        <v>22.210999999999999</v>
      </c>
      <c r="AA811" s="65">
        <v>24.227</v>
      </c>
      <c r="AB811" s="65">
        <v>29.922000000000001</v>
      </c>
      <c r="AC811" s="65">
        <v>32.905000000000001</v>
      </c>
      <c r="AD811" s="65">
        <v>35.057000000000002</v>
      </c>
      <c r="AE811" s="65">
        <v>32.658999999999999</v>
      </c>
      <c r="AF811" s="65">
        <v>23.925000000000001</v>
      </c>
      <c r="AG811" s="65">
        <v>21.204000000000001</v>
      </c>
      <c r="AH811" s="65">
        <v>26.039000000000001</v>
      </c>
    </row>
    <row r="812" spans="1:34" x14ac:dyDescent="0.25">
      <c r="A812" s="64" t="s">
        <v>121</v>
      </c>
      <c r="B812" s="64" t="s">
        <v>131</v>
      </c>
      <c r="C812" s="68">
        <v>0</v>
      </c>
      <c r="D812" s="68">
        <v>0</v>
      </c>
      <c r="E812" s="68">
        <v>0</v>
      </c>
      <c r="F812" s="68">
        <v>0</v>
      </c>
      <c r="G812" s="68">
        <v>0</v>
      </c>
      <c r="H812" s="68">
        <v>0</v>
      </c>
      <c r="I812" s="68">
        <v>0</v>
      </c>
      <c r="J812" s="68">
        <v>0</v>
      </c>
      <c r="K812" s="68">
        <v>0</v>
      </c>
      <c r="L812" s="68">
        <v>0</v>
      </c>
      <c r="M812" s="68">
        <v>0</v>
      </c>
      <c r="N812" s="68">
        <v>0</v>
      </c>
      <c r="O812" s="68">
        <v>0</v>
      </c>
      <c r="P812" s="68">
        <v>0</v>
      </c>
      <c r="Q812" s="68">
        <v>0</v>
      </c>
      <c r="R812" s="68">
        <v>0</v>
      </c>
      <c r="S812" s="68">
        <v>0</v>
      </c>
      <c r="T812" s="68">
        <v>0</v>
      </c>
      <c r="U812" s="68">
        <v>0</v>
      </c>
      <c r="V812" s="68">
        <v>0</v>
      </c>
      <c r="W812" s="68">
        <v>0</v>
      </c>
      <c r="X812" s="68">
        <v>0</v>
      </c>
      <c r="Y812" s="68">
        <v>0</v>
      </c>
      <c r="Z812" s="68">
        <v>0</v>
      </c>
      <c r="AA812" s="68">
        <v>0</v>
      </c>
      <c r="AB812" s="68">
        <v>0</v>
      </c>
      <c r="AC812" s="68">
        <v>0</v>
      </c>
      <c r="AD812" s="68">
        <v>0</v>
      </c>
      <c r="AE812" s="68">
        <v>0</v>
      </c>
      <c r="AF812" s="68">
        <v>0</v>
      </c>
      <c r="AG812" s="68">
        <v>0</v>
      </c>
      <c r="AH812" s="68">
        <v>0</v>
      </c>
    </row>
    <row r="813" spans="1:34" x14ac:dyDescent="0.25">
      <c r="A813" s="64" t="s">
        <v>132</v>
      </c>
      <c r="B813" s="64" t="s">
        <v>122</v>
      </c>
      <c r="C813" s="69" t="s">
        <v>37</v>
      </c>
      <c r="D813" s="69" t="s">
        <v>37</v>
      </c>
      <c r="E813" s="69" t="s">
        <v>37</v>
      </c>
      <c r="F813" s="69" t="s">
        <v>37</v>
      </c>
      <c r="G813" s="69" t="s">
        <v>37</v>
      </c>
      <c r="H813" s="69" t="s">
        <v>37</v>
      </c>
      <c r="I813" s="69" t="s">
        <v>37</v>
      </c>
      <c r="J813" s="69" t="s">
        <v>37</v>
      </c>
      <c r="K813" s="69" t="s">
        <v>37</v>
      </c>
      <c r="L813" s="69" t="s">
        <v>37</v>
      </c>
      <c r="M813" s="69" t="s">
        <v>37</v>
      </c>
      <c r="N813" s="69" t="s">
        <v>37</v>
      </c>
      <c r="O813" s="69" t="s">
        <v>37</v>
      </c>
      <c r="P813" s="69" t="s">
        <v>37</v>
      </c>
      <c r="Q813" s="69" t="s">
        <v>37</v>
      </c>
      <c r="R813" s="69" t="s">
        <v>37</v>
      </c>
      <c r="S813" s="69" t="s">
        <v>37</v>
      </c>
      <c r="T813" s="69" t="s">
        <v>37</v>
      </c>
      <c r="U813" s="69" t="s">
        <v>37</v>
      </c>
      <c r="V813" s="69" t="s">
        <v>37</v>
      </c>
      <c r="W813" s="69" t="s">
        <v>37</v>
      </c>
      <c r="X813" s="69" t="s">
        <v>37</v>
      </c>
      <c r="Y813" s="69" t="s">
        <v>37</v>
      </c>
      <c r="Z813" s="69" t="s">
        <v>37</v>
      </c>
      <c r="AA813" s="69" t="s">
        <v>37</v>
      </c>
      <c r="AB813" s="69" t="s">
        <v>37</v>
      </c>
      <c r="AC813" s="69" t="s">
        <v>37</v>
      </c>
      <c r="AD813" s="69" t="s">
        <v>37</v>
      </c>
      <c r="AE813" s="69" t="s">
        <v>37</v>
      </c>
      <c r="AF813" s="69" t="s">
        <v>37</v>
      </c>
      <c r="AG813" s="69" t="s">
        <v>37</v>
      </c>
      <c r="AH813" s="69" t="s">
        <v>37</v>
      </c>
    </row>
    <row r="814" spans="1:34" x14ac:dyDescent="0.25">
      <c r="A814" s="64" t="s">
        <v>132</v>
      </c>
      <c r="B814" s="64" t="s">
        <v>123</v>
      </c>
      <c r="C814" s="70" t="s">
        <v>37</v>
      </c>
      <c r="D814" s="70" t="s">
        <v>37</v>
      </c>
      <c r="E814" s="70" t="s">
        <v>37</v>
      </c>
      <c r="F814" s="70" t="s">
        <v>37</v>
      </c>
      <c r="G814" s="70" t="s">
        <v>37</v>
      </c>
      <c r="H814" s="70" t="s">
        <v>37</v>
      </c>
      <c r="I814" s="70" t="s">
        <v>37</v>
      </c>
      <c r="J814" s="70" t="s">
        <v>37</v>
      </c>
      <c r="K814" s="70" t="s">
        <v>37</v>
      </c>
      <c r="L814" s="70" t="s">
        <v>37</v>
      </c>
      <c r="M814" s="70" t="s">
        <v>37</v>
      </c>
      <c r="N814" s="70" t="s">
        <v>37</v>
      </c>
      <c r="O814" s="70" t="s">
        <v>37</v>
      </c>
      <c r="P814" s="70" t="s">
        <v>37</v>
      </c>
      <c r="Q814" s="70" t="s">
        <v>37</v>
      </c>
      <c r="R814" s="70" t="s">
        <v>37</v>
      </c>
      <c r="S814" s="70" t="s">
        <v>37</v>
      </c>
      <c r="T814" s="70" t="s">
        <v>37</v>
      </c>
      <c r="U814" s="70" t="s">
        <v>37</v>
      </c>
      <c r="V814" s="70" t="s">
        <v>37</v>
      </c>
      <c r="W814" s="70" t="s">
        <v>37</v>
      </c>
      <c r="X814" s="70" t="s">
        <v>37</v>
      </c>
      <c r="Y814" s="70" t="s">
        <v>37</v>
      </c>
      <c r="Z814" s="70" t="s">
        <v>37</v>
      </c>
      <c r="AA814" s="70" t="s">
        <v>37</v>
      </c>
      <c r="AB814" s="70" t="s">
        <v>37</v>
      </c>
      <c r="AC814" s="70" t="s">
        <v>37</v>
      </c>
      <c r="AD814" s="70" t="s">
        <v>37</v>
      </c>
      <c r="AE814" s="70" t="s">
        <v>37</v>
      </c>
      <c r="AF814" s="70" t="s">
        <v>37</v>
      </c>
      <c r="AG814" s="70" t="s">
        <v>37</v>
      </c>
      <c r="AH814" s="70" t="s">
        <v>37</v>
      </c>
    </row>
    <row r="815" spans="1:34" x14ac:dyDescent="0.25">
      <c r="A815" s="64" t="s">
        <v>132</v>
      </c>
      <c r="B815" s="64" t="s">
        <v>124</v>
      </c>
      <c r="C815" s="69" t="s">
        <v>37</v>
      </c>
      <c r="D815" s="69" t="s">
        <v>37</v>
      </c>
      <c r="E815" s="69" t="s">
        <v>37</v>
      </c>
      <c r="F815" s="69" t="s">
        <v>37</v>
      </c>
      <c r="G815" s="69" t="s">
        <v>37</v>
      </c>
      <c r="H815" s="69" t="s">
        <v>37</v>
      </c>
      <c r="I815" s="69" t="s">
        <v>37</v>
      </c>
      <c r="J815" s="69" t="s">
        <v>37</v>
      </c>
      <c r="K815" s="69" t="s">
        <v>37</v>
      </c>
      <c r="L815" s="69" t="s">
        <v>37</v>
      </c>
      <c r="M815" s="69" t="s">
        <v>37</v>
      </c>
      <c r="N815" s="69" t="s">
        <v>37</v>
      </c>
      <c r="O815" s="69" t="s">
        <v>37</v>
      </c>
      <c r="P815" s="69" t="s">
        <v>37</v>
      </c>
      <c r="Q815" s="69" t="s">
        <v>37</v>
      </c>
      <c r="R815" s="69" t="s">
        <v>37</v>
      </c>
      <c r="S815" s="69" t="s">
        <v>37</v>
      </c>
      <c r="T815" s="69" t="s">
        <v>37</v>
      </c>
      <c r="U815" s="69" t="s">
        <v>37</v>
      </c>
      <c r="V815" s="69" t="s">
        <v>37</v>
      </c>
      <c r="W815" s="69" t="s">
        <v>37</v>
      </c>
      <c r="X815" s="69" t="s">
        <v>37</v>
      </c>
      <c r="Y815" s="69" t="s">
        <v>37</v>
      </c>
      <c r="Z815" s="69" t="s">
        <v>37</v>
      </c>
      <c r="AA815" s="69" t="s">
        <v>37</v>
      </c>
      <c r="AB815" s="69" t="s">
        <v>37</v>
      </c>
      <c r="AC815" s="69" t="s">
        <v>37</v>
      </c>
      <c r="AD815" s="69" t="s">
        <v>37</v>
      </c>
      <c r="AE815" s="69" t="s">
        <v>37</v>
      </c>
      <c r="AF815" s="69" t="s">
        <v>37</v>
      </c>
      <c r="AG815" s="69" t="s">
        <v>37</v>
      </c>
      <c r="AH815" s="69" t="s">
        <v>37</v>
      </c>
    </row>
    <row r="816" spans="1:34" x14ac:dyDescent="0.25">
      <c r="A816" s="64" t="s">
        <v>132</v>
      </c>
      <c r="B816" s="64" t="s">
        <v>125</v>
      </c>
      <c r="C816" s="70" t="s">
        <v>37</v>
      </c>
      <c r="D816" s="70" t="s">
        <v>37</v>
      </c>
      <c r="E816" s="70" t="s">
        <v>37</v>
      </c>
      <c r="F816" s="70" t="s">
        <v>37</v>
      </c>
      <c r="G816" s="70" t="s">
        <v>37</v>
      </c>
      <c r="H816" s="70" t="s">
        <v>37</v>
      </c>
      <c r="I816" s="70" t="s">
        <v>37</v>
      </c>
      <c r="J816" s="70" t="s">
        <v>37</v>
      </c>
      <c r="K816" s="70" t="s">
        <v>37</v>
      </c>
      <c r="L816" s="70" t="s">
        <v>37</v>
      </c>
      <c r="M816" s="70" t="s">
        <v>37</v>
      </c>
      <c r="N816" s="70" t="s">
        <v>37</v>
      </c>
      <c r="O816" s="70" t="s">
        <v>37</v>
      </c>
      <c r="P816" s="70" t="s">
        <v>37</v>
      </c>
      <c r="Q816" s="70" t="s">
        <v>37</v>
      </c>
      <c r="R816" s="70" t="s">
        <v>37</v>
      </c>
      <c r="S816" s="70" t="s">
        <v>37</v>
      </c>
      <c r="T816" s="70" t="s">
        <v>37</v>
      </c>
      <c r="U816" s="70" t="s">
        <v>37</v>
      </c>
      <c r="V816" s="70" t="s">
        <v>37</v>
      </c>
      <c r="W816" s="70" t="s">
        <v>37</v>
      </c>
      <c r="X816" s="70" t="s">
        <v>37</v>
      </c>
      <c r="Y816" s="70" t="s">
        <v>37</v>
      </c>
      <c r="Z816" s="70" t="s">
        <v>37</v>
      </c>
      <c r="AA816" s="70" t="s">
        <v>37</v>
      </c>
      <c r="AB816" s="70" t="s">
        <v>37</v>
      </c>
      <c r="AC816" s="70" t="s">
        <v>37</v>
      </c>
      <c r="AD816" s="70" t="s">
        <v>37</v>
      </c>
      <c r="AE816" s="70" t="s">
        <v>37</v>
      </c>
      <c r="AF816" s="70" t="s">
        <v>37</v>
      </c>
      <c r="AG816" s="70" t="s">
        <v>37</v>
      </c>
      <c r="AH816" s="70" t="s">
        <v>37</v>
      </c>
    </row>
    <row r="817" spans="1:34" x14ac:dyDescent="0.25">
      <c r="A817" s="64" t="s">
        <v>132</v>
      </c>
      <c r="B817" s="64" t="s">
        <v>126</v>
      </c>
      <c r="C817" s="66">
        <v>0</v>
      </c>
      <c r="D817" s="66">
        <v>0</v>
      </c>
      <c r="E817" s="66">
        <v>0</v>
      </c>
      <c r="F817" s="66">
        <v>0</v>
      </c>
      <c r="G817" s="66">
        <v>0</v>
      </c>
      <c r="H817" s="66">
        <v>0</v>
      </c>
      <c r="I817" s="66">
        <v>0</v>
      </c>
      <c r="J817" s="66">
        <v>0</v>
      </c>
      <c r="K817" s="66">
        <v>0</v>
      </c>
      <c r="L817" s="66">
        <v>0</v>
      </c>
      <c r="M817" s="66">
        <v>0</v>
      </c>
      <c r="N817" s="66">
        <v>0</v>
      </c>
      <c r="O817" s="66">
        <v>0</v>
      </c>
      <c r="P817" s="66">
        <v>0</v>
      </c>
      <c r="Q817" s="66">
        <v>0</v>
      </c>
      <c r="R817" s="66">
        <v>0</v>
      </c>
      <c r="S817" s="66">
        <v>0</v>
      </c>
      <c r="T817" s="66">
        <v>0</v>
      </c>
      <c r="U817" s="66">
        <v>0</v>
      </c>
      <c r="V817" s="66">
        <v>0</v>
      </c>
      <c r="W817" s="66">
        <v>0</v>
      </c>
      <c r="X817" s="66">
        <v>0</v>
      </c>
      <c r="Y817" s="66">
        <v>0</v>
      </c>
      <c r="Z817" s="66">
        <v>0</v>
      </c>
      <c r="AA817" s="66">
        <v>0</v>
      </c>
      <c r="AB817" s="66">
        <v>0</v>
      </c>
      <c r="AC817" s="66">
        <v>0</v>
      </c>
      <c r="AD817" s="66">
        <v>0</v>
      </c>
      <c r="AE817" s="66">
        <v>0</v>
      </c>
      <c r="AF817" s="66">
        <v>0</v>
      </c>
      <c r="AG817" s="66">
        <v>0</v>
      </c>
      <c r="AH817" s="66">
        <v>0</v>
      </c>
    </row>
    <row r="818" spans="1:34" x14ac:dyDescent="0.25">
      <c r="A818" s="64" t="s">
        <v>132</v>
      </c>
      <c r="B818" s="64" t="s">
        <v>127</v>
      </c>
      <c r="C818" s="70" t="s">
        <v>37</v>
      </c>
      <c r="D818" s="70" t="s">
        <v>37</v>
      </c>
      <c r="E818" s="70" t="s">
        <v>37</v>
      </c>
      <c r="F818" s="70" t="s">
        <v>37</v>
      </c>
      <c r="G818" s="70" t="s">
        <v>37</v>
      </c>
      <c r="H818" s="70" t="s">
        <v>37</v>
      </c>
      <c r="I818" s="70" t="s">
        <v>37</v>
      </c>
      <c r="J818" s="70" t="s">
        <v>37</v>
      </c>
      <c r="K818" s="70" t="s">
        <v>37</v>
      </c>
      <c r="L818" s="70" t="s">
        <v>37</v>
      </c>
      <c r="M818" s="70" t="s">
        <v>37</v>
      </c>
      <c r="N818" s="70" t="s">
        <v>37</v>
      </c>
      <c r="O818" s="70" t="s">
        <v>37</v>
      </c>
      <c r="P818" s="70" t="s">
        <v>37</v>
      </c>
      <c r="Q818" s="70" t="s">
        <v>37</v>
      </c>
      <c r="R818" s="70" t="s">
        <v>37</v>
      </c>
      <c r="S818" s="70" t="s">
        <v>37</v>
      </c>
      <c r="T818" s="70" t="s">
        <v>37</v>
      </c>
      <c r="U818" s="70" t="s">
        <v>37</v>
      </c>
      <c r="V818" s="70" t="s">
        <v>37</v>
      </c>
      <c r="W818" s="70" t="s">
        <v>37</v>
      </c>
      <c r="X818" s="70" t="s">
        <v>37</v>
      </c>
      <c r="Y818" s="70" t="s">
        <v>37</v>
      </c>
      <c r="Z818" s="70" t="s">
        <v>37</v>
      </c>
      <c r="AA818" s="70" t="s">
        <v>37</v>
      </c>
      <c r="AB818" s="70" t="s">
        <v>37</v>
      </c>
      <c r="AC818" s="70" t="s">
        <v>37</v>
      </c>
      <c r="AD818" s="70" t="s">
        <v>37</v>
      </c>
      <c r="AE818" s="70" t="s">
        <v>37</v>
      </c>
      <c r="AF818" s="70" t="s">
        <v>37</v>
      </c>
      <c r="AG818" s="70" t="s">
        <v>37</v>
      </c>
      <c r="AH818" s="70" t="s">
        <v>37</v>
      </c>
    </row>
    <row r="819" spans="1:34" x14ac:dyDescent="0.25">
      <c r="A819" s="64" t="s">
        <v>132</v>
      </c>
      <c r="B819" s="64" t="s">
        <v>128</v>
      </c>
      <c r="C819" s="66">
        <v>3960</v>
      </c>
      <c r="D819" s="66">
        <v>5108.3999999999996</v>
      </c>
      <c r="E819" s="66">
        <v>5364</v>
      </c>
      <c r="F819" s="66">
        <v>5400</v>
      </c>
      <c r="G819" s="66">
        <v>5547.6</v>
      </c>
      <c r="H819" s="66">
        <v>5875.2</v>
      </c>
      <c r="I819" s="66">
        <v>5968.8</v>
      </c>
      <c r="J819" s="66">
        <v>6069.6</v>
      </c>
      <c r="K819" s="66">
        <v>6195.6</v>
      </c>
      <c r="L819" s="66">
        <v>6674.4</v>
      </c>
      <c r="M819" s="66">
        <v>6901.2</v>
      </c>
      <c r="N819" s="66">
        <v>6994.8</v>
      </c>
      <c r="O819" s="66">
        <v>7387.2</v>
      </c>
      <c r="P819" s="66">
        <v>8049.6</v>
      </c>
      <c r="Q819" s="66">
        <v>7977.6</v>
      </c>
      <c r="R819" s="66">
        <v>8064</v>
      </c>
      <c r="S819" s="66">
        <v>8139.6</v>
      </c>
      <c r="T819" s="66">
        <v>8265.6</v>
      </c>
      <c r="U819" s="66">
        <v>8323.2000000000007</v>
      </c>
      <c r="V819" s="66">
        <v>7804.8</v>
      </c>
      <c r="W819" s="65">
        <v>7609.2479999999996</v>
      </c>
      <c r="X819" s="66">
        <v>7844.04</v>
      </c>
      <c r="Y819" s="66">
        <v>8257.18</v>
      </c>
      <c r="Z819" s="65">
        <v>8105.2089999999998</v>
      </c>
      <c r="AA819" s="65">
        <v>8081.6040000000003</v>
      </c>
      <c r="AB819" s="65">
        <v>4696.8950000000004</v>
      </c>
      <c r="AC819" s="65">
        <v>3085.502</v>
      </c>
      <c r="AD819" s="65">
        <v>5946.4009999999998</v>
      </c>
      <c r="AE819" s="65">
        <v>7064.9279999999999</v>
      </c>
      <c r="AF819" s="65">
        <v>7415.384</v>
      </c>
      <c r="AG819" s="65">
        <v>7715.0739999999996</v>
      </c>
      <c r="AH819" s="65">
        <v>7974.1980000000003</v>
      </c>
    </row>
    <row r="820" spans="1:34" x14ac:dyDescent="0.25">
      <c r="A820" s="64" t="s">
        <v>132</v>
      </c>
      <c r="B820" s="64" t="s">
        <v>129</v>
      </c>
      <c r="C820" s="68">
        <v>0</v>
      </c>
      <c r="D820" s="68">
        <v>0</v>
      </c>
      <c r="E820" s="68">
        <v>0</v>
      </c>
      <c r="F820" s="68">
        <v>0</v>
      </c>
      <c r="G820" s="68">
        <v>0</v>
      </c>
      <c r="H820" s="68">
        <v>0</v>
      </c>
      <c r="I820" s="68">
        <v>0</v>
      </c>
      <c r="J820" s="68">
        <v>0</v>
      </c>
      <c r="K820" s="68">
        <v>0</v>
      </c>
      <c r="L820" s="68">
        <v>0</v>
      </c>
      <c r="M820" s="68">
        <v>0</v>
      </c>
      <c r="N820" s="68">
        <v>0</v>
      </c>
      <c r="O820" s="68">
        <v>0</v>
      </c>
      <c r="P820" s="68">
        <v>0</v>
      </c>
      <c r="Q820" s="68">
        <v>0</v>
      </c>
      <c r="R820" s="68">
        <v>0</v>
      </c>
      <c r="S820" s="68">
        <v>0</v>
      </c>
      <c r="T820" s="68">
        <v>0</v>
      </c>
      <c r="U820" s="68">
        <v>0</v>
      </c>
      <c r="V820" s="68">
        <v>0</v>
      </c>
      <c r="W820" s="68">
        <v>0</v>
      </c>
      <c r="X820" s="68">
        <v>0</v>
      </c>
      <c r="Y820" s="68">
        <v>0</v>
      </c>
      <c r="Z820" s="68">
        <v>0</v>
      </c>
      <c r="AA820" s="68">
        <v>0</v>
      </c>
      <c r="AB820" s="68">
        <v>0</v>
      </c>
      <c r="AC820" s="68">
        <v>0</v>
      </c>
      <c r="AD820" s="68">
        <v>0</v>
      </c>
      <c r="AE820" s="68">
        <v>0</v>
      </c>
      <c r="AF820" s="68">
        <v>0</v>
      </c>
      <c r="AG820" s="68">
        <v>0</v>
      </c>
      <c r="AH820" s="68">
        <v>0</v>
      </c>
    </row>
    <row r="821" spans="1:34" x14ac:dyDescent="0.25">
      <c r="A821" s="64" t="s">
        <v>132</v>
      </c>
      <c r="B821" s="64" t="s">
        <v>130</v>
      </c>
      <c r="C821" s="66">
        <v>0</v>
      </c>
      <c r="D821" s="66">
        <v>0</v>
      </c>
      <c r="E821" s="66">
        <v>0</v>
      </c>
      <c r="F821" s="66">
        <v>0</v>
      </c>
      <c r="G821" s="66">
        <v>0</v>
      </c>
      <c r="H821" s="66">
        <v>0</v>
      </c>
      <c r="I821" s="66">
        <v>0</v>
      </c>
      <c r="J821" s="66">
        <v>0</v>
      </c>
      <c r="K821" s="66">
        <v>0</v>
      </c>
      <c r="L821" s="66">
        <v>0</v>
      </c>
      <c r="M821" s="66">
        <v>0</v>
      </c>
      <c r="N821" s="66">
        <v>0</v>
      </c>
      <c r="O821" s="66">
        <v>0</v>
      </c>
      <c r="P821" s="66">
        <v>0</v>
      </c>
      <c r="Q821" s="66">
        <v>0</v>
      </c>
      <c r="R821" s="66">
        <v>0</v>
      </c>
      <c r="S821" s="66">
        <v>0</v>
      </c>
      <c r="T821" s="66">
        <v>0</v>
      </c>
      <c r="U821" s="66">
        <v>0</v>
      </c>
      <c r="V821" s="66">
        <v>0</v>
      </c>
      <c r="W821" s="66">
        <v>0</v>
      </c>
      <c r="X821" s="65">
        <v>17.675999999999998</v>
      </c>
      <c r="Y821" s="65">
        <v>32.026000000000003</v>
      </c>
      <c r="Z821" s="65">
        <v>21.210999999999999</v>
      </c>
      <c r="AA821" s="65">
        <v>23.227</v>
      </c>
      <c r="AB821" s="65">
        <v>23.922000000000001</v>
      </c>
      <c r="AC821" s="65">
        <v>29.905000000000001</v>
      </c>
      <c r="AD821" s="65">
        <v>35.057000000000002</v>
      </c>
      <c r="AE821" s="65">
        <v>32.241999999999997</v>
      </c>
      <c r="AF821" s="65">
        <v>23.044</v>
      </c>
      <c r="AG821" s="65">
        <v>21.204000000000001</v>
      </c>
      <c r="AH821" s="65">
        <v>26.039000000000001</v>
      </c>
    </row>
    <row r="822" spans="1:34" x14ac:dyDescent="0.25">
      <c r="A822" s="64" t="s">
        <v>132</v>
      </c>
      <c r="B822" s="64" t="s">
        <v>131</v>
      </c>
      <c r="C822" s="68">
        <v>0</v>
      </c>
      <c r="D822" s="68">
        <v>0</v>
      </c>
      <c r="E822" s="68">
        <v>0</v>
      </c>
      <c r="F822" s="68">
        <v>0</v>
      </c>
      <c r="G822" s="68">
        <v>0</v>
      </c>
      <c r="H822" s="68">
        <v>0</v>
      </c>
      <c r="I822" s="68">
        <v>0</v>
      </c>
      <c r="J822" s="68">
        <v>0</v>
      </c>
      <c r="K822" s="68">
        <v>0</v>
      </c>
      <c r="L822" s="68">
        <v>0</v>
      </c>
      <c r="M822" s="68">
        <v>0</v>
      </c>
      <c r="N822" s="68">
        <v>0</v>
      </c>
      <c r="O822" s="68">
        <v>0</v>
      </c>
      <c r="P822" s="68">
        <v>0</v>
      </c>
      <c r="Q822" s="68">
        <v>0</v>
      </c>
      <c r="R822" s="68">
        <v>0</v>
      </c>
      <c r="S822" s="68">
        <v>0</v>
      </c>
      <c r="T822" s="68">
        <v>0</v>
      </c>
      <c r="U822" s="68">
        <v>0</v>
      </c>
      <c r="V822" s="68">
        <v>0</v>
      </c>
      <c r="W822" s="68">
        <v>0</v>
      </c>
      <c r="X822" s="68">
        <v>0</v>
      </c>
      <c r="Y822" s="68">
        <v>0</v>
      </c>
      <c r="Z822" s="68">
        <v>0</v>
      </c>
      <c r="AA822" s="68">
        <v>0</v>
      </c>
      <c r="AB822" s="68">
        <v>0</v>
      </c>
      <c r="AC822" s="68">
        <v>0</v>
      </c>
      <c r="AD822" s="68">
        <v>0</v>
      </c>
      <c r="AE822" s="68">
        <v>0</v>
      </c>
      <c r="AF822" s="68">
        <v>0</v>
      </c>
      <c r="AG822" s="68">
        <v>0</v>
      </c>
      <c r="AH822" s="68">
        <v>0</v>
      </c>
    </row>
    <row r="823" spans="1:34" x14ac:dyDescent="0.25">
      <c r="A823" s="64" t="s">
        <v>133</v>
      </c>
      <c r="B823" s="64" t="s">
        <v>122</v>
      </c>
      <c r="C823" s="66">
        <v>0</v>
      </c>
      <c r="D823" s="66">
        <v>0</v>
      </c>
      <c r="E823" s="66">
        <v>0</v>
      </c>
      <c r="F823" s="66">
        <v>0</v>
      </c>
      <c r="G823" s="66">
        <v>0</v>
      </c>
      <c r="H823" s="66">
        <v>0</v>
      </c>
      <c r="I823" s="66">
        <v>0</v>
      </c>
      <c r="J823" s="66">
        <v>0</v>
      </c>
      <c r="K823" s="66">
        <v>0</v>
      </c>
      <c r="L823" s="66">
        <v>0</v>
      </c>
      <c r="M823" s="66">
        <v>0</v>
      </c>
      <c r="N823" s="66">
        <v>0</v>
      </c>
      <c r="O823" s="66">
        <v>0</v>
      </c>
      <c r="P823" s="66">
        <v>0</v>
      </c>
      <c r="Q823" s="66">
        <v>0</v>
      </c>
      <c r="R823" s="66">
        <v>0</v>
      </c>
      <c r="S823" s="66">
        <v>0</v>
      </c>
      <c r="T823" s="66">
        <v>0</v>
      </c>
      <c r="U823" s="66">
        <v>0</v>
      </c>
      <c r="V823" s="66">
        <v>0</v>
      </c>
      <c r="W823" s="66">
        <v>0</v>
      </c>
      <c r="X823" s="66">
        <v>0</v>
      </c>
      <c r="Y823" s="66">
        <v>0</v>
      </c>
      <c r="Z823" s="66">
        <v>0</v>
      </c>
      <c r="AA823" s="66">
        <v>0</v>
      </c>
      <c r="AB823" s="66">
        <v>0</v>
      </c>
      <c r="AC823" s="66">
        <v>0</v>
      </c>
      <c r="AD823" s="66">
        <v>0</v>
      </c>
      <c r="AE823" s="66">
        <v>0</v>
      </c>
      <c r="AF823" s="66">
        <v>0</v>
      </c>
      <c r="AG823" s="66">
        <v>0</v>
      </c>
      <c r="AH823" s="66">
        <v>0</v>
      </c>
    </row>
    <row r="824" spans="1:34" x14ac:dyDescent="0.25">
      <c r="A824" s="64" t="s">
        <v>133</v>
      </c>
      <c r="B824" s="64" t="s">
        <v>123</v>
      </c>
      <c r="C824" s="68">
        <v>0</v>
      </c>
      <c r="D824" s="68">
        <v>0</v>
      </c>
      <c r="E824" s="68">
        <v>0</v>
      </c>
      <c r="F824" s="68">
        <v>0</v>
      </c>
      <c r="G824" s="68">
        <v>0</v>
      </c>
      <c r="H824" s="68">
        <v>0</v>
      </c>
      <c r="I824" s="68">
        <v>0</v>
      </c>
      <c r="J824" s="68">
        <v>0</v>
      </c>
      <c r="K824" s="68">
        <v>0</v>
      </c>
      <c r="L824" s="68">
        <v>0</v>
      </c>
      <c r="M824" s="68">
        <v>0</v>
      </c>
      <c r="N824" s="68">
        <v>0</v>
      </c>
      <c r="O824" s="68">
        <v>0</v>
      </c>
      <c r="P824" s="68">
        <v>0</v>
      </c>
      <c r="Q824" s="68">
        <v>0</v>
      </c>
      <c r="R824" s="68">
        <v>0</v>
      </c>
      <c r="S824" s="68">
        <v>0</v>
      </c>
      <c r="T824" s="68">
        <v>0</v>
      </c>
      <c r="U824" s="68">
        <v>0</v>
      </c>
      <c r="V824" s="68">
        <v>0</v>
      </c>
      <c r="W824" s="68">
        <v>0</v>
      </c>
      <c r="X824" s="68">
        <v>0</v>
      </c>
      <c r="Y824" s="68">
        <v>0</v>
      </c>
      <c r="Z824" s="68">
        <v>0</v>
      </c>
      <c r="AA824" s="68">
        <v>0</v>
      </c>
      <c r="AB824" s="68">
        <v>0</v>
      </c>
      <c r="AC824" s="68">
        <v>0</v>
      </c>
      <c r="AD824" s="68">
        <v>0</v>
      </c>
      <c r="AE824" s="68">
        <v>0</v>
      </c>
      <c r="AF824" s="68">
        <v>0</v>
      </c>
      <c r="AG824" s="68">
        <v>0</v>
      </c>
      <c r="AH824" s="68">
        <v>0</v>
      </c>
    </row>
    <row r="825" spans="1:34" x14ac:dyDescent="0.25">
      <c r="A825" s="64" t="s">
        <v>133</v>
      </c>
      <c r="B825" s="64" t="s">
        <v>124</v>
      </c>
      <c r="C825" s="66">
        <v>0</v>
      </c>
      <c r="D825" s="66">
        <v>0</v>
      </c>
      <c r="E825" s="66">
        <v>0</v>
      </c>
      <c r="F825" s="66">
        <v>0</v>
      </c>
      <c r="G825" s="66">
        <v>0</v>
      </c>
      <c r="H825" s="66">
        <v>0</v>
      </c>
      <c r="I825" s="66">
        <v>0</v>
      </c>
      <c r="J825" s="66">
        <v>0</v>
      </c>
      <c r="K825" s="66">
        <v>0</v>
      </c>
      <c r="L825" s="66">
        <v>0</v>
      </c>
      <c r="M825" s="66">
        <v>0</v>
      </c>
      <c r="N825" s="66">
        <v>0</v>
      </c>
      <c r="O825" s="66">
        <v>0</v>
      </c>
      <c r="P825" s="66">
        <v>0</v>
      </c>
      <c r="Q825" s="66">
        <v>0</v>
      </c>
      <c r="R825" s="66">
        <v>0</v>
      </c>
      <c r="S825" s="66">
        <v>0</v>
      </c>
      <c r="T825" s="66">
        <v>0</v>
      </c>
      <c r="U825" s="66">
        <v>0</v>
      </c>
      <c r="V825" s="66">
        <v>0</v>
      </c>
      <c r="W825" s="66">
        <v>0</v>
      </c>
      <c r="X825" s="66">
        <v>0</v>
      </c>
      <c r="Y825" s="66">
        <v>0</v>
      </c>
      <c r="Z825" s="66">
        <v>0</v>
      </c>
      <c r="AA825" s="66">
        <v>0</v>
      </c>
      <c r="AB825" s="66">
        <v>0</v>
      </c>
      <c r="AC825" s="66">
        <v>0</v>
      </c>
      <c r="AD825" s="66">
        <v>0</v>
      </c>
      <c r="AE825" s="66">
        <v>0</v>
      </c>
      <c r="AF825" s="66">
        <v>0</v>
      </c>
      <c r="AG825" s="66">
        <v>0</v>
      </c>
      <c r="AH825" s="66">
        <v>0</v>
      </c>
    </row>
    <row r="826" spans="1:34" x14ac:dyDescent="0.25">
      <c r="A826" s="64" t="s">
        <v>133</v>
      </c>
      <c r="B826" s="64" t="s">
        <v>125</v>
      </c>
      <c r="C826" s="68">
        <v>0</v>
      </c>
      <c r="D826" s="68">
        <v>0</v>
      </c>
      <c r="E826" s="68">
        <v>0</v>
      </c>
      <c r="F826" s="68">
        <v>0</v>
      </c>
      <c r="G826" s="68">
        <v>0</v>
      </c>
      <c r="H826" s="68">
        <v>0</v>
      </c>
      <c r="I826" s="68">
        <v>0</v>
      </c>
      <c r="J826" s="68">
        <v>0</v>
      </c>
      <c r="K826" s="68">
        <v>0</v>
      </c>
      <c r="L826" s="68">
        <v>0</v>
      </c>
      <c r="M826" s="68">
        <v>0</v>
      </c>
      <c r="N826" s="68">
        <v>0</v>
      </c>
      <c r="O826" s="68">
        <v>0</v>
      </c>
      <c r="P826" s="68">
        <v>0</v>
      </c>
      <c r="Q826" s="68">
        <v>0</v>
      </c>
      <c r="R826" s="68">
        <v>0</v>
      </c>
      <c r="S826" s="68">
        <v>0</v>
      </c>
      <c r="T826" s="68">
        <v>0</v>
      </c>
      <c r="U826" s="68">
        <v>0</v>
      </c>
      <c r="V826" s="68">
        <v>0</v>
      </c>
      <c r="W826" s="68">
        <v>0</v>
      </c>
      <c r="X826" s="68">
        <v>0</v>
      </c>
      <c r="Y826" s="68">
        <v>0</v>
      </c>
      <c r="Z826" s="68">
        <v>0</v>
      </c>
      <c r="AA826" s="68">
        <v>0</v>
      </c>
      <c r="AB826" s="68">
        <v>0</v>
      </c>
      <c r="AC826" s="68">
        <v>0</v>
      </c>
      <c r="AD826" s="68">
        <v>0</v>
      </c>
      <c r="AE826" s="68">
        <v>0</v>
      </c>
      <c r="AF826" s="68">
        <v>0</v>
      </c>
      <c r="AG826" s="68">
        <v>0</v>
      </c>
      <c r="AH826" s="68">
        <v>0</v>
      </c>
    </row>
    <row r="827" spans="1:34" x14ac:dyDescent="0.25">
      <c r="A827" s="64" t="s">
        <v>133</v>
      </c>
      <c r="B827" s="64" t="s">
        <v>126</v>
      </c>
      <c r="C827" s="69" t="s">
        <v>37</v>
      </c>
      <c r="D827" s="69" t="s">
        <v>37</v>
      </c>
      <c r="E827" s="69" t="s">
        <v>37</v>
      </c>
      <c r="F827" s="69" t="s">
        <v>37</v>
      </c>
      <c r="G827" s="69" t="s">
        <v>37</v>
      </c>
      <c r="H827" s="69" t="s">
        <v>37</v>
      </c>
      <c r="I827" s="69" t="s">
        <v>37</v>
      </c>
      <c r="J827" s="69" t="s">
        <v>37</v>
      </c>
      <c r="K827" s="69" t="s">
        <v>37</v>
      </c>
      <c r="L827" s="69" t="s">
        <v>37</v>
      </c>
      <c r="M827" s="69" t="s">
        <v>37</v>
      </c>
      <c r="N827" s="69" t="s">
        <v>37</v>
      </c>
      <c r="O827" s="69" t="s">
        <v>37</v>
      </c>
      <c r="P827" s="69" t="s">
        <v>37</v>
      </c>
      <c r="Q827" s="69" t="s">
        <v>37</v>
      </c>
      <c r="R827" s="69" t="s">
        <v>37</v>
      </c>
      <c r="S827" s="69" t="s">
        <v>37</v>
      </c>
      <c r="T827" s="69" t="s">
        <v>37</v>
      </c>
      <c r="U827" s="69" t="s">
        <v>37</v>
      </c>
      <c r="V827" s="69" t="s">
        <v>37</v>
      </c>
      <c r="W827" s="69" t="s">
        <v>37</v>
      </c>
      <c r="X827" s="69" t="s">
        <v>37</v>
      </c>
      <c r="Y827" s="69" t="s">
        <v>37</v>
      </c>
      <c r="Z827" s="69" t="s">
        <v>37</v>
      </c>
      <c r="AA827" s="69" t="s">
        <v>37</v>
      </c>
      <c r="AB827" s="69" t="s">
        <v>37</v>
      </c>
      <c r="AC827" s="69" t="s">
        <v>37</v>
      </c>
      <c r="AD827" s="69" t="s">
        <v>37</v>
      </c>
      <c r="AE827" s="69" t="s">
        <v>37</v>
      </c>
      <c r="AF827" s="69" t="s">
        <v>37</v>
      </c>
      <c r="AG827" s="69" t="s">
        <v>37</v>
      </c>
      <c r="AH827" s="69" t="s">
        <v>37</v>
      </c>
    </row>
    <row r="828" spans="1:34" x14ac:dyDescent="0.25">
      <c r="A828" s="64" t="s">
        <v>133</v>
      </c>
      <c r="B828" s="64" t="s">
        <v>127</v>
      </c>
      <c r="C828" s="68">
        <v>0</v>
      </c>
      <c r="D828" s="68">
        <v>0</v>
      </c>
      <c r="E828" s="68">
        <v>0</v>
      </c>
      <c r="F828" s="68">
        <v>0</v>
      </c>
      <c r="G828" s="68">
        <v>0</v>
      </c>
      <c r="H828" s="68">
        <v>0</v>
      </c>
      <c r="I828" s="68">
        <v>0</v>
      </c>
      <c r="J828" s="68">
        <v>0</v>
      </c>
      <c r="K828" s="68">
        <v>0</v>
      </c>
      <c r="L828" s="68">
        <v>0</v>
      </c>
      <c r="M828" s="68">
        <v>0</v>
      </c>
      <c r="N828" s="68">
        <v>0</v>
      </c>
      <c r="O828" s="68">
        <v>0</v>
      </c>
      <c r="P828" s="68">
        <v>0</v>
      </c>
      <c r="Q828" s="68">
        <v>0</v>
      </c>
      <c r="R828" s="68">
        <v>0</v>
      </c>
      <c r="S828" s="68">
        <v>0</v>
      </c>
      <c r="T828" s="68">
        <v>0</v>
      </c>
      <c r="U828" s="68">
        <v>0</v>
      </c>
      <c r="V828" s="68">
        <v>0</v>
      </c>
      <c r="W828" s="68">
        <v>0</v>
      </c>
      <c r="X828" s="68">
        <v>0</v>
      </c>
      <c r="Y828" s="68">
        <v>0</v>
      </c>
      <c r="Z828" s="68">
        <v>0</v>
      </c>
      <c r="AA828" s="68">
        <v>0</v>
      </c>
      <c r="AB828" s="68">
        <v>0</v>
      </c>
      <c r="AC828" s="68">
        <v>0</v>
      </c>
      <c r="AD828" s="68">
        <v>0</v>
      </c>
      <c r="AE828" s="68">
        <v>0</v>
      </c>
      <c r="AF828" s="68">
        <v>0</v>
      </c>
      <c r="AG828" s="68">
        <v>0</v>
      </c>
      <c r="AH828" s="68">
        <v>0</v>
      </c>
    </row>
    <row r="829" spans="1:34" x14ac:dyDescent="0.25">
      <c r="A829" s="64" t="s">
        <v>133</v>
      </c>
      <c r="B829" s="64" t="s">
        <v>128</v>
      </c>
      <c r="C829" s="66">
        <v>0</v>
      </c>
      <c r="D829" s="66">
        <v>0</v>
      </c>
      <c r="E829" s="66">
        <v>0</v>
      </c>
      <c r="F829" s="66">
        <v>0</v>
      </c>
      <c r="G829" s="66">
        <v>0</v>
      </c>
      <c r="H829" s="66">
        <v>0</v>
      </c>
      <c r="I829" s="66">
        <v>0</v>
      </c>
      <c r="J829" s="66">
        <v>0</v>
      </c>
      <c r="K829" s="66">
        <v>0</v>
      </c>
      <c r="L829" s="66">
        <v>0</v>
      </c>
      <c r="M829" s="66">
        <v>0</v>
      </c>
      <c r="N829" s="66">
        <v>0</v>
      </c>
      <c r="O829" s="66">
        <v>0</v>
      </c>
      <c r="P829" s="66">
        <v>0</v>
      </c>
      <c r="Q829" s="66">
        <v>0</v>
      </c>
      <c r="R829" s="66">
        <v>0</v>
      </c>
      <c r="S829" s="66">
        <v>0</v>
      </c>
      <c r="T829" s="66">
        <v>0</v>
      </c>
      <c r="U829" s="66">
        <v>0</v>
      </c>
      <c r="V829" s="66">
        <v>0</v>
      </c>
      <c r="W829" s="66">
        <v>0</v>
      </c>
      <c r="X829" s="66">
        <v>5</v>
      </c>
      <c r="Y829" s="66">
        <v>8</v>
      </c>
      <c r="Z829" s="66">
        <v>1</v>
      </c>
      <c r="AA829" s="66">
        <v>1</v>
      </c>
      <c r="AB829" s="66">
        <v>6</v>
      </c>
      <c r="AC829" s="66">
        <v>3</v>
      </c>
      <c r="AD829" s="66">
        <v>0</v>
      </c>
      <c r="AE829" s="65">
        <v>0.41699999999999998</v>
      </c>
      <c r="AF829" s="65">
        <v>0.88100000000000001</v>
      </c>
      <c r="AG829" s="66">
        <v>0</v>
      </c>
      <c r="AH829" s="66">
        <v>0</v>
      </c>
    </row>
    <row r="830" spans="1:34" x14ac:dyDescent="0.25">
      <c r="A830" s="64" t="s">
        <v>133</v>
      </c>
      <c r="B830" s="64" t="s">
        <v>129</v>
      </c>
      <c r="C830" s="68">
        <v>0</v>
      </c>
      <c r="D830" s="68">
        <v>0</v>
      </c>
      <c r="E830" s="68">
        <v>0</v>
      </c>
      <c r="F830" s="68">
        <v>0</v>
      </c>
      <c r="G830" s="68">
        <v>0</v>
      </c>
      <c r="H830" s="68">
        <v>0</v>
      </c>
      <c r="I830" s="68">
        <v>0</v>
      </c>
      <c r="J830" s="68">
        <v>0</v>
      </c>
      <c r="K830" s="68">
        <v>0</v>
      </c>
      <c r="L830" s="68">
        <v>0</v>
      </c>
      <c r="M830" s="68">
        <v>0</v>
      </c>
      <c r="N830" s="68">
        <v>0</v>
      </c>
      <c r="O830" s="68">
        <v>0</v>
      </c>
      <c r="P830" s="68">
        <v>0</v>
      </c>
      <c r="Q830" s="68">
        <v>0</v>
      </c>
      <c r="R830" s="68">
        <v>0</v>
      </c>
      <c r="S830" s="68">
        <v>0</v>
      </c>
      <c r="T830" s="68">
        <v>0</v>
      </c>
      <c r="U830" s="68">
        <v>0</v>
      </c>
      <c r="V830" s="68">
        <v>0</v>
      </c>
      <c r="W830" s="68">
        <v>0</v>
      </c>
      <c r="X830" s="68">
        <v>0</v>
      </c>
      <c r="Y830" s="68">
        <v>0</v>
      </c>
      <c r="Z830" s="68">
        <v>0</v>
      </c>
      <c r="AA830" s="68">
        <v>0</v>
      </c>
      <c r="AB830" s="68">
        <v>0</v>
      </c>
      <c r="AC830" s="68">
        <v>0</v>
      </c>
      <c r="AD830" s="68">
        <v>0</v>
      </c>
      <c r="AE830" s="68">
        <v>0</v>
      </c>
      <c r="AF830" s="68">
        <v>0</v>
      </c>
      <c r="AG830" s="68">
        <v>0</v>
      </c>
      <c r="AH830" s="68">
        <v>0</v>
      </c>
    </row>
    <row r="831" spans="1:34" x14ac:dyDescent="0.25">
      <c r="A831" s="64" t="s">
        <v>133</v>
      </c>
      <c r="B831" s="64" t="s">
        <v>130</v>
      </c>
      <c r="C831" s="66">
        <v>0</v>
      </c>
      <c r="D831" s="66">
        <v>0</v>
      </c>
      <c r="E831" s="66">
        <v>0</v>
      </c>
      <c r="F831" s="66">
        <v>0</v>
      </c>
      <c r="G831" s="66">
        <v>0</v>
      </c>
      <c r="H831" s="66">
        <v>0</v>
      </c>
      <c r="I831" s="66">
        <v>0</v>
      </c>
      <c r="J831" s="66">
        <v>0</v>
      </c>
      <c r="K831" s="66">
        <v>0</v>
      </c>
      <c r="L831" s="66">
        <v>0</v>
      </c>
      <c r="M831" s="66">
        <v>0</v>
      </c>
      <c r="N831" s="66">
        <v>0</v>
      </c>
      <c r="O831" s="66">
        <v>0</v>
      </c>
      <c r="P831" s="66">
        <v>0</v>
      </c>
      <c r="Q831" s="66">
        <v>0</v>
      </c>
      <c r="R831" s="66">
        <v>0</v>
      </c>
      <c r="S831" s="66">
        <v>0</v>
      </c>
      <c r="T831" s="66">
        <v>0</v>
      </c>
      <c r="U831" s="66">
        <v>0</v>
      </c>
      <c r="V831" s="66">
        <v>0</v>
      </c>
      <c r="W831" s="66">
        <v>0</v>
      </c>
      <c r="X831" s="66">
        <v>5</v>
      </c>
      <c r="Y831" s="66">
        <v>8</v>
      </c>
      <c r="Z831" s="66">
        <v>1</v>
      </c>
      <c r="AA831" s="66">
        <v>1</v>
      </c>
      <c r="AB831" s="66">
        <v>6</v>
      </c>
      <c r="AC831" s="66">
        <v>3</v>
      </c>
      <c r="AD831" s="66">
        <v>0</v>
      </c>
      <c r="AE831" s="65">
        <v>0.41699999999999998</v>
      </c>
      <c r="AF831" s="65">
        <v>0.88100000000000001</v>
      </c>
      <c r="AG831" s="66">
        <v>0</v>
      </c>
      <c r="AH831" s="66">
        <v>0</v>
      </c>
    </row>
    <row r="832" spans="1:34" x14ac:dyDescent="0.25">
      <c r="A832" s="64" t="s">
        <v>133</v>
      </c>
      <c r="B832" s="64" t="s">
        <v>131</v>
      </c>
      <c r="C832" s="70" t="s">
        <v>37</v>
      </c>
      <c r="D832" s="70" t="s">
        <v>37</v>
      </c>
      <c r="E832" s="70" t="s">
        <v>37</v>
      </c>
      <c r="F832" s="70" t="s">
        <v>37</v>
      </c>
      <c r="G832" s="70" t="s">
        <v>37</v>
      </c>
      <c r="H832" s="70" t="s">
        <v>37</v>
      </c>
      <c r="I832" s="70" t="s">
        <v>37</v>
      </c>
      <c r="J832" s="70" t="s">
        <v>37</v>
      </c>
      <c r="K832" s="70" t="s">
        <v>37</v>
      </c>
      <c r="L832" s="70" t="s">
        <v>37</v>
      </c>
      <c r="M832" s="70" t="s">
        <v>37</v>
      </c>
      <c r="N832" s="70" t="s">
        <v>37</v>
      </c>
      <c r="O832" s="70" t="s">
        <v>37</v>
      </c>
      <c r="P832" s="70" t="s">
        <v>37</v>
      </c>
      <c r="Q832" s="70" t="s">
        <v>37</v>
      </c>
      <c r="R832" s="70" t="s">
        <v>37</v>
      </c>
      <c r="S832" s="70" t="s">
        <v>37</v>
      </c>
      <c r="T832" s="70" t="s">
        <v>37</v>
      </c>
      <c r="U832" s="70" t="s">
        <v>37</v>
      </c>
      <c r="V832" s="70" t="s">
        <v>37</v>
      </c>
      <c r="W832" s="70" t="s">
        <v>37</v>
      </c>
      <c r="X832" s="70" t="s">
        <v>37</v>
      </c>
      <c r="Y832" s="70" t="s">
        <v>37</v>
      </c>
      <c r="Z832" s="70" t="s">
        <v>37</v>
      </c>
      <c r="AA832" s="70" t="s">
        <v>37</v>
      </c>
      <c r="AB832" s="70" t="s">
        <v>37</v>
      </c>
      <c r="AC832" s="70" t="s">
        <v>37</v>
      </c>
      <c r="AD832" s="70" t="s">
        <v>37</v>
      </c>
      <c r="AE832" s="70" t="s">
        <v>37</v>
      </c>
      <c r="AF832" s="70" t="s">
        <v>37</v>
      </c>
      <c r="AG832" s="70" t="s">
        <v>37</v>
      </c>
      <c r="AH832" s="70" t="s">
        <v>37</v>
      </c>
    </row>
    <row r="833" spans="1:34" ht="11.4" customHeight="1" x14ac:dyDescent="0.25"/>
    <row r="834" spans="1:34" x14ac:dyDescent="0.25">
      <c r="A834" s="59" t="s">
        <v>134</v>
      </c>
    </row>
    <row r="835" spans="1:34" x14ac:dyDescent="0.25">
      <c r="A835" s="59" t="s">
        <v>37</v>
      </c>
      <c r="B835" s="58" t="s">
        <v>38</v>
      </c>
    </row>
    <row r="836" spans="1:34" ht="11.4" customHeight="1" x14ac:dyDescent="0.25"/>
    <row r="837" spans="1:34" x14ac:dyDescent="0.25">
      <c r="A837" s="58" t="s">
        <v>175</v>
      </c>
    </row>
    <row r="838" spans="1:34" x14ac:dyDescent="0.25">
      <c r="A838" s="58" t="s">
        <v>108</v>
      </c>
      <c r="B838" s="59" t="s">
        <v>109</v>
      </c>
    </row>
    <row r="839" spans="1:34" x14ac:dyDescent="0.25">
      <c r="A839" s="58" t="s">
        <v>110</v>
      </c>
      <c r="B839" s="58" t="s">
        <v>111</v>
      </c>
    </row>
    <row r="841" spans="1:34" x14ac:dyDescent="0.25">
      <c r="A841" s="59" t="s">
        <v>112</v>
      </c>
      <c r="C841" s="58" t="s">
        <v>113</v>
      </c>
    </row>
    <row r="842" spans="1:34" x14ac:dyDescent="0.25">
      <c r="A842" s="59" t="s">
        <v>176</v>
      </c>
      <c r="C842" s="58" t="s">
        <v>177</v>
      </c>
    </row>
    <row r="843" spans="1:34" x14ac:dyDescent="0.25">
      <c r="A843" s="59" t="s">
        <v>114</v>
      </c>
      <c r="C843" s="58" t="s">
        <v>153</v>
      </c>
    </row>
    <row r="845" spans="1:34" x14ac:dyDescent="0.25">
      <c r="A845" s="60" t="s">
        <v>116</v>
      </c>
      <c r="B845" s="60" t="s">
        <v>116</v>
      </c>
      <c r="C845" s="61" t="s">
        <v>1</v>
      </c>
      <c r="D845" s="61" t="s">
        <v>2</v>
      </c>
      <c r="E845" s="61" t="s">
        <v>3</v>
      </c>
      <c r="F845" s="61" t="s">
        <v>4</v>
      </c>
      <c r="G845" s="61" t="s">
        <v>5</v>
      </c>
      <c r="H845" s="61" t="s">
        <v>6</v>
      </c>
      <c r="I845" s="61" t="s">
        <v>7</v>
      </c>
      <c r="J845" s="61" t="s">
        <v>8</v>
      </c>
      <c r="K845" s="61" t="s">
        <v>9</v>
      </c>
      <c r="L845" s="61" t="s">
        <v>10</v>
      </c>
      <c r="M845" s="61" t="s">
        <v>11</v>
      </c>
      <c r="N845" s="61" t="s">
        <v>12</v>
      </c>
      <c r="O845" s="61" t="s">
        <v>13</v>
      </c>
      <c r="P845" s="61" t="s">
        <v>14</v>
      </c>
      <c r="Q845" s="61" t="s">
        <v>15</v>
      </c>
      <c r="R845" s="61" t="s">
        <v>16</v>
      </c>
      <c r="S845" s="61" t="s">
        <v>17</v>
      </c>
      <c r="T845" s="61" t="s">
        <v>18</v>
      </c>
      <c r="U845" s="61" t="s">
        <v>19</v>
      </c>
      <c r="V845" s="61" t="s">
        <v>20</v>
      </c>
      <c r="W845" s="61" t="s">
        <v>21</v>
      </c>
      <c r="X845" s="61" t="s">
        <v>32</v>
      </c>
      <c r="Y845" s="61" t="s">
        <v>33</v>
      </c>
      <c r="Z845" s="61" t="s">
        <v>35</v>
      </c>
      <c r="AA845" s="61" t="s">
        <v>36</v>
      </c>
      <c r="AB845" s="61" t="s">
        <v>39</v>
      </c>
      <c r="AC845" s="61" t="s">
        <v>40</v>
      </c>
      <c r="AD845" s="61" t="s">
        <v>97</v>
      </c>
      <c r="AE845" s="61" t="s">
        <v>103</v>
      </c>
      <c r="AF845" s="61" t="s">
        <v>105</v>
      </c>
      <c r="AG845" s="61" t="s">
        <v>107</v>
      </c>
      <c r="AH845" s="61" t="s">
        <v>117</v>
      </c>
    </row>
    <row r="846" spans="1:34" x14ac:dyDescent="0.25">
      <c r="A846" s="62" t="s">
        <v>118</v>
      </c>
      <c r="B846" s="62" t="s">
        <v>119</v>
      </c>
      <c r="C846" s="63" t="s">
        <v>120</v>
      </c>
      <c r="D846" s="63" t="s">
        <v>120</v>
      </c>
      <c r="E846" s="63" t="s">
        <v>120</v>
      </c>
      <c r="F846" s="63" t="s">
        <v>120</v>
      </c>
      <c r="G846" s="63" t="s">
        <v>120</v>
      </c>
      <c r="H846" s="63" t="s">
        <v>120</v>
      </c>
      <c r="I846" s="63" t="s">
        <v>120</v>
      </c>
      <c r="J846" s="63" t="s">
        <v>120</v>
      </c>
      <c r="K846" s="63" t="s">
        <v>120</v>
      </c>
      <c r="L846" s="63" t="s">
        <v>120</v>
      </c>
      <c r="M846" s="63" t="s">
        <v>120</v>
      </c>
      <c r="N846" s="63" t="s">
        <v>120</v>
      </c>
      <c r="O846" s="63" t="s">
        <v>120</v>
      </c>
      <c r="P846" s="63" t="s">
        <v>120</v>
      </c>
      <c r="Q846" s="63" t="s">
        <v>120</v>
      </c>
      <c r="R846" s="63" t="s">
        <v>120</v>
      </c>
      <c r="S846" s="63" t="s">
        <v>120</v>
      </c>
      <c r="T846" s="63" t="s">
        <v>120</v>
      </c>
      <c r="U846" s="63" t="s">
        <v>120</v>
      </c>
      <c r="V846" s="63" t="s">
        <v>120</v>
      </c>
      <c r="W846" s="63" t="s">
        <v>120</v>
      </c>
      <c r="X846" s="63" t="s">
        <v>120</v>
      </c>
      <c r="Y846" s="63" t="s">
        <v>120</v>
      </c>
      <c r="Z846" s="63" t="s">
        <v>120</v>
      </c>
      <c r="AA846" s="63" t="s">
        <v>120</v>
      </c>
      <c r="AB846" s="63" t="s">
        <v>120</v>
      </c>
      <c r="AC846" s="63" t="s">
        <v>120</v>
      </c>
      <c r="AD846" s="63" t="s">
        <v>120</v>
      </c>
      <c r="AE846" s="63" t="s">
        <v>120</v>
      </c>
      <c r="AF846" s="63" t="s">
        <v>120</v>
      </c>
      <c r="AG846" s="63" t="s">
        <v>120</v>
      </c>
      <c r="AH846" s="63" t="s">
        <v>120</v>
      </c>
    </row>
    <row r="847" spans="1:34" x14ac:dyDescent="0.25">
      <c r="A847" s="64" t="s">
        <v>121</v>
      </c>
      <c r="B847" s="64" t="s">
        <v>122</v>
      </c>
      <c r="C847" s="65">
        <v>41399.896000000001</v>
      </c>
      <c r="D847" s="65">
        <v>39675.618000000002</v>
      </c>
      <c r="E847" s="65">
        <v>44497.112000000001</v>
      </c>
      <c r="F847" s="65">
        <v>45988.618000000002</v>
      </c>
      <c r="G847" s="65">
        <v>46407.226000000002</v>
      </c>
      <c r="H847" s="65">
        <v>48036.978999999999</v>
      </c>
      <c r="I847" s="66">
        <v>50378.400000000001</v>
      </c>
      <c r="J847" s="65">
        <v>31071.198</v>
      </c>
      <c r="K847" s="65">
        <v>318433.435</v>
      </c>
      <c r="L847" s="65">
        <v>304899.054</v>
      </c>
      <c r="M847" s="65">
        <v>309979.033</v>
      </c>
      <c r="N847" s="65">
        <v>335969.163</v>
      </c>
      <c r="O847" s="65">
        <v>350655.565</v>
      </c>
      <c r="P847" s="65">
        <v>371595.51400000002</v>
      </c>
      <c r="Q847" s="65">
        <v>367312.20600000001</v>
      </c>
      <c r="R847" s="65">
        <v>344967.47100000002</v>
      </c>
      <c r="S847" s="65">
        <v>322919.304</v>
      </c>
      <c r="T847" s="65">
        <v>330426.44300000003</v>
      </c>
      <c r="U847" s="65">
        <v>330606.462</v>
      </c>
      <c r="V847" s="66">
        <v>371850.32</v>
      </c>
      <c r="W847" s="65">
        <v>382361.663</v>
      </c>
      <c r="X847" s="66">
        <v>393673.08</v>
      </c>
      <c r="Y847" s="65">
        <v>345489.34100000001</v>
      </c>
      <c r="Z847" s="65">
        <v>358723.554</v>
      </c>
      <c r="AA847" s="65">
        <v>402162.07500000001</v>
      </c>
      <c r="AB847" s="65">
        <v>479860.06300000002</v>
      </c>
      <c r="AC847" s="65">
        <v>511505.40100000001</v>
      </c>
      <c r="AD847" s="65">
        <v>483480.66800000001</v>
      </c>
      <c r="AE847" s="65">
        <v>457386.80900000001</v>
      </c>
      <c r="AF847" s="65">
        <v>432688.71399999998</v>
      </c>
      <c r="AG847" s="65">
        <v>390932.397</v>
      </c>
      <c r="AH847" s="65">
        <v>384724.56300000002</v>
      </c>
    </row>
    <row r="848" spans="1:34" x14ac:dyDescent="0.25">
      <c r="A848" s="64" t="s">
        <v>121</v>
      </c>
      <c r="B848" s="64" t="s">
        <v>123</v>
      </c>
      <c r="C848" s="67">
        <v>483316.92099999997</v>
      </c>
      <c r="D848" s="67">
        <v>506137.777</v>
      </c>
      <c r="E848" s="67">
        <v>515304.935</v>
      </c>
      <c r="F848" s="67">
        <v>532257.53899999999</v>
      </c>
      <c r="G848" s="67">
        <v>560330.39599999995</v>
      </c>
      <c r="H848" s="67">
        <v>584747.87899999996</v>
      </c>
      <c r="I848" s="68">
        <v>604366.31000000006</v>
      </c>
      <c r="J848" s="68">
        <v>607839.4</v>
      </c>
      <c r="K848" s="67">
        <v>357043.28899999999</v>
      </c>
      <c r="L848" s="68">
        <v>336896.21</v>
      </c>
      <c r="M848" s="67">
        <v>348326.64799999999</v>
      </c>
      <c r="N848" s="67">
        <v>373780.06900000002</v>
      </c>
      <c r="O848" s="67">
        <v>375041.45799999998</v>
      </c>
      <c r="P848" s="67">
        <v>357824.09499999997</v>
      </c>
      <c r="Q848" s="67">
        <v>393738.19300000003</v>
      </c>
      <c r="R848" s="67">
        <v>391948.821</v>
      </c>
      <c r="S848" s="67">
        <v>387292.75199999998</v>
      </c>
      <c r="T848" s="68">
        <v>401665.89</v>
      </c>
      <c r="U848" s="67">
        <v>398923.28200000001</v>
      </c>
      <c r="V848" s="67">
        <v>388482.97399999999</v>
      </c>
      <c r="W848" s="67">
        <v>402727.79200000002</v>
      </c>
      <c r="X848" s="67">
        <v>321086.15399999998</v>
      </c>
      <c r="Y848" s="67">
        <v>297433.64500000002</v>
      </c>
      <c r="Z848" s="67">
        <v>262942.53600000002</v>
      </c>
      <c r="AA848" s="67">
        <v>256946.663</v>
      </c>
      <c r="AB848" s="67">
        <v>224731.98699999999</v>
      </c>
      <c r="AC848" s="67">
        <v>201348.285</v>
      </c>
      <c r="AD848" s="67">
        <v>203739.742</v>
      </c>
      <c r="AE848" s="67">
        <v>188254.245</v>
      </c>
      <c r="AF848" s="67">
        <v>224736.45600000001</v>
      </c>
      <c r="AG848" s="67">
        <v>206218.03700000001</v>
      </c>
      <c r="AH848" s="67">
        <v>195668.64600000001</v>
      </c>
    </row>
    <row r="849" spans="1:34" x14ac:dyDescent="0.25">
      <c r="A849" s="64" t="s">
        <v>121</v>
      </c>
      <c r="B849" s="64" t="s">
        <v>124</v>
      </c>
      <c r="C849" s="65">
        <v>43.015999999999998</v>
      </c>
      <c r="D849" s="66">
        <v>47.25</v>
      </c>
      <c r="E849" s="65">
        <v>70.186000000000007</v>
      </c>
      <c r="F849" s="65">
        <v>79.751000000000005</v>
      </c>
      <c r="G849" s="66">
        <v>124.61</v>
      </c>
      <c r="H849" s="65">
        <v>17138.615000000002</v>
      </c>
      <c r="I849" s="65">
        <v>25337.231</v>
      </c>
      <c r="J849" s="66">
        <v>26442.1</v>
      </c>
      <c r="K849" s="65">
        <v>31841.484</v>
      </c>
      <c r="L849" s="65">
        <v>31676.191999999999</v>
      </c>
      <c r="M849" s="65">
        <v>31836.697</v>
      </c>
      <c r="N849" s="65">
        <v>31295.345000000001</v>
      </c>
      <c r="O849" s="65">
        <v>32561.917000000001</v>
      </c>
      <c r="P849" s="65">
        <v>33286.457000000002</v>
      </c>
      <c r="Q849" s="66">
        <v>33677.11</v>
      </c>
      <c r="R849" s="66">
        <v>35745.199999999997</v>
      </c>
      <c r="S849" s="65">
        <v>18990.017</v>
      </c>
      <c r="T849" s="65">
        <v>19630.553</v>
      </c>
      <c r="U849" s="65">
        <v>22694.688999999998</v>
      </c>
      <c r="V849" s="65">
        <v>25556.343000000001</v>
      </c>
      <c r="W849" s="65">
        <v>22859.202000000001</v>
      </c>
      <c r="X849" s="65">
        <v>16269.450999999999</v>
      </c>
      <c r="Y849" s="65">
        <v>11776.543</v>
      </c>
      <c r="Z849" s="65">
        <v>14338.776</v>
      </c>
      <c r="AA849" s="65">
        <v>15379.347</v>
      </c>
      <c r="AB849" s="66">
        <v>13383.78</v>
      </c>
      <c r="AC849" s="65">
        <v>14327.109</v>
      </c>
      <c r="AD849" s="65">
        <v>16629.802</v>
      </c>
      <c r="AE849" s="65">
        <v>16414.234</v>
      </c>
      <c r="AF849" s="65">
        <v>23467.377</v>
      </c>
      <c r="AG849" s="65">
        <v>33040.762000000002</v>
      </c>
      <c r="AH849" s="65">
        <v>41359.851999999999</v>
      </c>
    </row>
    <row r="850" spans="1:34" x14ac:dyDescent="0.25">
      <c r="A850" s="64" t="s">
        <v>121</v>
      </c>
      <c r="B850" s="64" t="s">
        <v>125</v>
      </c>
      <c r="C850" s="68">
        <v>98932.91</v>
      </c>
      <c r="D850" s="67">
        <v>100173.447</v>
      </c>
      <c r="E850" s="67">
        <v>107118.571</v>
      </c>
      <c r="F850" s="67">
        <v>106162.49800000001</v>
      </c>
      <c r="G850" s="68">
        <v>112698.29</v>
      </c>
      <c r="H850" s="67">
        <v>90956.176999999996</v>
      </c>
      <c r="I850" s="67">
        <v>93872.903999999995</v>
      </c>
      <c r="J850" s="67">
        <v>109561.33100000001</v>
      </c>
      <c r="K850" s="67">
        <v>116144.52899999999</v>
      </c>
      <c r="L850" s="67">
        <v>94679.384999999995</v>
      </c>
      <c r="M850" s="67">
        <v>98686.354000000007</v>
      </c>
      <c r="N850" s="67">
        <v>94523.153000000006</v>
      </c>
      <c r="O850" s="67">
        <v>96592.229000000007</v>
      </c>
      <c r="P850" s="67">
        <v>99308.952999999994</v>
      </c>
      <c r="Q850" s="67">
        <v>98068.077000000005</v>
      </c>
      <c r="R850" s="67">
        <v>98321.712</v>
      </c>
      <c r="S850" s="67">
        <v>118590.389</v>
      </c>
      <c r="T850" s="67">
        <v>127599.774</v>
      </c>
      <c r="U850" s="67">
        <v>146131.78200000001</v>
      </c>
      <c r="V850" s="67">
        <v>139781.07399999999</v>
      </c>
      <c r="W850" s="68">
        <v>148976.75</v>
      </c>
      <c r="X850" s="67">
        <v>163025.291</v>
      </c>
      <c r="Y850" s="67">
        <v>186526.61600000001</v>
      </c>
      <c r="Z850" s="67">
        <v>185485.99100000001</v>
      </c>
      <c r="AA850" s="67">
        <v>172933.41899999999</v>
      </c>
      <c r="AB850" s="67">
        <v>167416.44699999999</v>
      </c>
      <c r="AC850" s="67">
        <v>167976.09599999999</v>
      </c>
      <c r="AD850" s="67">
        <v>172799.576</v>
      </c>
      <c r="AE850" s="67">
        <v>175193.193</v>
      </c>
      <c r="AF850" s="67">
        <v>176852.489</v>
      </c>
      <c r="AG850" s="67">
        <v>194675.45600000001</v>
      </c>
      <c r="AH850" s="67">
        <v>202931.51699999999</v>
      </c>
    </row>
    <row r="851" spans="1:34" x14ac:dyDescent="0.25">
      <c r="A851" s="64" t="s">
        <v>121</v>
      </c>
      <c r="B851" s="64" t="s">
        <v>126</v>
      </c>
      <c r="C851" s="66">
        <v>0</v>
      </c>
      <c r="D851" s="66">
        <v>0</v>
      </c>
      <c r="E851" s="66">
        <v>0</v>
      </c>
      <c r="F851" s="66">
        <v>0</v>
      </c>
      <c r="G851" s="66">
        <v>0</v>
      </c>
      <c r="H851" s="66">
        <v>0</v>
      </c>
      <c r="I851" s="66">
        <v>0</v>
      </c>
      <c r="J851" s="66">
        <v>0</v>
      </c>
      <c r="K851" s="66">
        <v>0</v>
      </c>
      <c r="L851" s="66">
        <v>0</v>
      </c>
      <c r="M851" s="66">
        <v>0</v>
      </c>
      <c r="N851" s="66">
        <v>0</v>
      </c>
      <c r="O851" s="66">
        <v>0</v>
      </c>
      <c r="P851" s="66">
        <v>0</v>
      </c>
      <c r="Q851" s="66">
        <v>0</v>
      </c>
      <c r="R851" s="66">
        <v>0</v>
      </c>
      <c r="S851" s="66">
        <v>0</v>
      </c>
      <c r="T851" s="66">
        <v>0</v>
      </c>
      <c r="U851" s="66">
        <v>0</v>
      </c>
      <c r="V851" s="66">
        <v>0</v>
      </c>
      <c r="W851" s="66">
        <v>0</v>
      </c>
      <c r="X851" s="66">
        <v>0</v>
      </c>
      <c r="Y851" s="66">
        <v>0</v>
      </c>
      <c r="Z851" s="66">
        <v>0</v>
      </c>
      <c r="AA851" s="66">
        <v>0</v>
      </c>
      <c r="AB851" s="66">
        <v>0</v>
      </c>
      <c r="AC851" s="66">
        <v>0</v>
      </c>
      <c r="AD851" s="66">
        <v>0</v>
      </c>
      <c r="AE851" s="66">
        <v>0</v>
      </c>
      <c r="AF851" s="66">
        <v>0</v>
      </c>
      <c r="AG851" s="66">
        <v>0</v>
      </c>
      <c r="AH851" s="66">
        <v>0</v>
      </c>
    </row>
    <row r="852" spans="1:34" x14ac:dyDescent="0.25">
      <c r="A852" s="64" t="s">
        <v>121</v>
      </c>
      <c r="B852" s="64" t="s">
        <v>127</v>
      </c>
      <c r="C852" s="68">
        <v>0</v>
      </c>
      <c r="D852" s="68">
        <v>0</v>
      </c>
      <c r="E852" s="68">
        <v>0</v>
      </c>
      <c r="F852" s="68">
        <v>2046</v>
      </c>
      <c r="G852" s="68">
        <v>266</v>
      </c>
      <c r="H852" s="68">
        <v>3779</v>
      </c>
      <c r="I852" s="68">
        <v>4052</v>
      </c>
      <c r="J852" s="68">
        <v>10780</v>
      </c>
      <c r="K852" s="68">
        <v>11466</v>
      </c>
      <c r="L852" s="68">
        <v>11172</v>
      </c>
      <c r="M852" s="68">
        <v>9317</v>
      </c>
      <c r="N852" s="68">
        <v>8145</v>
      </c>
      <c r="O852" s="68">
        <v>9048</v>
      </c>
      <c r="P852" s="68">
        <v>10881</v>
      </c>
      <c r="Q852" s="68">
        <v>10233</v>
      </c>
      <c r="R852" s="68">
        <v>8192</v>
      </c>
      <c r="S852" s="68">
        <v>9334</v>
      </c>
      <c r="T852" s="68">
        <v>9216</v>
      </c>
      <c r="U852" s="68">
        <v>10580</v>
      </c>
      <c r="V852" s="68">
        <v>13281</v>
      </c>
      <c r="W852" s="68">
        <v>13987</v>
      </c>
      <c r="X852" s="68">
        <v>15078</v>
      </c>
      <c r="Y852" s="68">
        <v>17630</v>
      </c>
      <c r="Z852" s="68">
        <v>17813</v>
      </c>
      <c r="AA852" s="68">
        <v>17051</v>
      </c>
      <c r="AB852" s="67">
        <v>15941.111999999999</v>
      </c>
      <c r="AC852" s="67">
        <v>14509.679</v>
      </c>
      <c r="AD852" s="67">
        <v>15720.288</v>
      </c>
      <c r="AE852" s="67">
        <v>6760.3010000000004</v>
      </c>
      <c r="AF852" s="67">
        <v>6002.8209999999999</v>
      </c>
      <c r="AG852" s="67">
        <v>5966.8990000000003</v>
      </c>
      <c r="AH852" s="67">
        <v>5899.6880000000001</v>
      </c>
    </row>
    <row r="853" spans="1:34" x14ac:dyDescent="0.25">
      <c r="A853" s="64" t="s">
        <v>121</v>
      </c>
      <c r="B853" s="64" t="s">
        <v>128</v>
      </c>
      <c r="C853" s="65">
        <v>307088.16700000002</v>
      </c>
      <c r="D853" s="65">
        <v>327999.90399999998</v>
      </c>
      <c r="E853" s="65">
        <v>337580.03899999999</v>
      </c>
      <c r="F853" s="65">
        <v>351128.03700000001</v>
      </c>
      <c r="G853" s="65">
        <v>382419.69199999998</v>
      </c>
      <c r="H853" s="65">
        <v>422218.45699999999</v>
      </c>
      <c r="I853" s="65">
        <v>450285.44199999998</v>
      </c>
      <c r="J853" s="65">
        <v>472718.24599999998</v>
      </c>
      <c r="K853" s="65">
        <v>510871.22499999998</v>
      </c>
      <c r="L853" s="66">
        <v>488639.57</v>
      </c>
      <c r="M853" s="65">
        <v>495035.09700000001</v>
      </c>
      <c r="N853" s="65">
        <v>509051.25799999997</v>
      </c>
      <c r="O853" s="65">
        <v>524538.27599999995</v>
      </c>
      <c r="P853" s="65">
        <v>530354.42799999996</v>
      </c>
      <c r="Q853" s="65">
        <v>551772.25199999998</v>
      </c>
      <c r="R853" s="66">
        <v>538217.14</v>
      </c>
      <c r="S853" s="65">
        <v>507699.63900000002</v>
      </c>
      <c r="T853" s="65">
        <v>529350.48400000005</v>
      </c>
      <c r="U853" s="65">
        <v>537413.103</v>
      </c>
      <c r="V853" s="65">
        <v>561432.196</v>
      </c>
      <c r="W853" s="66">
        <v>589247.43000000005</v>
      </c>
      <c r="X853" s="65">
        <v>564211.26599999995</v>
      </c>
      <c r="Y853" s="65">
        <v>520763.03200000001</v>
      </c>
      <c r="Z853" s="65">
        <v>515958.821</v>
      </c>
      <c r="AA853" s="66">
        <v>519243.51</v>
      </c>
      <c r="AB853" s="65">
        <v>528433.82499999995</v>
      </c>
      <c r="AC853" s="65">
        <v>542183.84199999995</v>
      </c>
      <c r="AD853" s="65">
        <v>546153.13699999999</v>
      </c>
      <c r="AE853" s="65">
        <v>521563.83500000002</v>
      </c>
      <c r="AF853" s="66">
        <v>550758.88</v>
      </c>
      <c r="AG853" s="65">
        <v>549876.86899999995</v>
      </c>
      <c r="AH853" s="65">
        <v>550685.84100000001</v>
      </c>
    </row>
    <row r="854" spans="1:34" x14ac:dyDescent="0.25">
      <c r="A854" s="64" t="s">
        <v>121</v>
      </c>
      <c r="B854" s="64" t="s">
        <v>129</v>
      </c>
      <c r="C854" s="67">
        <v>212716.573</v>
      </c>
      <c r="D854" s="67">
        <v>226332.06899999999</v>
      </c>
      <c r="E854" s="67">
        <v>232434.25599999999</v>
      </c>
      <c r="F854" s="67">
        <v>252127.46400000001</v>
      </c>
      <c r="G854" s="67">
        <v>274033.97399999999</v>
      </c>
      <c r="H854" s="67">
        <v>301621.989</v>
      </c>
      <c r="I854" s="67">
        <v>327831.74699999997</v>
      </c>
      <c r="J854" s="67">
        <v>337719.53700000001</v>
      </c>
      <c r="K854" s="67">
        <v>229260.424</v>
      </c>
      <c r="L854" s="67">
        <v>222001.41500000001</v>
      </c>
      <c r="M854" s="68">
        <v>225906</v>
      </c>
      <c r="N854" s="68">
        <v>236500.43</v>
      </c>
      <c r="O854" s="67">
        <v>237514.79199999999</v>
      </c>
      <c r="P854" s="67">
        <v>231251.96799999999</v>
      </c>
      <c r="Q854" s="68">
        <v>258430.84</v>
      </c>
      <c r="R854" s="67">
        <v>265025.13099999999</v>
      </c>
      <c r="S854" s="67">
        <v>250098.54199999999</v>
      </c>
      <c r="T854" s="67">
        <v>252660.65100000001</v>
      </c>
      <c r="U854" s="67">
        <v>247168.87599999999</v>
      </c>
      <c r="V854" s="68">
        <v>251004.17</v>
      </c>
      <c r="W854" s="67">
        <v>267188.94799999997</v>
      </c>
      <c r="X854" s="67">
        <v>222506.61300000001</v>
      </c>
      <c r="Y854" s="67">
        <v>208711.913</v>
      </c>
      <c r="Z854" s="68">
        <v>191428.6</v>
      </c>
      <c r="AA854" s="68">
        <v>183441.04</v>
      </c>
      <c r="AB854" s="67">
        <v>155268.86499999999</v>
      </c>
      <c r="AC854" s="67">
        <v>144674.908</v>
      </c>
      <c r="AD854" s="67">
        <v>140277.33300000001</v>
      </c>
      <c r="AE854" s="67">
        <v>131333.755</v>
      </c>
      <c r="AF854" s="67">
        <v>147860.15100000001</v>
      </c>
      <c r="AG854" s="67">
        <v>127832.80899999999</v>
      </c>
      <c r="AH854" s="67">
        <v>121457.561</v>
      </c>
    </row>
    <row r="855" spans="1:34" x14ac:dyDescent="0.25">
      <c r="A855" s="64" t="s">
        <v>121</v>
      </c>
      <c r="B855" s="64" t="s">
        <v>130</v>
      </c>
      <c r="C855" s="65">
        <v>69097.482000000004</v>
      </c>
      <c r="D855" s="65">
        <v>73010.366999999998</v>
      </c>
      <c r="E855" s="65">
        <v>77874.684999999998</v>
      </c>
      <c r="F855" s="65">
        <v>71070.304000000004</v>
      </c>
      <c r="G855" s="65">
        <v>79081.782000000007</v>
      </c>
      <c r="H855" s="65">
        <v>68207.911999999997</v>
      </c>
      <c r="I855" s="65">
        <v>70179.993000000002</v>
      </c>
      <c r="J855" s="65">
        <v>80345.178</v>
      </c>
      <c r="K855" s="66">
        <v>88727.17</v>
      </c>
      <c r="L855" s="65">
        <v>67556.445000000007</v>
      </c>
      <c r="M855" s="65">
        <v>68502.915999999997</v>
      </c>
      <c r="N855" s="65">
        <v>65994.582999999999</v>
      </c>
      <c r="O855" s="66">
        <v>71678.539999999994</v>
      </c>
      <c r="P855" s="65">
        <v>72532.956999999995</v>
      </c>
      <c r="Q855" s="65">
        <v>69585.512000000002</v>
      </c>
      <c r="R855" s="65">
        <v>71196.724000000002</v>
      </c>
      <c r="S855" s="65">
        <v>78071.687999999995</v>
      </c>
      <c r="T855" s="65">
        <v>85580.315000000002</v>
      </c>
      <c r="U855" s="65">
        <v>97800.444000000003</v>
      </c>
      <c r="V855" s="65">
        <v>96347.055999999997</v>
      </c>
      <c r="W855" s="65">
        <v>103461.90399999999</v>
      </c>
      <c r="X855" s="65">
        <v>111163.746</v>
      </c>
      <c r="Y855" s="65">
        <v>125286.141</v>
      </c>
      <c r="Z855" s="66">
        <v>123334.6</v>
      </c>
      <c r="AA855" s="65">
        <v>110605.052</v>
      </c>
      <c r="AB855" s="65">
        <v>102734.84699999999</v>
      </c>
      <c r="AC855" s="65">
        <v>103200.12300000001</v>
      </c>
      <c r="AD855" s="65">
        <v>112673.37699999999</v>
      </c>
      <c r="AE855" s="65">
        <v>110592.60400000001</v>
      </c>
      <c r="AF855" s="65">
        <v>115844.83199999999</v>
      </c>
      <c r="AG855" s="65">
        <v>126814.295</v>
      </c>
      <c r="AH855" s="65">
        <v>131439.53099999999</v>
      </c>
    </row>
    <row r="856" spans="1:34" x14ac:dyDescent="0.25">
      <c r="A856" s="64" t="s">
        <v>121</v>
      </c>
      <c r="B856" s="64" t="s">
        <v>131</v>
      </c>
      <c r="C856" s="68">
        <v>0</v>
      </c>
      <c r="D856" s="68">
        <v>0</v>
      </c>
      <c r="E856" s="68">
        <v>0</v>
      </c>
      <c r="F856" s="68">
        <v>0</v>
      </c>
      <c r="G856" s="68">
        <v>0</v>
      </c>
      <c r="H856" s="68">
        <v>0</v>
      </c>
      <c r="I856" s="68">
        <v>0</v>
      </c>
      <c r="J856" s="68">
        <v>0</v>
      </c>
      <c r="K856" s="68">
        <v>0</v>
      </c>
      <c r="L856" s="68">
        <v>0</v>
      </c>
      <c r="M856" s="68">
        <v>0</v>
      </c>
      <c r="N856" s="68">
        <v>0</v>
      </c>
      <c r="O856" s="68">
        <v>0</v>
      </c>
      <c r="P856" s="68">
        <v>0</v>
      </c>
      <c r="Q856" s="68">
        <v>0</v>
      </c>
      <c r="R856" s="68">
        <v>0</v>
      </c>
      <c r="S856" s="68">
        <v>0</v>
      </c>
      <c r="T856" s="68">
        <v>0</v>
      </c>
      <c r="U856" s="68">
        <v>0</v>
      </c>
      <c r="V856" s="68">
        <v>0</v>
      </c>
      <c r="W856" s="68">
        <v>0</v>
      </c>
      <c r="X856" s="68">
        <v>0</v>
      </c>
      <c r="Y856" s="68">
        <v>0</v>
      </c>
      <c r="Z856" s="68">
        <v>0</v>
      </c>
      <c r="AA856" s="68">
        <v>0</v>
      </c>
      <c r="AB856" s="68">
        <v>0</v>
      </c>
      <c r="AC856" s="68">
        <v>0</v>
      </c>
      <c r="AD856" s="68">
        <v>0</v>
      </c>
      <c r="AE856" s="68">
        <v>0</v>
      </c>
      <c r="AF856" s="68">
        <v>0</v>
      </c>
      <c r="AG856" s="68">
        <v>0</v>
      </c>
      <c r="AH856" s="68">
        <v>0</v>
      </c>
    </row>
    <row r="857" spans="1:34" x14ac:dyDescent="0.25">
      <c r="A857" s="64" t="s">
        <v>132</v>
      </c>
      <c r="B857" s="64" t="s">
        <v>122</v>
      </c>
      <c r="C857" s="69" t="s">
        <v>37</v>
      </c>
      <c r="D857" s="69" t="s">
        <v>37</v>
      </c>
      <c r="E857" s="69" t="s">
        <v>37</v>
      </c>
      <c r="F857" s="69" t="s">
        <v>37</v>
      </c>
      <c r="G857" s="69" t="s">
        <v>37</v>
      </c>
      <c r="H857" s="69" t="s">
        <v>37</v>
      </c>
      <c r="I857" s="69" t="s">
        <v>37</v>
      </c>
      <c r="J857" s="69" t="s">
        <v>37</v>
      </c>
      <c r="K857" s="69" t="s">
        <v>37</v>
      </c>
      <c r="L857" s="69" t="s">
        <v>37</v>
      </c>
      <c r="M857" s="69" t="s">
        <v>37</v>
      </c>
      <c r="N857" s="69" t="s">
        <v>37</v>
      </c>
      <c r="O857" s="69" t="s">
        <v>37</v>
      </c>
      <c r="P857" s="69" t="s">
        <v>37</v>
      </c>
      <c r="Q857" s="69" t="s">
        <v>37</v>
      </c>
      <c r="R857" s="69" t="s">
        <v>37</v>
      </c>
      <c r="S857" s="69" t="s">
        <v>37</v>
      </c>
      <c r="T857" s="69" t="s">
        <v>37</v>
      </c>
      <c r="U857" s="69" t="s">
        <v>37</v>
      </c>
      <c r="V857" s="69" t="s">
        <v>37</v>
      </c>
      <c r="W857" s="69" t="s">
        <v>37</v>
      </c>
      <c r="X857" s="69" t="s">
        <v>37</v>
      </c>
      <c r="Y857" s="69" t="s">
        <v>37</v>
      </c>
      <c r="Z857" s="69" t="s">
        <v>37</v>
      </c>
      <c r="AA857" s="69" t="s">
        <v>37</v>
      </c>
      <c r="AB857" s="69" t="s">
        <v>37</v>
      </c>
      <c r="AC857" s="69" t="s">
        <v>37</v>
      </c>
      <c r="AD857" s="69" t="s">
        <v>37</v>
      </c>
      <c r="AE857" s="69" t="s">
        <v>37</v>
      </c>
      <c r="AF857" s="69" t="s">
        <v>37</v>
      </c>
      <c r="AG857" s="69" t="s">
        <v>37</v>
      </c>
      <c r="AH857" s="69" t="s">
        <v>37</v>
      </c>
    </row>
    <row r="858" spans="1:34" x14ac:dyDescent="0.25">
      <c r="A858" s="64" t="s">
        <v>132</v>
      </c>
      <c r="B858" s="64" t="s">
        <v>123</v>
      </c>
      <c r="C858" s="70" t="s">
        <v>37</v>
      </c>
      <c r="D858" s="70" t="s">
        <v>37</v>
      </c>
      <c r="E858" s="70" t="s">
        <v>37</v>
      </c>
      <c r="F858" s="70" t="s">
        <v>37</v>
      </c>
      <c r="G858" s="70" t="s">
        <v>37</v>
      </c>
      <c r="H858" s="70" t="s">
        <v>37</v>
      </c>
      <c r="I858" s="70" t="s">
        <v>37</v>
      </c>
      <c r="J858" s="70" t="s">
        <v>37</v>
      </c>
      <c r="K858" s="70" t="s">
        <v>37</v>
      </c>
      <c r="L858" s="70" t="s">
        <v>37</v>
      </c>
      <c r="M858" s="70" t="s">
        <v>37</v>
      </c>
      <c r="N858" s="70" t="s">
        <v>37</v>
      </c>
      <c r="O858" s="70" t="s">
        <v>37</v>
      </c>
      <c r="P858" s="70" t="s">
        <v>37</v>
      </c>
      <c r="Q858" s="70" t="s">
        <v>37</v>
      </c>
      <c r="R858" s="70" t="s">
        <v>37</v>
      </c>
      <c r="S858" s="70" t="s">
        <v>37</v>
      </c>
      <c r="T858" s="70" t="s">
        <v>37</v>
      </c>
      <c r="U858" s="70" t="s">
        <v>37</v>
      </c>
      <c r="V858" s="70" t="s">
        <v>37</v>
      </c>
      <c r="W858" s="70" t="s">
        <v>37</v>
      </c>
      <c r="X858" s="70" t="s">
        <v>37</v>
      </c>
      <c r="Y858" s="70" t="s">
        <v>37</v>
      </c>
      <c r="Z858" s="70" t="s">
        <v>37</v>
      </c>
      <c r="AA858" s="70" t="s">
        <v>37</v>
      </c>
      <c r="AB858" s="70" t="s">
        <v>37</v>
      </c>
      <c r="AC858" s="70" t="s">
        <v>37</v>
      </c>
      <c r="AD858" s="70" t="s">
        <v>37</v>
      </c>
      <c r="AE858" s="70" t="s">
        <v>37</v>
      </c>
      <c r="AF858" s="70" t="s">
        <v>37</v>
      </c>
      <c r="AG858" s="70" t="s">
        <v>37</v>
      </c>
      <c r="AH858" s="70" t="s">
        <v>37</v>
      </c>
    </row>
    <row r="859" spans="1:34" x14ac:dyDescent="0.25">
      <c r="A859" s="64" t="s">
        <v>132</v>
      </c>
      <c r="B859" s="64" t="s">
        <v>124</v>
      </c>
      <c r="C859" s="69" t="s">
        <v>37</v>
      </c>
      <c r="D859" s="69" t="s">
        <v>37</v>
      </c>
      <c r="E859" s="69" t="s">
        <v>37</v>
      </c>
      <c r="F859" s="69" t="s">
        <v>37</v>
      </c>
      <c r="G859" s="69" t="s">
        <v>37</v>
      </c>
      <c r="H859" s="69" t="s">
        <v>37</v>
      </c>
      <c r="I859" s="69" t="s">
        <v>37</v>
      </c>
      <c r="J859" s="69" t="s">
        <v>37</v>
      </c>
      <c r="K859" s="69" t="s">
        <v>37</v>
      </c>
      <c r="L859" s="69" t="s">
        <v>37</v>
      </c>
      <c r="M859" s="69" t="s">
        <v>37</v>
      </c>
      <c r="N859" s="69" t="s">
        <v>37</v>
      </c>
      <c r="O859" s="69" t="s">
        <v>37</v>
      </c>
      <c r="P859" s="69" t="s">
        <v>37</v>
      </c>
      <c r="Q859" s="69" t="s">
        <v>37</v>
      </c>
      <c r="R859" s="69" t="s">
        <v>37</v>
      </c>
      <c r="S859" s="69" t="s">
        <v>37</v>
      </c>
      <c r="T859" s="69" t="s">
        <v>37</v>
      </c>
      <c r="U859" s="69" t="s">
        <v>37</v>
      </c>
      <c r="V859" s="69" t="s">
        <v>37</v>
      </c>
      <c r="W859" s="69" t="s">
        <v>37</v>
      </c>
      <c r="X859" s="69" t="s">
        <v>37</v>
      </c>
      <c r="Y859" s="69" t="s">
        <v>37</v>
      </c>
      <c r="Z859" s="69" t="s">
        <v>37</v>
      </c>
      <c r="AA859" s="69" t="s">
        <v>37</v>
      </c>
      <c r="AB859" s="69" t="s">
        <v>37</v>
      </c>
      <c r="AC859" s="69" t="s">
        <v>37</v>
      </c>
      <c r="AD859" s="69" t="s">
        <v>37</v>
      </c>
      <c r="AE859" s="69" t="s">
        <v>37</v>
      </c>
      <c r="AF859" s="69" t="s">
        <v>37</v>
      </c>
      <c r="AG859" s="69" t="s">
        <v>37</v>
      </c>
      <c r="AH859" s="69" t="s">
        <v>37</v>
      </c>
    </row>
    <row r="860" spans="1:34" x14ac:dyDescent="0.25">
      <c r="A860" s="64" t="s">
        <v>132</v>
      </c>
      <c r="B860" s="64" t="s">
        <v>125</v>
      </c>
      <c r="C860" s="70" t="s">
        <v>37</v>
      </c>
      <c r="D860" s="70" t="s">
        <v>37</v>
      </c>
      <c r="E860" s="70" t="s">
        <v>37</v>
      </c>
      <c r="F860" s="70" t="s">
        <v>37</v>
      </c>
      <c r="G860" s="70" t="s">
        <v>37</v>
      </c>
      <c r="H860" s="70" t="s">
        <v>37</v>
      </c>
      <c r="I860" s="70" t="s">
        <v>37</v>
      </c>
      <c r="J860" s="70" t="s">
        <v>37</v>
      </c>
      <c r="K860" s="70" t="s">
        <v>37</v>
      </c>
      <c r="L860" s="70" t="s">
        <v>37</v>
      </c>
      <c r="M860" s="70" t="s">
        <v>37</v>
      </c>
      <c r="N860" s="70" t="s">
        <v>37</v>
      </c>
      <c r="O860" s="70" t="s">
        <v>37</v>
      </c>
      <c r="P860" s="70" t="s">
        <v>37</v>
      </c>
      <c r="Q860" s="70" t="s">
        <v>37</v>
      </c>
      <c r="R860" s="70" t="s">
        <v>37</v>
      </c>
      <c r="S860" s="70" t="s">
        <v>37</v>
      </c>
      <c r="T860" s="70" t="s">
        <v>37</v>
      </c>
      <c r="U860" s="70" t="s">
        <v>37</v>
      </c>
      <c r="V860" s="70" t="s">
        <v>37</v>
      </c>
      <c r="W860" s="70" t="s">
        <v>37</v>
      </c>
      <c r="X860" s="70" t="s">
        <v>37</v>
      </c>
      <c r="Y860" s="70" t="s">
        <v>37</v>
      </c>
      <c r="Z860" s="70" t="s">
        <v>37</v>
      </c>
      <c r="AA860" s="70" t="s">
        <v>37</v>
      </c>
      <c r="AB860" s="70" t="s">
        <v>37</v>
      </c>
      <c r="AC860" s="70" t="s">
        <v>37</v>
      </c>
      <c r="AD860" s="70" t="s">
        <v>37</v>
      </c>
      <c r="AE860" s="70" t="s">
        <v>37</v>
      </c>
      <c r="AF860" s="70" t="s">
        <v>37</v>
      </c>
      <c r="AG860" s="70" t="s">
        <v>37</v>
      </c>
      <c r="AH860" s="70" t="s">
        <v>37</v>
      </c>
    </row>
    <row r="861" spans="1:34" x14ac:dyDescent="0.25">
      <c r="A861" s="64" t="s">
        <v>132</v>
      </c>
      <c r="B861" s="64" t="s">
        <v>126</v>
      </c>
      <c r="C861" s="66">
        <v>0</v>
      </c>
      <c r="D861" s="66">
        <v>0</v>
      </c>
      <c r="E861" s="66">
        <v>0</v>
      </c>
      <c r="F861" s="66">
        <v>0</v>
      </c>
      <c r="G861" s="66">
        <v>0</v>
      </c>
      <c r="H861" s="66">
        <v>0</v>
      </c>
      <c r="I861" s="66">
        <v>0</v>
      </c>
      <c r="J861" s="66">
        <v>0</v>
      </c>
      <c r="K861" s="66">
        <v>0</v>
      </c>
      <c r="L861" s="66">
        <v>0</v>
      </c>
      <c r="M861" s="66">
        <v>0</v>
      </c>
      <c r="N861" s="66">
        <v>0</v>
      </c>
      <c r="O861" s="66">
        <v>0</v>
      </c>
      <c r="P861" s="66">
        <v>0</v>
      </c>
      <c r="Q861" s="66">
        <v>0</v>
      </c>
      <c r="R861" s="66">
        <v>0</v>
      </c>
      <c r="S861" s="66">
        <v>0</v>
      </c>
      <c r="T861" s="66">
        <v>0</v>
      </c>
      <c r="U861" s="66">
        <v>0</v>
      </c>
      <c r="V861" s="66">
        <v>0</v>
      </c>
      <c r="W861" s="66">
        <v>0</v>
      </c>
      <c r="X861" s="66">
        <v>0</v>
      </c>
      <c r="Y861" s="66">
        <v>0</v>
      </c>
      <c r="Z861" s="66">
        <v>0</v>
      </c>
      <c r="AA861" s="66">
        <v>0</v>
      </c>
      <c r="AB861" s="66">
        <v>0</v>
      </c>
      <c r="AC861" s="66">
        <v>0</v>
      </c>
      <c r="AD861" s="66">
        <v>0</v>
      </c>
      <c r="AE861" s="66">
        <v>0</v>
      </c>
      <c r="AF861" s="66">
        <v>0</v>
      </c>
      <c r="AG861" s="66">
        <v>0</v>
      </c>
      <c r="AH861" s="66">
        <v>0</v>
      </c>
    </row>
    <row r="862" spans="1:34" x14ac:dyDescent="0.25">
      <c r="A862" s="64" t="s">
        <v>132</v>
      </c>
      <c r="B862" s="64" t="s">
        <v>127</v>
      </c>
      <c r="C862" s="70" t="s">
        <v>37</v>
      </c>
      <c r="D862" s="70" t="s">
        <v>37</v>
      </c>
      <c r="E862" s="70" t="s">
        <v>37</v>
      </c>
      <c r="F862" s="70" t="s">
        <v>37</v>
      </c>
      <c r="G862" s="70" t="s">
        <v>37</v>
      </c>
      <c r="H862" s="70" t="s">
        <v>37</v>
      </c>
      <c r="I862" s="70" t="s">
        <v>37</v>
      </c>
      <c r="J862" s="70" t="s">
        <v>37</v>
      </c>
      <c r="K862" s="70" t="s">
        <v>37</v>
      </c>
      <c r="L862" s="70" t="s">
        <v>37</v>
      </c>
      <c r="M862" s="70" t="s">
        <v>37</v>
      </c>
      <c r="N862" s="70" t="s">
        <v>37</v>
      </c>
      <c r="O862" s="70" t="s">
        <v>37</v>
      </c>
      <c r="P862" s="70" t="s">
        <v>37</v>
      </c>
      <c r="Q862" s="70" t="s">
        <v>37</v>
      </c>
      <c r="R862" s="70" t="s">
        <v>37</v>
      </c>
      <c r="S862" s="70" t="s">
        <v>37</v>
      </c>
      <c r="T862" s="70" t="s">
        <v>37</v>
      </c>
      <c r="U862" s="70" t="s">
        <v>37</v>
      </c>
      <c r="V862" s="70" t="s">
        <v>37</v>
      </c>
      <c r="W862" s="70" t="s">
        <v>37</v>
      </c>
      <c r="X862" s="70" t="s">
        <v>37</v>
      </c>
      <c r="Y862" s="70" t="s">
        <v>37</v>
      </c>
      <c r="Z862" s="70" t="s">
        <v>37</v>
      </c>
      <c r="AA862" s="70" t="s">
        <v>37</v>
      </c>
      <c r="AB862" s="70" t="s">
        <v>37</v>
      </c>
      <c r="AC862" s="70" t="s">
        <v>37</v>
      </c>
      <c r="AD862" s="70" t="s">
        <v>37</v>
      </c>
      <c r="AE862" s="70" t="s">
        <v>37</v>
      </c>
      <c r="AF862" s="70" t="s">
        <v>37</v>
      </c>
      <c r="AG862" s="70" t="s">
        <v>37</v>
      </c>
      <c r="AH862" s="70" t="s">
        <v>37</v>
      </c>
    </row>
    <row r="863" spans="1:34" x14ac:dyDescent="0.25">
      <c r="A863" s="64" t="s">
        <v>132</v>
      </c>
      <c r="B863" s="64" t="s">
        <v>128</v>
      </c>
      <c r="C863" s="65">
        <v>259085.16699999999</v>
      </c>
      <c r="D863" s="65">
        <v>267782.90399999998</v>
      </c>
      <c r="E863" s="65">
        <v>278126.03899999999</v>
      </c>
      <c r="F863" s="65">
        <v>277773.03700000001</v>
      </c>
      <c r="G863" s="65">
        <v>287519.69199999998</v>
      </c>
      <c r="H863" s="65">
        <v>292162.45699999999</v>
      </c>
      <c r="I863" s="65">
        <v>307524.44199999998</v>
      </c>
      <c r="J863" s="65">
        <v>311478.24599999998</v>
      </c>
      <c r="K863" s="65">
        <v>328012.22499999998</v>
      </c>
      <c r="L863" s="66">
        <v>312193.57</v>
      </c>
      <c r="M863" s="65">
        <v>322668.09700000001</v>
      </c>
      <c r="N863" s="65">
        <v>337188.25799999997</v>
      </c>
      <c r="O863" s="65">
        <v>345535.27600000001</v>
      </c>
      <c r="P863" s="65">
        <v>348543.42800000001</v>
      </c>
      <c r="Q863" s="65">
        <v>364369.25199999998</v>
      </c>
      <c r="R863" s="66">
        <v>359721.14</v>
      </c>
      <c r="S863" s="65">
        <v>355795.63900000002</v>
      </c>
      <c r="T863" s="65">
        <v>378591.484</v>
      </c>
      <c r="U863" s="65">
        <v>387187.103</v>
      </c>
      <c r="V863" s="65">
        <v>409282.196</v>
      </c>
      <c r="W863" s="66">
        <v>429369.43</v>
      </c>
      <c r="X863" s="65">
        <v>410260.266</v>
      </c>
      <c r="Y863" s="65">
        <v>371646.03200000001</v>
      </c>
      <c r="Z863" s="65">
        <v>365868.821</v>
      </c>
      <c r="AA863" s="66">
        <v>372086.51</v>
      </c>
      <c r="AB863" s="65">
        <v>396759.391</v>
      </c>
      <c r="AC863" s="65">
        <v>414567.00699999998</v>
      </c>
      <c r="AD863" s="65">
        <v>421890.24599999998</v>
      </c>
      <c r="AE863" s="65">
        <v>411351.16700000002</v>
      </c>
      <c r="AF863" s="65">
        <v>436879.39299999998</v>
      </c>
      <c r="AG863" s="65">
        <v>443832.984</v>
      </c>
      <c r="AH863" s="65">
        <v>439674.81800000003</v>
      </c>
    </row>
    <row r="864" spans="1:34" x14ac:dyDescent="0.25">
      <c r="A864" s="64" t="s">
        <v>132</v>
      </c>
      <c r="B864" s="64" t="s">
        <v>129</v>
      </c>
      <c r="C864" s="67">
        <v>201038.573</v>
      </c>
      <c r="D864" s="67">
        <v>209741.06899999999</v>
      </c>
      <c r="E864" s="67">
        <v>213633.25599999999</v>
      </c>
      <c r="F864" s="67">
        <v>216738.46400000001</v>
      </c>
      <c r="G864" s="67">
        <v>224764.97399999999</v>
      </c>
      <c r="H864" s="67">
        <v>232311.989</v>
      </c>
      <c r="I864" s="67">
        <v>243907.747</v>
      </c>
      <c r="J864" s="67">
        <v>252041.53700000001</v>
      </c>
      <c r="K864" s="67">
        <v>132025.424</v>
      </c>
      <c r="L864" s="67">
        <v>121618.41499999999</v>
      </c>
      <c r="M864" s="68">
        <v>127318</v>
      </c>
      <c r="N864" s="68">
        <v>137733.43</v>
      </c>
      <c r="O864" s="67">
        <v>138573.79199999999</v>
      </c>
      <c r="P864" s="67">
        <v>132948.96799999999</v>
      </c>
      <c r="Q864" s="68">
        <v>149284.84</v>
      </c>
      <c r="R864" s="67">
        <v>162618.13099999999</v>
      </c>
      <c r="S864" s="67">
        <v>147297.54199999999</v>
      </c>
      <c r="T864" s="67">
        <v>152990.65100000001</v>
      </c>
      <c r="U864" s="67">
        <v>147957.87599999999</v>
      </c>
      <c r="V864" s="68">
        <v>149676.17000000001</v>
      </c>
      <c r="W864" s="67">
        <v>157799.948</v>
      </c>
      <c r="X864" s="67">
        <v>122185.613</v>
      </c>
      <c r="Y864" s="67">
        <v>118627.913</v>
      </c>
      <c r="Z864" s="68">
        <v>103161.60000000001</v>
      </c>
      <c r="AA864" s="68">
        <v>98231.039999999994</v>
      </c>
      <c r="AB864" s="67">
        <v>81787.290999999997</v>
      </c>
      <c r="AC864" s="67">
        <v>75899.956000000006</v>
      </c>
      <c r="AD864" s="67">
        <v>77534.718999999997</v>
      </c>
      <c r="AE864" s="67">
        <v>72415.361000000004</v>
      </c>
      <c r="AF864" s="67">
        <v>93526.441000000006</v>
      </c>
      <c r="AG864" s="67">
        <v>86623.042000000001</v>
      </c>
      <c r="AH864" s="67">
        <v>81844.638999999996</v>
      </c>
    </row>
    <row r="865" spans="1:34" x14ac:dyDescent="0.25">
      <c r="A865" s="64" t="s">
        <v>132</v>
      </c>
      <c r="B865" s="64" t="s">
        <v>130</v>
      </c>
      <c r="C865" s="65">
        <v>42975.482000000004</v>
      </c>
      <c r="D865" s="65">
        <v>43614.366999999998</v>
      </c>
      <c r="E865" s="65">
        <v>48012.684999999998</v>
      </c>
      <c r="F865" s="65">
        <v>44035.303999999996</v>
      </c>
      <c r="G865" s="65">
        <v>45419.781999999999</v>
      </c>
      <c r="H865" s="65">
        <v>38724.911999999997</v>
      </c>
      <c r="I865" s="65">
        <v>39964.993000000002</v>
      </c>
      <c r="J865" s="65">
        <v>41254.178</v>
      </c>
      <c r="K865" s="66">
        <v>41379.17</v>
      </c>
      <c r="L865" s="65">
        <v>39918.445</v>
      </c>
      <c r="M865" s="65">
        <v>41555.915999999997</v>
      </c>
      <c r="N865" s="65">
        <v>40797.582999999999</v>
      </c>
      <c r="O865" s="66">
        <v>40496.54</v>
      </c>
      <c r="P865" s="65">
        <v>40319.957000000002</v>
      </c>
      <c r="Q865" s="65">
        <v>40946.512000000002</v>
      </c>
      <c r="R865" s="65">
        <v>44254.724000000002</v>
      </c>
      <c r="S865" s="65">
        <v>52848.688000000002</v>
      </c>
      <c r="T865" s="65">
        <v>59929.315000000002</v>
      </c>
      <c r="U865" s="65">
        <v>70976.444000000003</v>
      </c>
      <c r="V865" s="65">
        <v>70203.055999999997</v>
      </c>
      <c r="W865" s="65">
        <v>78273.903999999995</v>
      </c>
      <c r="X865" s="65">
        <v>81428.745999999999</v>
      </c>
      <c r="Y865" s="65">
        <v>83575.141000000003</v>
      </c>
      <c r="Z865" s="66">
        <v>80157.600000000006</v>
      </c>
      <c r="AA865" s="65">
        <v>69460.051999999996</v>
      </c>
      <c r="AB865" s="66">
        <v>72142.509999999995</v>
      </c>
      <c r="AC865" s="65">
        <v>71978.313999999998</v>
      </c>
      <c r="AD865" s="66">
        <v>77540.350000000006</v>
      </c>
      <c r="AE865" s="65">
        <v>80011.361000000004</v>
      </c>
      <c r="AF865" s="65">
        <v>81981.479000000007</v>
      </c>
      <c r="AG865" s="65">
        <v>92267.456000000006</v>
      </c>
      <c r="AH865" s="65">
        <v>94119.167000000001</v>
      </c>
    </row>
    <row r="866" spans="1:34" x14ac:dyDescent="0.25">
      <c r="A866" s="64" t="s">
        <v>132</v>
      </c>
      <c r="B866" s="64" t="s">
        <v>131</v>
      </c>
      <c r="C866" s="68">
        <v>0</v>
      </c>
      <c r="D866" s="68">
        <v>0</v>
      </c>
      <c r="E866" s="68">
        <v>0</v>
      </c>
      <c r="F866" s="68">
        <v>0</v>
      </c>
      <c r="G866" s="68">
        <v>0</v>
      </c>
      <c r="H866" s="68">
        <v>0</v>
      </c>
      <c r="I866" s="68">
        <v>0</v>
      </c>
      <c r="J866" s="68">
        <v>0</v>
      </c>
      <c r="K866" s="68">
        <v>0</v>
      </c>
      <c r="L866" s="68">
        <v>0</v>
      </c>
      <c r="M866" s="68">
        <v>0</v>
      </c>
      <c r="N866" s="68">
        <v>0</v>
      </c>
      <c r="O866" s="68">
        <v>0</v>
      </c>
      <c r="P866" s="68">
        <v>0</v>
      </c>
      <c r="Q866" s="68">
        <v>0</v>
      </c>
      <c r="R866" s="68">
        <v>0</v>
      </c>
      <c r="S866" s="68">
        <v>0</v>
      </c>
      <c r="T866" s="68">
        <v>0</v>
      </c>
      <c r="U866" s="68">
        <v>0</v>
      </c>
      <c r="V866" s="68">
        <v>0</v>
      </c>
      <c r="W866" s="68">
        <v>0</v>
      </c>
      <c r="X866" s="68">
        <v>0</v>
      </c>
      <c r="Y866" s="68">
        <v>0</v>
      </c>
      <c r="Z866" s="68">
        <v>0</v>
      </c>
      <c r="AA866" s="68">
        <v>0</v>
      </c>
      <c r="AB866" s="68">
        <v>0</v>
      </c>
      <c r="AC866" s="68">
        <v>0</v>
      </c>
      <c r="AD866" s="68">
        <v>0</v>
      </c>
      <c r="AE866" s="68">
        <v>0</v>
      </c>
      <c r="AF866" s="68">
        <v>0</v>
      </c>
      <c r="AG866" s="68">
        <v>0</v>
      </c>
      <c r="AH866" s="68">
        <v>0</v>
      </c>
    </row>
    <row r="867" spans="1:34" x14ac:dyDescent="0.25">
      <c r="A867" s="64" t="s">
        <v>133</v>
      </c>
      <c r="B867" s="64" t="s">
        <v>122</v>
      </c>
      <c r="C867" s="66">
        <v>0</v>
      </c>
      <c r="D867" s="66">
        <v>0</v>
      </c>
      <c r="E867" s="66">
        <v>0</v>
      </c>
      <c r="F867" s="66">
        <v>0</v>
      </c>
      <c r="G867" s="66">
        <v>0</v>
      </c>
      <c r="H867" s="66">
        <v>0</v>
      </c>
      <c r="I867" s="66">
        <v>0</v>
      </c>
      <c r="J867" s="66">
        <v>0</v>
      </c>
      <c r="K867" s="66">
        <v>0</v>
      </c>
      <c r="L867" s="66">
        <v>0</v>
      </c>
      <c r="M867" s="66">
        <v>0</v>
      </c>
      <c r="N867" s="66">
        <v>0</v>
      </c>
      <c r="O867" s="66">
        <v>0</v>
      </c>
      <c r="P867" s="66">
        <v>0</v>
      </c>
      <c r="Q867" s="66">
        <v>0</v>
      </c>
      <c r="R867" s="66">
        <v>0</v>
      </c>
      <c r="S867" s="66">
        <v>0</v>
      </c>
      <c r="T867" s="66">
        <v>0</v>
      </c>
      <c r="U867" s="66">
        <v>0</v>
      </c>
      <c r="V867" s="66">
        <v>0</v>
      </c>
      <c r="W867" s="66">
        <v>0</v>
      </c>
      <c r="X867" s="66">
        <v>0</v>
      </c>
      <c r="Y867" s="66">
        <v>0</v>
      </c>
      <c r="Z867" s="66">
        <v>0</v>
      </c>
      <c r="AA867" s="66">
        <v>0</v>
      </c>
      <c r="AB867" s="66">
        <v>0</v>
      </c>
      <c r="AC867" s="66">
        <v>0</v>
      </c>
      <c r="AD867" s="66">
        <v>0</v>
      </c>
      <c r="AE867" s="66">
        <v>0</v>
      </c>
      <c r="AF867" s="66">
        <v>0</v>
      </c>
      <c r="AG867" s="66">
        <v>0</v>
      </c>
      <c r="AH867" s="66">
        <v>0</v>
      </c>
    </row>
    <row r="868" spans="1:34" x14ac:dyDescent="0.25">
      <c r="A868" s="64" t="s">
        <v>133</v>
      </c>
      <c r="B868" s="64" t="s">
        <v>123</v>
      </c>
      <c r="C868" s="68">
        <v>0</v>
      </c>
      <c r="D868" s="68">
        <v>0</v>
      </c>
      <c r="E868" s="68">
        <v>0</v>
      </c>
      <c r="F868" s="68">
        <v>0</v>
      </c>
      <c r="G868" s="68">
        <v>0</v>
      </c>
      <c r="H868" s="68">
        <v>0</v>
      </c>
      <c r="I868" s="68">
        <v>0</v>
      </c>
      <c r="J868" s="68">
        <v>0</v>
      </c>
      <c r="K868" s="68">
        <v>0</v>
      </c>
      <c r="L868" s="68">
        <v>0</v>
      </c>
      <c r="M868" s="68">
        <v>0</v>
      </c>
      <c r="N868" s="68">
        <v>0</v>
      </c>
      <c r="O868" s="68">
        <v>0</v>
      </c>
      <c r="P868" s="68">
        <v>0</v>
      </c>
      <c r="Q868" s="68">
        <v>0</v>
      </c>
      <c r="R868" s="68">
        <v>0</v>
      </c>
      <c r="S868" s="68">
        <v>0</v>
      </c>
      <c r="T868" s="68">
        <v>0</v>
      </c>
      <c r="U868" s="68">
        <v>0</v>
      </c>
      <c r="V868" s="68">
        <v>0</v>
      </c>
      <c r="W868" s="68">
        <v>0</v>
      </c>
      <c r="X868" s="68">
        <v>0</v>
      </c>
      <c r="Y868" s="68">
        <v>0</v>
      </c>
      <c r="Z868" s="68">
        <v>0</v>
      </c>
      <c r="AA868" s="68">
        <v>0</v>
      </c>
      <c r="AB868" s="68">
        <v>0</v>
      </c>
      <c r="AC868" s="68">
        <v>0</v>
      </c>
      <c r="AD868" s="68">
        <v>0</v>
      </c>
      <c r="AE868" s="68">
        <v>0</v>
      </c>
      <c r="AF868" s="68">
        <v>0</v>
      </c>
      <c r="AG868" s="68">
        <v>0</v>
      </c>
      <c r="AH868" s="68">
        <v>0</v>
      </c>
    </row>
    <row r="869" spans="1:34" x14ac:dyDescent="0.25">
      <c r="A869" s="64" t="s">
        <v>133</v>
      </c>
      <c r="B869" s="64" t="s">
        <v>124</v>
      </c>
      <c r="C869" s="66">
        <v>0</v>
      </c>
      <c r="D869" s="66">
        <v>0</v>
      </c>
      <c r="E869" s="66">
        <v>0</v>
      </c>
      <c r="F869" s="66">
        <v>0</v>
      </c>
      <c r="G869" s="66">
        <v>0</v>
      </c>
      <c r="H869" s="66">
        <v>0</v>
      </c>
      <c r="I869" s="66">
        <v>0</v>
      </c>
      <c r="J869" s="66">
        <v>0</v>
      </c>
      <c r="K869" s="66">
        <v>0</v>
      </c>
      <c r="L869" s="66">
        <v>0</v>
      </c>
      <c r="M869" s="66">
        <v>0</v>
      </c>
      <c r="N869" s="66">
        <v>0</v>
      </c>
      <c r="O869" s="66">
        <v>0</v>
      </c>
      <c r="P869" s="66">
        <v>0</v>
      </c>
      <c r="Q869" s="66">
        <v>0</v>
      </c>
      <c r="R869" s="66">
        <v>0</v>
      </c>
      <c r="S869" s="66">
        <v>0</v>
      </c>
      <c r="T869" s="66">
        <v>0</v>
      </c>
      <c r="U869" s="66">
        <v>0</v>
      </c>
      <c r="V869" s="66">
        <v>0</v>
      </c>
      <c r="W869" s="66">
        <v>0</v>
      </c>
      <c r="X869" s="66">
        <v>0</v>
      </c>
      <c r="Y869" s="66">
        <v>0</v>
      </c>
      <c r="Z869" s="66">
        <v>0</v>
      </c>
      <c r="AA869" s="66">
        <v>0</v>
      </c>
      <c r="AB869" s="66">
        <v>0</v>
      </c>
      <c r="AC869" s="66">
        <v>0</v>
      </c>
      <c r="AD869" s="66">
        <v>0</v>
      </c>
      <c r="AE869" s="66">
        <v>0</v>
      </c>
      <c r="AF869" s="66">
        <v>0</v>
      </c>
      <c r="AG869" s="66">
        <v>0</v>
      </c>
      <c r="AH869" s="66">
        <v>0</v>
      </c>
    </row>
    <row r="870" spans="1:34" x14ac:dyDescent="0.25">
      <c r="A870" s="64" t="s">
        <v>133</v>
      </c>
      <c r="B870" s="64" t="s">
        <v>125</v>
      </c>
      <c r="C870" s="68">
        <v>0</v>
      </c>
      <c r="D870" s="68">
        <v>0</v>
      </c>
      <c r="E870" s="68">
        <v>0</v>
      </c>
      <c r="F870" s="68">
        <v>0</v>
      </c>
      <c r="G870" s="68">
        <v>0</v>
      </c>
      <c r="H870" s="68">
        <v>0</v>
      </c>
      <c r="I870" s="68">
        <v>0</v>
      </c>
      <c r="J870" s="68">
        <v>0</v>
      </c>
      <c r="K870" s="68">
        <v>0</v>
      </c>
      <c r="L870" s="68">
        <v>0</v>
      </c>
      <c r="M870" s="68">
        <v>0</v>
      </c>
      <c r="N870" s="68">
        <v>0</v>
      </c>
      <c r="O870" s="68">
        <v>0</v>
      </c>
      <c r="P870" s="68">
        <v>0</v>
      </c>
      <c r="Q870" s="68">
        <v>0</v>
      </c>
      <c r="R870" s="68">
        <v>0</v>
      </c>
      <c r="S870" s="68">
        <v>0</v>
      </c>
      <c r="T870" s="68">
        <v>0</v>
      </c>
      <c r="U870" s="68">
        <v>0</v>
      </c>
      <c r="V870" s="68">
        <v>0</v>
      </c>
      <c r="W870" s="68">
        <v>0</v>
      </c>
      <c r="X870" s="68">
        <v>0</v>
      </c>
      <c r="Y870" s="68">
        <v>0</v>
      </c>
      <c r="Z870" s="68">
        <v>0</v>
      </c>
      <c r="AA870" s="68">
        <v>0</v>
      </c>
      <c r="AB870" s="68">
        <v>0</v>
      </c>
      <c r="AC870" s="68">
        <v>0</v>
      </c>
      <c r="AD870" s="68">
        <v>0</v>
      </c>
      <c r="AE870" s="68">
        <v>0</v>
      </c>
      <c r="AF870" s="68">
        <v>0</v>
      </c>
      <c r="AG870" s="68">
        <v>0</v>
      </c>
      <c r="AH870" s="68">
        <v>0</v>
      </c>
    </row>
    <row r="871" spans="1:34" x14ac:dyDescent="0.25">
      <c r="A871" s="64" t="s">
        <v>133</v>
      </c>
      <c r="B871" s="64" t="s">
        <v>126</v>
      </c>
      <c r="C871" s="69" t="s">
        <v>37</v>
      </c>
      <c r="D871" s="69" t="s">
        <v>37</v>
      </c>
      <c r="E871" s="69" t="s">
        <v>37</v>
      </c>
      <c r="F871" s="69" t="s">
        <v>37</v>
      </c>
      <c r="G871" s="69" t="s">
        <v>37</v>
      </c>
      <c r="H871" s="69" t="s">
        <v>37</v>
      </c>
      <c r="I871" s="69" t="s">
        <v>37</v>
      </c>
      <c r="J871" s="69" t="s">
        <v>37</v>
      </c>
      <c r="K871" s="69" t="s">
        <v>37</v>
      </c>
      <c r="L871" s="69" t="s">
        <v>37</v>
      </c>
      <c r="M871" s="69" t="s">
        <v>37</v>
      </c>
      <c r="N871" s="69" t="s">
        <v>37</v>
      </c>
      <c r="O871" s="69" t="s">
        <v>37</v>
      </c>
      <c r="P871" s="69" t="s">
        <v>37</v>
      </c>
      <c r="Q871" s="69" t="s">
        <v>37</v>
      </c>
      <c r="R871" s="69" t="s">
        <v>37</v>
      </c>
      <c r="S871" s="69" t="s">
        <v>37</v>
      </c>
      <c r="T871" s="69" t="s">
        <v>37</v>
      </c>
      <c r="U871" s="69" t="s">
        <v>37</v>
      </c>
      <c r="V871" s="69" t="s">
        <v>37</v>
      </c>
      <c r="W871" s="69" t="s">
        <v>37</v>
      </c>
      <c r="X871" s="69" t="s">
        <v>37</v>
      </c>
      <c r="Y871" s="69" t="s">
        <v>37</v>
      </c>
      <c r="Z871" s="69" t="s">
        <v>37</v>
      </c>
      <c r="AA871" s="69" t="s">
        <v>37</v>
      </c>
      <c r="AB871" s="69" t="s">
        <v>37</v>
      </c>
      <c r="AC871" s="69" t="s">
        <v>37</v>
      </c>
      <c r="AD871" s="69" t="s">
        <v>37</v>
      </c>
      <c r="AE871" s="69" t="s">
        <v>37</v>
      </c>
      <c r="AF871" s="69" t="s">
        <v>37</v>
      </c>
      <c r="AG871" s="69" t="s">
        <v>37</v>
      </c>
      <c r="AH871" s="69" t="s">
        <v>37</v>
      </c>
    </row>
    <row r="872" spans="1:34" x14ac:dyDescent="0.25">
      <c r="A872" s="64" t="s">
        <v>133</v>
      </c>
      <c r="B872" s="64" t="s">
        <v>127</v>
      </c>
      <c r="C872" s="68">
        <v>0</v>
      </c>
      <c r="D872" s="68">
        <v>0</v>
      </c>
      <c r="E872" s="68">
        <v>0</v>
      </c>
      <c r="F872" s="68">
        <v>2046</v>
      </c>
      <c r="G872" s="68">
        <v>266</v>
      </c>
      <c r="H872" s="68">
        <v>3779</v>
      </c>
      <c r="I872" s="68">
        <v>4052</v>
      </c>
      <c r="J872" s="68">
        <v>10780</v>
      </c>
      <c r="K872" s="68">
        <v>11466</v>
      </c>
      <c r="L872" s="68">
        <v>11172</v>
      </c>
      <c r="M872" s="68">
        <v>9317</v>
      </c>
      <c r="N872" s="68">
        <v>8145</v>
      </c>
      <c r="O872" s="68">
        <v>9048</v>
      </c>
      <c r="P872" s="68">
        <v>10881</v>
      </c>
      <c r="Q872" s="68">
        <v>10233</v>
      </c>
      <c r="R872" s="68">
        <v>8192</v>
      </c>
      <c r="S872" s="68">
        <v>9334</v>
      </c>
      <c r="T872" s="68">
        <v>9216</v>
      </c>
      <c r="U872" s="68">
        <v>10580</v>
      </c>
      <c r="V872" s="68">
        <v>13281</v>
      </c>
      <c r="W872" s="68">
        <v>13987</v>
      </c>
      <c r="X872" s="68">
        <v>15078</v>
      </c>
      <c r="Y872" s="68">
        <v>17630</v>
      </c>
      <c r="Z872" s="68">
        <v>17813</v>
      </c>
      <c r="AA872" s="68">
        <v>17051</v>
      </c>
      <c r="AB872" s="67">
        <v>15941.111999999999</v>
      </c>
      <c r="AC872" s="67">
        <v>14509.679</v>
      </c>
      <c r="AD872" s="67">
        <v>15720.288</v>
      </c>
      <c r="AE872" s="67">
        <v>6760.3010000000004</v>
      </c>
      <c r="AF872" s="67">
        <v>6002.8209999999999</v>
      </c>
      <c r="AG872" s="67">
        <v>5966.8990000000003</v>
      </c>
      <c r="AH872" s="67">
        <v>5899.6880000000001</v>
      </c>
    </row>
    <row r="873" spans="1:34" x14ac:dyDescent="0.25">
      <c r="A873" s="64" t="s">
        <v>133</v>
      </c>
      <c r="B873" s="64" t="s">
        <v>128</v>
      </c>
      <c r="C873" s="66">
        <v>48003</v>
      </c>
      <c r="D873" s="66">
        <v>60217</v>
      </c>
      <c r="E873" s="66">
        <v>59454</v>
      </c>
      <c r="F873" s="66">
        <v>73355</v>
      </c>
      <c r="G873" s="66">
        <v>94900</v>
      </c>
      <c r="H873" s="66">
        <v>130056</v>
      </c>
      <c r="I873" s="66">
        <v>142761</v>
      </c>
      <c r="J873" s="66">
        <v>161240</v>
      </c>
      <c r="K873" s="66">
        <v>182859</v>
      </c>
      <c r="L873" s="66">
        <v>176446</v>
      </c>
      <c r="M873" s="66">
        <v>172367</v>
      </c>
      <c r="N873" s="66">
        <v>171863</v>
      </c>
      <c r="O873" s="66">
        <v>179003</v>
      </c>
      <c r="P873" s="66">
        <v>181811</v>
      </c>
      <c r="Q873" s="66">
        <v>187403</v>
      </c>
      <c r="R873" s="66">
        <v>178496</v>
      </c>
      <c r="S873" s="66">
        <v>151904</v>
      </c>
      <c r="T873" s="66">
        <v>150759</v>
      </c>
      <c r="U873" s="66">
        <v>150226</v>
      </c>
      <c r="V873" s="66">
        <v>152150</v>
      </c>
      <c r="W873" s="66">
        <v>159878</v>
      </c>
      <c r="X873" s="66">
        <v>153951</v>
      </c>
      <c r="Y873" s="66">
        <v>149117</v>
      </c>
      <c r="Z873" s="66">
        <v>150090</v>
      </c>
      <c r="AA873" s="66">
        <v>147157</v>
      </c>
      <c r="AB873" s="65">
        <v>131674.43400000001</v>
      </c>
      <c r="AC873" s="65">
        <v>127616.83500000001</v>
      </c>
      <c r="AD873" s="65">
        <v>124262.891</v>
      </c>
      <c r="AE873" s="65">
        <v>110212.66800000001</v>
      </c>
      <c r="AF873" s="65">
        <v>113879.48699999999</v>
      </c>
      <c r="AG873" s="65">
        <v>106043.88499999999</v>
      </c>
      <c r="AH873" s="65">
        <v>111011.023</v>
      </c>
    </row>
    <row r="874" spans="1:34" x14ac:dyDescent="0.25">
      <c r="A874" s="64" t="s">
        <v>133</v>
      </c>
      <c r="B874" s="64" t="s">
        <v>129</v>
      </c>
      <c r="C874" s="68">
        <v>11678</v>
      </c>
      <c r="D874" s="68">
        <v>16591</v>
      </c>
      <c r="E874" s="68">
        <v>18801</v>
      </c>
      <c r="F874" s="68">
        <v>35389</v>
      </c>
      <c r="G874" s="68">
        <v>49269</v>
      </c>
      <c r="H874" s="68">
        <v>69310</v>
      </c>
      <c r="I874" s="68">
        <v>83924</v>
      </c>
      <c r="J874" s="68">
        <v>85678</v>
      </c>
      <c r="K874" s="68">
        <v>97235</v>
      </c>
      <c r="L874" s="68">
        <v>100383</v>
      </c>
      <c r="M874" s="68">
        <v>98588</v>
      </c>
      <c r="N874" s="68">
        <v>98767</v>
      </c>
      <c r="O874" s="68">
        <v>98941</v>
      </c>
      <c r="P874" s="68">
        <v>98303</v>
      </c>
      <c r="Q874" s="68">
        <v>109146</v>
      </c>
      <c r="R874" s="68">
        <v>102407</v>
      </c>
      <c r="S874" s="68">
        <v>102801</v>
      </c>
      <c r="T874" s="68">
        <v>99670</v>
      </c>
      <c r="U874" s="68">
        <v>99211</v>
      </c>
      <c r="V874" s="68">
        <v>101328</v>
      </c>
      <c r="W874" s="68">
        <v>109389</v>
      </c>
      <c r="X874" s="68">
        <v>100321</v>
      </c>
      <c r="Y874" s="68">
        <v>90084</v>
      </c>
      <c r="Z874" s="68">
        <v>88267</v>
      </c>
      <c r="AA874" s="68">
        <v>85210</v>
      </c>
      <c r="AB874" s="67">
        <v>73481.573999999993</v>
      </c>
      <c r="AC874" s="67">
        <v>68774.952000000005</v>
      </c>
      <c r="AD874" s="67">
        <v>62742.614000000001</v>
      </c>
      <c r="AE874" s="67">
        <v>58918.394</v>
      </c>
      <c r="AF874" s="68">
        <v>54333.71</v>
      </c>
      <c r="AG874" s="67">
        <v>41209.767</v>
      </c>
      <c r="AH874" s="67">
        <v>39612.921999999999</v>
      </c>
    </row>
    <row r="875" spans="1:34" x14ac:dyDescent="0.25">
      <c r="A875" s="64" t="s">
        <v>133</v>
      </c>
      <c r="B875" s="64" t="s">
        <v>130</v>
      </c>
      <c r="C875" s="66">
        <v>26122</v>
      </c>
      <c r="D875" s="66">
        <v>29396</v>
      </c>
      <c r="E875" s="66">
        <v>29862</v>
      </c>
      <c r="F875" s="66">
        <v>27035</v>
      </c>
      <c r="G875" s="66">
        <v>33662</v>
      </c>
      <c r="H875" s="66">
        <v>29483</v>
      </c>
      <c r="I875" s="66">
        <v>30215</v>
      </c>
      <c r="J875" s="66">
        <v>39091</v>
      </c>
      <c r="K875" s="66">
        <v>47348</v>
      </c>
      <c r="L875" s="66">
        <v>27638</v>
      </c>
      <c r="M875" s="66">
        <v>26947</v>
      </c>
      <c r="N875" s="66">
        <v>25197</v>
      </c>
      <c r="O875" s="66">
        <v>31182</v>
      </c>
      <c r="P875" s="66">
        <v>32213</v>
      </c>
      <c r="Q875" s="66">
        <v>28639</v>
      </c>
      <c r="R875" s="66">
        <v>26942</v>
      </c>
      <c r="S875" s="66">
        <v>25223</v>
      </c>
      <c r="T875" s="66">
        <v>25651</v>
      </c>
      <c r="U875" s="66">
        <v>26824</v>
      </c>
      <c r="V875" s="66">
        <v>26144</v>
      </c>
      <c r="W875" s="66">
        <v>25188</v>
      </c>
      <c r="X875" s="66">
        <v>29735</v>
      </c>
      <c r="Y875" s="66">
        <v>41711</v>
      </c>
      <c r="Z875" s="66">
        <v>43177</v>
      </c>
      <c r="AA875" s="66">
        <v>41145</v>
      </c>
      <c r="AB875" s="65">
        <v>30592.337</v>
      </c>
      <c r="AC875" s="65">
        <v>31221.809000000001</v>
      </c>
      <c r="AD875" s="65">
        <v>35133.027000000002</v>
      </c>
      <c r="AE875" s="65">
        <v>30581.242999999999</v>
      </c>
      <c r="AF875" s="65">
        <v>33863.353000000003</v>
      </c>
      <c r="AG875" s="65">
        <v>34546.839</v>
      </c>
      <c r="AH875" s="65">
        <v>37320.364000000001</v>
      </c>
    </row>
    <row r="876" spans="1:34" x14ac:dyDescent="0.25">
      <c r="A876" s="64" t="s">
        <v>133</v>
      </c>
      <c r="B876" s="64" t="s">
        <v>131</v>
      </c>
      <c r="C876" s="70" t="s">
        <v>37</v>
      </c>
      <c r="D876" s="70" t="s">
        <v>37</v>
      </c>
      <c r="E876" s="70" t="s">
        <v>37</v>
      </c>
      <c r="F876" s="70" t="s">
        <v>37</v>
      </c>
      <c r="G876" s="70" t="s">
        <v>37</v>
      </c>
      <c r="H876" s="70" t="s">
        <v>37</v>
      </c>
      <c r="I876" s="70" t="s">
        <v>37</v>
      </c>
      <c r="J876" s="70" t="s">
        <v>37</v>
      </c>
      <c r="K876" s="70" t="s">
        <v>37</v>
      </c>
      <c r="L876" s="70" t="s">
        <v>37</v>
      </c>
      <c r="M876" s="70" t="s">
        <v>37</v>
      </c>
      <c r="N876" s="70" t="s">
        <v>37</v>
      </c>
      <c r="O876" s="70" t="s">
        <v>37</v>
      </c>
      <c r="P876" s="70" t="s">
        <v>37</v>
      </c>
      <c r="Q876" s="70" t="s">
        <v>37</v>
      </c>
      <c r="R876" s="70" t="s">
        <v>37</v>
      </c>
      <c r="S876" s="70" t="s">
        <v>37</v>
      </c>
      <c r="T876" s="70" t="s">
        <v>37</v>
      </c>
      <c r="U876" s="70" t="s">
        <v>37</v>
      </c>
      <c r="V876" s="70" t="s">
        <v>37</v>
      </c>
      <c r="W876" s="70" t="s">
        <v>37</v>
      </c>
      <c r="X876" s="70" t="s">
        <v>37</v>
      </c>
      <c r="Y876" s="70" t="s">
        <v>37</v>
      </c>
      <c r="Z876" s="70" t="s">
        <v>37</v>
      </c>
      <c r="AA876" s="70" t="s">
        <v>37</v>
      </c>
      <c r="AB876" s="70" t="s">
        <v>37</v>
      </c>
      <c r="AC876" s="70" t="s">
        <v>37</v>
      </c>
      <c r="AD876" s="70" t="s">
        <v>37</v>
      </c>
      <c r="AE876" s="70" t="s">
        <v>37</v>
      </c>
      <c r="AF876" s="70" t="s">
        <v>37</v>
      </c>
      <c r="AG876" s="70" t="s">
        <v>37</v>
      </c>
      <c r="AH876" s="70" t="s">
        <v>37</v>
      </c>
    </row>
    <row r="878" spans="1:34" x14ac:dyDescent="0.25">
      <c r="A878" s="59" t="s">
        <v>134</v>
      </c>
    </row>
    <row r="879" spans="1:34" x14ac:dyDescent="0.25">
      <c r="A879" s="59" t="s">
        <v>37</v>
      </c>
      <c r="B879" s="58" t="s">
        <v>38</v>
      </c>
    </row>
    <row r="881" spans="1:34" x14ac:dyDescent="0.25">
      <c r="A881" s="58" t="s">
        <v>175</v>
      </c>
    </row>
    <row r="882" spans="1:34" x14ac:dyDescent="0.25">
      <c r="A882" s="58" t="s">
        <v>108</v>
      </c>
      <c r="B882" s="59" t="s">
        <v>109</v>
      </c>
    </row>
    <row r="883" spans="1:34" x14ac:dyDescent="0.25">
      <c r="A883" s="58" t="s">
        <v>110</v>
      </c>
      <c r="B883" s="58" t="s">
        <v>111</v>
      </c>
    </row>
    <row r="885" spans="1:34" x14ac:dyDescent="0.25">
      <c r="A885" s="59" t="s">
        <v>112</v>
      </c>
      <c r="C885" s="58" t="s">
        <v>113</v>
      </c>
    </row>
    <row r="886" spans="1:34" x14ac:dyDescent="0.25">
      <c r="A886" s="59" t="s">
        <v>176</v>
      </c>
      <c r="C886" s="58" t="s">
        <v>177</v>
      </c>
    </row>
    <row r="887" spans="1:34" x14ac:dyDescent="0.25">
      <c r="A887" s="59" t="s">
        <v>114</v>
      </c>
      <c r="C887" s="58" t="s">
        <v>154</v>
      </c>
    </row>
    <row r="889" spans="1:34" x14ac:dyDescent="0.25">
      <c r="A889" s="60" t="s">
        <v>116</v>
      </c>
      <c r="B889" s="60" t="s">
        <v>116</v>
      </c>
      <c r="C889" s="61" t="s">
        <v>1</v>
      </c>
      <c r="D889" s="61" t="s">
        <v>2</v>
      </c>
      <c r="E889" s="61" t="s">
        <v>3</v>
      </c>
      <c r="F889" s="61" t="s">
        <v>4</v>
      </c>
      <c r="G889" s="61" t="s">
        <v>5</v>
      </c>
      <c r="H889" s="61" t="s">
        <v>6</v>
      </c>
      <c r="I889" s="61" t="s">
        <v>7</v>
      </c>
      <c r="J889" s="61" t="s">
        <v>8</v>
      </c>
      <c r="K889" s="61" t="s">
        <v>9</v>
      </c>
      <c r="L889" s="61" t="s">
        <v>10</v>
      </c>
      <c r="M889" s="61" t="s">
        <v>11</v>
      </c>
      <c r="N889" s="61" t="s">
        <v>12</v>
      </c>
      <c r="O889" s="61" t="s">
        <v>13</v>
      </c>
      <c r="P889" s="61" t="s">
        <v>14</v>
      </c>
      <c r="Q889" s="61" t="s">
        <v>15</v>
      </c>
      <c r="R889" s="61" t="s">
        <v>16</v>
      </c>
      <c r="S889" s="61" t="s">
        <v>17</v>
      </c>
      <c r="T889" s="61" t="s">
        <v>18</v>
      </c>
      <c r="U889" s="61" t="s">
        <v>19</v>
      </c>
      <c r="V889" s="61" t="s">
        <v>20</v>
      </c>
      <c r="W889" s="61" t="s">
        <v>21</v>
      </c>
      <c r="X889" s="61" t="s">
        <v>32</v>
      </c>
      <c r="Y889" s="61" t="s">
        <v>33</v>
      </c>
      <c r="Z889" s="61" t="s">
        <v>35</v>
      </c>
      <c r="AA889" s="61" t="s">
        <v>36</v>
      </c>
      <c r="AB889" s="61" t="s">
        <v>39</v>
      </c>
      <c r="AC889" s="61" t="s">
        <v>40</v>
      </c>
      <c r="AD889" s="61" t="s">
        <v>97</v>
      </c>
      <c r="AE889" s="61" t="s">
        <v>103</v>
      </c>
      <c r="AF889" s="61" t="s">
        <v>105</v>
      </c>
      <c r="AG889" s="61" t="s">
        <v>107</v>
      </c>
      <c r="AH889" s="61" t="s">
        <v>117</v>
      </c>
    </row>
    <row r="890" spans="1:34" x14ac:dyDescent="0.25">
      <c r="A890" s="62" t="s">
        <v>118</v>
      </c>
      <c r="B890" s="62" t="s">
        <v>119</v>
      </c>
      <c r="C890" s="63" t="s">
        <v>120</v>
      </c>
      <c r="D890" s="63" t="s">
        <v>120</v>
      </c>
      <c r="E890" s="63" t="s">
        <v>120</v>
      </c>
      <c r="F890" s="63" t="s">
        <v>120</v>
      </c>
      <c r="G890" s="63" t="s">
        <v>120</v>
      </c>
      <c r="H890" s="63" t="s">
        <v>120</v>
      </c>
      <c r="I890" s="63" t="s">
        <v>120</v>
      </c>
      <c r="J890" s="63" t="s">
        <v>120</v>
      </c>
      <c r="K890" s="63" t="s">
        <v>120</v>
      </c>
      <c r="L890" s="63" t="s">
        <v>120</v>
      </c>
      <c r="M890" s="63" t="s">
        <v>120</v>
      </c>
      <c r="N890" s="63" t="s">
        <v>120</v>
      </c>
      <c r="O890" s="63" t="s">
        <v>120</v>
      </c>
      <c r="P890" s="63" t="s">
        <v>120</v>
      </c>
      <c r="Q890" s="63" t="s">
        <v>120</v>
      </c>
      <c r="R890" s="63" t="s">
        <v>120</v>
      </c>
      <c r="S890" s="63" t="s">
        <v>120</v>
      </c>
      <c r="T890" s="63" t="s">
        <v>120</v>
      </c>
      <c r="U890" s="63" t="s">
        <v>120</v>
      </c>
      <c r="V890" s="63" t="s">
        <v>120</v>
      </c>
      <c r="W890" s="63" t="s">
        <v>120</v>
      </c>
      <c r="X890" s="63" t="s">
        <v>120</v>
      </c>
      <c r="Y890" s="63" t="s">
        <v>120</v>
      </c>
      <c r="Z890" s="63" t="s">
        <v>120</v>
      </c>
      <c r="AA890" s="63" t="s">
        <v>120</v>
      </c>
      <c r="AB890" s="63" t="s">
        <v>120</v>
      </c>
      <c r="AC890" s="63" t="s">
        <v>120</v>
      </c>
      <c r="AD890" s="63" t="s">
        <v>120</v>
      </c>
      <c r="AE890" s="63" t="s">
        <v>120</v>
      </c>
      <c r="AF890" s="63" t="s">
        <v>120</v>
      </c>
      <c r="AG890" s="63" t="s">
        <v>120</v>
      </c>
      <c r="AH890" s="63" t="s">
        <v>120</v>
      </c>
    </row>
    <row r="891" spans="1:34" x14ac:dyDescent="0.25">
      <c r="A891" s="64" t="s">
        <v>121</v>
      </c>
      <c r="B891" s="64" t="s">
        <v>122</v>
      </c>
      <c r="C891" s="66">
        <v>174065.5</v>
      </c>
      <c r="D891" s="66">
        <v>174199.44</v>
      </c>
      <c r="E891" s="66">
        <v>159021.54</v>
      </c>
      <c r="F891" s="65">
        <v>161394.22500000001</v>
      </c>
      <c r="G891" s="65">
        <v>164627.03899999999</v>
      </c>
      <c r="H891" s="65">
        <v>176534.08600000001</v>
      </c>
      <c r="I891" s="65">
        <v>201960.709</v>
      </c>
      <c r="J891" s="65">
        <v>209634.78899999999</v>
      </c>
      <c r="K891" s="65">
        <v>206110.91800000001</v>
      </c>
      <c r="L891" s="65">
        <v>220962.10200000001</v>
      </c>
      <c r="M891" s="65">
        <v>217552.11600000001</v>
      </c>
      <c r="N891" s="65">
        <v>228724.764</v>
      </c>
      <c r="O891" s="65">
        <v>217370.054</v>
      </c>
      <c r="P891" s="65">
        <v>230166.818</v>
      </c>
      <c r="Q891" s="65">
        <v>240735.75899999999</v>
      </c>
      <c r="R891" s="65">
        <v>252756.147</v>
      </c>
      <c r="S891" s="65">
        <v>238520.77100000001</v>
      </c>
      <c r="T891" s="65">
        <v>230807.82800000001</v>
      </c>
      <c r="U891" s="65">
        <v>236066.51500000001</v>
      </c>
      <c r="V891" s="66">
        <v>235652.63</v>
      </c>
      <c r="W891" s="65">
        <v>235248.829</v>
      </c>
      <c r="X891" s="65">
        <v>220197.97200000001</v>
      </c>
      <c r="Y891" s="66">
        <v>236366.07</v>
      </c>
      <c r="Z891" s="65">
        <v>216269.57800000001</v>
      </c>
      <c r="AA891" s="66">
        <v>207273.16</v>
      </c>
      <c r="AB891" s="65">
        <v>213610.476</v>
      </c>
      <c r="AC891" s="65">
        <v>215722.90400000001</v>
      </c>
      <c r="AD891" s="65">
        <v>235600.57800000001</v>
      </c>
      <c r="AE891" s="66">
        <v>217025.91</v>
      </c>
      <c r="AF891" s="65">
        <v>234638.17499999999</v>
      </c>
      <c r="AG891" s="65">
        <v>221769.802</v>
      </c>
      <c r="AH891" s="65">
        <v>200138.93100000001</v>
      </c>
    </row>
    <row r="892" spans="1:34" x14ac:dyDescent="0.25">
      <c r="A892" s="64" t="s">
        <v>121</v>
      </c>
      <c r="B892" s="64" t="s">
        <v>123</v>
      </c>
      <c r="C892" s="68">
        <v>56963.199999999997</v>
      </c>
      <c r="D892" s="68">
        <v>63164.5</v>
      </c>
      <c r="E892" s="68">
        <v>55866</v>
      </c>
      <c r="F892" s="68">
        <v>60906.2</v>
      </c>
      <c r="G892" s="67">
        <v>60811.701000000001</v>
      </c>
      <c r="H892" s="67">
        <v>64186.101000000002</v>
      </c>
      <c r="I892" s="68">
        <v>47635.7</v>
      </c>
      <c r="J892" s="68">
        <v>43612.800000000003</v>
      </c>
      <c r="K892" s="68">
        <v>45064</v>
      </c>
      <c r="L892" s="67">
        <v>47320.421999999999</v>
      </c>
      <c r="M892" s="67">
        <v>41567.125999999997</v>
      </c>
      <c r="N892" s="67">
        <v>45595.315000000002</v>
      </c>
      <c r="O892" s="67">
        <v>53931.928999999996</v>
      </c>
      <c r="P892" s="67">
        <v>52887.057000000001</v>
      </c>
      <c r="Q892" s="67">
        <v>56397.646000000001</v>
      </c>
      <c r="R892" s="68">
        <v>59967.5</v>
      </c>
      <c r="S892" s="67">
        <v>61850.154999999999</v>
      </c>
      <c r="T892" s="67">
        <v>63603.567999999999</v>
      </c>
      <c r="U892" s="67">
        <v>66858.353000000003</v>
      </c>
      <c r="V892" s="67">
        <v>69452.055999999997</v>
      </c>
      <c r="W892" s="67">
        <v>80656.137000000002</v>
      </c>
      <c r="X892" s="68">
        <v>74675.710000000006</v>
      </c>
      <c r="Y892" s="67">
        <v>77706.815000000002</v>
      </c>
      <c r="Z892" s="67">
        <v>72142.028999999995</v>
      </c>
      <c r="AA892" s="67">
        <v>62802.659</v>
      </c>
      <c r="AB892" s="67">
        <v>68845.985000000001</v>
      </c>
      <c r="AC892" s="67">
        <v>76638.301999999996</v>
      </c>
      <c r="AD892" s="67">
        <v>71792.259000000005</v>
      </c>
      <c r="AE892" s="67">
        <v>72273.475999999995</v>
      </c>
      <c r="AF892" s="67">
        <v>75065.013000000006</v>
      </c>
      <c r="AG892" s="67">
        <v>73701.612999999998</v>
      </c>
      <c r="AH892" s="67">
        <v>82489.106</v>
      </c>
    </row>
    <row r="893" spans="1:34" x14ac:dyDescent="0.25">
      <c r="A893" s="64" t="s">
        <v>121</v>
      </c>
      <c r="B893" s="64" t="s">
        <v>124</v>
      </c>
      <c r="C893" s="66">
        <v>20839.400000000001</v>
      </c>
      <c r="D893" s="66">
        <v>23959.5</v>
      </c>
      <c r="E893" s="66">
        <v>28943.200000000001</v>
      </c>
      <c r="F893" s="66">
        <v>30234.7</v>
      </c>
      <c r="G893" s="65">
        <v>37055.900999999998</v>
      </c>
      <c r="H893" s="66">
        <v>36476.699999999997</v>
      </c>
      <c r="I893" s="66">
        <v>49014.8</v>
      </c>
      <c r="J893" s="66">
        <v>51308.1</v>
      </c>
      <c r="K893" s="66">
        <v>51305.1</v>
      </c>
      <c r="L893" s="65">
        <v>46713.534</v>
      </c>
      <c r="M893" s="65">
        <v>35011.534</v>
      </c>
      <c r="N893" s="65">
        <v>30577.260999999999</v>
      </c>
      <c r="O893" s="65">
        <v>26072.855</v>
      </c>
      <c r="P893" s="66">
        <v>27799.200000000001</v>
      </c>
      <c r="Q893" s="65">
        <v>35256.377</v>
      </c>
      <c r="R893" s="65">
        <v>35687.578000000001</v>
      </c>
      <c r="S893" s="65">
        <v>34065.112999999998</v>
      </c>
      <c r="T893" s="66">
        <v>37066.910000000003</v>
      </c>
      <c r="U893" s="65">
        <v>35651.828999999998</v>
      </c>
      <c r="V893" s="65">
        <v>35635.476999999999</v>
      </c>
      <c r="W893" s="65">
        <v>38453.796000000002</v>
      </c>
      <c r="X893" s="65">
        <v>38067.754999999997</v>
      </c>
      <c r="Y893" s="65">
        <v>34812.002999999997</v>
      </c>
      <c r="Z893" s="66">
        <v>34505.57</v>
      </c>
      <c r="AA893" s="65">
        <v>34811.356</v>
      </c>
      <c r="AB893" s="65">
        <v>32818.194000000003</v>
      </c>
      <c r="AC893" s="65">
        <v>30620.397000000001</v>
      </c>
      <c r="AD893" s="65">
        <v>31086.846000000001</v>
      </c>
      <c r="AE893" s="65">
        <v>35231.639000000003</v>
      </c>
      <c r="AF893" s="65">
        <v>32990.307999999997</v>
      </c>
      <c r="AG893" s="65">
        <v>33529.584999999999</v>
      </c>
      <c r="AH893" s="65">
        <v>38587.108</v>
      </c>
    </row>
    <row r="894" spans="1:34" x14ac:dyDescent="0.25">
      <c r="A894" s="64" t="s">
        <v>121</v>
      </c>
      <c r="B894" s="64" t="s">
        <v>125</v>
      </c>
      <c r="C894" s="68">
        <v>35168.199999999997</v>
      </c>
      <c r="D894" s="68">
        <v>39086.300000000003</v>
      </c>
      <c r="E894" s="68">
        <v>37268</v>
      </c>
      <c r="F894" s="68">
        <v>39175.1</v>
      </c>
      <c r="G894" s="68">
        <v>45328.4</v>
      </c>
      <c r="H894" s="68">
        <v>47761.7</v>
      </c>
      <c r="I894" s="68">
        <v>33027.9</v>
      </c>
      <c r="J894" s="68">
        <v>25620.7</v>
      </c>
      <c r="K894" s="68">
        <v>23693.599999999999</v>
      </c>
      <c r="L894" s="67">
        <v>26802.351999999999</v>
      </c>
      <c r="M894" s="67">
        <v>26493.544000000002</v>
      </c>
      <c r="N894" s="67">
        <v>27590.507000000001</v>
      </c>
      <c r="O894" s="67">
        <v>30722.511999999999</v>
      </c>
      <c r="P894" s="67">
        <v>26951.858</v>
      </c>
      <c r="Q894" s="67">
        <v>27052.419000000002</v>
      </c>
      <c r="R894" s="68">
        <v>28049.18</v>
      </c>
      <c r="S894" s="67">
        <v>31413.291000000001</v>
      </c>
      <c r="T894" s="68">
        <v>31761.08</v>
      </c>
      <c r="U894" s="67">
        <v>31310.482</v>
      </c>
      <c r="V894" s="67">
        <v>31277.881000000001</v>
      </c>
      <c r="W894" s="68">
        <v>36949.06</v>
      </c>
      <c r="X894" s="67">
        <v>38647.415000000001</v>
      </c>
      <c r="Y894" s="67">
        <v>39152.377</v>
      </c>
      <c r="Z894" s="68">
        <v>37139.82</v>
      </c>
      <c r="AA894" s="67">
        <v>33738.913</v>
      </c>
      <c r="AB894" s="68">
        <v>34809.360000000001</v>
      </c>
      <c r="AC894" s="67">
        <v>35516.898999999998</v>
      </c>
      <c r="AD894" s="67">
        <v>38776.377</v>
      </c>
      <c r="AE894" s="67">
        <v>33772.870999999999</v>
      </c>
      <c r="AF894" s="67">
        <v>34667.482000000004</v>
      </c>
      <c r="AG894" s="68">
        <v>34873.910000000003</v>
      </c>
      <c r="AH894" s="68">
        <v>35162.449999999997</v>
      </c>
    </row>
    <row r="895" spans="1:34" x14ac:dyDescent="0.25">
      <c r="A895" s="64" t="s">
        <v>121</v>
      </c>
      <c r="B895" s="64" t="s">
        <v>126</v>
      </c>
      <c r="C895" s="66">
        <v>0</v>
      </c>
      <c r="D895" s="66">
        <v>0</v>
      </c>
      <c r="E895" s="66">
        <v>0</v>
      </c>
      <c r="F895" s="66">
        <v>0</v>
      </c>
      <c r="G895" s="66">
        <v>0</v>
      </c>
      <c r="H895" s="66">
        <v>0</v>
      </c>
      <c r="I895" s="66">
        <v>0</v>
      </c>
      <c r="J895" s="66">
        <v>0</v>
      </c>
      <c r="K895" s="66">
        <v>0</v>
      </c>
      <c r="L895" s="66">
        <v>0</v>
      </c>
      <c r="M895" s="66">
        <v>0</v>
      </c>
      <c r="N895" s="66">
        <v>0</v>
      </c>
      <c r="O895" s="66">
        <v>0</v>
      </c>
      <c r="P895" s="66">
        <v>0</v>
      </c>
      <c r="Q895" s="66">
        <v>0</v>
      </c>
      <c r="R895" s="66">
        <v>0</v>
      </c>
      <c r="S895" s="66">
        <v>0</v>
      </c>
      <c r="T895" s="66">
        <v>0</v>
      </c>
      <c r="U895" s="66">
        <v>0</v>
      </c>
      <c r="V895" s="66">
        <v>0</v>
      </c>
      <c r="W895" s="66">
        <v>0</v>
      </c>
      <c r="X895" s="66">
        <v>0</v>
      </c>
      <c r="Y895" s="66">
        <v>0</v>
      </c>
      <c r="Z895" s="66">
        <v>0</v>
      </c>
      <c r="AA895" s="66">
        <v>0</v>
      </c>
      <c r="AB895" s="66">
        <v>0</v>
      </c>
      <c r="AC895" s="66">
        <v>0</v>
      </c>
      <c r="AD895" s="66">
        <v>0</v>
      </c>
      <c r="AE895" s="65">
        <v>4.5540000000000003</v>
      </c>
      <c r="AF895" s="65">
        <v>82.775000000000006</v>
      </c>
      <c r="AG895" s="65">
        <v>91.072999999999993</v>
      </c>
      <c r="AH895" s="65">
        <v>151.55600000000001</v>
      </c>
    </row>
    <row r="896" spans="1:34" x14ac:dyDescent="0.25">
      <c r="A896" s="64" t="s">
        <v>121</v>
      </c>
      <c r="B896" s="64" t="s">
        <v>127</v>
      </c>
      <c r="C896" s="68">
        <v>0</v>
      </c>
      <c r="D896" s="68">
        <v>0</v>
      </c>
      <c r="E896" s="68">
        <v>0</v>
      </c>
      <c r="F896" s="68">
        <v>0</v>
      </c>
      <c r="G896" s="68">
        <v>0</v>
      </c>
      <c r="H896" s="68">
        <v>0</v>
      </c>
      <c r="I896" s="68">
        <v>0</v>
      </c>
      <c r="J896" s="68">
        <v>0</v>
      </c>
      <c r="K896" s="68">
        <v>0</v>
      </c>
      <c r="L896" s="68">
        <v>0</v>
      </c>
      <c r="M896" s="68">
        <v>190</v>
      </c>
      <c r="N896" s="68">
        <v>150</v>
      </c>
      <c r="O896" s="68">
        <v>172</v>
      </c>
      <c r="P896" s="68">
        <v>172</v>
      </c>
      <c r="Q896" s="68">
        <v>158</v>
      </c>
      <c r="R896" s="67">
        <v>32.603000000000002</v>
      </c>
      <c r="S896" s="67">
        <v>157.661</v>
      </c>
      <c r="T896" s="67">
        <v>154.79900000000001</v>
      </c>
      <c r="U896" s="68">
        <v>156.22999999999999</v>
      </c>
      <c r="V896" s="67">
        <v>145.10400000000001</v>
      </c>
      <c r="W896" s="67">
        <v>155.16200000000001</v>
      </c>
      <c r="X896" s="67">
        <v>99.361999999999995</v>
      </c>
      <c r="Y896" s="67">
        <v>99.460999999999999</v>
      </c>
      <c r="Z896" s="67">
        <v>99.477999999999994</v>
      </c>
      <c r="AA896" s="67">
        <v>95.218999999999994</v>
      </c>
      <c r="AB896" s="67">
        <v>105.71299999999999</v>
      </c>
      <c r="AC896" s="67">
        <v>109.947</v>
      </c>
      <c r="AD896" s="67">
        <v>88.855999999999995</v>
      </c>
      <c r="AE896" s="67">
        <v>93.418000000000006</v>
      </c>
      <c r="AF896" s="67">
        <v>90.734999999999999</v>
      </c>
      <c r="AG896" s="67">
        <v>71.465999999999994</v>
      </c>
      <c r="AH896" s="67">
        <v>84.102999999999994</v>
      </c>
    </row>
    <row r="897" spans="1:34" x14ac:dyDescent="0.25">
      <c r="A897" s="64" t="s">
        <v>121</v>
      </c>
      <c r="B897" s="64" t="s">
        <v>128</v>
      </c>
      <c r="C897" s="65">
        <v>209507.09899999999</v>
      </c>
      <c r="D897" s="65">
        <v>219130.481</v>
      </c>
      <c r="E897" s="66">
        <v>216839.47</v>
      </c>
      <c r="F897" s="65">
        <v>225049.758</v>
      </c>
      <c r="G897" s="65">
        <v>226455.98800000001</v>
      </c>
      <c r="H897" s="65">
        <v>241655.516</v>
      </c>
      <c r="I897" s="66">
        <v>247381.83</v>
      </c>
      <c r="J897" s="65">
        <v>249617.77299999999</v>
      </c>
      <c r="K897" s="65">
        <v>252787.01300000001</v>
      </c>
      <c r="L897" s="65">
        <v>267519.46500000003</v>
      </c>
      <c r="M897" s="65">
        <v>268399.103</v>
      </c>
      <c r="N897" s="65">
        <v>273200.35600000003</v>
      </c>
      <c r="O897" s="65">
        <v>273281.36900000001</v>
      </c>
      <c r="P897" s="65">
        <v>269391.87900000002</v>
      </c>
      <c r="Q897" s="65">
        <v>287333.56900000002</v>
      </c>
      <c r="R897" s="65">
        <v>299690.745</v>
      </c>
      <c r="S897" s="65">
        <v>293409.21100000001</v>
      </c>
      <c r="T897" s="65">
        <v>294994.70799999998</v>
      </c>
      <c r="U897" s="65">
        <v>307411.99599999998</v>
      </c>
      <c r="V897" s="66">
        <v>318886.42</v>
      </c>
      <c r="W897" s="65">
        <v>334431.62199999997</v>
      </c>
      <c r="X897" s="65">
        <v>315479.49200000003</v>
      </c>
      <c r="Y897" s="65">
        <v>345130.837</v>
      </c>
      <c r="Z897" s="65">
        <v>331423.32199999999</v>
      </c>
      <c r="AA897" s="65">
        <v>314377.20199999999</v>
      </c>
      <c r="AB897" s="65">
        <v>317853.69099999999</v>
      </c>
      <c r="AC897" s="65">
        <v>331222.90899999999</v>
      </c>
      <c r="AD897" s="65">
        <v>345426.85399999999</v>
      </c>
      <c r="AE897" s="65">
        <v>331105.06199999998</v>
      </c>
      <c r="AF897" s="66">
        <v>351182.64</v>
      </c>
      <c r="AG897" s="65">
        <v>345590.804</v>
      </c>
      <c r="AH897" s="65">
        <v>346805.32799999998</v>
      </c>
    </row>
    <row r="898" spans="1:34" x14ac:dyDescent="0.25">
      <c r="A898" s="64" t="s">
        <v>121</v>
      </c>
      <c r="B898" s="64" t="s">
        <v>129</v>
      </c>
      <c r="C898" s="67">
        <v>33503.508000000002</v>
      </c>
      <c r="D898" s="68">
        <v>37621.839999999997</v>
      </c>
      <c r="E898" s="68">
        <v>32530.84</v>
      </c>
      <c r="F898" s="68">
        <v>35964.6</v>
      </c>
      <c r="G898" s="68">
        <v>39986.639999999999</v>
      </c>
      <c r="H898" s="68">
        <v>42890.2</v>
      </c>
      <c r="I898" s="67">
        <v>38573.078000000001</v>
      </c>
      <c r="J898" s="68">
        <v>35373.82</v>
      </c>
      <c r="K898" s="68">
        <v>38165.050000000003</v>
      </c>
      <c r="L898" s="67">
        <v>37057.358999999997</v>
      </c>
      <c r="M898" s="68">
        <v>33234.94</v>
      </c>
      <c r="N898" s="67">
        <v>37863.197</v>
      </c>
      <c r="O898" s="67">
        <v>42332.635000000002</v>
      </c>
      <c r="P898" s="67">
        <v>43196.332000000002</v>
      </c>
      <c r="Q898" s="68">
        <v>48492.78</v>
      </c>
      <c r="R898" s="67">
        <v>48851.313999999998</v>
      </c>
      <c r="S898" s="67">
        <v>49347.940999999999</v>
      </c>
      <c r="T898" s="67">
        <v>50006.027000000002</v>
      </c>
      <c r="U898" s="67">
        <v>53512.656000000003</v>
      </c>
      <c r="V898" s="67">
        <v>56265.491999999998</v>
      </c>
      <c r="W898" s="67">
        <v>66037.815000000002</v>
      </c>
      <c r="X898" s="67">
        <v>62416.781999999999</v>
      </c>
      <c r="Y898" s="68">
        <v>63846.15</v>
      </c>
      <c r="Z898" s="67">
        <v>60153.167000000001</v>
      </c>
      <c r="AA898" s="67">
        <v>51948.298000000003</v>
      </c>
      <c r="AB898" s="67">
        <v>56265.945</v>
      </c>
      <c r="AC898" s="67">
        <v>63010.934000000001</v>
      </c>
      <c r="AD898" s="68">
        <v>59050.53</v>
      </c>
      <c r="AE898" s="67">
        <v>60164.972999999998</v>
      </c>
      <c r="AF898" s="67">
        <v>62314.769</v>
      </c>
      <c r="AG898" s="67">
        <v>60531.637000000002</v>
      </c>
      <c r="AH898" s="67">
        <v>68670.607999999993</v>
      </c>
    </row>
    <row r="899" spans="1:34" x14ac:dyDescent="0.25">
      <c r="A899" s="64" t="s">
        <v>121</v>
      </c>
      <c r="B899" s="64" t="s">
        <v>130</v>
      </c>
      <c r="C899" s="65">
        <v>14871.616</v>
      </c>
      <c r="D899" s="65">
        <v>18707.603999999999</v>
      </c>
      <c r="E899" s="65">
        <v>19437.992999999999</v>
      </c>
      <c r="F899" s="65">
        <v>17789.330999999998</v>
      </c>
      <c r="G899" s="66">
        <v>17440.11</v>
      </c>
      <c r="H899" s="65">
        <v>18097.666000000001</v>
      </c>
      <c r="I899" s="65">
        <v>13914.142</v>
      </c>
      <c r="J899" s="65">
        <v>14610.841</v>
      </c>
      <c r="K899" s="65">
        <v>13240.707</v>
      </c>
      <c r="L899" s="65">
        <v>14974.322</v>
      </c>
      <c r="M899" s="65">
        <v>16225.962</v>
      </c>
      <c r="N899" s="65">
        <v>17434.223999999998</v>
      </c>
      <c r="O899" s="65">
        <v>19551.256000000001</v>
      </c>
      <c r="P899" s="65">
        <v>17880.634999999998</v>
      </c>
      <c r="Q899" s="65">
        <v>17286.362000000001</v>
      </c>
      <c r="R899" s="65">
        <v>17835.466</v>
      </c>
      <c r="S899" s="65">
        <v>20493.061000000002</v>
      </c>
      <c r="T899" s="65">
        <v>21907.666000000001</v>
      </c>
      <c r="U899" s="65">
        <v>20976.087</v>
      </c>
      <c r="V899" s="65">
        <v>20796.474999999999</v>
      </c>
      <c r="W899" s="65">
        <v>25098.732</v>
      </c>
      <c r="X899" s="66">
        <v>26468.52</v>
      </c>
      <c r="Y899" s="65">
        <v>26082.485000000001</v>
      </c>
      <c r="Z899" s="65">
        <v>25467.376</v>
      </c>
      <c r="AA899" s="65">
        <v>22993.804</v>
      </c>
      <c r="AB899" s="65">
        <v>24701.444</v>
      </c>
      <c r="AC899" s="65">
        <v>25967.186000000002</v>
      </c>
      <c r="AD899" s="65">
        <v>27939.888999999999</v>
      </c>
      <c r="AE899" s="65">
        <v>24033.325000000001</v>
      </c>
      <c r="AF899" s="65">
        <v>24968.478999999999</v>
      </c>
      <c r="AG899" s="65">
        <v>24589.234</v>
      </c>
      <c r="AH899" s="65">
        <v>25662.284</v>
      </c>
    </row>
    <row r="900" spans="1:34" x14ac:dyDescent="0.25">
      <c r="A900" s="64" t="s">
        <v>121</v>
      </c>
      <c r="B900" s="64" t="s">
        <v>131</v>
      </c>
      <c r="C900" s="68">
        <v>3592.8</v>
      </c>
      <c r="D900" s="68">
        <v>4687.2</v>
      </c>
      <c r="E900" s="68">
        <v>4503.6000000000004</v>
      </c>
      <c r="F900" s="67">
        <v>3780.0039999999999</v>
      </c>
      <c r="G900" s="67">
        <v>3676.7020000000002</v>
      </c>
      <c r="H900" s="67">
        <v>3770.0639999999999</v>
      </c>
      <c r="I900" s="68">
        <v>4701.6000000000004</v>
      </c>
      <c r="J900" s="67">
        <v>3668.922</v>
      </c>
      <c r="K900" s="67">
        <v>3927.636</v>
      </c>
      <c r="L900" s="68">
        <v>3700.8</v>
      </c>
      <c r="M900" s="68">
        <v>4978.8</v>
      </c>
      <c r="N900" s="68">
        <v>4975.2</v>
      </c>
      <c r="O900" s="68">
        <v>6454.8</v>
      </c>
      <c r="P900" s="67">
        <v>7478.5140000000001</v>
      </c>
      <c r="Q900" s="68">
        <v>7934.4</v>
      </c>
      <c r="R900" s="67">
        <v>8434.2309999999998</v>
      </c>
      <c r="S900" s="67">
        <v>8640.6589999999997</v>
      </c>
      <c r="T900" s="68">
        <v>7723.3</v>
      </c>
      <c r="U900" s="67">
        <v>8413.0669999999991</v>
      </c>
      <c r="V900" s="67">
        <v>9981.6370000000006</v>
      </c>
      <c r="W900" s="67">
        <v>11502.018</v>
      </c>
      <c r="X900" s="67">
        <v>12754.793</v>
      </c>
      <c r="Y900" s="67">
        <v>14019.112999999999</v>
      </c>
      <c r="Z900" s="67">
        <v>13541.496999999999</v>
      </c>
      <c r="AA900" s="67">
        <v>13775.029</v>
      </c>
      <c r="AB900" s="67">
        <v>12364.819</v>
      </c>
      <c r="AC900" s="67">
        <v>10933.751</v>
      </c>
      <c r="AD900" s="67">
        <v>13973.641</v>
      </c>
      <c r="AE900" s="67">
        <v>12892.453</v>
      </c>
      <c r="AF900" s="68">
        <v>12160.98</v>
      </c>
      <c r="AG900" s="67">
        <v>12045.406000000001</v>
      </c>
      <c r="AH900" s="67">
        <v>13638.467000000001</v>
      </c>
    </row>
    <row r="901" spans="1:34" x14ac:dyDescent="0.25">
      <c r="A901" s="64" t="s">
        <v>132</v>
      </c>
      <c r="B901" s="64" t="s">
        <v>122</v>
      </c>
      <c r="C901" s="69" t="s">
        <v>37</v>
      </c>
      <c r="D901" s="69" t="s">
        <v>37</v>
      </c>
      <c r="E901" s="69" t="s">
        <v>37</v>
      </c>
      <c r="F901" s="69" t="s">
        <v>37</v>
      </c>
      <c r="G901" s="69" t="s">
        <v>37</v>
      </c>
      <c r="H901" s="69" t="s">
        <v>37</v>
      </c>
      <c r="I901" s="69" t="s">
        <v>37</v>
      </c>
      <c r="J901" s="69" t="s">
        <v>37</v>
      </c>
      <c r="K901" s="69" t="s">
        <v>37</v>
      </c>
      <c r="L901" s="69" t="s">
        <v>37</v>
      </c>
      <c r="M901" s="69" t="s">
        <v>37</v>
      </c>
      <c r="N901" s="69" t="s">
        <v>37</v>
      </c>
      <c r="O901" s="69" t="s">
        <v>37</v>
      </c>
      <c r="P901" s="69" t="s">
        <v>37</v>
      </c>
      <c r="Q901" s="69" t="s">
        <v>37</v>
      </c>
      <c r="R901" s="69" t="s">
        <v>37</v>
      </c>
      <c r="S901" s="69" t="s">
        <v>37</v>
      </c>
      <c r="T901" s="69" t="s">
        <v>37</v>
      </c>
      <c r="U901" s="69" t="s">
        <v>37</v>
      </c>
      <c r="V901" s="69" t="s">
        <v>37</v>
      </c>
      <c r="W901" s="69" t="s">
        <v>37</v>
      </c>
      <c r="X901" s="69" t="s">
        <v>37</v>
      </c>
      <c r="Y901" s="69" t="s">
        <v>37</v>
      </c>
      <c r="Z901" s="69" t="s">
        <v>37</v>
      </c>
      <c r="AA901" s="69" t="s">
        <v>37</v>
      </c>
      <c r="AB901" s="69" t="s">
        <v>37</v>
      </c>
      <c r="AC901" s="69" t="s">
        <v>37</v>
      </c>
      <c r="AD901" s="69" t="s">
        <v>37</v>
      </c>
      <c r="AE901" s="69" t="s">
        <v>37</v>
      </c>
      <c r="AF901" s="69" t="s">
        <v>37</v>
      </c>
      <c r="AG901" s="69" t="s">
        <v>37</v>
      </c>
      <c r="AH901" s="69" t="s">
        <v>37</v>
      </c>
    </row>
    <row r="902" spans="1:34" x14ac:dyDescent="0.25">
      <c r="A902" s="64" t="s">
        <v>132</v>
      </c>
      <c r="B902" s="64" t="s">
        <v>123</v>
      </c>
      <c r="C902" s="70" t="s">
        <v>37</v>
      </c>
      <c r="D902" s="70" t="s">
        <v>37</v>
      </c>
      <c r="E902" s="70" t="s">
        <v>37</v>
      </c>
      <c r="F902" s="70" t="s">
        <v>37</v>
      </c>
      <c r="G902" s="70" t="s">
        <v>37</v>
      </c>
      <c r="H902" s="70" t="s">
        <v>37</v>
      </c>
      <c r="I902" s="70" t="s">
        <v>37</v>
      </c>
      <c r="J902" s="70" t="s">
        <v>37</v>
      </c>
      <c r="K902" s="70" t="s">
        <v>37</v>
      </c>
      <c r="L902" s="70" t="s">
        <v>37</v>
      </c>
      <c r="M902" s="70" t="s">
        <v>37</v>
      </c>
      <c r="N902" s="70" t="s">
        <v>37</v>
      </c>
      <c r="O902" s="70" t="s">
        <v>37</v>
      </c>
      <c r="P902" s="70" t="s">
        <v>37</v>
      </c>
      <c r="Q902" s="70" t="s">
        <v>37</v>
      </c>
      <c r="R902" s="70" t="s">
        <v>37</v>
      </c>
      <c r="S902" s="70" t="s">
        <v>37</v>
      </c>
      <c r="T902" s="70" t="s">
        <v>37</v>
      </c>
      <c r="U902" s="70" t="s">
        <v>37</v>
      </c>
      <c r="V902" s="70" t="s">
        <v>37</v>
      </c>
      <c r="W902" s="70" t="s">
        <v>37</v>
      </c>
      <c r="X902" s="70" t="s">
        <v>37</v>
      </c>
      <c r="Y902" s="70" t="s">
        <v>37</v>
      </c>
      <c r="Z902" s="70" t="s">
        <v>37</v>
      </c>
      <c r="AA902" s="70" t="s">
        <v>37</v>
      </c>
      <c r="AB902" s="70" t="s">
        <v>37</v>
      </c>
      <c r="AC902" s="70" t="s">
        <v>37</v>
      </c>
      <c r="AD902" s="70" t="s">
        <v>37</v>
      </c>
      <c r="AE902" s="70" t="s">
        <v>37</v>
      </c>
      <c r="AF902" s="70" t="s">
        <v>37</v>
      </c>
      <c r="AG902" s="70" t="s">
        <v>37</v>
      </c>
      <c r="AH902" s="70" t="s">
        <v>37</v>
      </c>
    </row>
    <row r="903" spans="1:34" x14ac:dyDescent="0.25">
      <c r="A903" s="64" t="s">
        <v>132</v>
      </c>
      <c r="B903" s="64" t="s">
        <v>124</v>
      </c>
      <c r="C903" s="69" t="s">
        <v>37</v>
      </c>
      <c r="D903" s="69" t="s">
        <v>37</v>
      </c>
      <c r="E903" s="69" t="s">
        <v>37</v>
      </c>
      <c r="F903" s="69" t="s">
        <v>37</v>
      </c>
      <c r="G903" s="69" t="s">
        <v>37</v>
      </c>
      <c r="H903" s="69" t="s">
        <v>37</v>
      </c>
      <c r="I903" s="69" t="s">
        <v>37</v>
      </c>
      <c r="J903" s="69" t="s">
        <v>37</v>
      </c>
      <c r="K903" s="69" t="s">
        <v>37</v>
      </c>
      <c r="L903" s="69" t="s">
        <v>37</v>
      </c>
      <c r="M903" s="69" t="s">
        <v>37</v>
      </c>
      <c r="N903" s="69" t="s">
        <v>37</v>
      </c>
      <c r="O903" s="69" t="s">
        <v>37</v>
      </c>
      <c r="P903" s="69" t="s">
        <v>37</v>
      </c>
      <c r="Q903" s="69" t="s">
        <v>37</v>
      </c>
      <c r="R903" s="69" t="s">
        <v>37</v>
      </c>
      <c r="S903" s="69" t="s">
        <v>37</v>
      </c>
      <c r="T903" s="69" t="s">
        <v>37</v>
      </c>
      <c r="U903" s="69" t="s">
        <v>37</v>
      </c>
      <c r="V903" s="69" t="s">
        <v>37</v>
      </c>
      <c r="W903" s="69" t="s">
        <v>37</v>
      </c>
      <c r="X903" s="69" t="s">
        <v>37</v>
      </c>
      <c r="Y903" s="69" t="s">
        <v>37</v>
      </c>
      <c r="Z903" s="69" t="s">
        <v>37</v>
      </c>
      <c r="AA903" s="69" t="s">
        <v>37</v>
      </c>
      <c r="AB903" s="69" t="s">
        <v>37</v>
      </c>
      <c r="AC903" s="69" t="s">
        <v>37</v>
      </c>
      <c r="AD903" s="69" t="s">
        <v>37</v>
      </c>
      <c r="AE903" s="69" t="s">
        <v>37</v>
      </c>
      <c r="AF903" s="69" t="s">
        <v>37</v>
      </c>
      <c r="AG903" s="69" t="s">
        <v>37</v>
      </c>
      <c r="AH903" s="69" t="s">
        <v>37</v>
      </c>
    </row>
    <row r="904" spans="1:34" x14ac:dyDescent="0.25">
      <c r="A904" s="64" t="s">
        <v>132</v>
      </c>
      <c r="B904" s="64" t="s">
        <v>125</v>
      </c>
      <c r="C904" s="70" t="s">
        <v>37</v>
      </c>
      <c r="D904" s="70" t="s">
        <v>37</v>
      </c>
      <c r="E904" s="70" t="s">
        <v>37</v>
      </c>
      <c r="F904" s="70" t="s">
        <v>37</v>
      </c>
      <c r="G904" s="70" t="s">
        <v>37</v>
      </c>
      <c r="H904" s="70" t="s">
        <v>37</v>
      </c>
      <c r="I904" s="70" t="s">
        <v>37</v>
      </c>
      <c r="J904" s="70" t="s">
        <v>37</v>
      </c>
      <c r="K904" s="70" t="s">
        <v>37</v>
      </c>
      <c r="L904" s="70" t="s">
        <v>37</v>
      </c>
      <c r="M904" s="70" t="s">
        <v>37</v>
      </c>
      <c r="N904" s="70" t="s">
        <v>37</v>
      </c>
      <c r="O904" s="70" t="s">
        <v>37</v>
      </c>
      <c r="P904" s="70" t="s">
        <v>37</v>
      </c>
      <c r="Q904" s="70" t="s">
        <v>37</v>
      </c>
      <c r="R904" s="70" t="s">
        <v>37</v>
      </c>
      <c r="S904" s="70" t="s">
        <v>37</v>
      </c>
      <c r="T904" s="70" t="s">
        <v>37</v>
      </c>
      <c r="U904" s="70" t="s">
        <v>37</v>
      </c>
      <c r="V904" s="70" t="s">
        <v>37</v>
      </c>
      <c r="W904" s="70" t="s">
        <v>37</v>
      </c>
      <c r="X904" s="70" t="s">
        <v>37</v>
      </c>
      <c r="Y904" s="70" t="s">
        <v>37</v>
      </c>
      <c r="Z904" s="70" t="s">
        <v>37</v>
      </c>
      <c r="AA904" s="70" t="s">
        <v>37</v>
      </c>
      <c r="AB904" s="70" t="s">
        <v>37</v>
      </c>
      <c r="AC904" s="70" t="s">
        <v>37</v>
      </c>
      <c r="AD904" s="70" t="s">
        <v>37</v>
      </c>
      <c r="AE904" s="70" t="s">
        <v>37</v>
      </c>
      <c r="AF904" s="70" t="s">
        <v>37</v>
      </c>
      <c r="AG904" s="70" t="s">
        <v>37</v>
      </c>
      <c r="AH904" s="70" t="s">
        <v>37</v>
      </c>
    </row>
    <row r="905" spans="1:34" x14ac:dyDescent="0.25">
      <c r="A905" s="64" t="s">
        <v>132</v>
      </c>
      <c r="B905" s="64" t="s">
        <v>126</v>
      </c>
      <c r="C905" s="66">
        <v>0</v>
      </c>
      <c r="D905" s="66">
        <v>0</v>
      </c>
      <c r="E905" s="66">
        <v>0</v>
      </c>
      <c r="F905" s="66">
        <v>0</v>
      </c>
      <c r="G905" s="66">
        <v>0</v>
      </c>
      <c r="H905" s="66">
        <v>0</v>
      </c>
      <c r="I905" s="66">
        <v>0</v>
      </c>
      <c r="J905" s="66">
        <v>0</v>
      </c>
      <c r="K905" s="66">
        <v>0</v>
      </c>
      <c r="L905" s="66">
        <v>0</v>
      </c>
      <c r="M905" s="66">
        <v>0</v>
      </c>
      <c r="N905" s="66">
        <v>0</v>
      </c>
      <c r="O905" s="66">
        <v>0</v>
      </c>
      <c r="P905" s="66">
        <v>0</v>
      </c>
      <c r="Q905" s="66">
        <v>0</v>
      </c>
      <c r="R905" s="66">
        <v>0</v>
      </c>
      <c r="S905" s="66">
        <v>0</v>
      </c>
      <c r="T905" s="66">
        <v>0</v>
      </c>
      <c r="U905" s="66">
        <v>0</v>
      </c>
      <c r="V905" s="66">
        <v>0</v>
      </c>
      <c r="W905" s="66">
        <v>0</v>
      </c>
      <c r="X905" s="66">
        <v>0</v>
      </c>
      <c r="Y905" s="66">
        <v>0</v>
      </c>
      <c r="Z905" s="66">
        <v>0</v>
      </c>
      <c r="AA905" s="66">
        <v>0</v>
      </c>
      <c r="AB905" s="66">
        <v>0</v>
      </c>
      <c r="AC905" s="66">
        <v>0</v>
      </c>
      <c r="AD905" s="66">
        <v>0</v>
      </c>
      <c r="AE905" s="65">
        <v>4.5540000000000003</v>
      </c>
      <c r="AF905" s="65">
        <v>82.775000000000006</v>
      </c>
      <c r="AG905" s="65">
        <v>91.072999999999993</v>
      </c>
      <c r="AH905" s="65">
        <v>151.55600000000001</v>
      </c>
    </row>
    <row r="906" spans="1:34" x14ac:dyDescent="0.25">
      <c r="A906" s="64" t="s">
        <v>132</v>
      </c>
      <c r="B906" s="64" t="s">
        <v>127</v>
      </c>
      <c r="C906" s="70" t="s">
        <v>37</v>
      </c>
      <c r="D906" s="70" t="s">
        <v>37</v>
      </c>
      <c r="E906" s="70" t="s">
        <v>37</v>
      </c>
      <c r="F906" s="70" t="s">
        <v>37</v>
      </c>
      <c r="G906" s="70" t="s">
        <v>37</v>
      </c>
      <c r="H906" s="70" t="s">
        <v>37</v>
      </c>
      <c r="I906" s="70" t="s">
        <v>37</v>
      </c>
      <c r="J906" s="70" t="s">
        <v>37</v>
      </c>
      <c r="K906" s="70" t="s">
        <v>37</v>
      </c>
      <c r="L906" s="70" t="s">
        <v>37</v>
      </c>
      <c r="M906" s="70" t="s">
        <v>37</v>
      </c>
      <c r="N906" s="70" t="s">
        <v>37</v>
      </c>
      <c r="O906" s="70" t="s">
        <v>37</v>
      </c>
      <c r="P906" s="70" t="s">
        <v>37</v>
      </c>
      <c r="Q906" s="70" t="s">
        <v>37</v>
      </c>
      <c r="R906" s="70" t="s">
        <v>37</v>
      </c>
      <c r="S906" s="70" t="s">
        <v>37</v>
      </c>
      <c r="T906" s="70" t="s">
        <v>37</v>
      </c>
      <c r="U906" s="70" t="s">
        <v>37</v>
      </c>
      <c r="V906" s="70" t="s">
        <v>37</v>
      </c>
      <c r="W906" s="70" t="s">
        <v>37</v>
      </c>
      <c r="X906" s="70" t="s">
        <v>37</v>
      </c>
      <c r="Y906" s="70" t="s">
        <v>37</v>
      </c>
      <c r="Z906" s="70" t="s">
        <v>37</v>
      </c>
      <c r="AA906" s="70" t="s">
        <v>37</v>
      </c>
      <c r="AB906" s="70" t="s">
        <v>37</v>
      </c>
      <c r="AC906" s="70" t="s">
        <v>37</v>
      </c>
      <c r="AD906" s="70" t="s">
        <v>37</v>
      </c>
      <c r="AE906" s="70" t="s">
        <v>37</v>
      </c>
      <c r="AF906" s="70" t="s">
        <v>37</v>
      </c>
      <c r="AG906" s="70" t="s">
        <v>37</v>
      </c>
      <c r="AH906" s="70" t="s">
        <v>37</v>
      </c>
    </row>
    <row r="907" spans="1:34" x14ac:dyDescent="0.25">
      <c r="A907" s="64" t="s">
        <v>132</v>
      </c>
      <c r="B907" s="64" t="s">
        <v>128</v>
      </c>
      <c r="C907" s="65">
        <v>181060.09899999999</v>
      </c>
      <c r="D907" s="65">
        <v>185340.481</v>
      </c>
      <c r="E907" s="66">
        <v>184286.47</v>
      </c>
      <c r="F907" s="65">
        <v>188710.758</v>
      </c>
      <c r="G907" s="65">
        <v>191275.98800000001</v>
      </c>
      <c r="H907" s="65">
        <v>202411.516</v>
      </c>
      <c r="I907" s="66">
        <v>197566.83</v>
      </c>
      <c r="J907" s="65">
        <v>204137.77299999999</v>
      </c>
      <c r="K907" s="65">
        <v>205207.01300000001</v>
      </c>
      <c r="L907" s="65">
        <v>219398.465</v>
      </c>
      <c r="M907" s="65">
        <v>220516.103</v>
      </c>
      <c r="N907" s="65">
        <v>224824.356</v>
      </c>
      <c r="O907" s="65">
        <v>224998.36900000001</v>
      </c>
      <c r="P907" s="65">
        <v>216631.87899999999</v>
      </c>
      <c r="Q907" s="65">
        <v>230954.56899999999</v>
      </c>
      <c r="R907" s="65">
        <v>240597.87100000001</v>
      </c>
      <c r="S907" s="65">
        <v>232928.80600000001</v>
      </c>
      <c r="T907" s="65">
        <v>234304.783</v>
      </c>
      <c r="U907" s="66">
        <v>240667.06</v>
      </c>
      <c r="V907" s="65">
        <v>248715.04300000001</v>
      </c>
      <c r="W907" s="65">
        <v>256060.92600000001</v>
      </c>
      <c r="X907" s="65">
        <v>236927.13500000001</v>
      </c>
      <c r="Y907" s="65">
        <v>261372.44500000001</v>
      </c>
      <c r="Z907" s="65">
        <v>246083.886</v>
      </c>
      <c r="AA907" s="65">
        <v>235579.93900000001</v>
      </c>
      <c r="AB907" s="65">
        <v>235077.92300000001</v>
      </c>
      <c r="AC907" s="66">
        <v>245909.47</v>
      </c>
      <c r="AD907" s="66">
        <v>256767.89</v>
      </c>
      <c r="AE907" s="66">
        <v>247024.4</v>
      </c>
      <c r="AF907" s="65">
        <v>267243.49400000001</v>
      </c>
      <c r="AG907" s="65">
        <v>261202.734</v>
      </c>
      <c r="AH907" s="65">
        <v>254708.258</v>
      </c>
    </row>
    <row r="908" spans="1:34" x14ac:dyDescent="0.25">
      <c r="A908" s="64" t="s">
        <v>132</v>
      </c>
      <c r="B908" s="64" t="s">
        <v>129</v>
      </c>
      <c r="C908" s="67">
        <v>20255.508000000002</v>
      </c>
      <c r="D908" s="68">
        <v>21210.84</v>
      </c>
      <c r="E908" s="68">
        <v>17556.84</v>
      </c>
      <c r="F908" s="68">
        <v>20424.599999999999</v>
      </c>
      <c r="G908" s="68">
        <v>22346.639999999999</v>
      </c>
      <c r="H908" s="68">
        <v>24631.200000000001</v>
      </c>
      <c r="I908" s="67">
        <v>10407.078</v>
      </c>
      <c r="J908" s="68">
        <v>8896.82</v>
      </c>
      <c r="K908" s="68">
        <v>8685.0499999999993</v>
      </c>
      <c r="L908" s="67">
        <v>8931.3590000000004</v>
      </c>
      <c r="M908" s="68">
        <v>9360.94</v>
      </c>
      <c r="N908" s="67">
        <v>10313.197</v>
      </c>
      <c r="O908" s="67">
        <v>14613.635</v>
      </c>
      <c r="P908" s="67">
        <v>11809.332</v>
      </c>
      <c r="Q908" s="68">
        <v>13004.78</v>
      </c>
      <c r="R908" s="67">
        <v>13847.893</v>
      </c>
      <c r="S908" s="67">
        <v>13805.838</v>
      </c>
      <c r="T908" s="67">
        <v>15151.007</v>
      </c>
      <c r="U908" s="67">
        <v>14982.962</v>
      </c>
      <c r="V908" s="68">
        <v>17532.05</v>
      </c>
      <c r="W908" s="67">
        <v>24741.486000000001</v>
      </c>
      <c r="X908" s="67">
        <v>20202.682000000001</v>
      </c>
      <c r="Y908" s="67">
        <v>21778.743999999999</v>
      </c>
      <c r="Z908" s="67">
        <v>19552.572</v>
      </c>
      <c r="AA908" s="68">
        <v>16505.599999999999</v>
      </c>
      <c r="AB908" s="67">
        <v>17458.391</v>
      </c>
      <c r="AC908" s="67">
        <v>22597.988000000001</v>
      </c>
      <c r="AD908" s="67">
        <v>18296.309000000001</v>
      </c>
      <c r="AE908" s="68">
        <v>19931.439999999999</v>
      </c>
      <c r="AF908" s="67">
        <v>20811.856</v>
      </c>
      <c r="AG908" s="67">
        <v>20768.094000000001</v>
      </c>
      <c r="AH908" s="67">
        <v>26912.588</v>
      </c>
    </row>
    <row r="909" spans="1:34" x14ac:dyDescent="0.25">
      <c r="A909" s="64" t="s">
        <v>132</v>
      </c>
      <c r="B909" s="64" t="s">
        <v>130</v>
      </c>
      <c r="C909" s="65">
        <v>10890.616</v>
      </c>
      <c r="D909" s="65">
        <v>13998.603999999999</v>
      </c>
      <c r="E909" s="65">
        <v>14534.993</v>
      </c>
      <c r="F909" s="65">
        <v>11920.331</v>
      </c>
      <c r="G909" s="66">
        <v>13025.11</v>
      </c>
      <c r="H909" s="65">
        <v>13316.665999999999</v>
      </c>
      <c r="I909" s="65">
        <v>8624.1419999999998</v>
      </c>
      <c r="J909" s="65">
        <v>9799.8410000000003</v>
      </c>
      <c r="K909" s="65">
        <v>9150.7070000000003</v>
      </c>
      <c r="L909" s="65">
        <v>10060.322</v>
      </c>
      <c r="M909" s="65">
        <v>11291.962</v>
      </c>
      <c r="N909" s="65">
        <v>14167.224</v>
      </c>
      <c r="O909" s="65">
        <v>16673.256000000001</v>
      </c>
      <c r="P909" s="65">
        <v>14847.635</v>
      </c>
      <c r="Q909" s="65">
        <v>13259.361999999999</v>
      </c>
      <c r="R909" s="65">
        <v>13830.502</v>
      </c>
      <c r="S909" s="65">
        <v>15346.727999999999</v>
      </c>
      <c r="T909" s="65">
        <v>16040.933999999999</v>
      </c>
      <c r="U909" s="65">
        <v>16059.758</v>
      </c>
      <c r="V909" s="65">
        <v>14957.298000000001</v>
      </c>
      <c r="W909" s="65">
        <v>17708.605</v>
      </c>
      <c r="X909" s="65">
        <v>18752.496999999999</v>
      </c>
      <c r="Y909" s="66">
        <v>16887.28</v>
      </c>
      <c r="Z909" s="65">
        <v>16032.226000000001</v>
      </c>
      <c r="AA909" s="65">
        <v>14642.968000000001</v>
      </c>
      <c r="AB909" s="65">
        <v>14912.734</v>
      </c>
      <c r="AC909" s="65">
        <v>15591.953</v>
      </c>
      <c r="AD909" s="65">
        <v>16332.793</v>
      </c>
      <c r="AE909" s="65">
        <v>14790.880999999999</v>
      </c>
      <c r="AF909" s="65">
        <v>15013.498</v>
      </c>
      <c r="AG909" s="65">
        <v>14535.522000000001</v>
      </c>
      <c r="AH909" s="65">
        <v>14527.291999999999</v>
      </c>
    </row>
    <row r="910" spans="1:34" x14ac:dyDescent="0.25">
      <c r="A910" s="64" t="s">
        <v>132</v>
      </c>
      <c r="B910" s="64" t="s">
        <v>131</v>
      </c>
      <c r="C910" s="68">
        <v>3592.8</v>
      </c>
      <c r="D910" s="68">
        <v>4687.2</v>
      </c>
      <c r="E910" s="68">
        <v>4503.6000000000004</v>
      </c>
      <c r="F910" s="67">
        <v>3780.0039999999999</v>
      </c>
      <c r="G910" s="67">
        <v>3676.7020000000002</v>
      </c>
      <c r="H910" s="67">
        <v>3770.0639999999999</v>
      </c>
      <c r="I910" s="68">
        <v>4701.6000000000004</v>
      </c>
      <c r="J910" s="67">
        <v>3668.922</v>
      </c>
      <c r="K910" s="67">
        <v>3927.636</v>
      </c>
      <c r="L910" s="68">
        <v>3700.8</v>
      </c>
      <c r="M910" s="68">
        <v>4978.8</v>
      </c>
      <c r="N910" s="68">
        <v>4975.2</v>
      </c>
      <c r="O910" s="68">
        <v>6454.8</v>
      </c>
      <c r="P910" s="67">
        <v>7478.5140000000001</v>
      </c>
      <c r="Q910" s="68">
        <v>7934.4</v>
      </c>
      <c r="R910" s="67">
        <v>8434.2309999999998</v>
      </c>
      <c r="S910" s="67">
        <v>8640.6589999999997</v>
      </c>
      <c r="T910" s="68">
        <v>7723.3</v>
      </c>
      <c r="U910" s="67">
        <v>8413.0669999999991</v>
      </c>
      <c r="V910" s="67">
        <v>9981.6370000000006</v>
      </c>
      <c r="W910" s="67">
        <v>11502.018</v>
      </c>
      <c r="X910" s="67">
        <v>12754.793</v>
      </c>
      <c r="Y910" s="67">
        <v>14019.112999999999</v>
      </c>
      <c r="Z910" s="67">
        <v>13541.496999999999</v>
      </c>
      <c r="AA910" s="67">
        <v>13775.029</v>
      </c>
      <c r="AB910" s="67">
        <v>12364.819</v>
      </c>
      <c r="AC910" s="67">
        <v>10933.751</v>
      </c>
      <c r="AD910" s="67">
        <v>13973.641</v>
      </c>
      <c r="AE910" s="67">
        <v>12892.453</v>
      </c>
      <c r="AF910" s="68">
        <v>12160.98</v>
      </c>
      <c r="AG910" s="67">
        <v>12045.406000000001</v>
      </c>
      <c r="AH910" s="67">
        <v>13638.467000000001</v>
      </c>
    </row>
    <row r="911" spans="1:34" x14ac:dyDescent="0.25">
      <c r="A911" s="64" t="s">
        <v>133</v>
      </c>
      <c r="B911" s="64" t="s">
        <v>122</v>
      </c>
      <c r="C911" s="66">
        <v>0</v>
      </c>
      <c r="D911" s="66">
        <v>0</v>
      </c>
      <c r="E911" s="66">
        <v>0</v>
      </c>
      <c r="F911" s="66">
        <v>0</v>
      </c>
      <c r="G911" s="66">
        <v>0</v>
      </c>
      <c r="H911" s="66">
        <v>0</v>
      </c>
      <c r="I911" s="66">
        <v>0</v>
      </c>
      <c r="J911" s="66">
        <v>0</v>
      </c>
      <c r="K911" s="66">
        <v>0</v>
      </c>
      <c r="L911" s="66">
        <v>0</v>
      </c>
      <c r="M911" s="66">
        <v>0</v>
      </c>
      <c r="N911" s="66">
        <v>0</v>
      </c>
      <c r="O911" s="66">
        <v>0</v>
      </c>
      <c r="P911" s="66">
        <v>0</v>
      </c>
      <c r="Q911" s="66">
        <v>0</v>
      </c>
      <c r="R911" s="66">
        <v>0</v>
      </c>
      <c r="S911" s="66">
        <v>0</v>
      </c>
      <c r="T911" s="66">
        <v>0</v>
      </c>
      <c r="U911" s="66">
        <v>0</v>
      </c>
      <c r="V911" s="66">
        <v>0</v>
      </c>
      <c r="W911" s="66">
        <v>0</v>
      </c>
      <c r="X911" s="66">
        <v>0</v>
      </c>
      <c r="Y911" s="66">
        <v>0</v>
      </c>
      <c r="Z911" s="66">
        <v>0</v>
      </c>
      <c r="AA911" s="66">
        <v>0</v>
      </c>
      <c r="AB911" s="66">
        <v>0</v>
      </c>
      <c r="AC911" s="66">
        <v>0</v>
      </c>
      <c r="AD911" s="66">
        <v>0</v>
      </c>
      <c r="AE911" s="66">
        <v>0</v>
      </c>
      <c r="AF911" s="66">
        <v>0</v>
      </c>
      <c r="AG911" s="66">
        <v>0</v>
      </c>
      <c r="AH911" s="66">
        <v>0</v>
      </c>
    </row>
    <row r="912" spans="1:34" x14ac:dyDescent="0.25">
      <c r="A912" s="64" t="s">
        <v>133</v>
      </c>
      <c r="B912" s="64" t="s">
        <v>123</v>
      </c>
      <c r="C912" s="68">
        <v>0</v>
      </c>
      <c r="D912" s="68">
        <v>0</v>
      </c>
      <c r="E912" s="68">
        <v>0</v>
      </c>
      <c r="F912" s="68">
        <v>0</v>
      </c>
      <c r="G912" s="68">
        <v>0</v>
      </c>
      <c r="H912" s="68">
        <v>0</v>
      </c>
      <c r="I912" s="68">
        <v>0</v>
      </c>
      <c r="J912" s="68">
        <v>0</v>
      </c>
      <c r="K912" s="68">
        <v>0</v>
      </c>
      <c r="L912" s="68">
        <v>0</v>
      </c>
      <c r="M912" s="68">
        <v>0</v>
      </c>
      <c r="N912" s="68">
        <v>0</v>
      </c>
      <c r="O912" s="68">
        <v>0</v>
      </c>
      <c r="P912" s="68">
        <v>0</v>
      </c>
      <c r="Q912" s="68">
        <v>0</v>
      </c>
      <c r="R912" s="68">
        <v>0</v>
      </c>
      <c r="S912" s="68">
        <v>0</v>
      </c>
      <c r="T912" s="68">
        <v>0</v>
      </c>
      <c r="U912" s="68">
        <v>0</v>
      </c>
      <c r="V912" s="68">
        <v>0</v>
      </c>
      <c r="W912" s="68">
        <v>0</v>
      </c>
      <c r="X912" s="68">
        <v>0</v>
      </c>
      <c r="Y912" s="68">
        <v>0</v>
      </c>
      <c r="Z912" s="68">
        <v>0</v>
      </c>
      <c r="AA912" s="68">
        <v>0</v>
      </c>
      <c r="AB912" s="68">
        <v>0</v>
      </c>
      <c r="AC912" s="68">
        <v>0</v>
      </c>
      <c r="AD912" s="68">
        <v>0</v>
      </c>
      <c r="AE912" s="68">
        <v>0</v>
      </c>
      <c r="AF912" s="68">
        <v>0</v>
      </c>
      <c r="AG912" s="68">
        <v>0</v>
      </c>
      <c r="AH912" s="68">
        <v>0</v>
      </c>
    </row>
    <row r="913" spans="1:34" x14ac:dyDescent="0.25">
      <c r="A913" s="64" t="s">
        <v>133</v>
      </c>
      <c r="B913" s="64" t="s">
        <v>124</v>
      </c>
      <c r="C913" s="66">
        <v>0</v>
      </c>
      <c r="D913" s="66">
        <v>0</v>
      </c>
      <c r="E913" s="66">
        <v>0</v>
      </c>
      <c r="F913" s="66">
        <v>0</v>
      </c>
      <c r="G913" s="66">
        <v>0</v>
      </c>
      <c r="H913" s="66">
        <v>0</v>
      </c>
      <c r="I913" s="66">
        <v>0</v>
      </c>
      <c r="J913" s="66">
        <v>0</v>
      </c>
      <c r="K913" s="66">
        <v>0</v>
      </c>
      <c r="L913" s="66">
        <v>0</v>
      </c>
      <c r="M913" s="66">
        <v>136.80000000000001</v>
      </c>
      <c r="N913" s="66">
        <v>122.4</v>
      </c>
      <c r="O913" s="66">
        <v>129.6</v>
      </c>
      <c r="P913" s="66">
        <v>122.4</v>
      </c>
      <c r="Q913" s="66">
        <v>108</v>
      </c>
      <c r="R913" s="65">
        <v>21.521000000000001</v>
      </c>
      <c r="S913" s="65">
        <v>124.294</v>
      </c>
      <c r="T913" s="66">
        <v>126.13</v>
      </c>
      <c r="U913" s="65">
        <v>130.00299999999999</v>
      </c>
      <c r="V913" s="65">
        <v>120.744</v>
      </c>
      <c r="W913" s="65">
        <v>129.11799999999999</v>
      </c>
      <c r="X913" s="65">
        <v>82.685000000000002</v>
      </c>
      <c r="Y913" s="65">
        <v>82.685000000000002</v>
      </c>
      <c r="Z913" s="66">
        <v>100.8</v>
      </c>
      <c r="AA913" s="65">
        <v>96.486999999999995</v>
      </c>
      <c r="AB913" s="65">
        <v>107.114</v>
      </c>
      <c r="AC913" s="65">
        <v>111.40600000000001</v>
      </c>
      <c r="AD913" s="65">
        <v>90.036000000000001</v>
      </c>
      <c r="AE913" s="65">
        <v>94.658000000000001</v>
      </c>
      <c r="AF913" s="65">
        <v>91.944000000000003</v>
      </c>
      <c r="AG913" s="65">
        <v>72.418000000000006</v>
      </c>
      <c r="AH913" s="65">
        <v>85.218999999999994</v>
      </c>
    </row>
    <row r="914" spans="1:34" x14ac:dyDescent="0.25">
      <c r="A914" s="64" t="s">
        <v>133</v>
      </c>
      <c r="B914" s="64" t="s">
        <v>125</v>
      </c>
      <c r="C914" s="68">
        <v>0</v>
      </c>
      <c r="D914" s="68">
        <v>0</v>
      </c>
      <c r="E914" s="68">
        <v>0</v>
      </c>
      <c r="F914" s="68">
        <v>0</v>
      </c>
      <c r="G914" s="68">
        <v>0</v>
      </c>
      <c r="H914" s="68">
        <v>0</v>
      </c>
      <c r="I914" s="68">
        <v>0</v>
      </c>
      <c r="J914" s="68">
        <v>0</v>
      </c>
      <c r="K914" s="68">
        <v>0</v>
      </c>
      <c r="L914" s="68">
        <v>0</v>
      </c>
      <c r="M914" s="68">
        <v>0</v>
      </c>
      <c r="N914" s="68">
        <v>0</v>
      </c>
      <c r="O914" s="68">
        <v>0</v>
      </c>
      <c r="P914" s="68">
        <v>0</v>
      </c>
      <c r="Q914" s="68">
        <v>0</v>
      </c>
      <c r="R914" s="68">
        <v>0</v>
      </c>
      <c r="S914" s="68">
        <v>0</v>
      </c>
      <c r="T914" s="68">
        <v>0</v>
      </c>
      <c r="U914" s="68">
        <v>0</v>
      </c>
      <c r="V914" s="68">
        <v>0</v>
      </c>
      <c r="W914" s="68">
        <v>0</v>
      </c>
      <c r="X914" s="68">
        <v>0</v>
      </c>
      <c r="Y914" s="68">
        <v>0</v>
      </c>
      <c r="Z914" s="68">
        <v>0</v>
      </c>
      <c r="AA914" s="68">
        <v>0</v>
      </c>
      <c r="AB914" s="68">
        <v>0</v>
      </c>
      <c r="AC914" s="68">
        <v>0</v>
      </c>
      <c r="AD914" s="68">
        <v>0</v>
      </c>
      <c r="AE914" s="68">
        <v>0</v>
      </c>
      <c r="AF914" s="68">
        <v>0</v>
      </c>
      <c r="AG914" s="68">
        <v>0</v>
      </c>
      <c r="AH914" s="68">
        <v>0</v>
      </c>
    </row>
    <row r="915" spans="1:34" x14ac:dyDescent="0.25">
      <c r="A915" s="64" t="s">
        <v>133</v>
      </c>
      <c r="B915" s="64" t="s">
        <v>126</v>
      </c>
      <c r="C915" s="69" t="s">
        <v>37</v>
      </c>
      <c r="D915" s="69" t="s">
        <v>37</v>
      </c>
      <c r="E915" s="69" t="s">
        <v>37</v>
      </c>
      <c r="F915" s="69" t="s">
        <v>37</v>
      </c>
      <c r="G915" s="69" t="s">
        <v>37</v>
      </c>
      <c r="H915" s="69" t="s">
        <v>37</v>
      </c>
      <c r="I915" s="69" t="s">
        <v>37</v>
      </c>
      <c r="J915" s="69" t="s">
        <v>37</v>
      </c>
      <c r="K915" s="69" t="s">
        <v>37</v>
      </c>
      <c r="L915" s="69" t="s">
        <v>37</v>
      </c>
      <c r="M915" s="69" t="s">
        <v>37</v>
      </c>
      <c r="N915" s="69" t="s">
        <v>37</v>
      </c>
      <c r="O915" s="69" t="s">
        <v>37</v>
      </c>
      <c r="P915" s="69" t="s">
        <v>37</v>
      </c>
      <c r="Q915" s="69" t="s">
        <v>37</v>
      </c>
      <c r="R915" s="69" t="s">
        <v>37</v>
      </c>
      <c r="S915" s="69" t="s">
        <v>37</v>
      </c>
      <c r="T915" s="69" t="s">
        <v>37</v>
      </c>
      <c r="U915" s="69" t="s">
        <v>37</v>
      </c>
      <c r="V915" s="69" t="s">
        <v>37</v>
      </c>
      <c r="W915" s="69" t="s">
        <v>37</v>
      </c>
      <c r="X915" s="69" t="s">
        <v>37</v>
      </c>
      <c r="Y915" s="69" t="s">
        <v>37</v>
      </c>
      <c r="Z915" s="69" t="s">
        <v>37</v>
      </c>
      <c r="AA915" s="69" t="s">
        <v>37</v>
      </c>
      <c r="AB915" s="69" t="s">
        <v>37</v>
      </c>
      <c r="AC915" s="69" t="s">
        <v>37</v>
      </c>
      <c r="AD915" s="69" t="s">
        <v>37</v>
      </c>
      <c r="AE915" s="69" t="s">
        <v>37</v>
      </c>
      <c r="AF915" s="69" t="s">
        <v>37</v>
      </c>
      <c r="AG915" s="69" t="s">
        <v>37</v>
      </c>
      <c r="AH915" s="69" t="s">
        <v>37</v>
      </c>
    </row>
    <row r="916" spans="1:34" x14ac:dyDescent="0.25">
      <c r="A916" s="64" t="s">
        <v>133</v>
      </c>
      <c r="B916" s="64" t="s">
        <v>127</v>
      </c>
      <c r="C916" s="68">
        <v>0</v>
      </c>
      <c r="D916" s="68">
        <v>0</v>
      </c>
      <c r="E916" s="68">
        <v>0</v>
      </c>
      <c r="F916" s="68">
        <v>0</v>
      </c>
      <c r="G916" s="68">
        <v>0</v>
      </c>
      <c r="H916" s="68">
        <v>0</v>
      </c>
      <c r="I916" s="68">
        <v>0</v>
      </c>
      <c r="J916" s="68">
        <v>0</v>
      </c>
      <c r="K916" s="68">
        <v>0</v>
      </c>
      <c r="L916" s="68">
        <v>0</v>
      </c>
      <c r="M916" s="68">
        <v>190</v>
      </c>
      <c r="N916" s="68">
        <v>150</v>
      </c>
      <c r="O916" s="68">
        <v>172</v>
      </c>
      <c r="P916" s="68">
        <v>172</v>
      </c>
      <c r="Q916" s="68">
        <v>158</v>
      </c>
      <c r="R916" s="67">
        <v>32.603000000000002</v>
      </c>
      <c r="S916" s="67">
        <v>157.661</v>
      </c>
      <c r="T916" s="67">
        <v>154.79900000000001</v>
      </c>
      <c r="U916" s="68">
        <v>156.22999999999999</v>
      </c>
      <c r="V916" s="67">
        <v>145.10400000000001</v>
      </c>
      <c r="W916" s="67">
        <v>155.16200000000001</v>
      </c>
      <c r="X916" s="67">
        <v>99.361999999999995</v>
      </c>
      <c r="Y916" s="67">
        <v>99.460999999999999</v>
      </c>
      <c r="Z916" s="67">
        <v>99.477999999999994</v>
      </c>
      <c r="AA916" s="67">
        <v>95.218999999999994</v>
      </c>
      <c r="AB916" s="67">
        <v>105.71299999999999</v>
      </c>
      <c r="AC916" s="67">
        <v>109.947</v>
      </c>
      <c r="AD916" s="67">
        <v>88.855999999999995</v>
      </c>
      <c r="AE916" s="67">
        <v>93.418000000000006</v>
      </c>
      <c r="AF916" s="67">
        <v>90.734999999999999</v>
      </c>
      <c r="AG916" s="67">
        <v>71.465999999999994</v>
      </c>
      <c r="AH916" s="67">
        <v>84.102999999999994</v>
      </c>
    </row>
    <row r="917" spans="1:34" x14ac:dyDescent="0.25">
      <c r="A917" s="64" t="s">
        <v>133</v>
      </c>
      <c r="B917" s="64" t="s">
        <v>128</v>
      </c>
      <c r="C917" s="66">
        <v>28447</v>
      </c>
      <c r="D917" s="66">
        <v>33790</v>
      </c>
      <c r="E917" s="66">
        <v>32553</v>
      </c>
      <c r="F917" s="66">
        <v>36339</v>
      </c>
      <c r="G917" s="66">
        <v>35180</v>
      </c>
      <c r="H917" s="66">
        <v>39244</v>
      </c>
      <c r="I917" s="66">
        <v>49815</v>
      </c>
      <c r="J917" s="66">
        <v>45480</v>
      </c>
      <c r="K917" s="66">
        <v>47580</v>
      </c>
      <c r="L917" s="66">
        <v>48121</v>
      </c>
      <c r="M917" s="66">
        <v>47883</v>
      </c>
      <c r="N917" s="66">
        <v>48376</v>
      </c>
      <c r="O917" s="66">
        <v>48283</v>
      </c>
      <c r="P917" s="66">
        <v>52760</v>
      </c>
      <c r="Q917" s="66">
        <v>56379</v>
      </c>
      <c r="R917" s="65">
        <v>59092.874000000003</v>
      </c>
      <c r="S917" s="65">
        <v>60480.404999999999</v>
      </c>
      <c r="T917" s="65">
        <v>60689.925000000003</v>
      </c>
      <c r="U917" s="65">
        <v>66744.936000000002</v>
      </c>
      <c r="V917" s="65">
        <v>70171.376999999993</v>
      </c>
      <c r="W917" s="65">
        <v>78370.695999999996</v>
      </c>
      <c r="X917" s="65">
        <v>78552.357000000004</v>
      </c>
      <c r="Y917" s="65">
        <v>83758.392000000007</v>
      </c>
      <c r="Z917" s="65">
        <v>85339.436000000002</v>
      </c>
      <c r="AA917" s="65">
        <v>78797.263000000006</v>
      </c>
      <c r="AB917" s="65">
        <v>82775.767999999996</v>
      </c>
      <c r="AC917" s="65">
        <v>85313.438999999998</v>
      </c>
      <c r="AD917" s="65">
        <v>88658.964000000007</v>
      </c>
      <c r="AE917" s="65">
        <v>84080.661999999997</v>
      </c>
      <c r="AF917" s="65">
        <v>83939.145999999993</v>
      </c>
      <c r="AG917" s="66">
        <v>84388.07</v>
      </c>
      <c r="AH917" s="66">
        <v>92097.07</v>
      </c>
    </row>
    <row r="918" spans="1:34" x14ac:dyDescent="0.25">
      <c r="A918" s="64" t="s">
        <v>133</v>
      </c>
      <c r="B918" s="64" t="s">
        <v>129</v>
      </c>
      <c r="C918" s="68">
        <v>13248</v>
      </c>
      <c r="D918" s="68">
        <v>16411</v>
      </c>
      <c r="E918" s="68">
        <v>14974</v>
      </c>
      <c r="F918" s="68">
        <v>15540</v>
      </c>
      <c r="G918" s="68">
        <v>17640</v>
      </c>
      <c r="H918" s="68">
        <v>18259</v>
      </c>
      <c r="I918" s="68">
        <v>28166</v>
      </c>
      <c r="J918" s="68">
        <v>26477</v>
      </c>
      <c r="K918" s="68">
        <v>29480</v>
      </c>
      <c r="L918" s="68">
        <v>28126</v>
      </c>
      <c r="M918" s="68">
        <v>23874</v>
      </c>
      <c r="N918" s="68">
        <v>27550</v>
      </c>
      <c r="O918" s="68">
        <v>27719</v>
      </c>
      <c r="P918" s="68">
        <v>31387</v>
      </c>
      <c r="Q918" s="68">
        <v>35488</v>
      </c>
      <c r="R918" s="67">
        <v>35003.421000000002</v>
      </c>
      <c r="S918" s="67">
        <v>35542.103000000003</v>
      </c>
      <c r="T918" s="68">
        <v>34855.019999999997</v>
      </c>
      <c r="U918" s="67">
        <v>38529.694000000003</v>
      </c>
      <c r="V918" s="67">
        <v>38733.442000000003</v>
      </c>
      <c r="W918" s="67">
        <v>41296.328999999998</v>
      </c>
      <c r="X918" s="68">
        <v>42214.1</v>
      </c>
      <c r="Y918" s="67">
        <v>42067.406000000003</v>
      </c>
      <c r="Z918" s="67">
        <v>40600.595000000001</v>
      </c>
      <c r="AA918" s="67">
        <v>35442.697999999997</v>
      </c>
      <c r="AB918" s="67">
        <v>38807.553999999996</v>
      </c>
      <c r="AC918" s="67">
        <v>40412.946000000004</v>
      </c>
      <c r="AD918" s="67">
        <v>40754.220999999998</v>
      </c>
      <c r="AE918" s="67">
        <v>40233.533000000003</v>
      </c>
      <c r="AF918" s="67">
        <v>41502.913</v>
      </c>
      <c r="AG918" s="67">
        <v>39763.542999999998</v>
      </c>
      <c r="AH918" s="68">
        <v>41758.019999999997</v>
      </c>
    </row>
    <row r="919" spans="1:34" x14ac:dyDescent="0.25">
      <c r="A919" s="64" t="s">
        <v>133</v>
      </c>
      <c r="B919" s="64" t="s">
        <v>130</v>
      </c>
      <c r="C919" s="66">
        <v>3981</v>
      </c>
      <c r="D919" s="66">
        <v>4709</v>
      </c>
      <c r="E919" s="66">
        <v>4903</v>
      </c>
      <c r="F919" s="66">
        <v>5869</v>
      </c>
      <c r="G919" s="66">
        <v>4415</v>
      </c>
      <c r="H919" s="66">
        <v>4781</v>
      </c>
      <c r="I919" s="66">
        <v>5290</v>
      </c>
      <c r="J919" s="66">
        <v>4811</v>
      </c>
      <c r="K919" s="66">
        <v>4090</v>
      </c>
      <c r="L919" s="66">
        <v>4914</v>
      </c>
      <c r="M919" s="66">
        <v>4934</v>
      </c>
      <c r="N919" s="66">
        <v>3267</v>
      </c>
      <c r="O919" s="66">
        <v>2878</v>
      </c>
      <c r="P919" s="66">
        <v>3033</v>
      </c>
      <c r="Q919" s="66">
        <v>4027</v>
      </c>
      <c r="R919" s="65">
        <v>4004.9639999999999</v>
      </c>
      <c r="S919" s="65">
        <v>5146.3329999999996</v>
      </c>
      <c r="T919" s="65">
        <v>5866.732</v>
      </c>
      <c r="U919" s="65">
        <v>4916.3289999999997</v>
      </c>
      <c r="V919" s="65">
        <v>5839.1769999999997</v>
      </c>
      <c r="W919" s="65">
        <v>7390.1270000000004</v>
      </c>
      <c r="X919" s="65">
        <v>7716.0230000000001</v>
      </c>
      <c r="Y919" s="65">
        <v>9195.2049999999999</v>
      </c>
      <c r="Z919" s="66">
        <v>9435.15</v>
      </c>
      <c r="AA919" s="65">
        <v>8350.8359999999993</v>
      </c>
      <c r="AB919" s="66">
        <v>9788.7099999999991</v>
      </c>
      <c r="AC919" s="65">
        <v>10375.233</v>
      </c>
      <c r="AD919" s="65">
        <v>11607.096</v>
      </c>
      <c r="AE919" s="65">
        <v>9242.4439999999995</v>
      </c>
      <c r="AF919" s="65">
        <v>9954.9809999999998</v>
      </c>
      <c r="AG919" s="65">
        <v>10053.712</v>
      </c>
      <c r="AH919" s="65">
        <v>11134.992</v>
      </c>
    </row>
    <row r="920" spans="1:34" x14ac:dyDescent="0.25">
      <c r="A920" s="64" t="s">
        <v>133</v>
      </c>
      <c r="B920" s="64" t="s">
        <v>131</v>
      </c>
      <c r="C920" s="70" t="s">
        <v>37</v>
      </c>
      <c r="D920" s="70" t="s">
        <v>37</v>
      </c>
      <c r="E920" s="70" t="s">
        <v>37</v>
      </c>
      <c r="F920" s="70" t="s">
        <v>37</v>
      </c>
      <c r="G920" s="70" t="s">
        <v>37</v>
      </c>
      <c r="H920" s="70" t="s">
        <v>37</v>
      </c>
      <c r="I920" s="70" t="s">
        <v>37</v>
      </c>
      <c r="J920" s="70" t="s">
        <v>37</v>
      </c>
      <c r="K920" s="70" t="s">
        <v>37</v>
      </c>
      <c r="L920" s="70" t="s">
        <v>37</v>
      </c>
      <c r="M920" s="70" t="s">
        <v>37</v>
      </c>
      <c r="N920" s="70" t="s">
        <v>37</v>
      </c>
      <c r="O920" s="70" t="s">
        <v>37</v>
      </c>
      <c r="P920" s="70" t="s">
        <v>37</v>
      </c>
      <c r="Q920" s="70" t="s">
        <v>37</v>
      </c>
      <c r="R920" s="70" t="s">
        <v>37</v>
      </c>
      <c r="S920" s="70" t="s">
        <v>37</v>
      </c>
      <c r="T920" s="70" t="s">
        <v>37</v>
      </c>
      <c r="U920" s="70" t="s">
        <v>37</v>
      </c>
      <c r="V920" s="70" t="s">
        <v>37</v>
      </c>
      <c r="W920" s="70" t="s">
        <v>37</v>
      </c>
      <c r="X920" s="70" t="s">
        <v>37</v>
      </c>
      <c r="Y920" s="70" t="s">
        <v>37</v>
      </c>
      <c r="Z920" s="70" t="s">
        <v>37</v>
      </c>
      <c r="AA920" s="70" t="s">
        <v>37</v>
      </c>
      <c r="AB920" s="70" t="s">
        <v>37</v>
      </c>
      <c r="AC920" s="70" t="s">
        <v>37</v>
      </c>
      <c r="AD920" s="70" t="s">
        <v>37</v>
      </c>
      <c r="AE920" s="70" t="s">
        <v>37</v>
      </c>
      <c r="AF920" s="70" t="s">
        <v>37</v>
      </c>
      <c r="AG920" s="70" t="s">
        <v>37</v>
      </c>
      <c r="AH920" s="70" t="s">
        <v>37</v>
      </c>
    </row>
    <row r="922" spans="1:34" x14ac:dyDescent="0.25">
      <c r="A922" s="59" t="s">
        <v>134</v>
      </c>
    </row>
    <row r="923" spans="1:34" x14ac:dyDescent="0.25">
      <c r="A923" s="59" t="s">
        <v>37</v>
      </c>
      <c r="B923" s="58" t="s">
        <v>38</v>
      </c>
    </row>
    <row r="924" spans="1:34" ht="11.4" customHeight="1" x14ac:dyDescent="0.25"/>
    <row r="925" spans="1:34" x14ac:dyDescent="0.25">
      <c r="A925" s="58" t="s">
        <v>175</v>
      </c>
    </row>
    <row r="926" spans="1:34" x14ac:dyDescent="0.25">
      <c r="A926" s="58" t="s">
        <v>108</v>
      </c>
      <c r="B926" s="59" t="s">
        <v>109</v>
      </c>
    </row>
    <row r="927" spans="1:34" x14ac:dyDescent="0.25">
      <c r="A927" s="58" t="s">
        <v>110</v>
      </c>
      <c r="B927" s="58" t="s">
        <v>111</v>
      </c>
    </row>
    <row r="929" spans="1:34" x14ac:dyDescent="0.25">
      <c r="A929" s="59" t="s">
        <v>112</v>
      </c>
      <c r="C929" s="58" t="s">
        <v>113</v>
      </c>
    </row>
    <row r="930" spans="1:34" x14ac:dyDescent="0.25">
      <c r="A930" s="59" t="s">
        <v>176</v>
      </c>
      <c r="C930" s="58" t="s">
        <v>177</v>
      </c>
    </row>
    <row r="931" spans="1:34" x14ac:dyDescent="0.25">
      <c r="A931" s="59" t="s">
        <v>114</v>
      </c>
      <c r="C931" s="58" t="s">
        <v>155</v>
      </c>
    </row>
    <row r="933" spans="1:34" x14ac:dyDescent="0.25">
      <c r="A933" s="60" t="s">
        <v>116</v>
      </c>
      <c r="B933" s="60" t="s">
        <v>116</v>
      </c>
      <c r="C933" s="61" t="s">
        <v>1</v>
      </c>
      <c r="D933" s="61" t="s">
        <v>2</v>
      </c>
      <c r="E933" s="61" t="s">
        <v>3</v>
      </c>
      <c r="F933" s="61" t="s">
        <v>4</v>
      </c>
      <c r="G933" s="61" t="s">
        <v>5</v>
      </c>
      <c r="H933" s="61" t="s">
        <v>6</v>
      </c>
      <c r="I933" s="61" t="s">
        <v>7</v>
      </c>
      <c r="J933" s="61" t="s">
        <v>8</v>
      </c>
      <c r="K933" s="61" t="s">
        <v>9</v>
      </c>
      <c r="L933" s="61" t="s">
        <v>10</v>
      </c>
      <c r="M933" s="61" t="s">
        <v>11</v>
      </c>
      <c r="N933" s="61" t="s">
        <v>12</v>
      </c>
      <c r="O933" s="61" t="s">
        <v>13</v>
      </c>
      <c r="P933" s="61" t="s">
        <v>14</v>
      </c>
      <c r="Q933" s="61" t="s">
        <v>15</v>
      </c>
      <c r="R933" s="61" t="s">
        <v>16</v>
      </c>
      <c r="S933" s="61" t="s">
        <v>17</v>
      </c>
      <c r="T933" s="61" t="s">
        <v>18</v>
      </c>
      <c r="U933" s="61" t="s">
        <v>19</v>
      </c>
      <c r="V933" s="61" t="s">
        <v>20</v>
      </c>
      <c r="W933" s="61" t="s">
        <v>21</v>
      </c>
      <c r="X933" s="61" t="s">
        <v>32</v>
      </c>
      <c r="Y933" s="61" t="s">
        <v>33</v>
      </c>
      <c r="Z933" s="61" t="s">
        <v>35</v>
      </c>
      <c r="AA933" s="61" t="s">
        <v>36</v>
      </c>
      <c r="AB933" s="61" t="s">
        <v>39</v>
      </c>
      <c r="AC933" s="61" t="s">
        <v>40</v>
      </c>
      <c r="AD933" s="61" t="s">
        <v>97</v>
      </c>
      <c r="AE933" s="61" t="s">
        <v>103</v>
      </c>
      <c r="AF933" s="61" t="s">
        <v>105</v>
      </c>
      <c r="AG933" s="61" t="s">
        <v>107</v>
      </c>
      <c r="AH933" s="61" t="s">
        <v>117</v>
      </c>
    </row>
    <row r="934" spans="1:34" x14ac:dyDescent="0.25">
      <c r="A934" s="62" t="s">
        <v>118</v>
      </c>
      <c r="B934" s="62" t="s">
        <v>119</v>
      </c>
      <c r="C934" s="63" t="s">
        <v>120</v>
      </c>
      <c r="D934" s="63" t="s">
        <v>120</v>
      </c>
      <c r="E934" s="63" t="s">
        <v>120</v>
      </c>
      <c r="F934" s="63" t="s">
        <v>120</v>
      </c>
      <c r="G934" s="63" t="s">
        <v>120</v>
      </c>
      <c r="H934" s="63" t="s">
        <v>120</v>
      </c>
      <c r="I934" s="63" t="s">
        <v>120</v>
      </c>
      <c r="J934" s="63" t="s">
        <v>120</v>
      </c>
      <c r="K934" s="63" t="s">
        <v>120</v>
      </c>
      <c r="L934" s="63" t="s">
        <v>120</v>
      </c>
      <c r="M934" s="63" t="s">
        <v>120</v>
      </c>
      <c r="N934" s="63" t="s">
        <v>120</v>
      </c>
      <c r="O934" s="63" t="s">
        <v>120</v>
      </c>
      <c r="P934" s="63" t="s">
        <v>120</v>
      </c>
      <c r="Q934" s="63" t="s">
        <v>120</v>
      </c>
      <c r="R934" s="63" t="s">
        <v>120</v>
      </c>
      <c r="S934" s="63" t="s">
        <v>120</v>
      </c>
      <c r="T934" s="63" t="s">
        <v>120</v>
      </c>
      <c r="U934" s="63" t="s">
        <v>120</v>
      </c>
      <c r="V934" s="63" t="s">
        <v>120</v>
      </c>
      <c r="W934" s="63" t="s">
        <v>120</v>
      </c>
      <c r="X934" s="63" t="s">
        <v>120</v>
      </c>
      <c r="Y934" s="63" t="s">
        <v>120</v>
      </c>
      <c r="Z934" s="63" t="s">
        <v>120</v>
      </c>
      <c r="AA934" s="63" t="s">
        <v>120</v>
      </c>
      <c r="AB934" s="63" t="s">
        <v>120</v>
      </c>
      <c r="AC934" s="63" t="s">
        <v>120</v>
      </c>
      <c r="AD934" s="63" t="s">
        <v>120</v>
      </c>
      <c r="AE934" s="63" t="s">
        <v>120</v>
      </c>
      <c r="AF934" s="63" t="s">
        <v>120</v>
      </c>
      <c r="AG934" s="63" t="s">
        <v>120</v>
      </c>
      <c r="AH934" s="63" t="s">
        <v>120</v>
      </c>
    </row>
    <row r="935" spans="1:34" x14ac:dyDescent="0.25">
      <c r="A935" s="64" t="s">
        <v>121</v>
      </c>
      <c r="B935" s="64" t="s">
        <v>122</v>
      </c>
      <c r="C935" s="66">
        <v>5175.3599999999997</v>
      </c>
      <c r="D935" s="66">
        <v>5126.3999999999996</v>
      </c>
      <c r="E935" s="66">
        <v>5421.6</v>
      </c>
      <c r="F935" s="66">
        <v>5349.6</v>
      </c>
      <c r="G935" s="66">
        <v>6228</v>
      </c>
      <c r="H935" s="66">
        <v>6786</v>
      </c>
      <c r="I935" s="66">
        <v>6940.8</v>
      </c>
      <c r="J935" s="66">
        <v>7056</v>
      </c>
      <c r="K935" s="66">
        <v>8316</v>
      </c>
      <c r="L935" s="66">
        <v>7761.6</v>
      </c>
      <c r="M935" s="66">
        <v>7588.8</v>
      </c>
      <c r="N935" s="66">
        <v>8409.6</v>
      </c>
      <c r="O935" s="66">
        <v>8413.2000000000007</v>
      </c>
      <c r="P935" s="66">
        <v>6454.8</v>
      </c>
      <c r="Q935" s="65">
        <v>103240.749</v>
      </c>
      <c r="R935" s="65">
        <v>103920.296</v>
      </c>
      <c r="S935" s="65">
        <v>104032.344</v>
      </c>
      <c r="T935" s="65">
        <v>106127.01700000001</v>
      </c>
      <c r="U935" s="65">
        <v>120260.162</v>
      </c>
      <c r="V935" s="65">
        <v>58335.351000000002</v>
      </c>
      <c r="W935" s="65">
        <v>66033.981</v>
      </c>
      <c r="X935" s="65">
        <v>92096.167000000001</v>
      </c>
      <c r="Y935" s="65">
        <v>140588.85699999999</v>
      </c>
      <c r="Z935" s="65">
        <v>161106.94699999999</v>
      </c>
      <c r="AA935" s="65">
        <v>128830.527</v>
      </c>
      <c r="AB935" s="65">
        <v>85404.732000000004</v>
      </c>
      <c r="AC935" s="65">
        <v>89910.519</v>
      </c>
      <c r="AD935" s="65">
        <v>98182.976999999999</v>
      </c>
      <c r="AE935" s="65">
        <v>87718.495999999999</v>
      </c>
      <c r="AF935" s="65">
        <v>96383.432000000001</v>
      </c>
      <c r="AG935" s="65">
        <v>111744.85400000001</v>
      </c>
      <c r="AH935" s="65">
        <v>118973.781</v>
      </c>
    </row>
    <row r="936" spans="1:34" x14ac:dyDescent="0.25">
      <c r="A936" s="64" t="s">
        <v>121</v>
      </c>
      <c r="B936" s="64" t="s">
        <v>123</v>
      </c>
      <c r="C936" s="67">
        <v>1460007.422</v>
      </c>
      <c r="D936" s="67">
        <v>1444166.6669999999</v>
      </c>
      <c r="E936" s="67">
        <v>1406078.6159999999</v>
      </c>
      <c r="F936" s="68">
        <v>1396085.13</v>
      </c>
      <c r="G936" s="67">
        <v>1400539.1740000001</v>
      </c>
      <c r="H936" s="67">
        <v>1431623.7879999999</v>
      </c>
      <c r="I936" s="67">
        <v>1478692.703</v>
      </c>
      <c r="J936" s="67">
        <v>1466518.7609999999</v>
      </c>
      <c r="K936" s="67">
        <v>1443866.2009999999</v>
      </c>
      <c r="L936" s="67">
        <v>1427165.3759999999</v>
      </c>
      <c r="M936" s="67">
        <v>1438029.544</v>
      </c>
      <c r="N936" s="67">
        <v>1442336.8829999999</v>
      </c>
      <c r="O936" s="67">
        <v>1411197.345</v>
      </c>
      <c r="P936" s="67">
        <v>1479508.176</v>
      </c>
      <c r="Q936" s="67">
        <v>1402089.486</v>
      </c>
      <c r="R936" s="67">
        <v>1414940.622</v>
      </c>
      <c r="S936" s="67">
        <v>1463124.814</v>
      </c>
      <c r="T936" s="67">
        <v>1451310.7849999999</v>
      </c>
      <c r="U936" s="67">
        <v>1424237.7749999999</v>
      </c>
      <c r="V936" s="67">
        <v>1440409.1980000001</v>
      </c>
      <c r="W936" s="67">
        <v>1477285.7890000001</v>
      </c>
      <c r="X936" s="67">
        <v>1494190.1740000001</v>
      </c>
      <c r="Y936" s="67">
        <v>1413196.216</v>
      </c>
      <c r="Z936" s="67">
        <v>1390128.8119999999</v>
      </c>
      <c r="AA936" s="67">
        <v>1350169.4779999999</v>
      </c>
      <c r="AB936" s="67">
        <v>1427447.1370000001</v>
      </c>
      <c r="AC936" s="67">
        <v>1409369.8489999999</v>
      </c>
      <c r="AD936" s="67">
        <v>1408568.814</v>
      </c>
      <c r="AE936" s="67">
        <v>1385861.841</v>
      </c>
      <c r="AF936" s="67">
        <v>1272409.334</v>
      </c>
      <c r="AG936" s="67">
        <v>1167940.645</v>
      </c>
      <c r="AH936" s="67">
        <v>1366225.122</v>
      </c>
    </row>
    <row r="937" spans="1:34" x14ac:dyDescent="0.25">
      <c r="A937" s="64" t="s">
        <v>121</v>
      </c>
      <c r="B937" s="64" t="s">
        <v>124</v>
      </c>
      <c r="C937" s="66">
        <v>7.2</v>
      </c>
      <c r="D937" s="66">
        <v>3.6</v>
      </c>
      <c r="E937" s="66">
        <v>3.6</v>
      </c>
      <c r="F937" s="66">
        <v>7.2</v>
      </c>
      <c r="G937" s="66">
        <v>10.8</v>
      </c>
      <c r="H937" s="66">
        <v>127.8</v>
      </c>
      <c r="I937" s="66">
        <v>140.80000000000001</v>
      </c>
      <c r="J937" s="66">
        <v>91.8</v>
      </c>
      <c r="K937" s="66">
        <v>179.8</v>
      </c>
      <c r="L937" s="66">
        <v>310.8</v>
      </c>
      <c r="M937" s="66">
        <v>406.8</v>
      </c>
      <c r="N937" s="66">
        <v>542.79999999999995</v>
      </c>
      <c r="O937" s="66">
        <v>10.8</v>
      </c>
      <c r="P937" s="66">
        <v>7.2</v>
      </c>
      <c r="Q937" s="65">
        <v>7.3440000000000003</v>
      </c>
      <c r="R937" s="66">
        <v>6.84</v>
      </c>
      <c r="S937" s="65">
        <v>6.1420000000000003</v>
      </c>
      <c r="T937" s="65">
        <v>8.4380000000000006</v>
      </c>
      <c r="U937" s="66">
        <v>8.2799999999999994</v>
      </c>
      <c r="V937" s="65">
        <v>7.891</v>
      </c>
      <c r="W937" s="65">
        <v>7.1929999999999996</v>
      </c>
      <c r="X937" s="65">
        <v>8.5820000000000007</v>
      </c>
      <c r="Y937" s="66">
        <v>10.76</v>
      </c>
      <c r="Z937" s="66">
        <v>17.239999999999998</v>
      </c>
      <c r="AA937" s="65">
        <v>34.625</v>
      </c>
      <c r="AB937" s="66">
        <v>213.7</v>
      </c>
      <c r="AC937" s="65">
        <v>456.548</v>
      </c>
      <c r="AD937" s="65">
        <v>608.33900000000006</v>
      </c>
      <c r="AE937" s="65">
        <v>1093.4749999999999</v>
      </c>
      <c r="AF937" s="65">
        <v>2569.6219999999998</v>
      </c>
      <c r="AG937" s="65">
        <v>7058.4369999999999</v>
      </c>
      <c r="AH937" s="65">
        <v>14170.434999999999</v>
      </c>
    </row>
    <row r="938" spans="1:34" x14ac:dyDescent="0.25">
      <c r="A938" s="64" t="s">
        <v>121</v>
      </c>
      <c r="B938" s="64" t="s">
        <v>125</v>
      </c>
      <c r="C938" s="67">
        <v>395994.70699999999</v>
      </c>
      <c r="D938" s="67">
        <v>370860.42700000003</v>
      </c>
      <c r="E938" s="67">
        <v>363767.85399999999</v>
      </c>
      <c r="F938" s="67">
        <v>358291.68400000001</v>
      </c>
      <c r="G938" s="67">
        <v>334116.65399999998</v>
      </c>
      <c r="H938" s="67">
        <v>112700.42600000001</v>
      </c>
      <c r="I938" s="67">
        <v>106162.42600000001</v>
      </c>
      <c r="J938" s="67">
        <v>100476.173</v>
      </c>
      <c r="K938" s="67">
        <v>91704.457999999999</v>
      </c>
      <c r="L938" s="67">
        <v>91132.748999999996</v>
      </c>
      <c r="M938" s="67">
        <v>84088.244000000006</v>
      </c>
      <c r="N938" s="67">
        <v>88993.767000000007</v>
      </c>
      <c r="O938" s="67">
        <v>95402.035000000003</v>
      </c>
      <c r="P938" s="67">
        <v>118300.31600000001</v>
      </c>
      <c r="Q938" s="67">
        <v>110335.72199999999</v>
      </c>
      <c r="R938" s="67">
        <v>115053.798</v>
      </c>
      <c r="S938" s="68">
        <v>126371.38</v>
      </c>
      <c r="T938" s="67">
        <v>103938.042</v>
      </c>
      <c r="U938" s="67">
        <v>70957.581000000006</v>
      </c>
      <c r="V938" s="67">
        <v>68234.146999999997</v>
      </c>
      <c r="W938" s="68">
        <v>77948.58</v>
      </c>
      <c r="X938" s="68">
        <v>78405.02</v>
      </c>
      <c r="Y938" s="67">
        <v>82275.775999999998</v>
      </c>
      <c r="Z938" s="67">
        <v>86227.589000000007</v>
      </c>
      <c r="AA938" s="67">
        <v>85088.278000000006</v>
      </c>
      <c r="AB938" s="67">
        <v>86671.483999999997</v>
      </c>
      <c r="AC938" s="68">
        <v>90746.05</v>
      </c>
      <c r="AD938" s="67">
        <v>99339.739000000001</v>
      </c>
      <c r="AE938" s="67">
        <v>116330.75199999999</v>
      </c>
      <c r="AF938" s="67">
        <v>126118.928</v>
      </c>
      <c r="AG938" s="67">
        <v>130546.16800000001</v>
      </c>
      <c r="AH938" s="67">
        <v>119340.139</v>
      </c>
    </row>
    <row r="939" spans="1:34" x14ac:dyDescent="0.25">
      <c r="A939" s="64" t="s">
        <v>121</v>
      </c>
      <c r="B939" s="64" t="s">
        <v>126</v>
      </c>
      <c r="C939" s="66">
        <v>0</v>
      </c>
      <c r="D939" s="66">
        <v>0</v>
      </c>
      <c r="E939" s="66">
        <v>0</v>
      </c>
      <c r="F939" s="66">
        <v>0</v>
      </c>
      <c r="G939" s="66">
        <v>0</v>
      </c>
      <c r="H939" s="66">
        <v>0</v>
      </c>
      <c r="I939" s="66">
        <v>0</v>
      </c>
      <c r="J939" s="66">
        <v>0</v>
      </c>
      <c r="K939" s="66">
        <v>0</v>
      </c>
      <c r="L939" s="66">
        <v>0</v>
      </c>
      <c r="M939" s="66">
        <v>0</v>
      </c>
      <c r="N939" s="66">
        <v>0</v>
      </c>
      <c r="O939" s="66">
        <v>0</v>
      </c>
      <c r="P939" s="66">
        <v>0</v>
      </c>
      <c r="Q939" s="66">
        <v>0</v>
      </c>
      <c r="R939" s="66">
        <v>0</v>
      </c>
      <c r="S939" s="66">
        <v>0</v>
      </c>
      <c r="T939" s="66">
        <v>0</v>
      </c>
      <c r="U939" s="66">
        <v>0</v>
      </c>
      <c r="V939" s="66">
        <v>0</v>
      </c>
      <c r="W939" s="66">
        <v>0</v>
      </c>
      <c r="X939" s="66">
        <v>0</v>
      </c>
      <c r="Y939" s="66">
        <v>0</v>
      </c>
      <c r="Z939" s="66">
        <v>0</v>
      </c>
      <c r="AA939" s="65">
        <v>1.897</v>
      </c>
      <c r="AB939" s="65">
        <v>1.3680000000000001</v>
      </c>
      <c r="AC939" s="66">
        <v>1.8</v>
      </c>
      <c r="AD939" s="66">
        <v>2.16</v>
      </c>
      <c r="AE939" s="65">
        <v>1.944</v>
      </c>
      <c r="AF939" s="65">
        <v>1.1990000000000001</v>
      </c>
      <c r="AG939" s="65">
        <v>1.6879999999999999</v>
      </c>
      <c r="AH939" s="65">
        <v>2.048</v>
      </c>
    </row>
    <row r="940" spans="1:34" x14ac:dyDescent="0.25">
      <c r="A940" s="64" t="s">
        <v>121</v>
      </c>
      <c r="B940" s="64" t="s">
        <v>127</v>
      </c>
      <c r="C940" s="68">
        <v>0</v>
      </c>
      <c r="D940" s="68">
        <v>0</v>
      </c>
      <c r="E940" s="68">
        <v>0</v>
      </c>
      <c r="F940" s="68">
        <v>0</v>
      </c>
      <c r="G940" s="68">
        <v>0</v>
      </c>
      <c r="H940" s="68">
        <v>0</v>
      </c>
      <c r="I940" s="68">
        <v>0</v>
      </c>
      <c r="J940" s="68">
        <v>0</v>
      </c>
      <c r="K940" s="68">
        <v>0</v>
      </c>
      <c r="L940" s="68">
        <v>0</v>
      </c>
      <c r="M940" s="68">
        <v>0</v>
      </c>
      <c r="N940" s="68">
        <v>0</v>
      </c>
      <c r="O940" s="68">
        <v>0</v>
      </c>
      <c r="P940" s="68">
        <v>0</v>
      </c>
      <c r="Q940" s="68">
        <v>1489</v>
      </c>
      <c r="R940" s="68">
        <v>1789</v>
      </c>
      <c r="S940" s="68">
        <v>1917</v>
      </c>
      <c r="T940" s="68">
        <v>1430</v>
      </c>
      <c r="U940" s="68">
        <v>596</v>
      </c>
      <c r="V940" s="68">
        <v>254</v>
      </c>
      <c r="W940" s="68">
        <v>624</v>
      </c>
      <c r="X940" s="68">
        <v>945</v>
      </c>
      <c r="Y940" s="68">
        <v>720</v>
      </c>
      <c r="Z940" s="68">
        <v>925</v>
      </c>
      <c r="AA940" s="68">
        <v>1240</v>
      </c>
      <c r="AB940" s="68">
        <v>1229</v>
      </c>
      <c r="AC940" s="68">
        <v>534</v>
      </c>
      <c r="AD940" s="67">
        <v>737.72900000000004</v>
      </c>
      <c r="AE940" s="67">
        <v>1410.6289999999999</v>
      </c>
      <c r="AF940" s="67">
        <v>814.24900000000002</v>
      </c>
      <c r="AG940" s="67">
        <v>645.67399999999998</v>
      </c>
      <c r="AH940" s="67">
        <v>1054.1379999999999</v>
      </c>
    </row>
    <row r="941" spans="1:34" x14ac:dyDescent="0.25">
      <c r="A941" s="64" t="s">
        <v>121</v>
      </c>
      <c r="B941" s="64" t="s">
        <v>128</v>
      </c>
      <c r="C941" s="66">
        <v>1230288.6000000001</v>
      </c>
      <c r="D941" s="66">
        <v>1219191.3999999999</v>
      </c>
      <c r="E941" s="66">
        <v>1163351</v>
      </c>
      <c r="F941" s="66">
        <v>1084450.2</v>
      </c>
      <c r="G941" s="66">
        <v>1052354.2</v>
      </c>
      <c r="H941" s="66">
        <v>921230.6</v>
      </c>
      <c r="I941" s="66">
        <v>963068.8</v>
      </c>
      <c r="J941" s="66">
        <v>933350</v>
      </c>
      <c r="K941" s="66">
        <v>905608.49</v>
      </c>
      <c r="L941" s="66">
        <v>883175.8</v>
      </c>
      <c r="M941" s="65">
        <v>863348.54599999997</v>
      </c>
      <c r="N941" s="65">
        <v>894474.80700000003</v>
      </c>
      <c r="O941" s="65">
        <v>870287.478</v>
      </c>
      <c r="P941" s="65">
        <v>914087.61199999996</v>
      </c>
      <c r="Q941" s="65">
        <v>894652.89300000004</v>
      </c>
      <c r="R941" s="65">
        <v>901260.53500000003</v>
      </c>
      <c r="S941" s="65">
        <v>919082.89800000004</v>
      </c>
      <c r="T941" s="65">
        <v>890462.45700000005</v>
      </c>
      <c r="U941" s="65">
        <v>867538.61699999997</v>
      </c>
      <c r="V941" s="65">
        <v>853727.91500000004</v>
      </c>
      <c r="W941" s="65">
        <v>903403.55200000003</v>
      </c>
      <c r="X941" s="65">
        <v>887747.174</v>
      </c>
      <c r="Y941" s="65">
        <v>892750.35400000005</v>
      </c>
      <c r="Z941" s="65">
        <v>894827.91599999997</v>
      </c>
      <c r="AA941" s="65">
        <v>849498.63699999999</v>
      </c>
      <c r="AB941" s="66">
        <v>875199.04</v>
      </c>
      <c r="AC941" s="65">
        <v>892691.08700000006</v>
      </c>
      <c r="AD941" s="65">
        <v>913434.19200000004</v>
      </c>
      <c r="AE941" s="65">
        <v>906817.46299999999</v>
      </c>
      <c r="AF941" s="65">
        <v>877409.71900000004</v>
      </c>
      <c r="AG941" s="65">
        <v>854829.11699999997</v>
      </c>
      <c r="AH941" s="65">
        <v>955045.86199999996</v>
      </c>
    </row>
    <row r="942" spans="1:34" x14ac:dyDescent="0.25">
      <c r="A942" s="64" t="s">
        <v>121</v>
      </c>
      <c r="B942" s="64" t="s">
        <v>129</v>
      </c>
      <c r="C942" s="68">
        <v>624362.4</v>
      </c>
      <c r="D942" s="68">
        <v>623929.59999999998</v>
      </c>
      <c r="E942" s="68">
        <v>612232</v>
      </c>
      <c r="F942" s="68">
        <v>612952.6</v>
      </c>
      <c r="G942" s="68">
        <v>618389.4</v>
      </c>
      <c r="H942" s="68">
        <v>640046</v>
      </c>
      <c r="I942" s="68">
        <v>664919.80000000005</v>
      </c>
      <c r="J942" s="68">
        <v>658916</v>
      </c>
      <c r="K942" s="68">
        <v>653336</v>
      </c>
      <c r="L942" s="68">
        <v>645901.6</v>
      </c>
      <c r="M942" s="68">
        <v>647832.27</v>
      </c>
      <c r="N942" s="67">
        <v>657900.80700000003</v>
      </c>
      <c r="O942" s="67">
        <v>644886.08900000004</v>
      </c>
      <c r="P942" s="67">
        <v>677644.304</v>
      </c>
      <c r="Q942" s="67">
        <v>660165.17799999996</v>
      </c>
      <c r="R942" s="67">
        <v>670006.701</v>
      </c>
      <c r="S942" s="67">
        <v>683378.29399999999</v>
      </c>
      <c r="T942" s="67">
        <v>677278.96400000004</v>
      </c>
      <c r="U942" s="67">
        <v>669950.47699999996</v>
      </c>
      <c r="V942" s="67">
        <v>673082.93500000006</v>
      </c>
      <c r="W942" s="67">
        <v>693717.03599999996</v>
      </c>
      <c r="X942" s="68">
        <v>690213.76</v>
      </c>
      <c r="Y942" s="67">
        <v>665403.52800000005</v>
      </c>
      <c r="Z942" s="67">
        <v>654569.12699999998</v>
      </c>
      <c r="AA942" s="67">
        <v>629524.43599999999</v>
      </c>
      <c r="AB942" s="67">
        <v>669858.91200000001</v>
      </c>
      <c r="AC942" s="67">
        <v>669153.152</v>
      </c>
      <c r="AD942" s="67">
        <v>672375.84400000004</v>
      </c>
      <c r="AE942" s="67">
        <v>666990.48400000005</v>
      </c>
      <c r="AF942" s="67">
        <v>623600.64099999995</v>
      </c>
      <c r="AG942" s="67">
        <v>585604.96499999997</v>
      </c>
      <c r="AH942" s="67">
        <v>666986.42200000002</v>
      </c>
    </row>
    <row r="943" spans="1:34" x14ac:dyDescent="0.25">
      <c r="A943" s="64" t="s">
        <v>121</v>
      </c>
      <c r="B943" s="64" t="s">
        <v>130</v>
      </c>
      <c r="C943" s="66">
        <v>278549.40000000002</v>
      </c>
      <c r="D943" s="66">
        <v>260258.2</v>
      </c>
      <c r="E943" s="66">
        <v>250988</v>
      </c>
      <c r="F943" s="66">
        <v>252190</v>
      </c>
      <c r="G943" s="66">
        <v>239075.20000000001</v>
      </c>
      <c r="H943" s="66">
        <v>70909.600000000006</v>
      </c>
      <c r="I943" s="66">
        <v>60915.6</v>
      </c>
      <c r="J943" s="66">
        <v>61026.6</v>
      </c>
      <c r="K943" s="66">
        <v>59265.09</v>
      </c>
      <c r="L943" s="66">
        <v>59018.8</v>
      </c>
      <c r="M943" s="65">
        <v>56665.076000000001</v>
      </c>
      <c r="N943" s="66">
        <v>60197.4</v>
      </c>
      <c r="O943" s="65">
        <v>65256.188999999998</v>
      </c>
      <c r="P943" s="65">
        <v>81336.107999999993</v>
      </c>
      <c r="Q943" s="65">
        <v>61649.370999999999</v>
      </c>
      <c r="R943" s="65">
        <v>62996.716</v>
      </c>
      <c r="S943" s="66">
        <v>70558.12</v>
      </c>
      <c r="T943" s="65">
        <v>55984.574000000001</v>
      </c>
      <c r="U943" s="65">
        <v>35722.762000000002</v>
      </c>
      <c r="V943" s="65">
        <v>35590.207999999999</v>
      </c>
      <c r="W943" s="65">
        <v>40558.944000000003</v>
      </c>
      <c r="X943" s="65">
        <v>40539.402000000002</v>
      </c>
      <c r="Y943" s="65">
        <v>41583.118999999999</v>
      </c>
      <c r="Z943" s="66">
        <v>44711.21</v>
      </c>
      <c r="AA943" s="65">
        <v>43216.156999999999</v>
      </c>
      <c r="AB943" s="65">
        <v>45148.548000000003</v>
      </c>
      <c r="AC943" s="65">
        <v>49261.826999999997</v>
      </c>
      <c r="AD943" s="65">
        <v>57911.267999999996</v>
      </c>
      <c r="AE943" s="66">
        <v>67852.039999999994</v>
      </c>
      <c r="AF943" s="65">
        <v>74585.817999999999</v>
      </c>
      <c r="AG943" s="66">
        <v>76860.990000000005</v>
      </c>
      <c r="AH943" s="65">
        <v>70254.417000000001</v>
      </c>
    </row>
    <row r="944" spans="1:34" x14ac:dyDescent="0.25">
      <c r="A944" s="64" t="s">
        <v>121</v>
      </c>
      <c r="B944" s="64" t="s">
        <v>131</v>
      </c>
      <c r="C944" s="68">
        <v>6744.24</v>
      </c>
      <c r="D944" s="68">
        <v>7149.6</v>
      </c>
      <c r="E944" s="68">
        <v>7426.8</v>
      </c>
      <c r="F944" s="68">
        <v>7516.8</v>
      </c>
      <c r="G944" s="68">
        <v>7390.8</v>
      </c>
      <c r="H944" s="68">
        <v>7070.4</v>
      </c>
      <c r="I944" s="68">
        <v>7124.4</v>
      </c>
      <c r="J944" s="68">
        <v>6678</v>
      </c>
      <c r="K944" s="68">
        <v>7264.8</v>
      </c>
      <c r="L944" s="68">
        <v>7657.2</v>
      </c>
      <c r="M944" s="68">
        <v>7236</v>
      </c>
      <c r="N944" s="68">
        <v>6822</v>
      </c>
      <c r="O944" s="68">
        <v>5857.2</v>
      </c>
      <c r="P944" s="68">
        <v>5839.2</v>
      </c>
      <c r="Q944" s="67">
        <v>5792.4040000000005</v>
      </c>
      <c r="R944" s="68">
        <v>5677.2</v>
      </c>
      <c r="S944" s="68">
        <v>3520.8</v>
      </c>
      <c r="T944" s="67">
        <v>2114.3809999999999</v>
      </c>
      <c r="U944" s="67">
        <v>2143.5189999999998</v>
      </c>
      <c r="V944" s="67">
        <v>2157.3040000000001</v>
      </c>
      <c r="W944" s="67">
        <v>2045.509</v>
      </c>
      <c r="X944" s="68">
        <v>1548.81</v>
      </c>
      <c r="Y944" s="67">
        <v>1542.5239999999999</v>
      </c>
      <c r="Z944" s="68">
        <v>2008.8</v>
      </c>
      <c r="AA944" s="67">
        <v>1984.828</v>
      </c>
      <c r="AB944" s="68">
        <v>2170.8000000000002</v>
      </c>
      <c r="AC944" s="67">
        <v>1736.075</v>
      </c>
      <c r="AD944" s="68">
        <v>1707.57</v>
      </c>
      <c r="AE944" s="68">
        <v>1502.68</v>
      </c>
      <c r="AF944" s="67">
        <v>2543.2779999999998</v>
      </c>
      <c r="AG944" s="67">
        <v>2947.1439999999998</v>
      </c>
      <c r="AH944" s="67">
        <v>2741.7420000000002</v>
      </c>
    </row>
    <row r="945" spans="1:34" x14ac:dyDescent="0.25">
      <c r="A945" s="64" t="s">
        <v>132</v>
      </c>
      <c r="B945" s="64" t="s">
        <v>122</v>
      </c>
      <c r="C945" s="69" t="s">
        <v>37</v>
      </c>
      <c r="D945" s="69" t="s">
        <v>37</v>
      </c>
      <c r="E945" s="69" t="s">
        <v>37</v>
      </c>
      <c r="F945" s="69" t="s">
        <v>37</v>
      </c>
      <c r="G945" s="69" t="s">
        <v>37</v>
      </c>
      <c r="H945" s="69" t="s">
        <v>37</v>
      </c>
      <c r="I945" s="69" t="s">
        <v>37</v>
      </c>
      <c r="J945" s="69" t="s">
        <v>37</v>
      </c>
      <c r="K945" s="69" t="s">
        <v>37</v>
      </c>
      <c r="L945" s="69" t="s">
        <v>37</v>
      </c>
      <c r="M945" s="69" t="s">
        <v>37</v>
      </c>
      <c r="N945" s="69" t="s">
        <v>37</v>
      </c>
      <c r="O945" s="69" t="s">
        <v>37</v>
      </c>
      <c r="P945" s="69" t="s">
        <v>37</v>
      </c>
      <c r="Q945" s="69" t="s">
        <v>37</v>
      </c>
      <c r="R945" s="69" t="s">
        <v>37</v>
      </c>
      <c r="S945" s="69" t="s">
        <v>37</v>
      </c>
      <c r="T945" s="69" t="s">
        <v>37</v>
      </c>
      <c r="U945" s="69" t="s">
        <v>37</v>
      </c>
      <c r="V945" s="69" t="s">
        <v>37</v>
      </c>
      <c r="W945" s="69" t="s">
        <v>37</v>
      </c>
      <c r="X945" s="69" t="s">
        <v>37</v>
      </c>
      <c r="Y945" s="69" t="s">
        <v>37</v>
      </c>
      <c r="Z945" s="69" t="s">
        <v>37</v>
      </c>
      <c r="AA945" s="69" t="s">
        <v>37</v>
      </c>
      <c r="AB945" s="69" t="s">
        <v>37</v>
      </c>
      <c r="AC945" s="69" t="s">
        <v>37</v>
      </c>
      <c r="AD945" s="69" t="s">
        <v>37</v>
      </c>
      <c r="AE945" s="69" t="s">
        <v>37</v>
      </c>
      <c r="AF945" s="69" t="s">
        <v>37</v>
      </c>
      <c r="AG945" s="69" t="s">
        <v>37</v>
      </c>
      <c r="AH945" s="69" t="s">
        <v>37</v>
      </c>
    </row>
    <row r="946" spans="1:34" x14ac:dyDescent="0.25">
      <c r="A946" s="64" t="s">
        <v>132</v>
      </c>
      <c r="B946" s="64" t="s">
        <v>123</v>
      </c>
      <c r="C946" s="70" t="s">
        <v>37</v>
      </c>
      <c r="D946" s="70" t="s">
        <v>37</v>
      </c>
      <c r="E946" s="70" t="s">
        <v>37</v>
      </c>
      <c r="F946" s="70" t="s">
        <v>37</v>
      </c>
      <c r="G946" s="70" t="s">
        <v>37</v>
      </c>
      <c r="H946" s="70" t="s">
        <v>37</v>
      </c>
      <c r="I946" s="70" t="s">
        <v>37</v>
      </c>
      <c r="J946" s="70" t="s">
        <v>37</v>
      </c>
      <c r="K946" s="70" t="s">
        <v>37</v>
      </c>
      <c r="L946" s="70" t="s">
        <v>37</v>
      </c>
      <c r="M946" s="70" t="s">
        <v>37</v>
      </c>
      <c r="N946" s="70" t="s">
        <v>37</v>
      </c>
      <c r="O946" s="70" t="s">
        <v>37</v>
      </c>
      <c r="P946" s="70" t="s">
        <v>37</v>
      </c>
      <c r="Q946" s="70" t="s">
        <v>37</v>
      </c>
      <c r="R946" s="70" t="s">
        <v>37</v>
      </c>
      <c r="S946" s="70" t="s">
        <v>37</v>
      </c>
      <c r="T946" s="70" t="s">
        <v>37</v>
      </c>
      <c r="U946" s="70" t="s">
        <v>37</v>
      </c>
      <c r="V946" s="70" t="s">
        <v>37</v>
      </c>
      <c r="W946" s="70" t="s">
        <v>37</v>
      </c>
      <c r="X946" s="70" t="s">
        <v>37</v>
      </c>
      <c r="Y946" s="70" t="s">
        <v>37</v>
      </c>
      <c r="Z946" s="70" t="s">
        <v>37</v>
      </c>
      <c r="AA946" s="70" t="s">
        <v>37</v>
      </c>
      <c r="AB946" s="70" t="s">
        <v>37</v>
      </c>
      <c r="AC946" s="70" t="s">
        <v>37</v>
      </c>
      <c r="AD946" s="70" t="s">
        <v>37</v>
      </c>
      <c r="AE946" s="70" t="s">
        <v>37</v>
      </c>
      <c r="AF946" s="70" t="s">
        <v>37</v>
      </c>
      <c r="AG946" s="70" t="s">
        <v>37</v>
      </c>
      <c r="AH946" s="70" t="s">
        <v>37</v>
      </c>
    </row>
    <row r="947" spans="1:34" x14ac:dyDescent="0.25">
      <c r="A947" s="64" t="s">
        <v>132</v>
      </c>
      <c r="B947" s="64" t="s">
        <v>124</v>
      </c>
      <c r="C947" s="69" t="s">
        <v>37</v>
      </c>
      <c r="D947" s="69" t="s">
        <v>37</v>
      </c>
      <c r="E947" s="69" t="s">
        <v>37</v>
      </c>
      <c r="F947" s="69" t="s">
        <v>37</v>
      </c>
      <c r="G947" s="69" t="s">
        <v>37</v>
      </c>
      <c r="H947" s="69" t="s">
        <v>37</v>
      </c>
      <c r="I947" s="69" t="s">
        <v>37</v>
      </c>
      <c r="J947" s="69" t="s">
        <v>37</v>
      </c>
      <c r="K947" s="69" t="s">
        <v>37</v>
      </c>
      <c r="L947" s="69" t="s">
        <v>37</v>
      </c>
      <c r="M947" s="69" t="s">
        <v>37</v>
      </c>
      <c r="N947" s="69" t="s">
        <v>37</v>
      </c>
      <c r="O947" s="69" t="s">
        <v>37</v>
      </c>
      <c r="P947" s="69" t="s">
        <v>37</v>
      </c>
      <c r="Q947" s="69" t="s">
        <v>37</v>
      </c>
      <c r="R947" s="69" t="s">
        <v>37</v>
      </c>
      <c r="S947" s="69" t="s">
        <v>37</v>
      </c>
      <c r="T947" s="69" t="s">
        <v>37</v>
      </c>
      <c r="U947" s="69" t="s">
        <v>37</v>
      </c>
      <c r="V947" s="69" t="s">
        <v>37</v>
      </c>
      <c r="W947" s="69" t="s">
        <v>37</v>
      </c>
      <c r="X947" s="69" t="s">
        <v>37</v>
      </c>
      <c r="Y947" s="69" t="s">
        <v>37</v>
      </c>
      <c r="Z947" s="69" t="s">
        <v>37</v>
      </c>
      <c r="AA947" s="69" t="s">
        <v>37</v>
      </c>
      <c r="AB947" s="69" t="s">
        <v>37</v>
      </c>
      <c r="AC947" s="69" t="s">
        <v>37</v>
      </c>
      <c r="AD947" s="69" t="s">
        <v>37</v>
      </c>
      <c r="AE947" s="69" t="s">
        <v>37</v>
      </c>
      <c r="AF947" s="69" t="s">
        <v>37</v>
      </c>
      <c r="AG947" s="69" t="s">
        <v>37</v>
      </c>
      <c r="AH947" s="69" t="s">
        <v>37</v>
      </c>
    </row>
    <row r="948" spans="1:34" x14ac:dyDescent="0.25">
      <c r="A948" s="64" t="s">
        <v>132</v>
      </c>
      <c r="B948" s="64" t="s">
        <v>125</v>
      </c>
      <c r="C948" s="70" t="s">
        <v>37</v>
      </c>
      <c r="D948" s="70" t="s">
        <v>37</v>
      </c>
      <c r="E948" s="70" t="s">
        <v>37</v>
      </c>
      <c r="F948" s="70" t="s">
        <v>37</v>
      </c>
      <c r="G948" s="70" t="s">
        <v>37</v>
      </c>
      <c r="H948" s="70" t="s">
        <v>37</v>
      </c>
      <c r="I948" s="70" t="s">
        <v>37</v>
      </c>
      <c r="J948" s="70" t="s">
        <v>37</v>
      </c>
      <c r="K948" s="70" t="s">
        <v>37</v>
      </c>
      <c r="L948" s="70" t="s">
        <v>37</v>
      </c>
      <c r="M948" s="70" t="s">
        <v>37</v>
      </c>
      <c r="N948" s="70" t="s">
        <v>37</v>
      </c>
      <c r="O948" s="70" t="s">
        <v>37</v>
      </c>
      <c r="P948" s="70" t="s">
        <v>37</v>
      </c>
      <c r="Q948" s="70" t="s">
        <v>37</v>
      </c>
      <c r="R948" s="70" t="s">
        <v>37</v>
      </c>
      <c r="S948" s="70" t="s">
        <v>37</v>
      </c>
      <c r="T948" s="70" t="s">
        <v>37</v>
      </c>
      <c r="U948" s="70" t="s">
        <v>37</v>
      </c>
      <c r="V948" s="70" t="s">
        <v>37</v>
      </c>
      <c r="W948" s="70" t="s">
        <v>37</v>
      </c>
      <c r="X948" s="70" t="s">
        <v>37</v>
      </c>
      <c r="Y948" s="70" t="s">
        <v>37</v>
      </c>
      <c r="Z948" s="70" t="s">
        <v>37</v>
      </c>
      <c r="AA948" s="70" t="s">
        <v>37</v>
      </c>
      <c r="AB948" s="70" t="s">
        <v>37</v>
      </c>
      <c r="AC948" s="70" t="s">
        <v>37</v>
      </c>
      <c r="AD948" s="70" t="s">
        <v>37</v>
      </c>
      <c r="AE948" s="70" t="s">
        <v>37</v>
      </c>
      <c r="AF948" s="70" t="s">
        <v>37</v>
      </c>
      <c r="AG948" s="70" t="s">
        <v>37</v>
      </c>
      <c r="AH948" s="70" t="s">
        <v>37</v>
      </c>
    </row>
    <row r="949" spans="1:34" x14ac:dyDescent="0.25">
      <c r="A949" s="64" t="s">
        <v>132</v>
      </c>
      <c r="B949" s="64" t="s">
        <v>126</v>
      </c>
      <c r="C949" s="66">
        <v>0</v>
      </c>
      <c r="D949" s="66">
        <v>0</v>
      </c>
      <c r="E949" s="66">
        <v>0</v>
      </c>
      <c r="F949" s="66">
        <v>0</v>
      </c>
      <c r="G949" s="66">
        <v>0</v>
      </c>
      <c r="H949" s="66">
        <v>0</v>
      </c>
      <c r="I949" s="66">
        <v>0</v>
      </c>
      <c r="J949" s="66">
        <v>0</v>
      </c>
      <c r="K949" s="66">
        <v>0</v>
      </c>
      <c r="L949" s="66">
        <v>0</v>
      </c>
      <c r="M949" s="66">
        <v>0</v>
      </c>
      <c r="N949" s="66">
        <v>0</v>
      </c>
      <c r="O949" s="66">
        <v>0</v>
      </c>
      <c r="P949" s="66">
        <v>0</v>
      </c>
      <c r="Q949" s="66">
        <v>0</v>
      </c>
      <c r="R949" s="66">
        <v>0</v>
      </c>
      <c r="S949" s="66">
        <v>0</v>
      </c>
      <c r="T949" s="66">
        <v>0</v>
      </c>
      <c r="U949" s="66">
        <v>0</v>
      </c>
      <c r="V949" s="66">
        <v>0</v>
      </c>
      <c r="W949" s="66">
        <v>0</v>
      </c>
      <c r="X949" s="66">
        <v>0</v>
      </c>
      <c r="Y949" s="66">
        <v>0</v>
      </c>
      <c r="Z949" s="66">
        <v>0</v>
      </c>
      <c r="AA949" s="65">
        <v>1.897</v>
      </c>
      <c r="AB949" s="65">
        <v>1.3680000000000001</v>
      </c>
      <c r="AC949" s="66">
        <v>1.8</v>
      </c>
      <c r="AD949" s="66">
        <v>2.16</v>
      </c>
      <c r="AE949" s="65">
        <v>1.944</v>
      </c>
      <c r="AF949" s="65">
        <v>1.1990000000000001</v>
      </c>
      <c r="AG949" s="65">
        <v>1.6879999999999999</v>
      </c>
      <c r="AH949" s="65">
        <v>2.048</v>
      </c>
    </row>
    <row r="950" spans="1:34" x14ac:dyDescent="0.25">
      <c r="A950" s="64" t="s">
        <v>132</v>
      </c>
      <c r="B950" s="64" t="s">
        <v>127</v>
      </c>
      <c r="C950" s="70" t="s">
        <v>37</v>
      </c>
      <c r="D950" s="70" t="s">
        <v>37</v>
      </c>
      <c r="E950" s="70" t="s">
        <v>37</v>
      </c>
      <c r="F950" s="70" t="s">
        <v>37</v>
      </c>
      <c r="G950" s="70" t="s">
        <v>37</v>
      </c>
      <c r="H950" s="70" t="s">
        <v>37</v>
      </c>
      <c r="I950" s="70" t="s">
        <v>37</v>
      </c>
      <c r="J950" s="70" t="s">
        <v>37</v>
      </c>
      <c r="K950" s="70" t="s">
        <v>37</v>
      </c>
      <c r="L950" s="70" t="s">
        <v>37</v>
      </c>
      <c r="M950" s="70" t="s">
        <v>37</v>
      </c>
      <c r="N950" s="70" t="s">
        <v>37</v>
      </c>
      <c r="O950" s="70" t="s">
        <v>37</v>
      </c>
      <c r="P950" s="70" t="s">
        <v>37</v>
      </c>
      <c r="Q950" s="70" t="s">
        <v>37</v>
      </c>
      <c r="R950" s="70" t="s">
        <v>37</v>
      </c>
      <c r="S950" s="70" t="s">
        <v>37</v>
      </c>
      <c r="T950" s="70" t="s">
        <v>37</v>
      </c>
      <c r="U950" s="70" t="s">
        <v>37</v>
      </c>
      <c r="V950" s="70" t="s">
        <v>37</v>
      </c>
      <c r="W950" s="70" t="s">
        <v>37</v>
      </c>
      <c r="X950" s="70" t="s">
        <v>37</v>
      </c>
      <c r="Y950" s="70" t="s">
        <v>37</v>
      </c>
      <c r="Z950" s="70" t="s">
        <v>37</v>
      </c>
      <c r="AA950" s="70" t="s">
        <v>37</v>
      </c>
      <c r="AB950" s="70" t="s">
        <v>37</v>
      </c>
      <c r="AC950" s="70" t="s">
        <v>37</v>
      </c>
      <c r="AD950" s="70" t="s">
        <v>37</v>
      </c>
      <c r="AE950" s="70" t="s">
        <v>37</v>
      </c>
      <c r="AF950" s="70" t="s">
        <v>37</v>
      </c>
      <c r="AG950" s="70" t="s">
        <v>37</v>
      </c>
      <c r="AH950" s="70" t="s">
        <v>37</v>
      </c>
    </row>
    <row r="951" spans="1:34" x14ac:dyDescent="0.25">
      <c r="A951" s="64" t="s">
        <v>132</v>
      </c>
      <c r="B951" s="64" t="s">
        <v>128</v>
      </c>
      <c r="C951" s="66">
        <v>490719.6</v>
      </c>
      <c r="D951" s="66">
        <v>484970.4</v>
      </c>
      <c r="E951" s="66">
        <v>477900</v>
      </c>
      <c r="F951" s="66">
        <v>481921.2</v>
      </c>
      <c r="G951" s="66">
        <v>487249.2</v>
      </c>
      <c r="H951" s="66">
        <v>500421.6</v>
      </c>
      <c r="I951" s="66">
        <v>515422.8</v>
      </c>
      <c r="J951" s="66">
        <v>514044</v>
      </c>
      <c r="K951" s="66">
        <v>514040.49</v>
      </c>
      <c r="L951" s="66">
        <v>511660.79999999999</v>
      </c>
      <c r="M951" s="65">
        <v>522664.54599999997</v>
      </c>
      <c r="N951" s="65">
        <v>524215.80699999997</v>
      </c>
      <c r="O951" s="65">
        <v>518853.478</v>
      </c>
      <c r="P951" s="65">
        <v>545872.61199999996</v>
      </c>
      <c r="Q951" s="65">
        <v>554972.89300000004</v>
      </c>
      <c r="R951" s="65">
        <v>564969.53500000003</v>
      </c>
      <c r="S951" s="65">
        <v>582270.89800000004</v>
      </c>
      <c r="T951" s="65">
        <v>573651.45700000005</v>
      </c>
      <c r="U951" s="65">
        <v>559095.61699999997</v>
      </c>
      <c r="V951" s="65">
        <v>546197.91500000004</v>
      </c>
      <c r="W951" s="65">
        <v>567569.55200000003</v>
      </c>
      <c r="X951" s="65">
        <v>588772.174</v>
      </c>
      <c r="Y951" s="65">
        <v>583701.35400000005</v>
      </c>
      <c r="Z951" s="65">
        <v>592485.91599999997</v>
      </c>
      <c r="AA951" s="65">
        <v>572611.63699999999</v>
      </c>
      <c r="AB951" s="66">
        <v>593803.04</v>
      </c>
      <c r="AC951" s="65">
        <v>599891.08700000006</v>
      </c>
      <c r="AD951" s="65">
        <v>613675.27099999995</v>
      </c>
      <c r="AE951" s="66">
        <v>612142.06000000006</v>
      </c>
      <c r="AF951" s="65">
        <v>590358.60400000005</v>
      </c>
      <c r="AG951" s="65">
        <v>568953.86800000002</v>
      </c>
      <c r="AH951" s="65">
        <v>646673.43200000003</v>
      </c>
    </row>
    <row r="952" spans="1:34" x14ac:dyDescent="0.25">
      <c r="A952" s="64" t="s">
        <v>132</v>
      </c>
      <c r="B952" s="64" t="s">
        <v>129</v>
      </c>
      <c r="C952" s="68">
        <v>449636.4</v>
      </c>
      <c r="D952" s="68">
        <v>444423.6</v>
      </c>
      <c r="E952" s="68">
        <v>435708</v>
      </c>
      <c r="F952" s="68">
        <v>438357.6</v>
      </c>
      <c r="G952" s="68">
        <v>443264.4</v>
      </c>
      <c r="H952" s="68">
        <v>456408</v>
      </c>
      <c r="I952" s="68">
        <v>472024.8</v>
      </c>
      <c r="J952" s="68">
        <v>471456</v>
      </c>
      <c r="K952" s="68">
        <v>471456</v>
      </c>
      <c r="L952" s="68">
        <v>470217.6</v>
      </c>
      <c r="M952" s="68">
        <v>481792.27</v>
      </c>
      <c r="N952" s="67">
        <v>481051.80699999997</v>
      </c>
      <c r="O952" s="67">
        <v>476463.08899999998</v>
      </c>
      <c r="P952" s="67">
        <v>504785.304</v>
      </c>
      <c r="Q952" s="67">
        <v>476107.17800000001</v>
      </c>
      <c r="R952" s="67">
        <v>485783.701</v>
      </c>
      <c r="S952" s="67">
        <v>505907.29399999999</v>
      </c>
      <c r="T952" s="67">
        <v>498064.96399999998</v>
      </c>
      <c r="U952" s="67">
        <v>482155.47700000001</v>
      </c>
      <c r="V952" s="67">
        <v>488919.935</v>
      </c>
      <c r="W952" s="67">
        <v>500765.03600000002</v>
      </c>
      <c r="X952" s="68">
        <v>509396.76</v>
      </c>
      <c r="Y952" s="67">
        <v>482569.52799999999</v>
      </c>
      <c r="Z952" s="67">
        <v>477163.12699999998</v>
      </c>
      <c r="AA952" s="67">
        <v>466308.43599999999</v>
      </c>
      <c r="AB952" s="67">
        <v>496523.91200000001</v>
      </c>
      <c r="AC952" s="67">
        <v>492486.152</v>
      </c>
      <c r="AD952" s="67">
        <v>491617.05099999998</v>
      </c>
      <c r="AE952" s="67">
        <v>489727.685</v>
      </c>
      <c r="AF952" s="67">
        <v>450001.516</v>
      </c>
      <c r="AG952" s="68">
        <v>415809.23</v>
      </c>
      <c r="AH952" s="67">
        <v>487417.47499999998</v>
      </c>
    </row>
    <row r="953" spans="1:34" x14ac:dyDescent="0.25">
      <c r="A953" s="64" t="s">
        <v>132</v>
      </c>
      <c r="B953" s="64" t="s">
        <v>130</v>
      </c>
      <c r="C953" s="66">
        <v>29156.400000000001</v>
      </c>
      <c r="D953" s="66">
        <v>28267.200000000001</v>
      </c>
      <c r="E953" s="66">
        <v>29340</v>
      </c>
      <c r="F953" s="66">
        <v>30690</v>
      </c>
      <c r="G953" s="66">
        <v>30355.200000000001</v>
      </c>
      <c r="H953" s="66">
        <v>30099.599999999999</v>
      </c>
      <c r="I953" s="66">
        <v>29271.599999999999</v>
      </c>
      <c r="J953" s="66">
        <v>28821.599999999999</v>
      </c>
      <c r="K953" s="66">
        <v>26946.09</v>
      </c>
      <c r="L953" s="66">
        <v>25930.799999999999</v>
      </c>
      <c r="M953" s="65">
        <v>25925.076000000001</v>
      </c>
      <c r="N953" s="66">
        <v>27770.400000000001</v>
      </c>
      <c r="O953" s="65">
        <v>28109.188999999998</v>
      </c>
      <c r="P953" s="65">
        <v>28786.108</v>
      </c>
      <c r="Q953" s="65">
        <v>28445.370999999999</v>
      </c>
      <c r="R953" s="65">
        <v>28151.716</v>
      </c>
      <c r="S953" s="66">
        <v>28451.119999999999</v>
      </c>
      <c r="T953" s="65">
        <v>27402.574000000001</v>
      </c>
      <c r="U953" s="65">
        <v>24019.761999999999</v>
      </c>
      <c r="V953" s="65">
        <v>24646.207999999999</v>
      </c>
      <c r="W953" s="65">
        <v>28373.944</v>
      </c>
      <c r="X953" s="65">
        <v>29644.401999999998</v>
      </c>
      <c r="Y953" s="65">
        <v>30114.118999999999</v>
      </c>
      <c r="Z953" s="66">
        <v>31686.21</v>
      </c>
      <c r="AA953" s="65">
        <v>31426.156999999999</v>
      </c>
      <c r="AB953" s="65">
        <v>33144.548000000003</v>
      </c>
      <c r="AC953" s="65">
        <v>36953.826999999997</v>
      </c>
      <c r="AD953" s="65">
        <v>42051.527999999998</v>
      </c>
      <c r="AE953" s="65">
        <v>51906.012999999999</v>
      </c>
      <c r="AF953" s="65">
        <v>58546.824999999997</v>
      </c>
      <c r="AG953" s="65">
        <v>60267.784</v>
      </c>
      <c r="AH953" s="66">
        <v>53917.25</v>
      </c>
    </row>
    <row r="954" spans="1:34" x14ac:dyDescent="0.25">
      <c r="A954" s="64" t="s">
        <v>132</v>
      </c>
      <c r="B954" s="64" t="s">
        <v>131</v>
      </c>
      <c r="C954" s="68">
        <v>6744.24</v>
      </c>
      <c r="D954" s="68">
        <v>7149.6</v>
      </c>
      <c r="E954" s="68">
        <v>7426.8</v>
      </c>
      <c r="F954" s="68">
        <v>7516.8</v>
      </c>
      <c r="G954" s="68">
        <v>7390.8</v>
      </c>
      <c r="H954" s="68">
        <v>7070.4</v>
      </c>
      <c r="I954" s="68">
        <v>7124.4</v>
      </c>
      <c r="J954" s="68">
        <v>6678</v>
      </c>
      <c r="K954" s="68">
        <v>7264.8</v>
      </c>
      <c r="L954" s="68">
        <v>7657.2</v>
      </c>
      <c r="M954" s="68">
        <v>7236</v>
      </c>
      <c r="N954" s="68">
        <v>6822</v>
      </c>
      <c r="O954" s="68">
        <v>5857.2</v>
      </c>
      <c r="P954" s="68">
        <v>5839.2</v>
      </c>
      <c r="Q954" s="67">
        <v>5792.4040000000005</v>
      </c>
      <c r="R954" s="68">
        <v>5677.2</v>
      </c>
      <c r="S954" s="68">
        <v>3520.8</v>
      </c>
      <c r="T954" s="67">
        <v>2114.3809999999999</v>
      </c>
      <c r="U954" s="67">
        <v>2143.5189999999998</v>
      </c>
      <c r="V954" s="67">
        <v>2157.3040000000001</v>
      </c>
      <c r="W954" s="67">
        <v>2045.509</v>
      </c>
      <c r="X954" s="68">
        <v>1548.81</v>
      </c>
      <c r="Y954" s="67">
        <v>1542.5239999999999</v>
      </c>
      <c r="Z954" s="68">
        <v>2008.8</v>
      </c>
      <c r="AA954" s="67">
        <v>1984.828</v>
      </c>
      <c r="AB954" s="68">
        <v>2170.8000000000002</v>
      </c>
      <c r="AC954" s="67">
        <v>1736.075</v>
      </c>
      <c r="AD954" s="68">
        <v>1707.57</v>
      </c>
      <c r="AE954" s="68">
        <v>1502.68</v>
      </c>
      <c r="AF954" s="67">
        <v>2543.2779999999998</v>
      </c>
      <c r="AG954" s="67">
        <v>2947.1439999999998</v>
      </c>
      <c r="AH954" s="67">
        <v>2741.7420000000002</v>
      </c>
    </row>
    <row r="955" spans="1:34" x14ac:dyDescent="0.25">
      <c r="A955" s="64" t="s">
        <v>133</v>
      </c>
      <c r="B955" s="64" t="s">
        <v>122</v>
      </c>
      <c r="C955" s="66">
        <v>0</v>
      </c>
      <c r="D955" s="66">
        <v>0</v>
      </c>
      <c r="E955" s="66">
        <v>0</v>
      </c>
      <c r="F955" s="66">
        <v>0</v>
      </c>
      <c r="G955" s="66">
        <v>0</v>
      </c>
      <c r="H955" s="66">
        <v>0</v>
      </c>
      <c r="I955" s="66">
        <v>0</v>
      </c>
      <c r="J955" s="66">
        <v>0</v>
      </c>
      <c r="K955" s="66">
        <v>0</v>
      </c>
      <c r="L955" s="66">
        <v>0</v>
      </c>
      <c r="M955" s="66">
        <v>0</v>
      </c>
      <c r="N955" s="66">
        <v>0</v>
      </c>
      <c r="O955" s="66">
        <v>0</v>
      </c>
      <c r="P955" s="66">
        <v>0</v>
      </c>
      <c r="Q955" s="66">
        <v>0</v>
      </c>
      <c r="R955" s="66">
        <v>0</v>
      </c>
      <c r="S955" s="66">
        <v>0</v>
      </c>
      <c r="T955" s="66">
        <v>0</v>
      </c>
      <c r="U955" s="66">
        <v>0</v>
      </c>
      <c r="V955" s="66">
        <v>0</v>
      </c>
      <c r="W955" s="66">
        <v>0</v>
      </c>
      <c r="X955" s="66">
        <v>0</v>
      </c>
      <c r="Y955" s="66">
        <v>0</v>
      </c>
      <c r="Z955" s="66">
        <v>0</v>
      </c>
      <c r="AA955" s="66">
        <v>0</v>
      </c>
      <c r="AB955" s="66">
        <v>0</v>
      </c>
      <c r="AC955" s="66">
        <v>0</v>
      </c>
      <c r="AD955" s="66">
        <v>0</v>
      </c>
      <c r="AE955" s="66">
        <v>0</v>
      </c>
      <c r="AF955" s="66">
        <v>0</v>
      </c>
      <c r="AG955" s="66">
        <v>0</v>
      </c>
      <c r="AH955" s="66">
        <v>0</v>
      </c>
    </row>
    <row r="956" spans="1:34" x14ac:dyDescent="0.25">
      <c r="A956" s="64" t="s">
        <v>133</v>
      </c>
      <c r="B956" s="64" t="s">
        <v>123</v>
      </c>
      <c r="C956" s="68">
        <v>0</v>
      </c>
      <c r="D956" s="68">
        <v>0</v>
      </c>
      <c r="E956" s="68">
        <v>0</v>
      </c>
      <c r="F956" s="68">
        <v>0</v>
      </c>
      <c r="G956" s="68">
        <v>0</v>
      </c>
      <c r="H956" s="68">
        <v>0</v>
      </c>
      <c r="I956" s="68">
        <v>0</v>
      </c>
      <c r="J956" s="68">
        <v>0</v>
      </c>
      <c r="K956" s="68">
        <v>0</v>
      </c>
      <c r="L956" s="68">
        <v>0</v>
      </c>
      <c r="M956" s="68">
        <v>0</v>
      </c>
      <c r="N956" s="68">
        <v>0</v>
      </c>
      <c r="O956" s="68">
        <v>0</v>
      </c>
      <c r="P956" s="68">
        <v>0</v>
      </c>
      <c r="Q956" s="68">
        <v>0</v>
      </c>
      <c r="R956" s="68">
        <v>0</v>
      </c>
      <c r="S956" s="68">
        <v>0</v>
      </c>
      <c r="T956" s="68">
        <v>0</v>
      </c>
      <c r="U956" s="68">
        <v>0</v>
      </c>
      <c r="V956" s="68">
        <v>0</v>
      </c>
      <c r="W956" s="68">
        <v>0</v>
      </c>
      <c r="X956" s="68">
        <v>0</v>
      </c>
      <c r="Y956" s="68">
        <v>0</v>
      </c>
      <c r="Z956" s="68">
        <v>0</v>
      </c>
      <c r="AA956" s="68">
        <v>0</v>
      </c>
      <c r="AB956" s="68">
        <v>0</v>
      </c>
      <c r="AC956" s="68">
        <v>0</v>
      </c>
      <c r="AD956" s="68">
        <v>0</v>
      </c>
      <c r="AE956" s="68">
        <v>0</v>
      </c>
      <c r="AF956" s="68">
        <v>0</v>
      </c>
      <c r="AG956" s="68">
        <v>0</v>
      </c>
      <c r="AH956" s="68">
        <v>0</v>
      </c>
    </row>
    <row r="957" spans="1:34" x14ac:dyDescent="0.25">
      <c r="A957" s="64" t="s">
        <v>133</v>
      </c>
      <c r="B957" s="64" t="s">
        <v>124</v>
      </c>
      <c r="C957" s="66">
        <v>0</v>
      </c>
      <c r="D957" s="66">
        <v>0</v>
      </c>
      <c r="E957" s="66">
        <v>0</v>
      </c>
      <c r="F957" s="66">
        <v>0</v>
      </c>
      <c r="G957" s="66">
        <v>0</v>
      </c>
      <c r="H957" s="66">
        <v>0</v>
      </c>
      <c r="I957" s="66">
        <v>0</v>
      </c>
      <c r="J957" s="66">
        <v>0</v>
      </c>
      <c r="K957" s="66">
        <v>0</v>
      </c>
      <c r="L957" s="66">
        <v>0</v>
      </c>
      <c r="M957" s="66">
        <v>0</v>
      </c>
      <c r="N957" s="66">
        <v>0</v>
      </c>
      <c r="O957" s="66">
        <v>0</v>
      </c>
      <c r="P957" s="66">
        <v>0</v>
      </c>
      <c r="Q957" s="66">
        <v>0</v>
      </c>
      <c r="R957" s="66">
        <v>0</v>
      </c>
      <c r="S957" s="66">
        <v>0</v>
      </c>
      <c r="T957" s="66">
        <v>0</v>
      </c>
      <c r="U957" s="66">
        <v>0</v>
      </c>
      <c r="V957" s="66">
        <v>0</v>
      </c>
      <c r="W957" s="66">
        <v>0</v>
      </c>
      <c r="X957" s="66">
        <v>0</v>
      </c>
      <c r="Y957" s="66">
        <v>0</v>
      </c>
      <c r="Z957" s="66">
        <v>0</v>
      </c>
      <c r="AA957" s="66">
        <v>0</v>
      </c>
      <c r="AB957" s="66">
        <v>0</v>
      </c>
      <c r="AC957" s="66">
        <v>0</v>
      </c>
      <c r="AD957" s="66">
        <v>0</v>
      </c>
      <c r="AE957" s="66">
        <v>0</v>
      </c>
      <c r="AF957" s="66">
        <v>0</v>
      </c>
      <c r="AG957" s="66">
        <v>0</v>
      </c>
      <c r="AH957" s="66">
        <v>0</v>
      </c>
    </row>
    <row r="958" spans="1:34" x14ac:dyDescent="0.25">
      <c r="A958" s="64" t="s">
        <v>133</v>
      </c>
      <c r="B958" s="64" t="s">
        <v>125</v>
      </c>
      <c r="C958" s="68">
        <v>0</v>
      </c>
      <c r="D958" s="68">
        <v>0</v>
      </c>
      <c r="E958" s="68">
        <v>0</v>
      </c>
      <c r="F958" s="68">
        <v>0</v>
      </c>
      <c r="G958" s="68">
        <v>0</v>
      </c>
      <c r="H958" s="68">
        <v>0</v>
      </c>
      <c r="I958" s="68">
        <v>0</v>
      </c>
      <c r="J958" s="68">
        <v>0</v>
      </c>
      <c r="K958" s="68">
        <v>0</v>
      </c>
      <c r="L958" s="68">
        <v>0</v>
      </c>
      <c r="M958" s="68">
        <v>0</v>
      </c>
      <c r="N958" s="68">
        <v>0</v>
      </c>
      <c r="O958" s="68">
        <v>0</v>
      </c>
      <c r="P958" s="68">
        <v>0</v>
      </c>
      <c r="Q958" s="68">
        <v>951.6</v>
      </c>
      <c r="R958" s="68">
        <v>917.2</v>
      </c>
      <c r="S958" s="68">
        <v>1065.2</v>
      </c>
      <c r="T958" s="68">
        <v>1200</v>
      </c>
      <c r="U958" s="68">
        <v>972.6</v>
      </c>
      <c r="V958" s="68">
        <v>410.4</v>
      </c>
      <c r="W958" s="68">
        <v>1142.2</v>
      </c>
      <c r="X958" s="68">
        <v>1611.4</v>
      </c>
      <c r="Y958" s="68">
        <v>1210.5999999999999</v>
      </c>
      <c r="Z958" s="68">
        <v>1632.6</v>
      </c>
      <c r="AA958" s="68">
        <v>2169.8000000000002</v>
      </c>
      <c r="AB958" s="68">
        <v>1961.4</v>
      </c>
      <c r="AC958" s="68">
        <v>905.4</v>
      </c>
      <c r="AD958" s="67">
        <v>1050.3510000000001</v>
      </c>
      <c r="AE958" s="67">
        <v>927.79200000000003</v>
      </c>
      <c r="AF958" s="67">
        <v>939.322</v>
      </c>
      <c r="AG958" s="67">
        <v>1113.558</v>
      </c>
      <c r="AH958" s="68">
        <v>1377.92</v>
      </c>
    </row>
    <row r="959" spans="1:34" x14ac:dyDescent="0.25">
      <c r="A959" s="64" t="s">
        <v>133</v>
      </c>
      <c r="B959" s="64" t="s">
        <v>126</v>
      </c>
      <c r="C959" s="69" t="s">
        <v>37</v>
      </c>
      <c r="D959" s="69" t="s">
        <v>37</v>
      </c>
      <c r="E959" s="69" t="s">
        <v>37</v>
      </c>
      <c r="F959" s="69" t="s">
        <v>37</v>
      </c>
      <c r="G959" s="69" t="s">
        <v>37</v>
      </c>
      <c r="H959" s="69" t="s">
        <v>37</v>
      </c>
      <c r="I959" s="69" t="s">
        <v>37</v>
      </c>
      <c r="J959" s="69" t="s">
        <v>37</v>
      </c>
      <c r="K959" s="69" t="s">
        <v>37</v>
      </c>
      <c r="L959" s="69" t="s">
        <v>37</v>
      </c>
      <c r="M959" s="69" t="s">
        <v>37</v>
      </c>
      <c r="N959" s="69" t="s">
        <v>37</v>
      </c>
      <c r="O959" s="69" t="s">
        <v>37</v>
      </c>
      <c r="P959" s="69" t="s">
        <v>37</v>
      </c>
      <c r="Q959" s="69" t="s">
        <v>37</v>
      </c>
      <c r="R959" s="69" t="s">
        <v>37</v>
      </c>
      <c r="S959" s="69" t="s">
        <v>37</v>
      </c>
      <c r="T959" s="69" t="s">
        <v>37</v>
      </c>
      <c r="U959" s="69" t="s">
        <v>37</v>
      </c>
      <c r="V959" s="69" t="s">
        <v>37</v>
      </c>
      <c r="W959" s="69" t="s">
        <v>37</v>
      </c>
      <c r="X959" s="69" t="s">
        <v>37</v>
      </c>
      <c r="Y959" s="69" t="s">
        <v>37</v>
      </c>
      <c r="Z959" s="69" t="s">
        <v>37</v>
      </c>
      <c r="AA959" s="69" t="s">
        <v>37</v>
      </c>
      <c r="AB959" s="69" t="s">
        <v>37</v>
      </c>
      <c r="AC959" s="69" t="s">
        <v>37</v>
      </c>
      <c r="AD959" s="69" t="s">
        <v>37</v>
      </c>
      <c r="AE959" s="69" t="s">
        <v>37</v>
      </c>
      <c r="AF959" s="69" t="s">
        <v>37</v>
      </c>
      <c r="AG959" s="69" t="s">
        <v>37</v>
      </c>
      <c r="AH959" s="69" t="s">
        <v>37</v>
      </c>
    </row>
    <row r="960" spans="1:34" x14ac:dyDescent="0.25">
      <c r="A960" s="64" t="s">
        <v>133</v>
      </c>
      <c r="B960" s="64" t="s">
        <v>127</v>
      </c>
      <c r="C960" s="68">
        <v>0</v>
      </c>
      <c r="D960" s="68">
        <v>0</v>
      </c>
      <c r="E960" s="68">
        <v>0</v>
      </c>
      <c r="F960" s="68">
        <v>0</v>
      </c>
      <c r="G960" s="68">
        <v>0</v>
      </c>
      <c r="H960" s="68">
        <v>0</v>
      </c>
      <c r="I960" s="68">
        <v>0</v>
      </c>
      <c r="J960" s="68">
        <v>0</v>
      </c>
      <c r="K960" s="68">
        <v>0</v>
      </c>
      <c r="L960" s="68">
        <v>0</v>
      </c>
      <c r="M960" s="68">
        <v>0</v>
      </c>
      <c r="N960" s="68">
        <v>0</v>
      </c>
      <c r="O960" s="68">
        <v>0</v>
      </c>
      <c r="P960" s="68">
        <v>0</v>
      </c>
      <c r="Q960" s="68">
        <v>1489</v>
      </c>
      <c r="R960" s="68">
        <v>1789</v>
      </c>
      <c r="S960" s="68">
        <v>1917</v>
      </c>
      <c r="T960" s="68">
        <v>1430</v>
      </c>
      <c r="U960" s="68">
        <v>596</v>
      </c>
      <c r="V960" s="68">
        <v>254</v>
      </c>
      <c r="W960" s="68">
        <v>624</v>
      </c>
      <c r="X960" s="68">
        <v>945</v>
      </c>
      <c r="Y960" s="68">
        <v>720</v>
      </c>
      <c r="Z960" s="68">
        <v>925</v>
      </c>
      <c r="AA960" s="68">
        <v>1240</v>
      </c>
      <c r="AB960" s="68">
        <v>1229</v>
      </c>
      <c r="AC960" s="68">
        <v>534</v>
      </c>
      <c r="AD960" s="67">
        <v>737.72900000000004</v>
      </c>
      <c r="AE960" s="67">
        <v>1410.6289999999999</v>
      </c>
      <c r="AF960" s="67">
        <v>814.24900000000002</v>
      </c>
      <c r="AG960" s="67">
        <v>645.67399999999998</v>
      </c>
      <c r="AH960" s="67">
        <v>1054.1379999999999</v>
      </c>
    </row>
    <row r="961" spans="1:34" x14ac:dyDescent="0.25">
      <c r="A961" s="64" t="s">
        <v>133</v>
      </c>
      <c r="B961" s="64" t="s">
        <v>128</v>
      </c>
      <c r="C961" s="66">
        <v>739569</v>
      </c>
      <c r="D961" s="66">
        <v>734221</v>
      </c>
      <c r="E961" s="66">
        <v>685451</v>
      </c>
      <c r="F961" s="66">
        <v>602529</v>
      </c>
      <c r="G961" s="66">
        <v>565105</v>
      </c>
      <c r="H961" s="66">
        <v>420809</v>
      </c>
      <c r="I961" s="66">
        <v>447646</v>
      </c>
      <c r="J961" s="66">
        <v>419306</v>
      </c>
      <c r="K961" s="66">
        <v>391568</v>
      </c>
      <c r="L961" s="66">
        <v>371515</v>
      </c>
      <c r="M961" s="66">
        <v>340684</v>
      </c>
      <c r="N961" s="66">
        <v>370259</v>
      </c>
      <c r="O961" s="66">
        <v>351434</v>
      </c>
      <c r="P961" s="66">
        <v>368215</v>
      </c>
      <c r="Q961" s="66">
        <v>339680</v>
      </c>
      <c r="R961" s="66">
        <v>336291</v>
      </c>
      <c r="S961" s="66">
        <v>336812</v>
      </c>
      <c r="T961" s="66">
        <v>316811</v>
      </c>
      <c r="U961" s="66">
        <v>308443</v>
      </c>
      <c r="V961" s="66">
        <v>307530</v>
      </c>
      <c r="W961" s="66">
        <v>335834</v>
      </c>
      <c r="X961" s="66">
        <v>298975</v>
      </c>
      <c r="Y961" s="66">
        <v>309049</v>
      </c>
      <c r="Z961" s="66">
        <v>302342</v>
      </c>
      <c r="AA961" s="66">
        <v>276887</v>
      </c>
      <c r="AB961" s="66">
        <v>281396</v>
      </c>
      <c r="AC961" s="66">
        <v>292800</v>
      </c>
      <c r="AD961" s="65">
        <v>299758.92099999997</v>
      </c>
      <c r="AE961" s="65">
        <v>294675.40299999999</v>
      </c>
      <c r="AF961" s="65">
        <v>287051.11499999999</v>
      </c>
      <c r="AG961" s="65">
        <v>285875.24900000001</v>
      </c>
      <c r="AH961" s="66">
        <v>308372.43</v>
      </c>
    </row>
    <row r="962" spans="1:34" x14ac:dyDescent="0.25">
      <c r="A962" s="64" t="s">
        <v>133</v>
      </c>
      <c r="B962" s="64" t="s">
        <v>129</v>
      </c>
      <c r="C962" s="68">
        <v>174726</v>
      </c>
      <c r="D962" s="68">
        <v>179506</v>
      </c>
      <c r="E962" s="68">
        <v>176524</v>
      </c>
      <c r="F962" s="68">
        <v>174595</v>
      </c>
      <c r="G962" s="68">
        <v>175125</v>
      </c>
      <c r="H962" s="68">
        <v>183638</v>
      </c>
      <c r="I962" s="68">
        <v>192895</v>
      </c>
      <c r="J962" s="68">
        <v>187460</v>
      </c>
      <c r="K962" s="68">
        <v>181880</v>
      </c>
      <c r="L962" s="68">
        <v>175684</v>
      </c>
      <c r="M962" s="68">
        <v>166040</v>
      </c>
      <c r="N962" s="68">
        <v>176849</v>
      </c>
      <c r="O962" s="68">
        <v>168423</v>
      </c>
      <c r="P962" s="68">
        <v>172859</v>
      </c>
      <c r="Q962" s="68">
        <v>184058</v>
      </c>
      <c r="R962" s="68">
        <v>184223</v>
      </c>
      <c r="S962" s="68">
        <v>177471</v>
      </c>
      <c r="T962" s="68">
        <v>179214</v>
      </c>
      <c r="U962" s="68">
        <v>187795</v>
      </c>
      <c r="V962" s="68">
        <v>184163</v>
      </c>
      <c r="W962" s="68">
        <v>192952</v>
      </c>
      <c r="X962" s="68">
        <v>180817</v>
      </c>
      <c r="Y962" s="68">
        <v>182834</v>
      </c>
      <c r="Z962" s="68">
        <v>177406</v>
      </c>
      <c r="AA962" s="68">
        <v>163216</v>
      </c>
      <c r="AB962" s="68">
        <v>173335</v>
      </c>
      <c r="AC962" s="68">
        <v>176667</v>
      </c>
      <c r="AD962" s="67">
        <v>180758.79300000001</v>
      </c>
      <c r="AE962" s="67">
        <v>177262.799</v>
      </c>
      <c r="AF962" s="67">
        <v>173599.125</v>
      </c>
      <c r="AG962" s="67">
        <v>169795.73499999999</v>
      </c>
      <c r="AH962" s="67">
        <v>179568.94699999999</v>
      </c>
    </row>
    <row r="963" spans="1:34" x14ac:dyDescent="0.25">
      <c r="A963" s="64" t="s">
        <v>133</v>
      </c>
      <c r="B963" s="64" t="s">
        <v>130</v>
      </c>
      <c r="C963" s="66">
        <v>249393</v>
      </c>
      <c r="D963" s="66">
        <v>231991</v>
      </c>
      <c r="E963" s="66">
        <v>221648</v>
      </c>
      <c r="F963" s="66">
        <v>221500</v>
      </c>
      <c r="G963" s="66">
        <v>208720</v>
      </c>
      <c r="H963" s="66">
        <v>40810</v>
      </c>
      <c r="I963" s="66">
        <v>31644</v>
      </c>
      <c r="J963" s="66">
        <v>32205</v>
      </c>
      <c r="K963" s="66">
        <v>32319</v>
      </c>
      <c r="L963" s="66">
        <v>33088</v>
      </c>
      <c r="M963" s="66">
        <v>30740</v>
      </c>
      <c r="N963" s="66">
        <v>32427</v>
      </c>
      <c r="O963" s="66">
        <v>37147</v>
      </c>
      <c r="P963" s="66">
        <v>52550</v>
      </c>
      <c r="Q963" s="66">
        <v>33204</v>
      </c>
      <c r="R963" s="66">
        <v>34845</v>
      </c>
      <c r="S963" s="66">
        <v>42107</v>
      </c>
      <c r="T963" s="66">
        <v>28582</v>
      </c>
      <c r="U963" s="66">
        <v>11703</v>
      </c>
      <c r="V963" s="66">
        <v>10944</v>
      </c>
      <c r="W963" s="66">
        <v>12185</v>
      </c>
      <c r="X963" s="66">
        <v>10895</v>
      </c>
      <c r="Y963" s="66">
        <v>11469</v>
      </c>
      <c r="Z963" s="66">
        <v>13025</v>
      </c>
      <c r="AA963" s="66">
        <v>11790</v>
      </c>
      <c r="AB963" s="66">
        <v>12004</v>
      </c>
      <c r="AC963" s="66">
        <v>12308</v>
      </c>
      <c r="AD963" s="66">
        <v>15859.74</v>
      </c>
      <c r="AE963" s="65">
        <v>15946.027</v>
      </c>
      <c r="AF963" s="65">
        <v>16038.993</v>
      </c>
      <c r="AG963" s="65">
        <v>16593.205999999998</v>
      </c>
      <c r="AH963" s="65">
        <v>16337.166999999999</v>
      </c>
    </row>
    <row r="964" spans="1:34" x14ac:dyDescent="0.25">
      <c r="A964" s="64" t="s">
        <v>133</v>
      </c>
      <c r="B964" s="64" t="s">
        <v>131</v>
      </c>
      <c r="C964" s="70" t="s">
        <v>37</v>
      </c>
      <c r="D964" s="70" t="s">
        <v>37</v>
      </c>
      <c r="E964" s="70" t="s">
        <v>37</v>
      </c>
      <c r="F964" s="70" t="s">
        <v>37</v>
      </c>
      <c r="G964" s="70" t="s">
        <v>37</v>
      </c>
      <c r="H964" s="70" t="s">
        <v>37</v>
      </c>
      <c r="I964" s="70" t="s">
        <v>37</v>
      </c>
      <c r="J964" s="70" t="s">
        <v>37</v>
      </c>
      <c r="K964" s="70" t="s">
        <v>37</v>
      </c>
      <c r="L964" s="70" t="s">
        <v>37</v>
      </c>
      <c r="M964" s="70" t="s">
        <v>37</v>
      </c>
      <c r="N964" s="70" t="s">
        <v>37</v>
      </c>
      <c r="O964" s="70" t="s">
        <v>37</v>
      </c>
      <c r="P964" s="70" t="s">
        <v>37</v>
      </c>
      <c r="Q964" s="70" t="s">
        <v>37</v>
      </c>
      <c r="R964" s="70" t="s">
        <v>37</v>
      </c>
      <c r="S964" s="70" t="s">
        <v>37</v>
      </c>
      <c r="T964" s="70" t="s">
        <v>37</v>
      </c>
      <c r="U964" s="70" t="s">
        <v>37</v>
      </c>
      <c r="V964" s="70" t="s">
        <v>37</v>
      </c>
      <c r="W964" s="70" t="s">
        <v>37</v>
      </c>
      <c r="X964" s="70" t="s">
        <v>37</v>
      </c>
      <c r="Y964" s="70" t="s">
        <v>37</v>
      </c>
      <c r="Z964" s="70" t="s">
        <v>37</v>
      </c>
      <c r="AA964" s="70" t="s">
        <v>37</v>
      </c>
      <c r="AB964" s="70" t="s">
        <v>37</v>
      </c>
      <c r="AC964" s="70" t="s">
        <v>37</v>
      </c>
      <c r="AD964" s="70" t="s">
        <v>37</v>
      </c>
      <c r="AE964" s="70" t="s">
        <v>37</v>
      </c>
      <c r="AF964" s="70" t="s">
        <v>37</v>
      </c>
      <c r="AG964" s="70" t="s">
        <v>37</v>
      </c>
      <c r="AH964" s="70" t="s">
        <v>37</v>
      </c>
    </row>
    <row r="965" spans="1:34" ht="11.4" customHeight="1" x14ac:dyDescent="0.25"/>
    <row r="966" spans="1:34" x14ac:dyDescent="0.25">
      <c r="A966" s="59" t="s">
        <v>134</v>
      </c>
    </row>
    <row r="967" spans="1:34" x14ac:dyDescent="0.25">
      <c r="A967" s="59" t="s">
        <v>37</v>
      </c>
      <c r="B967" s="58" t="s">
        <v>38</v>
      </c>
    </row>
    <row r="968" spans="1:34" ht="11.4" customHeight="1" x14ac:dyDescent="0.25"/>
    <row r="969" spans="1:34" x14ac:dyDescent="0.25">
      <c r="A969" s="58" t="s">
        <v>175</v>
      </c>
    </row>
    <row r="970" spans="1:34" x14ac:dyDescent="0.25">
      <c r="A970" s="58" t="s">
        <v>108</v>
      </c>
      <c r="B970" s="59" t="s">
        <v>109</v>
      </c>
    </row>
    <row r="971" spans="1:34" x14ac:dyDescent="0.25">
      <c r="A971" s="58" t="s">
        <v>110</v>
      </c>
      <c r="B971" s="58" t="s">
        <v>111</v>
      </c>
    </row>
    <row r="973" spans="1:34" x14ac:dyDescent="0.25">
      <c r="A973" s="59" t="s">
        <v>112</v>
      </c>
      <c r="C973" s="58" t="s">
        <v>113</v>
      </c>
    </row>
    <row r="974" spans="1:34" x14ac:dyDescent="0.25">
      <c r="A974" s="59" t="s">
        <v>176</v>
      </c>
      <c r="C974" s="58" t="s">
        <v>177</v>
      </c>
    </row>
    <row r="975" spans="1:34" x14ac:dyDescent="0.25">
      <c r="A975" s="59" t="s">
        <v>114</v>
      </c>
      <c r="C975" s="58" t="s">
        <v>156</v>
      </c>
    </row>
    <row r="977" spans="1:34" x14ac:dyDescent="0.25">
      <c r="A977" s="60" t="s">
        <v>116</v>
      </c>
      <c r="B977" s="60" t="s">
        <v>116</v>
      </c>
      <c r="C977" s="61" t="s">
        <v>1</v>
      </c>
      <c r="D977" s="61" t="s">
        <v>2</v>
      </c>
      <c r="E977" s="61" t="s">
        <v>3</v>
      </c>
      <c r="F977" s="61" t="s">
        <v>4</v>
      </c>
      <c r="G977" s="61" t="s">
        <v>5</v>
      </c>
      <c r="H977" s="61" t="s">
        <v>6</v>
      </c>
      <c r="I977" s="61" t="s">
        <v>7</v>
      </c>
      <c r="J977" s="61" t="s">
        <v>8</v>
      </c>
      <c r="K977" s="61" t="s">
        <v>9</v>
      </c>
      <c r="L977" s="61" t="s">
        <v>10</v>
      </c>
      <c r="M977" s="61" t="s">
        <v>11</v>
      </c>
      <c r="N977" s="61" t="s">
        <v>12</v>
      </c>
      <c r="O977" s="61" t="s">
        <v>13</v>
      </c>
      <c r="P977" s="61" t="s">
        <v>14</v>
      </c>
      <c r="Q977" s="61" t="s">
        <v>15</v>
      </c>
      <c r="R977" s="61" t="s">
        <v>16</v>
      </c>
      <c r="S977" s="61" t="s">
        <v>17</v>
      </c>
      <c r="T977" s="61" t="s">
        <v>18</v>
      </c>
      <c r="U977" s="61" t="s">
        <v>19</v>
      </c>
      <c r="V977" s="61" t="s">
        <v>20</v>
      </c>
      <c r="W977" s="61" t="s">
        <v>21</v>
      </c>
      <c r="X977" s="61" t="s">
        <v>32</v>
      </c>
      <c r="Y977" s="61" t="s">
        <v>33</v>
      </c>
      <c r="Z977" s="61" t="s">
        <v>35</v>
      </c>
      <c r="AA977" s="61" t="s">
        <v>36</v>
      </c>
      <c r="AB977" s="61" t="s">
        <v>39</v>
      </c>
      <c r="AC977" s="61" t="s">
        <v>40</v>
      </c>
      <c r="AD977" s="61" t="s">
        <v>97</v>
      </c>
      <c r="AE977" s="61" t="s">
        <v>103</v>
      </c>
      <c r="AF977" s="61" t="s">
        <v>105</v>
      </c>
      <c r="AG977" s="61" t="s">
        <v>107</v>
      </c>
      <c r="AH977" s="61" t="s">
        <v>117</v>
      </c>
    </row>
    <row r="978" spans="1:34" x14ac:dyDescent="0.25">
      <c r="A978" s="62" t="s">
        <v>118</v>
      </c>
      <c r="B978" s="62" t="s">
        <v>119</v>
      </c>
      <c r="C978" s="63" t="s">
        <v>120</v>
      </c>
      <c r="D978" s="63" t="s">
        <v>120</v>
      </c>
      <c r="E978" s="63" t="s">
        <v>120</v>
      </c>
      <c r="F978" s="63" t="s">
        <v>120</v>
      </c>
      <c r="G978" s="63" t="s">
        <v>120</v>
      </c>
      <c r="H978" s="63" t="s">
        <v>120</v>
      </c>
      <c r="I978" s="63" t="s">
        <v>120</v>
      </c>
      <c r="J978" s="63" t="s">
        <v>120</v>
      </c>
      <c r="K978" s="63" t="s">
        <v>120</v>
      </c>
      <c r="L978" s="63" t="s">
        <v>120</v>
      </c>
      <c r="M978" s="63" t="s">
        <v>120</v>
      </c>
      <c r="N978" s="63" t="s">
        <v>120</v>
      </c>
      <c r="O978" s="63" t="s">
        <v>120</v>
      </c>
      <c r="P978" s="63" t="s">
        <v>120</v>
      </c>
      <c r="Q978" s="63" t="s">
        <v>120</v>
      </c>
      <c r="R978" s="63" t="s">
        <v>120</v>
      </c>
      <c r="S978" s="63" t="s">
        <v>120</v>
      </c>
      <c r="T978" s="63" t="s">
        <v>120</v>
      </c>
      <c r="U978" s="63" t="s">
        <v>120</v>
      </c>
      <c r="V978" s="63" t="s">
        <v>120</v>
      </c>
      <c r="W978" s="63" t="s">
        <v>120</v>
      </c>
      <c r="X978" s="63" t="s">
        <v>120</v>
      </c>
      <c r="Y978" s="63" t="s">
        <v>120</v>
      </c>
      <c r="Z978" s="63" t="s">
        <v>120</v>
      </c>
      <c r="AA978" s="63" t="s">
        <v>120</v>
      </c>
      <c r="AB978" s="63" t="s">
        <v>120</v>
      </c>
      <c r="AC978" s="63" t="s">
        <v>120</v>
      </c>
      <c r="AD978" s="63" t="s">
        <v>120</v>
      </c>
      <c r="AE978" s="63" t="s">
        <v>120</v>
      </c>
      <c r="AF978" s="63" t="s">
        <v>120</v>
      </c>
      <c r="AG978" s="63" t="s">
        <v>120</v>
      </c>
      <c r="AH978" s="63" t="s">
        <v>120</v>
      </c>
    </row>
    <row r="979" spans="1:34" x14ac:dyDescent="0.25">
      <c r="A979" s="64" t="s">
        <v>121</v>
      </c>
      <c r="B979" s="64" t="s">
        <v>122</v>
      </c>
      <c r="C979" s="65">
        <v>197811.88699999999</v>
      </c>
      <c r="D979" s="65">
        <v>206699.253</v>
      </c>
      <c r="E979" s="65">
        <v>225515.09700000001</v>
      </c>
      <c r="F979" s="65">
        <v>212242.11900000001</v>
      </c>
      <c r="G979" s="66">
        <v>201299.91</v>
      </c>
      <c r="H979" s="65">
        <v>228228.834</v>
      </c>
      <c r="I979" s="66">
        <v>202066.25</v>
      </c>
      <c r="J979" s="65">
        <v>206398.77100000001</v>
      </c>
      <c r="K979" s="65">
        <v>238899.19399999999</v>
      </c>
      <c r="L979" s="65">
        <v>285900.35100000002</v>
      </c>
      <c r="M979" s="65">
        <v>270887.25099999999</v>
      </c>
      <c r="N979" s="65">
        <v>282968.16800000001</v>
      </c>
      <c r="O979" s="65">
        <v>303006.12900000002</v>
      </c>
      <c r="P979" s="65">
        <v>272396.40600000002</v>
      </c>
      <c r="Q979" s="65">
        <v>271860.72200000001</v>
      </c>
      <c r="R979" s="66">
        <v>298201.44</v>
      </c>
      <c r="S979" s="66">
        <v>282049.15999999997</v>
      </c>
      <c r="T979" s="65">
        <v>265730.402</v>
      </c>
      <c r="U979" s="65">
        <v>258790.01500000001</v>
      </c>
      <c r="V979" s="65">
        <v>277844.16399999999</v>
      </c>
      <c r="W979" s="65">
        <v>259636.084</v>
      </c>
      <c r="X979" s="66">
        <v>264227.96000000002</v>
      </c>
      <c r="Y979" s="65">
        <v>243694.45300000001</v>
      </c>
      <c r="Z979" s="65">
        <v>240801.19099999999</v>
      </c>
      <c r="AA979" s="65">
        <v>249727.959</v>
      </c>
      <c r="AB979" s="65">
        <v>273276.609</v>
      </c>
      <c r="AC979" s="65">
        <v>296965.08199999999</v>
      </c>
      <c r="AD979" s="65">
        <v>318666.69400000002</v>
      </c>
      <c r="AE979" s="65">
        <v>300111.81199999998</v>
      </c>
      <c r="AF979" s="65">
        <v>243208.948</v>
      </c>
      <c r="AG979" s="65">
        <v>227933.141</v>
      </c>
      <c r="AH979" s="65">
        <v>206256.242</v>
      </c>
    </row>
    <row r="980" spans="1:34" x14ac:dyDescent="0.25">
      <c r="A980" s="64" t="s">
        <v>121</v>
      </c>
      <c r="B980" s="64" t="s">
        <v>123</v>
      </c>
      <c r="C980" s="68">
        <v>3797.6</v>
      </c>
      <c r="D980" s="68">
        <v>3999.6</v>
      </c>
      <c r="E980" s="68">
        <v>5938.8</v>
      </c>
      <c r="F980" s="68">
        <v>7878</v>
      </c>
      <c r="G980" s="68">
        <v>6060</v>
      </c>
      <c r="H980" s="68">
        <v>7433.6</v>
      </c>
      <c r="I980" s="68">
        <v>5130.8</v>
      </c>
      <c r="J980" s="68">
        <v>5454</v>
      </c>
      <c r="K980" s="68">
        <v>6740.3</v>
      </c>
      <c r="L980" s="68">
        <v>8709.5</v>
      </c>
      <c r="M980" s="68">
        <v>7710.5</v>
      </c>
      <c r="N980" s="68">
        <v>7099.9</v>
      </c>
      <c r="O980" s="68">
        <v>6989.6</v>
      </c>
      <c r="P980" s="68">
        <v>7352.1</v>
      </c>
      <c r="Q980" s="68">
        <v>10433.33</v>
      </c>
      <c r="R980" s="68">
        <v>11260.06</v>
      </c>
      <c r="S980" s="68">
        <v>10656.71</v>
      </c>
      <c r="T980" s="68">
        <v>5000</v>
      </c>
      <c r="U980" s="68">
        <v>4480</v>
      </c>
      <c r="V980" s="68">
        <v>4840</v>
      </c>
      <c r="W980" s="68">
        <v>1640</v>
      </c>
      <c r="X980" s="68">
        <v>1600</v>
      </c>
      <c r="Y980" s="68">
        <v>1640</v>
      </c>
      <c r="Z980" s="68">
        <v>1680</v>
      </c>
      <c r="AA980" s="68">
        <v>1640</v>
      </c>
      <c r="AB980" s="68">
        <v>1920</v>
      </c>
      <c r="AC980" s="68">
        <v>1720</v>
      </c>
      <c r="AD980" s="68">
        <v>1665.08</v>
      </c>
      <c r="AE980" s="68">
        <v>1649.16</v>
      </c>
      <c r="AF980" s="68">
        <v>1783.08</v>
      </c>
      <c r="AG980" s="68">
        <v>1752.24</v>
      </c>
      <c r="AH980" s="68">
        <v>1740.2</v>
      </c>
    </row>
    <row r="981" spans="1:34" x14ac:dyDescent="0.25">
      <c r="A981" s="64" t="s">
        <v>121</v>
      </c>
      <c r="B981" s="64" t="s">
        <v>124</v>
      </c>
      <c r="C981" s="66">
        <v>43.33</v>
      </c>
      <c r="D981" s="65">
        <v>102.23699999999999</v>
      </c>
      <c r="E981" s="65">
        <v>123.949</v>
      </c>
      <c r="F981" s="65">
        <v>172.05199999999999</v>
      </c>
      <c r="G981" s="66">
        <v>157.99</v>
      </c>
      <c r="H981" s="65">
        <v>100.75700000000001</v>
      </c>
      <c r="I981" s="66">
        <v>89.23</v>
      </c>
      <c r="J981" s="66">
        <v>110.07</v>
      </c>
      <c r="K981" s="66">
        <v>100.35</v>
      </c>
      <c r="L981" s="65">
        <v>2537.192</v>
      </c>
      <c r="M981" s="66">
        <v>7403.13</v>
      </c>
      <c r="N981" s="66">
        <v>7412.53</v>
      </c>
      <c r="O981" s="66">
        <v>7686</v>
      </c>
      <c r="P981" s="66">
        <v>8250.83</v>
      </c>
      <c r="Q981" s="66">
        <v>8739.14</v>
      </c>
      <c r="R981" s="65">
        <v>9661.9050000000007</v>
      </c>
      <c r="S981" s="65">
        <v>9550.4339999999993</v>
      </c>
      <c r="T981" s="65">
        <v>9295.7620000000006</v>
      </c>
      <c r="U981" s="65">
        <v>9414.8960000000006</v>
      </c>
      <c r="V981" s="66">
        <v>10192.780000000001</v>
      </c>
      <c r="W981" s="65">
        <v>10668.322</v>
      </c>
      <c r="X981" s="65">
        <v>12305.014999999999</v>
      </c>
      <c r="Y981" s="66">
        <v>13112.75</v>
      </c>
      <c r="Z981" s="65">
        <v>13391.821</v>
      </c>
      <c r="AA981" s="65">
        <v>13146.300999999999</v>
      </c>
      <c r="AB981" s="65">
        <v>14730.749</v>
      </c>
      <c r="AC981" s="65">
        <v>15287.259</v>
      </c>
      <c r="AD981" s="65">
        <v>15369.387000000001</v>
      </c>
      <c r="AE981" s="65">
        <v>14899.159</v>
      </c>
      <c r="AF981" s="65">
        <v>15884.887000000001</v>
      </c>
      <c r="AG981" s="65">
        <v>16836.543000000001</v>
      </c>
      <c r="AH981" s="65">
        <v>17539.654999999999</v>
      </c>
    </row>
    <row r="982" spans="1:34" x14ac:dyDescent="0.25">
      <c r="A982" s="64" t="s">
        <v>121</v>
      </c>
      <c r="B982" s="64" t="s">
        <v>125</v>
      </c>
      <c r="C982" s="68">
        <v>12293</v>
      </c>
      <c r="D982" s="68">
        <v>14649.2</v>
      </c>
      <c r="E982" s="68">
        <v>13614</v>
      </c>
      <c r="F982" s="68">
        <v>17470.400000000001</v>
      </c>
      <c r="G982" s="68">
        <v>19485.8</v>
      </c>
      <c r="H982" s="68">
        <v>27116.5</v>
      </c>
      <c r="I982" s="68">
        <v>25836.2</v>
      </c>
      <c r="J982" s="68">
        <v>30809.9</v>
      </c>
      <c r="K982" s="68">
        <v>32664.2</v>
      </c>
      <c r="L982" s="68">
        <v>36138.6</v>
      </c>
      <c r="M982" s="68">
        <v>33329.43</v>
      </c>
      <c r="N982" s="68">
        <v>32409.73</v>
      </c>
      <c r="O982" s="68">
        <v>35472.03</v>
      </c>
      <c r="P982" s="68">
        <v>37873.83</v>
      </c>
      <c r="Q982" s="68">
        <v>38106.699999999997</v>
      </c>
      <c r="R982" s="68">
        <v>41021.25</v>
      </c>
      <c r="S982" s="68">
        <v>42589.68</v>
      </c>
      <c r="T982" s="68">
        <v>48554.3</v>
      </c>
      <c r="U982" s="67">
        <v>46653.612999999998</v>
      </c>
      <c r="V982" s="67">
        <v>52190.688999999998</v>
      </c>
      <c r="W982" s="68">
        <v>63922.93</v>
      </c>
      <c r="X982" s="67">
        <v>63925.264999999999</v>
      </c>
      <c r="Y982" s="67">
        <v>64663.188999999998</v>
      </c>
      <c r="Z982" s="67">
        <v>71766.144</v>
      </c>
      <c r="AA982" s="67">
        <v>68179.188999999998</v>
      </c>
      <c r="AB982" s="67">
        <v>65221.303999999996</v>
      </c>
      <c r="AC982" s="67">
        <v>63924.425999999999</v>
      </c>
      <c r="AD982" s="67">
        <v>66135.021999999997</v>
      </c>
      <c r="AE982" s="67">
        <v>67685.532999999996</v>
      </c>
      <c r="AF982" s="67">
        <v>69082.486999999994</v>
      </c>
      <c r="AG982" s="67">
        <v>68799.835999999996</v>
      </c>
      <c r="AH982" s="67">
        <v>66610.342000000004</v>
      </c>
    </row>
    <row r="983" spans="1:34" x14ac:dyDescent="0.25">
      <c r="A983" s="64" t="s">
        <v>121</v>
      </c>
      <c r="B983" s="64" t="s">
        <v>126</v>
      </c>
      <c r="C983" s="66">
        <v>0</v>
      </c>
      <c r="D983" s="66">
        <v>0</v>
      </c>
      <c r="E983" s="66">
        <v>0</v>
      </c>
      <c r="F983" s="66">
        <v>0</v>
      </c>
      <c r="G983" s="66">
        <v>0</v>
      </c>
      <c r="H983" s="66">
        <v>0</v>
      </c>
      <c r="I983" s="66">
        <v>0</v>
      </c>
      <c r="J983" s="66">
        <v>0</v>
      </c>
      <c r="K983" s="66">
        <v>0</v>
      </c>
      <c r="L983" s="66">
        <v>0</v>
      </c>
      <c r="M983" s="66">
        <v>0</v>
      </c>
      <c r="N983" s="66">
        <v>0</v>
      </c>
      <c r="O983" s="66">
        <v>0</v>
      </c>
      <c r="P983" s="66">
        <v>0</v>
      </c>
      <c r="Q983" s="66">
        <v>0</v>
      </c>
      <c r="R983" s="66">
        <v>0</v>
      </c>
      <c r="S983" s="66">
        <v>0</v>
      </c>
      <c r="T983" s="66">
        <v>0</v>
      </c>
      <c r="U983" s="66">
        <v>0</v>
      </c>
      <c r="V983" s="66">
        <v>0</v>
      </c>
      <c r="W983" s="66">
        <v>0</v>
      </c>
      <c r="X983" s="66">
        <v>0</v>
      </c>
      <c r="Y983" s="66">
        <v>0</v>
      </c>
      <c r="Z983" s="66">
        <v>0</v>
      </c>
      <c r="AA983" s="66">
        <v>0</v>
      </c>
      <c r="AB983" s="66">
        <v>0</v>
      </c>
      <c r="AC983" s="66">
        <v>0</v>
      </c>
      <c r="AD983" s="66">
        <v>0</v>
      </c>
      <c r="AE983" s="66">
        <v>0</v>
      </c>
      <c r="AF983" s="66">
        <v>0</v>
      </c>
      <c r="AG983" s="66">
        <v>0</v>
      </c>
      <c r="AH983" s="66">
        <v>0</v>
      </c>
    </row>
    <row r="984" spans="1:34" x14ac:dyDescent="0.25">
      <c r="A984" s="64" t="s">
        <v>121</v>
      </c>
      <c r="B984" s="64" t="s">
        <v>127</v>
      </c>
      <c r="C984" s="68">
        <v>0</v>
      </c>
      <c r="D984" s="68">
        <v>0</v>
      </c>
      <c r="E984" s="68">
        <v>0</v>
      </c>
      <c r="F984" s="68">
        <v>0</v>
      </c>
      <c r="G984" s="68">
        <v>0</v>
      </c>
      <c r="H984" s="68">
        <v>0</v>
      </c>
      <c r="I984" s="68">
        <v>0</v>
      </c>
      <c r="J984" s="68">
        <v>0</v>
      </c>
      <c r="K984" s="68">
        <v>0</v>
      </c>
      <c r="L984" s="68">
        <v>0</v>
      </c>
      <c r="M984" s="68">
        <v>0</v>
      </c>
      <c r="N984" s="68">
        <v>0</v>
      </c>
      <c r="O984" s="68">
        <v>0</v>
      </c>
      <c r="P984" s="68">
        <v>0</v>
      </c>
      <c r="Q984" s="68">
        <v>0</v>
      </c>
      <c r="R984" s="68">
        <v>0</v>
      </c>
      <c r="S984" s="68">
        <v>0</v>
      </c>
      <c r="T984" s="68">
        <v>0</v>
      </c>
      <c r="U984" s="68">
        <v>0</v>
      </c>
      <c r="V984" s="68">
        <v>0</v>
      </c>
      <c r="W984" s="68">
        <v>33</v>
      </c>
      <c r="X984" s="68">
        <v>44</v>
      </c>
      <c r="Y984" s="68">
        <v>55</v>
      </c>
      <c r="Z984" s="68">
        <v>46</v>
      </c>
      <c r="AA984" s="68">
        <v>55</v>
      </c>
      <c r="AB984" s="68">
        <v>87</v>
      </c>
      <c r="AC984" s="68">
        <v>0</v>
      </c>
      <c r="AD984" s="68">
        <v>0</v>
      </c>
      <c r="AE984" s="68">
        <v>0</v>
      </c>
      <c r="AF984" s="68">
        <v>0</v>
      </c>
      <c r="AG984" s="68">
        <v>0</v>
      </c>
      <c r="AH984" s="68">
        <v>0</v>
      </c>
    </row>
    <row r="985" spans="1:34" x14ac:dyDescent="0.25">
      <c r="A985" s="64" t="s">
        <v>121</v>
      </c>
      <c r="B985" s="64" t="s">
        <v>128</v>
      </c>
      <c r="C985" s="66">
        <v>103791.6</v>
      </c>
      <c r="D985" s="66">
        <v>108721.2</v>
      </c>
      <c r="E985" s="66">
        <v>109634.8</v>
      </c>
      <c r="F985" s="66">
        <v>113778.6</v>
      </c>
      <c r="G985" s="65">
        <v>114451.196</v>
      </c>
      <c r="H985" s="66">
        <v>121277</v>
      </c>
      <c r="I985" s="66">
        <v>126415.6</v>
      </c>
      <c r="J985" s="65">
        <v>125964.804</v>
      </c>
      <c r="K985" s="66">
        <v>143708.4</v>
      </c>
      <c r="L985" s="66">
        <v>159443.20000000001</v>
      </c>
      <c r="M985" s="66">
        <v>163176.4</v>
      </c>
      <c r="N985" s="66">
        <v>174197.4</v>
      </c>
      <c r="O985" s="66">
        <v>174365.2</v>
      </c>
      <c r="P985" s="66">
        <v>178115.20000000001</v>
      </c>
      <c r="Q985" s="65">
        <v>173168.742</v>
      </c>
      <c r="R985" s="65">
        <v>181376.83799999999</v>
      </c>
      <c r="S985" s="65">
        <v>190389.245</v>
      </c>
      <c r="T985" s="65">
        <v>184240.06400000001</v>
      </c>
      <c r="U985" s="65">
        <v>178752.842</v>
      </c>
      <c r="V985" s="65">
        <v>196800.37299999999</v>
      </c>
      <c r="W985" s="65">
        <v>215830.48199999999</v>
      </c>
      <c r="X985" s="65">
        <v>209508.10699999999</v>
      </c>
      <c r="Y985" s="65">
        <v>189293.52600000001</v>
      </c>
      <c r="Z985" s="65">
        <v>211589.08900000001</v>
      </c>
      <c r="AA985" s="65">
        <v>211514.625</v>
      </c>
      <c r="AB985" s="65">
        <v>208324.27900000001</v>
      </c>
      <c r="AC985" s="66">
        <v>236027.34</v>
      </c>
      <c r="AD985" s="65">
        <v>233054.75099999999</v>
      </c>
      <c r="AE985" s="65">
        <v>234869.73699999999</v>
      </c>
      <c r="AF985" s="65">
        <v>212281.58900000001</v>
      </c>
      <c r="AG985" s="65">
        <v>211628.136</v>
      </c>
      <c r="AH985" s="65">
        <v>200199.83799999999</v>
      </c>
    </row>
    <row r="986" spans="1:34" x14ac:dyDescent="0.25">
      <c r="A986" s="64" t="s">
        <v>121</v>
      </c>
      <c r="B986" s="64" t="s">
        <v>129</v>
      </c>
      <c r="C986" s="68">
        <v>1893.6</v>
      </c>
      <c r="D986" s="68">
        <v>2013.6</v>
      </c>
      <c r="E986" s="68">
        <v>2858.8</v>
      </c>
      <c r="F986" s="68">
        <v>3085.8</v>
      </c>
      <c r="G986" s="68">
        <v>3117.6</v>
      </c>
      <c r="H986" s="68">
        <v>3211.8</v>
      </c>
      <c r="I986" s="68">
        <v>2891.4</v>
      </c>
      <c r="J986" s="68">
        <v>3351.8</v>
      </c>
      <c r="K986" s="68">
        <v>3946</v>
      </c>
      <c r="L986" s="68">
        <v>4585.2</v>
      </c>
      <c r="M986" s="68">
        <v>4351.2</v>
      </c>
      <c r="N986" s="68">
        <v>4046.6</v>
      </c>
      <c r="O986" s="68">
        <v>3975</v>
      </c>
      <c r="P986" s="68">
        <v>4049.2</v>
      </c>
      <c r="Q986" s="68">
        <v>6659</v>
      </c>
      <c r="R986" s="68">
        <v>7265.8</v>
      </c>
      <c r="S986" s="68">
        <v>7084.2</v>
      </c>
      <c r="T986" s="68">
        <v>2817.6</v>
      </c>
      <c r="U986" s="68">
        <v>2719.2</v>
      </c>
      <c r="V986" s="68">
        <v>2633.4</v>
      </c>
      <c r="W986" s="68">
        <v>745</v>
      </c>
      <c r="X986" s="68">
        <v>715.8</v>
      </c>
      <c r="Y986" s="68">
        <v>712.2</v>
      </c>
      <c r="Z986" s="68">
        <v>726.2</v>
      </c>
      <c r="AA986" s="68">
        <v>726.2</v>
      </c>
      <c r="AB986" s="68">
        <v>729.8</v>
      </c>
      <c r="AC986" s="68">
        <v>726.2</v>
      </c>
      <c r="AD986" s="67">
        <v>728.14400000000001</v>
      </c>
      <c r="AE986" s="67">
        <v>736.52200000000005</v>
      </c>
      <c r="AF986" s="67">
        <v>741.87699999999995</v>
      </c>
      <c r="AG986" s="67">
        <v>733.904</v>
      </c>
      <c r="AH986" s="67">
        <v>735.31200000000001</v>
      </c>
    </row>
    <row r="987" spans="1:34" x14ac:dyDescent="0.25">
      <c r="A987" s="64" t="s">
        <v>121</v>
      </c>
      <c r="B987" s="64" t="s">
        <v>130</v>
      </c>
      <c r="C987" s="66">
        <v>5050.8</v>
      </c>
      <c r="D987" s="66">
        <v>5767.2</v>
      </c>
      <c r="E987" s="66">
        <v>6426</v>
      </c>
      <c r="F987" s="66">
        <v>7653.6</v>
      </c>
      <c r="G987" s="66">
        <v>9432</v>
      </c>
      <c r="H987" s="66">
        <v>11177.6</v>
      </c>
      <c r="I987" s="66">
        <v>11971</v>
      </c>
      <c r="J987" s="66">
        <v>14451</v>
      </c>
      <c r="K987" s="66">
        <v>15432.8</v>
      </c>
      <c r="L987" s="66">
        <v>17874.400000000001</v>
      </c>
      <c r="M987" s="66">
        <v>18817.599999999999</v>
      </c>
      <c r="N987" s="66">
        <v>19548.400000000001</v>
      </c>
      <c r="O987" s="66">
        <v>22775.8</v>
      </c>
      <c r="P987" s="66">
        <v>23474.400000000001</v>
      </c>
      <c r="Q987" s="65">
        <v>23530.478999999999</v>
      </c>
      <c r="R987" s="65">
        <v>27410.915000000001</v>
      </c>
      <c r="S987" s="65">
        <v>28223.576000000001</v>
      </c>
      <c r="T987" s="65">
        <v>33178.275999999998</v>
      </c>
      <c r="U987" s="65">
        <v>30875.328000000001</v>
      </c>
      <c r="V987" s="65">
        <v>35508.216</v>
      </c>
      <c r="W987" s="65">
        <v>46117.557999999997</v>
      </c>
      <c r="X987" s="65">
        <v>47224.756000000001</v>
      </c>
      <c r="Y987" s="65">
        <v>47956.031999999999</v>
      </c>
      <c r="Z987" s="65">
        <v>53815.438999999998</v>
      </c>
      <c r="AA987" s="65">
        <v>47563.771000000001</v>
      </c>
      <c r="AB987" s="65">
        <v>44603.678</v>
      </c>
      <c r="AC987" s="65">
        <v>43324.822</v>
      </c>
      <c r="AD987" s="65">
        <v>44105.766000000003</v>
      </c>
      <c r="AE987" s="65">
        <v>44922.925000000003</v>
      </c>
      <c r="AF987" s="65">
        <v>46225.396999999997</v>
      </c>
      <c r="AG987" s="65">
        <v>45610.142</v>
      </c>
      <c r="AH987" s="65">
        <v>39919.856</v>
      </c>
    </row>
    <row r="988" spans="1:34" x14ac:dyDescent="0.25">
      <c r="A988" s="64" t="s">
        <v>121</v>
      </c>
      <c r="B988" s="64" t="s">
        <v>131</v>
      </c>
      <c r="C988" s="68">
        <v>572.4</v>
      </c>
      <c r="D988" s="68">
        <v>518.4</v>
      </c>
      <c r="E988" s="68">
        <v>1674</v>
      </c>
      <c r="F988" s="68">
        <v>777.6</v>
      </c>
      <c r="G988" s="68">
        <v>172.8</v>
      </c>
      <c r="H988" s="68">
        <v>435.6</v>
      </c>
      <c r="I988" s="68">
        <v>374.4</v>
      </c>
      <c r="J988" s="68">
        <v>273.60000000000002</v>
      </c>
      <c r="K988" s="68">
        <v>277.2</v>
      </c>
      <c r="L988" s="68">
        <v>1342.8</v>
      </c>
      <c r="M988" s="68">
        <v>1411.2</v>
      </c>
      <c r="N988" s="68">
        <v>1227.5999999999999</v>
      </c>
      <c r="O988" s="68">
        <v>1645.2</v>
      </c>
      <c r="P988" s="68">
        <v>1191.5999999999999</v>
      </c>
      <c r="Q988" s="68">
        <v>1000.8</v>
      </c>
      <c r="R988" s="68">
        <v>1393.2</v>
      </c>
      <c r="S988" s="68">
        <v>1674</v>
      </c>
      <c r="T988" s="68">
        <v>1285.2</v>
      </c>
      <c r="U988" s="68">
        <v>1796.4</v>
      </c>
      <c r="V988" s="68">
        <v>2610</v>
      </c>
      <c r="W988" s="68">
        <v>1436.4</v>
      </c>
      <c r="X988" s="68">
        <v>2070</v>
      </c>
      <c r="Y988" s="68">
        <v>3736.8</v>
      </c>
      <c r="Z988" s="68">
        <v>4096.8</v>
      </c>
      <c r="AA988" s="68">
        <v>3034.8</v>
      </c>
      <c r="AB988" s="68">
        <v>4100.3999999999996</v>
      </c>
      <c r="AC988" s="68">
        <v>4269.6000000000004</v>
      </c>
      <c r="AD988" s="67">
        <v>6244.7079999999996</v>
      </c>
      <c r="AE988" s="67">
        <v>4445.6760000000004</v>
      </c>
      <c r="AF988" s="67">
        <v>5129.2839999999997</v>
      </c>
      <c r="AG988" s="67">
        <v>5579.9030000000002</v>
      </c>
      <c r="AH988" s="68">
        <v>5569.51</v>
      </c>
    </row>
    <row r="989" spans="1:34" x14ac:dyDescent="0.25">
      <c r="A989" s="64" t="s">
        <v>132</v>
      </c>
      <c r="B989" s="64" t="s">
        <v>122</v>
      </c>
      <c r="C989" s="69" t="s">
        <v>37</v>
      </c>
      <c r="D989" s="69" t="s">
        <v>37</v>
      </c>
      <c r="E989" s="69" t="s">
        <v>37</v>
      </c>
      <c r="F989" s="69" t="s">
        <v>37</v>
      </c>
      <c r="G989" s="69" t="s">
        <v>37</v>
      </c>
      <c r="H989" s="69" t="s">
        <v>37</v>
      </c>
      <c r="I989" s="69" t="s">
        <v>37</v>
      </c>
      <c r="J989" s="69" t="s">
        <v>37</v>
      </c>
      <c r="K989" s="69" t="s">
        <v>37</v>
      </c>
      <c r="L989" s="69" t="s">
        <v>37</v>
      </c>
      <c r="M989" s="69" t="s">
        <v>37</v>
      </c>
      <c r="N989" s="69" t="s">
        <v>37</v>
      </c>
      <c r="O989" s="69" t="s">
        <v>37</v>
      </c>
      <c r="P989" s="69" t="s">
        <v>37</v>
      </c>
      <c r="Q989" s="69" t="s">
        <v>37</v>
      </c>
      <c r="R989" s="69" t="s">
        <v>37</v>
      </c>
      <c r="S989" s="69" t="s">
        <v>37</v>
      </c>
      <c r="T989" s="69" t="s">
        <v>37</v>
      </c>
      <c r="U989" s="69" t="s">
        <v>37</v>
      </c>
      <c r="V989" s="69" t="s">
        <v>37</v>
      </c>
      <c r="W989" s="69" t="s">
        <v>37</v>
      </c>
      <c r="X989" s="69" t="s">
        <v>37</v>
      </c>
      <c r="Y989" s="69" t="s">
        <v>37</v>
      </c>
      <c r="Z989" s="69" t="s">
        <v>37</v>
      </c>
      <c r="AA989" s="69" t="s">
        <v>37</v>
      </c>
      <c r="AB989" s="69" t="s">
        <v>37</v>
      </c>
      <c r="AC989" s="69" t="s">
        <v>37</v>
      </c>
      <c r="AD989" s="69" t="s">
        <v>37</v>
      </c>
      <c r="AE989" s="69" t="s">
        <v>37</v>
      </c>
      <c r="AF989" s="69" t="s">
        <v>37</v>
      </c>
      <c r="AG989" s="69" t="s">
        <v>37</v>
      </c>
      <c r="AH989" s="69" t="s">
        <v>37</v>
      </c>
    </row>
    <row r="990" spans="1:34" x14ac:dyDescent="0.25">
      <c r="A990" s="64" t="s">
        <v>132</v>
      </c>
      <c r="B990" s="64" t="s">
        <v>123</v>
      </c>
      <c r="C990" s="70" t="s">
        <v>37</v>
      </c>
      <c r="D990" s="70" t="s">
        <v>37</v>
      </c>
      <c r="E990" s="70" t="s">
        <v>37</v>
      </c>
      <c r="F990" s="70" t="s">
        <v>37</v>
      </c>
      <c r="G990" s="70" t="s">
        <v>37</v>
      </c>
      <c r="H990" s="70" t="s">
        <v>37</v>
      </c>
      <c r="I990" s="70" t="s">
        <v>37</v>
      </c>
      <c r="J990" s="70" t="s">
        <v>37</v>
      </c>
      <c r="K990" s="70" t="s">
        <v>37</v>
      </c>
      <c r="L990" s="70" t="s">
        <v>37</v>
      </c>
      <c r="M990" s="70" t="s">
        <v>37</v>
      </c>
      <c r="N990" s="70" t="s">
        <v>37</v>
      </c>
      <c r="O990" s="70" t="s">
        <v>37</v>
      </c>
      <c r="P990" s="70" t="s">
        <v>37</v>
      </c>
      <c r="Q990" s="70" t="s">
        <v>37</v>
      </c>
      <c r="R990" s="70" t="s">
        <v>37</v>
      </c>
      <c r="S990" s="70" t="s">
        <v>37</v>
      </c>
      <c r="T990" s="70" t="s">
        <v>37</v>
      </c>
      <c r="U990" s="70" t="s">
        <v>37</v>
      </c>
      <c r="V990" s="70" t="s">
        <v>37</v>
      </c>
      <c r="W990" s="70" t="s">
        <v>37</v>
      </c>
      <c r="X990" s="70" t="s">
        <v>37</v>
      </c>
      <c r="Y990" s="70" t="s">
        <v>37</v>
      </c>
      <c r="Z990" s="70" t="s">
        <v>37</v>
      </c>
      <c r="AA990" s="70" t="s">
        <v>37</v>
      </c>
      <c r="AB990" s="70" t="s">
        <v>37</v>
      </c>
      <c r="AC990" s="70" t="s">
        <v>37</v>
      </c>
      <c r="AD990" s="70" t="s">
        <v>37</v>
      </c>
      <c r="AE990" s="70" t="s">
        <v>37</v>
      </c>
      <c r="AF990" s="70" t="s">
        <v>37</v>
      </c>
      <c r="AG990" s="70" t="s">
        <v>37</v>
      </c>
      <c r="AH990" s="70" t="s">
        <v>37</v>
      </c>
    </row>
    <row r="991" spans="1:34" x14ac:dyDescent="0.25">
      <c r="A991" s="64" t="s">
        <v>132</v>
      </c>
      <c r="B991" s="64" t="s">
        <v>124</v>
      </c>
      <c r="C991" s="69" t="s">
        <v>37</v>
      </c>
      <c r="D991" s="69" t="s">
        <v>37</v>
      </c>
      <c r="E991" s="69" t="s">
        <v>37</v>
      </c>
      <c r="F991" s="69" t="s">
        <v>37</v>
      </c>
      <c r="G991" s="69" t="s">
        <v>37</v>
      </c>
      <c r="H991" s="69" t="s">
        <v>37</v>
      </c>
      <c r="I991" s="69" t="s">
        <v>37</v>
      </c>
      <c r="J991" s="69" t="s">
        <v>37</v>
      </c>
      <c r="K991" s="69" t="s">
        <v>37</v>
      </c>
      <c r="L991" s="69" t="s">
        <v>37</v>
      </c>
      <c r="M991" s="69" t="s">
        <v>37</v>
      </c>
      <c r="N991" s="69" t="s">
        <v>37</v>
      </c>
      <c r="O991" s="69" t="s">
        <v>37</v>
      </c>
      <c r="P991" s="69" t="s">
        <v>37</v>
      </c>
      <c r="Q991" s="69" t="s">
        <v>37</v>
      </c>
      <c r="R991" s="69" t="s">
        <v>37</v>
      </c>
      <c r="S991" s="69" t="s">
        <v>37</v>
      </c>
      <c r="T991" s="69" t="s">
        <v>37</v>
      </c>
      <c r="U991" s="69" t="s">
        <v>37</v>
      </c>
      <c r="V991" s="69" t="s">
        <v>37</v>
      </c>
      <c r="W991" s="69" t="s">
        <v>37</v>
      </c>
      <c r="X991" s="69" t="s">
        <v>37</v>
      </c>
      <c r="Y991" s="69" t="s">
        <v>37</v>
      </c>
      <c r="Z991" s="69" t="s">
        <v>37</v>
      </c>
      <c r="AA991" s="69" t="s">
        <v>37</v>
      </c>
      <c r="AB991" s="69" t="s">
        <v>37</v>
      </c>
      <c r="AC991" s="69" t="s">
        <v>37</v>
      </c>
      <c r="AD991" s="69" t="s">
        <v>37</v>
      </c>
      <c r="AE991" s="69" t="s">
        <v>37</v>
      </c>
      <c r="AF991" s="69" t="s">
        <v>37</v>
      </c>
      <c r="AG991" s="69" t="s">
        <v>37</v>
      </c>
      <c r="AH991" s="69" t="s">
        <v>37</v>
      </c>
    </row>
    <row r="992" spans="1:34" x14ac:dyDescent="0.25">
      <c r="A992" s="64" t="s">
        <v>132</v>
      </c>
      <c r="B992" s="64" t="s">
        <v>125</v>
      </c>
      <c r="C992" s="70" t="s">
        <v>37</v>
      </c>
      <c r="D992" s="70" t="s">
        <v>37</v>
      </c>
      <c r="E992" s="70" t="s">
        <v>37</v>
      </c>
      <c r="F992" s="70" t="s">
        <v>37</v>
      </c>
      <c r="G992" s="70" t="s">
        <v>37</v>
      </c>
      <c r="H992" s="70" t="s">
        <v>37</v>
      </c>
      <c r="I992" s="70" t="s">
        <v>37</v>
      </c>
      <c r="J992" s="70" t="s">
        <v>37</v>
      </c>
      <c r="K992" s="70" t="s">
        <v>37</v>
      </c>
      <c r="L992" s="70" t="s">
        <v>37</v>
      </c>
      <c r="M992" s="70" t="s">
        <v>37</v>
      </c>
      <c r="N992" s="70" t="s">
        <v>37</v>
      </c>
      <c r="O992" s="70" t="s">
        <v>37</v>
      </c>
      <c r="P992" s="70" t="s">
        <v>37</v>
      </c>
      <c r="Q992" s="70" t="s">
        <v>37</v>
      </c>
      <c r="R992" s="70" t="s">
        <v>37</v>
      </c>
      <c r="S992" s="70" t="s">
        <v>37</v>
      </c>
      <c r="T992" s="70" t="s">
        <v>37</v>
      </c>
      <c r="U992" s="70" t="s">
        <v>37</v>
      </c>
      <c r="V992" s="70" t="s">
        <v>37</v>
      </c>
      <c r="W992" s="70" t="s">
        <v>37</v>
      </c>
      <c r="X992" s="70" t="s">
        <v>37</v>
      </c>
      <c r="Y992" s="70" t="s">
        <v>37</v>
      </c>
      <c r="Z992" s="70" t="s">
        <v>37</v>
      </c>
      <c r="AA992" s="70" t="s">
        <v>37</v>
      </c>
      <c r="AB992" s="70" t="s">
        <v>37</v>
      </c>
      <c r="AC992" s="70" t="s">
        <v>37</v>
      </c>
      <c r="AD992" s="70" t="s">
        <v>37</v>
      </c>
      <c r="AE992" s="70" t="s">
        <v>37</v>
      </c>
      <c r="AF992" s="70" t="s">
        <v>37</v>
      </c>
      <c r="AG992" s="70" t="s">
        <v>37</v>
      </c>
      <c r="AH992" s="70" t="s">
        <v>37</v>
      </c>
    </row>
    <row r="993" spans="1:34" x14ac:dyDescent="0.25">
      <c r="A993" s="64" t="s">
        <v>132</v>
      </c>
      <c r="B993" s="64" t="s">
        <v>126</v>
      </c>
      <c r="C993" s="66">
        <v>0</v>
      </c>
      <c r="D993" s="66">
        <v>0</v>
      </c>
      <c r="E993" s="66">
        <v>0</v>
      </c>
      <c r="F993" s="66">
        <v>0</v>
      </c>
      <c r="G993" s="66">
        <v>0</v>
      </c>
      <c r="H993" s="66">
        <v>0</v>
      </c>
      <c r="I993" s="66">
        <v>0</v>
      </c>
      <c r="J993" s="66">
        <v>0</v>
      </c>
      <c r="K993" s="66">
        <v>0</v>
      </c>
      <c r="L993" s="66">
        <v>0</v>
      </c>
      <c r="M993" s="66">
        <v>0</v>
      </c>
      <c r="N993" s="66">
        <v>0</v>
      </c>
      <c r="O993" s="66">
        <v>0</v>
      </c>
      <c r="P993" s="66">
        <v>0</v>
      </c>
      <c r="Q993" s="66">
        <v>0</v>
      </c>
      <c r="R993" s="66">
        <v>0</v>
      </c>
      <c r="S993" s="66">
        <v>0</v>
      </c>
      <c r="T993" s="66">
        <v>0</v>
      </c>
      <c r="U993" s="66">
        <v>0</v>
      </c>
      <c r="V993" s="66">
        <v>0</v>
      </c>
      <c r="W993" s="66">
        <v>0</v>
      </c>
      <c r="X993" s="66">
        <v>0</v>
      </c>
      <c r="Y993" s="66">
        <v>0</v>
      </c>
      <c r="Z993" s="66">
        <v>0</v>
      </c>
      <c r="AA993" s="66">
        <v>0</v>
      </c>
      <c r="AB993" s="66">
        <v>0</v>
      </c>
      <c r="AC993" s="66">
        <v>0</v>
      </c>
      <c r="AD993" s="66">
        <v>0</v>
      </c>
      <c r="AE993" s="66">
        <v>0</v>
      </c>
      <c r="AF993" s="66">
        <v>0</v>
      </c>
      <c r="AG993" s="66">
        <v>0</v>
      </c>
      <c r="AH993" s="66">
        <v>0</v>
      </c>
    </row>
    <row r="994" spans="1:34" x14ac:dyDescent="0.25">
      <c r="A994" s="64" t="s">
        <v>132</v>
      </c>
      <c r="B994" s="64" t="s">
        <v>127</v>
      </c>
      <c r="C994" s="70" t="s">
        <v>37</v>
      </c>
      <c r="D994" s="70" t="s">
        <v>37</v>
      </c>
      <c r="E994" s="70" t="s">
        <v>37</v>
      </c>
      <c r="F994" s="70" t="s">
        <v>37</v>
      </c>
      <c r="G994" s="70" t="s">
        <v>37</v>
      </c>
      <c r="H994" s="70" t="s">
        <v>37</v>
      </c>
      <c r="I994" s="70" t="s">
        <v>37</v>
      </c>
      <c r="J994" s="70" t="s">
        <v>37</v>
      </c>
      <c r="K994" s="70" t="s">
        <v>37</v>
      </c>
      <c r="L994" s="70" t="s">
        <v>37</v>
      </c>
      <c r="M994" s="70" t="s">
        <v>37</v>
      </c>
      <c r="N994" s="70" t="s">
        <v>37</v>
      </c>
      <c r="O994" s="70" t="s">
        <v>37</v>
      </c>
      <c r="P994" s="70" t="s">
        <v>37</v>
      </c>
      <c r="Q994" s="70" t="s">
        <v>37</v>
      </c>
      <c r="R994" s="70" t="s">
        <v>37</v>
      </c>
      <c r="S994" s="70" t="s">
        <v>37</v>
      </c>
      <c r="T994" s="70" t="s">
        <v>37</v>
      </c>
      <c r="U994" s="70" t="s">
        <v>37</v>
      </c>
      <c r="V994" s="70" t="s">
        <v>37</v>
      </c>
      <c r="W994" s="70" t="s">
        <v>37</v>
      </c>
      <c r="X994" s="70" t="s">
        <v>37</v>
      </c>
      <c r="Y994" s="70" t="s">
        <v>37</v>
      </c>
      <c r="Z994" s="70" t="s">
        <v>37</v>
      </c>
      <c r="AA994" s="70" t="s">
        <v>37</v>
      </c>
      <c r="AB994" s="70" t="s">
        <v>37</v>
      </c>
      <c r="AC994" s="70" t="s">
        <v>37</v>
      </c>
      <c r="AD994" s="70" t="s">
        <v>37</v>
      </c>
      <c r="AE994" s="70" t="s">
        <v>37</v>
      </c>
      <c r="AF994" s="70" t="s">
        <v>37</v>
      </c>
      <c r="AG994" s="70" t="s">
        <v>37</v>
      </c>
      <c r="AH994" s="70" t="s">
        <v>37</v>
      </c>
    </row>
    <row r="995" spans="1:34" x14ac:dyDescent="0.25">
      <c r="A995" s="64" t="s">
        <v>132</v>
      </c>
      <c r="B995" s="64" t="s">
        <v>128</v>
      </c>
      <c r="C995" s="66">
        <v>102603.6</v>
      </c>
      <c r="D995" s="66">
        <v>107539.2</v>
      </c>
      <c r="E995" s="66">
        <v>108316.8</v>
      </c>
      <c r="F995" s="66">
        <v>112341.6</v>
      </c>
      <c r="G995" s="65">
        <v>112975.196</v>
      </c>
      <c r="H995" s="66">
        <v>119754</v>
      </c>
      <c r="I995" s="66">
        <v>124275.6</v>
      </c>
      <c r="J995" s="65">
        <v>123148.804</v>
      </c>
      <c r="K995" s="66">
        <v>140342.39999999999</v>
      </c>
      <c r="L995" s="66">
        <v>155833.20000000001</v>
      </c>
      <c r="M995" s="66">
        <v>157550.39999999999</v>
      </c>
      <c r="N995" s="66">
        <v>167432.4</v>
      </c>
      <c r="O995" s="66">
        <v>165985.20000000001</v>
      </c>
      <c r="P995" s="66">
        <v>168667.2</v>
      </c>
      <c r="Q995" s="65">
        <v>162379.742</v>
      </c>
      <c r="R995" s="65">
        <v>167664.83799999999</v>
      </c>
      <c r="S995" s="65">
        <v>176549.245</v>
      </c>
      <c r="T995" s="65">
        <v>170108.06400000001</v>
      </c>
      <c r="U995" s="65">
        <v>165501.842</v>
      </c>
      <c r="V995" s="65">
        <v>180745.37299999999</v>
      </c>
      <c r="W995" s="65">
        <v>194719.48199999999</v>
      </c>
      <c r="X995" s="65">
        <v>188864.10699999999</v>
      </c>
      <c r="Y995" s="65">
        <v>167819.52600000001</v>
      </c>
      <c r="Z995" s="65">
        <v>186020.08900000001</v>
      </c>
      <c r="AA995" s="65">
        <v>190092.625</v>
      </c>
      <c r="AB995" s="65">
        <v>188710.27900000001</v>
      </c>
      <c r="AC995" s="66">
        <v>217181.34</v>
      </c>
      <c r="AD995" s="65">
        <v>213954.19899999999</v>
      </c>
      <c r="AE995" s="65">
        <v>214689.89499999999</v>
      </c>
      <c r="AF995" s="65">
        <v>191355.01199999999</v>
      </c>
      <c r="AG995" s="65">
        <v>191082.24400000001</v>
      </c>
      <c r="AH995" s="65">
        <v>183526.42300000001</v>
      </c>
    </row>
    <row r="996" spans="1:34" x14ac:dyDescent="0.25">
      <c r="A996" s="64" t="s">
        <v>132</v>
      </c>
      <c r="B996" s="64" t="s">
        <v>129</v>
      </c>
      <c r="C996" s="68">
        <v>705.6</v>
      </c>
      <c r="D996" s="68">
        <v>831.6</v>
      </c>
      <c r="E996" s="68">
        <v>1540.8</v>
      </c>
      <c r="F996" s="68">
        <v>1648.8</v>
      </c>
      <c r="G996" s="68">
        <v>1641.6</v>
      </c>
      <c r="H996" s="68">
        <v>1720.8</v>
      </c>
      <c r="I996" s="68">
        <v>1166.4000000000001</v>
      </c>
      <c r="J996" s="68">
        <v>1414.8</v>
      </c>
      <c r="K996" s="68">
        <v>1800</v>
      </c>
      <c r="L996" s="68">
        <v>2635.2</v>
      </c>
      <c r="M996" s="68">
        <v>2221.1999999999998</v>
      </c>
      <c r="N996" s="68">
        <v>1983.6</v>
      </c>
      <c r="O996" s="68">
        <v>1944</v>
      </c>
      <c r="P996" s="68">
        <v>2005.2</v>
      </c>
      <c r="Q996" s="68">
        <v>3186</v>
      </c>
      <c r="R996" s="68">
        <v>3430.8</v>
      </c>
      <c r="S996" s="68">
        <v>3193.2</v>
      </c>
      <c r="T996" s="68">
        <v>1227.5999999999999</v>
      </c>
      <c r="U996" s="68">
        <v>1033.2</v>
      </c>
      <c r="V996" s="68">
        <v>1202.4000000000001</v>
      </c>
      <c r="W996" s="68">
        <v>702</v>
      </c>
      <c r="X996" s="68">
        <v>694.8</v>
      </c>
      <c r="Y996" s="68">
        <v>691.2</v>
      </c>
      <c r="Z996" s="68">
        <v>691.2</v>
      </c>
      <c r="AA996" s="68">
        <v>691.2</v>
      </c>
      <c r="AB996" s="68">
        <v>694.8</v>
      </c>
      <c r="AC996" s="68">
        <v>691.2</v>
      </c>
      <c r="AD996" s="67">
        <v>693.14400000000001</v>
      </c>
      <c r="AE996" s="67">
        <v>692.35199999999998</v>
      </c>
      <c r="AF996" s="67">
        <v>693.37099999999998</v>
      </c>
      <c r="AG996" s="67">
        <v>694.904</v>
      </c>
      <c r="AH996" s="67">
        <v>696.31200000000001</v>
      </c>
    </row>
    <row r="997" spans="1:34" x14ac:dyDescent="0.25">
      <c r="A997" s="64" t="s">
        <v>132</v>
      </c>
      <c r="B997" s="64" t="s">
        <v>130</v>
      </c>
      <c r="C997" s="66">
        <v>5050.8</v>
      </c>
      <c r="D997" s="66">
        <v>5767.2</v>
      </c>
      <c r="E997" s="66">
        <v>6426</v>
      </c>
      <c r="F997" s="66">
        <v>7653.6</v>
      </c>
      <c r="G997" s="66">
        <v>9432</v>
      </c>
      <c r="H997" s="66">
        <v>11145.6</v>
      </c>
      <c r="I997" s="66">
        <v>11556</v>
      </c>
      <c r="J997" s="66">
        <v>13572</v>
      </c>
      <c r="K997" s="66">
        <v>14212.8</v>
      </c>
      <c r="L997" s="66">
        <v>16214.4</v>
      </c>
      <c r="M997" s="66">
        <v>15321.6</v>
      </c>
      <c r="N997" s="66">
        <v>14846.4</v>
      </c>
      <c r="O997" s="66">
        <v>16426.8</v>
      </c>
      <c r="P997" s="66">
        <v>16070.4</v>
      </c>
      <c r="Q997" s="65">
        <v>16214.478999999999</v>
      </c>
      <c r="R997" s="65">
        <v>17533.915000000001</v>
      </c>
      <c r="S997" s="65">
        <v>18274.576000000001</v>
      </c>
      <c r="T997" s="65">
        <v>20636.276000000002</v>
      </c>
      <c r="U997" s="65">
        <v>19310.328000000001</v>
      </c>
      <c r="V997" s="65">
        <v>20884.216</v>
      </c>
      <c r="W997" s="65">
        <v>25083.558000000001</v>
      </c>
      <c r="X997" s="65">
        <v>26645.756000000001</v>
      </c>
      <c r="Y997" s="65">
        <v>26558.031999999999</v>
      </c>
      <c r="Z997" s="65">
        <v>28327.438999999998</v>
      </c>
      <c r="AA997" s="65">
        <v>26231.771000000001</v>
      </c>
      <c r="AB997" s="65">
        <v>25111.678</v>
      </c>
      <c r="AC997" s="65">
        <v>24513.822</v>
      </c>
      <c r="AD997" s="65">
        <v>25040.214</v>
      </c>
      <c r="AE997" s="65">
        <v>24787.253000000001</v>
      </c>
      <c r="AF997" s="65">
        <v>25347.326000000001</v>
      </c>
      <c r="AG997" s="66">
        <v>25103.25</v>
      </c>
      <c r="AH997" s="65">
        <v>23285.440999999999</v>
      </c>
    </row>
    <row r="998" spans="1:34" x14ac:dyDescent="0.25">
      <c r="A998" s="64" t="s">
        <v>132</v>
      </c>
      <c r="B998" s="64" t="s">
        <v>131</v>
      </c>
      <c r="C998" s="68">
        <v>572.4</v>
      </c>
      <c r="D998" s="68">
        <v>518.4</v>
      </c>
      <c r="E998" s="68">
        <v>1674</v>
      </c>
      <c r="F998" s="68">
        <v>777.6</v>
      </c>
      <c r="G998" s="68">
        <v>172.8</v>
      </c>
      <c r="H998" s="68">
        <v>435.6</v>
      </c>
      <c r="I998" s="68">
        <v>374.4</v>
      </c>
      <c r="J998" s="68">
        <v>273.60000000000002</v>
      </c>
      <c r="K998" s="68">
        <v>277.2</v>
      </c>
      <c r="L998" s="68">
        <v>1342.8</v>
      </c>
      <c r="M998" s="68">
        <v>1411.2</v>
      </c>
      <c r="N998" s="68">
        <v>1227.5999999999999</v>
      </c>
      <c r="O998" s="68">
        <v>1645.2</v>
      </c>
      <c r="P998" s="68">
        <v>1191.5999999999999</v>
      </c>
      <c r="Q998" s="68">
        <v>1000.8</v>
      </c>
      <c r="R998" s="68">
        <v>1393.2</v>
      </c>
      <c r="S998" s="68">
        <v>1674</v>
      </c>
      <c r="T998" s="68">
        <v>1285.2</v>
      </c>
      <c r="U998" s="68">
        <v>1796.4</v>
      </c>
      <c r="V998" s="68">
        <v>2610</v>
      </c>
      <c r="W998" s="68">
        <v>1436.4</v>
      </c>
      <c r="X998" s="68">
        <v>2070</v>
      </c>
      <c r="Y998" s="68">
        <v>3736.8</v>
      </c>
      <c r="Z998" s="68">
        <v>4096.8</v>
      </c>
      <c r="AA998" s="68">
        <v>3034.8</v>
      </c>
      <c r="AB998" s="68">
        <v>4100.3999999999996</v>
      </c>
      <c r="AC998" s="68">
        <v>4269.6000000000004</v>
      </c>
      <c r="AD998" s="67">
        <v>6244.7079999999996</v>
      </c>
      <c r="AE998" s="67">
        <v>4445.6760000000004</v>
      </c>
      <c r="AF998" s="67">
        <v>5129.2839999999997</v>
      </c>
      <c r="AG998" s="67">
        <v>5579.9030000000002</v>
      </c>
      <c r="AH998" s="68">
        <v>5569.51</v>
      </c>
    </row>
    <row r="999" spans="1:34" x14ac:dyDescent="0.25">
      <c r="A999" s="64" t="s">
        <v>133</v>
      </c>
      <c r="B999" s="64" t="s">
        <v>122</v>
      </c>
      <c r="C999" s="66">
        <v>0</v>
      </c>
      <c r="D999" s="66">
        <v>0</v>
      </c>
      <c r="E999" s="66">
        <v>0</v>
      </c>
      <c r="F999" s="66">
        <v>0</v>
      </c>
      <c r="G999" s="66">
        <v>0</v>
      </c>
      <c r="H999" s="66">
        <v>0</v>
      </c>
      <c r="I999" s="66">
        <v>0</v>
      </c>
      <c r="J999" s="66">
        <v>0</v>
      </c>
      <c r="K999" s="66">
        <v>0</v>
      </c>
      <c r="L999" s="66">
        <v>0</v>
      </c>
      <c r="M999" s="66">
        <v>0</v>
      </c>
      <c r="N999" s="66">
        <v>0</v>
      </c>
      <c r="O999" s="66">
        <v>0</v>
      </c>
      <c r="P999" s="66">
        <v>0</v>
      </c>
      <c r="Q999" s="66">
        <v>0</v>
      </c>
      <c r="R999" s="66">
        <v>0</v>
      </c>
      <c r="S999" s="66">
        <v>0</v>
      </c>
      <c r="T999" s="66">
        <v>0</v>
      </c>
      <c r="U999" s="66">
        <v>0</v>
      </c>
      <c r="V999" s="66">
        <v>0</v>
      </c>
      <c r="W999" s="66">
        <v>0</v>
      </c>
      <c r="X999" s="66">
        <v>0</v>
      </c>
      <c r="Y999" s="66">
        <v>0</v>
      </c>
      <c r="Z999" s="66">
        <v>0</v>
      </c>
      <c r="AA999" s="66">
        <v>0</v>
      </c>
      <c r="AB999" s="66">
        <v>0</v>
      </c>
      <c r="AC999" s="66">
        <v>0</v>
      </c>
      <c r="AD999" s="66">
        <v>0</v>
      </c>
      <c r="AE999" s="66">
        <v>0</v>
      </c>
      <c r="AF999" s="66">
        <v>0</v>
      </c>
      <c r="AG999" s="66">
        <v>0</v>
      </c>
      <c r="AH999" s="66">
        <v>0</v>
      </c>
    </row>
    <row r="1000" spans="1:34" x14ac:dyDescent="0.25">
      <c r="A1000" s="64" t="s">
        <v>133</v>
      </c>
      <c r="B1000" s="64" t="s">
        <v>123</v>
      </c>
      <c r="C1000" s="68">
        <v>0</v>
      </c>
      <c r="D1000" s="68">
        <v>0</v>
      </c>
      <c r="E1000" s="68">
        <v>0</v>
      </c>
      <c r="F1000" s="68">
        <v>0</v>
      </c>
      <c r="G1000" s="68">
        <v>0</v>
      </c>
      <c r="H1000" s="68">
        <v>0</v>
      </c>
      <c r="I1000" s="68">
        <v>0</v>
      </c>
      <c r="J1000" s="68">
        <v>0</v>
      </c>
      <c r="K1000" s="68">
        <v>0</v>
      </c>
      <c r="L1000" s="68">
        <v>0</v>
      </c>
      <c r="M1000" s="68">
        <v>0</v>
      </c>
      <c r="N1000" s="68">
        <v>0</v>
      </c>
      <c r="O1000" s="68">
        <v>0</v>
      </c>
      <c r="P1000" s="68">
        <v>0</v>
      </c>
      <c r="Q1000" s="68">
        <v>0</v>
      </c>
      <c r="R1000" s="68">
        <v>0</v>
      </c>
      <c r="S1000" s="68">
        <v>0</v>
      </c>
      <c r="T1000" s="68">
        <v>0</v>
      </c>
      <c r="U1000" s="68">
        <v>0</v>
      </c>
      <c r="V1000" s="68">
        <v>0</v>
      </c>
      <c r="W1000" s="68">
        <v>0</v>
      </c>
      <c r="X1000" s="68">
        <v>0</v>
      </c>
      <c r="Y1000" s="68">
        <v>0</v>
      </c>
      <c r="Z1000" s="68">
        <v>0</v>
      </c>
      <c r="AA1000" s="68">
        <v>0</v>
      </c>
      <c r="AB1000" s="68">
        <v>0</v>
      </c>
      <c r="AC1000" s="68">
        <v>0</v>
      </c>
      <c r="AD1000" s="68">
        <v>0</v>
      </c>
      <c r="AE1000" s="68">
        <v>0</v>
      </c>
      <c r="AF1000" s="68">
        <v>0</v>
      </c>
      <c r="AG1000" s="68">
        <v>0</v>
      </c>
      <c r="AH1000" s="68">
        <v>0</v>
      </c>
    </row>
    <row r="1001" spans="1:34" x14ac:dyDescent="0.25">
      <c r="A1001" s="64" t="s">
        <v>133</v>
      </c>
      <c r="B1001" s="64" t="s">
        <v>124</v>
      </c>
      <c r="C1001" s="66">
        <v>0</v>
      </c>
      <c r="D1001" s="66">
        <v>0</v>
      </c>
      <c r="E1001" s="66">
        <v>0</v>
      </c>
      <c r="F1001" s="66">
        <v>0</v>
      </c>
      <c r="G1001" s="66">
        <v>0</v>
      </c>
      <c r="H1001" s="66">
        <v>0</v>
      </c>
      <c r="I1001" s="66">
        <v>0</v>
      </c>
      <c r="J1001" s="66">
        <v>0</v>
      </c>
      <c r="K1001" s="66">
        <v>0</v>
      </c>
      <c r="L1001" s="66">
        <v>0</v>
      </c>
      <c r="M1001" s="66">
        <v>0</v>
      </c>
      <c r="N1001" s="66">
        <v>0</v>
      </c>
      <c r="O1001" s="66">
        <v>0</v>
      </c>
      <c r="P1001" s="66">
        <v>0</v>
      </c>
      <c r="Q1001" s="66">
        <v>0</v>
      </c>
      <c r="R1001" s="66">
        <v>0</v>
      </c>
      <c r="S1001" s="66">
        <v>0</v>
      </c>
      <c r="T1001" s="66">
        <v>0</v>
      </c>
      <c r="U1001" s="66">
        <v>0</v>
      </c>
      <c r="V1001" s="66">
        <v>0</v>
      </c>
      <c r="W1001" s="66">
        <v>0</v>
      </c>
      <c r="X1001" s="66">
        <v>0</v>
      </c>
      <c r="Y1001" s="66">
        <v>0</v>
      </c>
      <c r="Z1001" s="66">
        <v>0</v>
      </c>
      <c r="AA1001" s="66">
        <v>0</v>
      </c>
      <c r="AB1001" s="66">
        <v>0</v>
      </c>
      <c r="AC1001" s="66">
        <v>0</v>
      </c>
      <c r="AD1001" s="66">
        <v>0</v>
      </c>
      <c r="AE1001" s="66">
        <v>0</v>
      </c>
      <c r="AF1001" s="66">
        <v>0</v>
      </c>
      <c r="AG1001" s="66">
        <v>0</v>
      </c>
      <c r="AH1001" s="66">
        <v>0</v>
      </c>
    </row>
    <row r="1002" spans="1:34" x14ac:dyDescent="0.25">
      <c r="A1002" s="64" t="s">
        <v>133</v>
      </c>
      <c r="B1002" s="64" t="s">
        <v>125</v>
      </c>
      <c r="C1002" s="68">
        <v>0</v>
      </c>
      <c r="D1002" s="68">
        <v>0</v>
      </c>
      <c r="E1002" s="68">
        <v>0</v>
      </c>
      <c r="F1002" s="68">
        <v>0</v>
      </c>
      <c r="G1002" s="68">
        <v>0</v>
      </c>
      <c r="H1002" s="68">
        <v>0</v>
      </c>
      <c r="I1002" s="68">
        <v>0</v>
      </c>
      <c r="J1002" s="68">
        <v>0</v>
      </c>
      <c r="K1002" s="68">
        <v>0</v>
      </c>
      <c r="L1002" s="68">
        <v>0</v>
      </c>
      <c r="M1002" s="68">
        <v>0</v>
      </c>
      <c r="N1002" s="68">
        <v>0</v>
      </c>
      <c r="O1002" s="68">
        <v>0</v>
      </c>
      <c r="P1002" s="68">
        <v>0</v>
      </c>
      <c r="Q1002" s="68">
        <v>0</v>
      </c>
      <c r="R1002" s="68">
        <v>0</v>
      </c>
      <c r="S1002" s="68">
        <v>0</v>
      </c>
      <c r="T1002" s="68">
        <v>0</v>
      </c>
      <c r="U1002" s="68">
        <v>0</v>
      </c>
      <c r="V1002" s="68">
        <v>0</v>
      </c>
      <c r="W1002" s="68">
        <v>55.6</v>
      </c>
      <c r="X1002" s="68">
        <v>72.8</v>
      </c>
      <c r="Y1002" s="68">
        <v>91</v>
      </c>
      <c r="Z1002" s="68">
        <v>74.8</v>
      </c>
      <c r="AA1002" s="68">
        <v>105.4</v>
      </c>
      <c r="AB1002" s="68">
        <v>144.6</v>
      </c>
      <c r="AC1002" s="68">
        <v>0</v>
      </c>
      <c r="AD1002" s="68">
        <v>0</v>
      </c>
      <c r="AE1002" s="68">
        <v>0</v>
      </c>
      <c r="AF1002" s="68">
        <v>0</v>
      </c>
      <c r="AG1002" s="68">
        <v>0</v>
      </c>
      <c r="AH1002" s="68">
        <v>0</v>
      </c>
    </row>
    <row r="1003" spans="1:34" x14ac:dyDescent="0.25">
      <c r="A1003" s="64" t="s">
        <v>133</v>
      </c>
      <c r="B1003" s="64" t="s">
        <v>126</v>
      </c>
      <c r="C1003" s="69" t="s">
        <v>37</v>
      </c>
      <c r="D1003" s="69" t="s">
        <v>37</v>
      </c>
      <c r="E1003" s="69" t="s">
        <v>37</v>
      </c>
      <c r="F1003" s="69" t="s">
        <v>37</v>
      </c>
      <c r="G1003" s="69" t="s">
        <v>37</v>
      </c>
      <c r="H1003" s="69" t="s">
        <v>37</v>
      </c>
      <c r="I1003" s="69" t="s">
        <v>37</v>
      </c>
      <c r="J1003" s="69" t="s">
        <v>37</v>
      </c>
      <c r="K1003" s="69" t="s">
        <v>37</v>
      </c>
      <c r="L1003" s="69" t="s">
        <v>37</v>
      </c>
      <c r="M1003" s="69" t="s">
        <v>37</v>
      </c>
      <c r="N1003" s="69" t="s">
        <v>37</v>
      </c>
      <c r="O1003" s="69" t="s">
        <v>37</v>
      </c>
      <c r="P1003" s="69" t="s">
        <v>37</v>
      </c>
      <c r="Q1003" s="69" t="s">
        <v>37</v>
      </c>
      <c r="R1003" s="69" t="s">
        <v>37</v>
      </c>
      <c r="S1003" s="69" t="s">
        <v>37</v>
      </c>
      <c r="T1003" s="69" t="s">
        <v>37</v>
      </c>
      <c r="U1003" s="69" t="s">
        <v>37</v>
      </c>
      <c r="V1003" s="69" t="s">
        <v>37</v>
      </c>
      <c r="W1003" s="69" t="s">
        <v>37</v>
      </c>
      <c r="X1003" s="69" t="s">
        <v>37</v>
      </c>
      <c r="Y1003" s="69" t="s">
        <v>37</v>
      </c>
      <c r="Z1003" s="69" t="s">
        <v>37</v>
      </c>
      <c r="AA1003" s="69" t="s">
        <v>37</v>
      </c>
      <c r="AB1003" s="69" t="s">
        <v>37</v>
      </c>
      <c r="AC1003" s="69" t="s">
        <v>37</v>
      </c>
      <c r="AD1003" s="69" t="s">
        <v>37</v>
      </c>
      <c r="AE1003" s="69" t="s">
        <v>37</v>
      </c>
      <c r="AF1003" s="69" t="s">
        <v>37</v>
      </c>
      <c r="AG1003" s="69" t="s">
        <v>37</v>
      </c>
      <c r="AH1003" s="69" t="s">
        <v>37</v>
      </c>
    </row>
    <row r="1004" spans="1:34" x14ac:dyDescent="0.25">
      <c r="A1004" s="64" t="s">
        <v>133</v>
      </c>
      <c r="B1004" s="64" t="s">
        <v>127</v>
      </c>
      <c r="C1004" s="68">
        <v>0</v>
      </c>
      <c r="D1004" s="68">
        <v>0</v>
      </c>
      <c r="E1004" s="68">
        <v>0</v>
      </c>
      <c r="F1004" s="68">
        <v>0</v>
      </c>
      <c r="G1004" s="68">
        <v>0</v>
      </c>
      <c r="H1004" s="68">
        <v>0</v>
      </c>
      <c r="I1004" s="68">
        <v>0</v>
      </c>
      <c r="J1004" s="68">
        <v>0</v>
      </c>
      <c r="K1004" s="68">
        <v>0</v>
      </c>
      <c r="L1004" s="68">
        <v>0</v>
      </c>
      <c r="M1004" s="68">
        <v>0</v>
      </c>
      <c r="N1004" s="68">
        <v>0</v>
      </c>
      <c r="O1004" s="68">
        <v>0</v>
      </c>
      <c r="P1004" s="68">
        <v>0</v>
      </c>
      <c r="Q1004" s="68">
        <v>0</v>
      </c>
      <c r="R1004" s="68">
        <v>0</v>
      </c>
      <c r="S1004" s="68">
        <v>0</v>
      </c>
      <c r="T1004" s="68">
        <v>0</v>
      </c>
      <c r="U1004" s="68">
        <v>0</v>
      </c>
      <c r="V1004" s="68">
        <v>0</v>
      </c>
      <c r="W1004" s="68">
        <v>33</v>
      </c>
      <c r="X1004" s="68">
        <v>44</v>
      </c>
      <c r="Y1004" s="68">
        <v>55</v>
      </c>
      <c r="Z1004" s="68">
        <v>46</v>
      </c>
      <c r="AA1004" s="68">
        <v>55</v>
      </c>
      <c r="AB1004" s="68">
        <v>87</v>
      </c>
      <c r="AC1004" s="68">
        <v>0</v>
      </c>
      <c r="AD1004" s="68">
        <v>0</v>
      </c>
      <c r="AE1004" s="68">
        <v>0</v>
      </c>
      <c r="AF1004" s="68">
        <v>0</v>
      </c>
      <c r="AG1004" s="68">
        <v>0</v>
      </c>
      <c r="AH1004" s="68">
        <v>0</v>
      </c>
    </row>
    <row r="1005" spans="1:34" x14ac:dyDescent="0.25">
      <c r="A1005" s="64" t="s">
        <v>133</v>
      </c>
      <c r="B1005" s="64" t="s">
        <v>128</v>
      </c>
      <c r="C1005" s="66">
        <v>1188</v>
      </c>
      <c r="D1005" s="66">
        <v>1182</v>
      </c>
      <c r="E1005" s="66">
        <v>1318</v>
      </c>
      <c r="F1005" s="66">
        <v>1437</v>
      </c>
      <c r="G1005" s="66">
        <v>1476</v>
      </c>
      <c r="H1005" s="66">
        <v>1523</v>
      </c>
      <c r="I1005" s="66">
        <v>2140</v>
      </c>
      <c r="J1005" s="66">
        <v>2816</v>
      </c>
      <c r="K1005" s="66">
        <v>3366</v>
      </c>
      <c r="L1005" s="66">
        <v>3610</v>
      </c>
      <c r="M1005" s="66">
        <v>5626</v>
      </c>
      <c r="N1005" s="66">
        <v>6765</v>
      </c>
      <c r="O1005" s="66">
        <v>8380</v>
      </c>
      <c r="P1005" s="66">
        <v>9448</v>
      </c>
      <c r="Q1005" s="66">
        <v>10789</v>
      </c>
      <c r="R1005" s="66">
        <v>13712</v>
      </c>
      <c r="S1005" s="66">
        <v>13840</v>
      </c>
      <c r="T1005" s="66">
        <v>14132</v>
      </c>
      <c r="U1005" s="66">
        <v>13251</v>
      </c>
      <c r="V1005" s="66">
        <v>16055</v>
      </c>
      <c r="W1005" s="66">
        <v>21111</v>
      </c>
      <c r="X1005" s="66">
        <v>20644</v>
      </c>
      <c r="Y1005" s="66">
        <v>21474</v>
      </c>
      <c r="Z1005" s="66">
        <v>25569</v>
      </c>
      <c r="AA1005" s="66">
        <v>21422</v>
      </c>
      <c r="AB1005" s="66">
        <v>19614</v>
      </c>
      <c r="AC1005" s="66">
        <v>18846</v>
      </c>
      <c r="AD1005" s="65">
        <v>19100.552</v>
      </c>
      <c r="AE1005" s="65">
        <v>20179.842000000001</v>
      </c>
      <c r="AF1005" s="65">
        <v>20926.577000000001</v>
      </c>
      <c r="AG1005" s="65">
        <v>20545.892</v>
      </c>
      <c r="AH1005" s="65">
        <v>16673.415000000001</v>
      </c>
    </row>
    <row r="1006" spans="1:34" x14ac:dyDescent="0.25">
      <c r="A1006" s="64" t="s">
        <v>133</v>
      </c>
      <c r="B1006" s="64" t="s">
        <v>129</v>
      </c>
      <c r="C1006" s="68">
        <v>1188</v>
      </c>
      <c r="D1006" s="68">
        <v>1182</v>
      </c>
      <c r="E1006" s="68">
        <v>1318</v>
      </c>
      <c r="F1006" s="68">
        <v>1437</v>
      </c>
      <c r="G1006" s="68">
        <v>1476</v>
      </c>
      <c r="H1006" s="68">
        <v>1491</v>
      </c>
      <c r="I1006" s="68">
        <v>1725</v>
      </c>
      <c r="J1006" s="68">
        <v>1937</v>
      </c>
      <c r="K1006" s="68">
        <v>2146</v>
      </c>
      <c r="L1006" s="68">
        <v>1950</v>
      </c>
      <c r="M1006" s="68">
        <v>2130</v>
      </c>
      <c r="N1006" s="68">
        <v>2063</v>
      </c>
      <c r="O1006" s="68">
        <v>2031</v>
      </c>
      <c r="P1006" s="68">
        <v>2044</v>
      </c>
      <c r="Q1006" s="68">
        <v>3473</v>
      </c>
      <c r="R1006" s="68">
        <v>3835</v>
      </c>
      <c r="S1006" s="68">
        <v>3891</v>
      </c>
      <c r="T1006" s="68">
        <v>1590</v>
      </c>
      <c r="U1006" s="68">
        <v>1686</v>
      </c>
      <c r="V1006" s="68">
        <v>1431</v>
      </c>
      <c r="W1006" s="68">
        <v>43</v>
      </c>
      <c r="X1006" s="68">
        <v>21</v>
      </c>
      <c r="Y1006" s="68">
        <v>21</v>
      </c>
      <c r="Z1006" s="68">
        <v>35</v>
      </c>
      <c r="AA1006" s="68">
        <v>35</v>
      </c>
      <c r="AB1006" s="68">
        <v>35</v>
      </c>
      <c r="AC1006" s="68">
        <v>35</v>
      </c>
      <c r="AD1006" s="68">
        <v>35</v>
      </c>
      <c r="AE1006" s="68">
        <v>44.17</v>
      </c>
      <c r="AF1006" s="67">
        <v>48.506</v>
      </c>
      <c r="AG1006" s="68">
        <v>39</v>
      </c>
      <c r="AH1006" s="68">
        <v>39</v>
      </c>
    </row>
    <row r="1007" spans="1:34" x14ac:dyDescent="0.25">
      <c r="A1007" s="64" t="s">
        <v>133</v>
      </c>
      <c r="B1007" s="64" t="s">
        <v>130</v>
      </c>
      <c r="C1007" s="66">
        <v>0</v>
      </c>
      <c r="D1007" s="66">
        <v>0</v>
      </c>
      <c r="E1007" s="66">
        <v>0</v>
      </c>
      <c r="F1007" s="66">
        <v>0</v>
      </c>
      <c r="G1007" s="66">
        <v>0</v>
      </c>
      <c r="H1007" s="66">
        <v>32</v>
      </c>
      <c r="I1007" s="66">
        <v>415</v>
      </c>
      <c r="J1007" s="66">
        <v>879</v>
      </c>
      <c r="K1007" s="66">
        <v>1220</v>
      </c>
      <c r="L1007" s="66">
        <v>1660</v>
      </c>
      <c r="M1007" s="66">
        <v>3496</v>
      </c>
      <c r="N1007" s="66">
        <v>4702</v>
      </c>
      <c r="O1007" s="66">
        <v>6349</v>
      </c>
      <c r="P1007" s="66">
        <v>7404</v>
      </c>
      <c r="Q1007" s="66">
        <v>7316</v>
      </c>
      <c r="R1007" s="66">
        <v>9877</v>
      </c>
      <c r="S1007" s="66">
        <v>9949</v>
      </c>
      <c r="T1007" s="66">
        <v>12542</v>
      </c>
      <c r="U1007" s="66">
        <v>11565</v>
      </c>
      <c r="V1007" s="66">
        <v>14624</v>
      </c>
      <c r="W1007" s="66">
        <v>21034</v>
      </c>
      <c r="X1007" s="66">
        <v>20579</v>
      </c>
      <c r="Y1007" s="66">
        <v>21398</v>
      </c>
      <c r="Z1007" s="66">
        <v>25488</v>
      </c>
      <c r="AA1007" s="66">
        <v>21332</v>
      </c>
      <c r="AB1007" s="66">
        <v>19492</v>
      </c>
      <c r="AC1007" s="66">
        <v>18811</v>
      </c>
      <c r="AD1007" s="65">
        <v>19065.552</v>
      </c>
      <c r="AE1007" s="65">
        <v>20135.671999999999</v>
      </c>
      <c r="AF1007" s="65">
        <v>20878.071</v>
      </c>
      <c r="AG1007" s="65">
        <v>20506.892</v>
      </c>
      <c r="AH1007" s="65">
        <v>16634.415000000001</v>
      </c>
    </row>
    <row r="1008" spans="1:34" x14ac:dyDescent="0.25">
      <c r="A1008" s="64" t="s">
        <v>133</v>
      </c>
      <c r="B1008" s="64" t="s">
        <v>131</v>
      </c>
      <c r="C1008" s="70" t="s">
        <v>37</v>
      </c>
      <c r="D1008" s="70" t="s">
        <v>37</v>
      </c>
      <c r="E1008" s="70" t="s">
        <v>37</v>
      </c>
      <c r="F1008" s="70" t="s">
        <v>37</v>
      </c>
      <c r="G1008" s="70" t="s">
        <v>37</v>
      </c>
      <c r="H1008" s="70" t="s">
        <v>37</v>
      </c>
      <c r="I1008" s="70" t="s">
        <v>37</v>
      </c>
      <c r="J1008" s="70" t="s">
        <v>37</v>
      </c>
      <c r="K1008" s="70" t="s">
        <v>37</v>
      </c>
      <c r="L1008" s="70" t="s">
        <v>37</v>
      </c>
      <c r="M1008" s="70" t="s">
        <v>37</v>
      </c>
      <c r="N1008" s="70" t="s">
        <v>37</v>
      </c>
      <c r="O1008" s="70" t="s">
        <v>37</v>
      </c>
      <c r="P1008" s="70" t="s">
        <v>37</v>
      </c>
      <c r="Q1008" s="70" t="s">
        <v>37</v>
      </c>
      <c r="R1008" s="70" t="s">
        <v>37</v>
      </c>
      <c r="S1008" s="70" t="s">
        <v>37</v>
      </c>
      <c r="T1008" s="70" t="s">
        <v>37</v>
      </c>
      <c r="U1008" s="70" t="s">
        <v>37</v>
      </c>
      <c r="V1008" s="70" t="s">
        <v>37</v>
      </c>
      <c r="W1008" s="70" t="s">
        <v>37</v>
      </c>
      <c r="X1008" s="70" t="s">
        <v>37</v>
      </c>
      <c r="Y1008" s="70" t="s">
        <v>37</v>
      </c>
      <c r="Z1008" s="70" t="s">
        <v>37</v>
      </c>
      <c r="AA1008" s="70" t="s">
        <v>37</v>
      </c>
      <c r="AB1008" s="70" t="s">
        <v>37</v>
      </c>
      <c r="AC1008" s="70" t="s">
        <v>37</v>
      </c>
      <c r="AD1008" s="70" t="s">
        <v>37</v>
      </c>
      <c r="AE1008" s="70" t="s">
        <v>37</v>
      </c>
      <c r="AF1008" s="70" t="s">
        <v>37</v>
      </c>
      <c r="AG1008" s="70" t="s">
        <v>37</v>
      </c>
      <c r="AH1008" s="70" t="s">
        <v>37</v>
      </c>
    </row>
    <row r="1009" spans="1:34" ht="11.4" customHeight="1" x14ac:dyDescent="0.25"/>
    <row r="1010" spans="1:34" x14ac:dyDescent="0.25">
      <c r="A1010" s="59" t="s">
        <v>134</v>
      </c>
    </row>
    <row r="1011" spans="1:34" x14ac:dyDescent="0.25">
      <c r="A1011" s="59" t="s">
        <v>37</v>
      </c>
      <c r="B1011" s="58" t="s">
        <v>38</v>
      </c>
    </row>
    <row r="1012" spans="1:34" ht="11.4" customHeight="1" x14ac:dyDescent="0.25"/>
    <row r="1013" spans="1:34" x14ac:dyDescent="0.25">
      <c r="A1013" s="58" t="s">
        <v>175</v>
      </c>
    </row>
    <row r="1014" spans="1:34" x14ac:dyDescent="0.25">
      <c r="A1014" s="58" t="s">
        <v>108</v>
      </c>
      <c r="B1014" s="59" t="s">
        <v>109</v>
      </c>
    </row>
    <row r="1015" spans="1:34" x14ac:dyDescent="0.25">
      <c r="A1015" s="58" t="s">
        <v>110</v>
      </c>
      <c r="B1015" s="58" t="s">
        <v>111</v>
      </c>
    </row>
    <row r="1017" spans="1:34" x14ac:dyDescent="0.25">
      <c r="A1017" s="59" t="s">
        <v>112</v>
      </c>
      <c r="C1017" s="58" t="s">
        <v>113</v>
      </c>
    </row>
    <row r="1018" spans="1:34" x14ac:dyDescent="0.25">
      <c r="A1018" s="59" t="s">
        <v>176</v>
      </c>
      <c r="C1018" s="58" t="s">
        <v>177</v>
      </c>
    </row>
    <row r="1019" spans="1:34" x14ac:dyDescent="0.25">
      <c r="A1019" s="59" t="s">
        <v>114</v>
      </c>
      <c r="C1019" s="58" t="s">
        <v>157</v>
      </c>
    </row>
    <row r="1021" spans="1:34" x14ac:dyDescent="0.25">
      <c r="A1021" s="60" t="s">
        <v>116</v>
      </c>
      <c r="B1021" s="60" t="s">
        <v>116</v>
      </c>
      <c r="C1021" s="61" t="s">
        <v>1</v>
      </c>
      <c r="D1021" s="61" t="s">
        <v>2</v>
      </c>
      <c r="E1021" s="61" t="s">
        <v>3</v>
      </c>
      <c r="F1021" s="61" t="s">
        <v>4</v>
      </c>
      <c r="G1021" s="61" t="s">
        <v>5</v>
      </c>
      <c r="H1021" s="61" t="s">
        <v>6</v>
      </c>
      <c r="I1021" s="61" t="s">
        <v>7</v>
      </c>
      <c r="J1021" s="61" t="s">
        <v>8</v>
      </c>
      <c r="K1021" s="61" t="s">
        <v>9</v>
      </c>
      <c r="L1021" s="61" t="s">
        <v>10</v>
      </c>
      <c r="M1021" s="61" t="s">
        <v>11</v>
      </c>
      <c r="N1021" s="61" t="s">
        <v>12</v>
      </c>
      <c r="O1021" s="61" t="s">
        <v>13</v>
      </c>
      <c r="P1021" s="61" t="s">
        <v>14</v>
      </c>
      <c r="Q1021" s="61" t="s">
        <v>15</v>
      </c>
      <c r="R1021" s="61" t="s">
        <v>16</v>
      </c>
      <c r="S1021" s="61" t="s">
        <v>17</v>
      </c>
      <c r="T1021" s="61" t="s">
        <v>18</v>
      </c>
      <c r="U1021" s="61" t="s">
        <v>19</v>
      </c>
      <c r="V1021" s="61" t="s">
        <v>20</v>
      </c>
      <c r="W1021" s="61" t="s">
        <v>21</v>
      </c>
      <c r="X1021" s="61" t="s">
        <v>32</v>
      </c>
      <c r="Y1021" s="61" t="s">
        <v>33</v>
      </c>
      <c r="Z1021" s="61" t="s">
        <v>35</v>
      </c>
      <c r="AA1021" s="61" t="s">
        <v>36</v>
      </c>
      <c r="AB1021" s="61" t="s">
        <v>39</v>
      </c>
      <c r="AC1021" s="61" t="s">
        <v>40</v>
      </c>
      <c r="AD1021" s="61" t="s">
        <v>97</v>
      </c>
      <c r="AE1021" s="61" t="s">
        <v>103</v>
      </c>
      <c r="AF1021" s="61" t="s">
        <v>105</v>
      </c>
      <c r="AG1021" s="61" t="s">
        <v>107</v>
      </c>
      <c r="AH1021" s="61" t="s">
        <v>117</v>
      </c>
    </row>
    <row r="1022" spans="1:34" x14ac:dyDescent="0.25">
      <c r="A1022" s="62" t="s">
        <v>118</v>
      </c>
      <c r="B1022" s="62" t="s">
        <v>119</v>
      </c>
      <c r="C1022" s="63" t="s">
        <v>120</v>
      </c>
      <c r="D1022" s="63" t="s">
        <v>120</v>
      </c>
      <c r="E1022" s="63" t="s">
        <v>120</v>
      </c>
      <c r="F1022" s="63" t="s">
        <v>120</v>
      </c>
      <c r="G1022" s="63" t="s">
        <v>120</v>
      </c>
      <c r="H1022" s="63" t="s">
        <v>120</v>
      </c>
      <c r="I1022" s="63" t="s">
        <v>120</v>
      </c>
      <c r="J1022" s="63" t="s">
        <v>120</v>
      </c>
      <c r="K1022" s="63" t="s">
        <v>120</v>
      </c>
      <c r="L1022" s="63" t="s">
        <v>120</v>
      </c>
      <c r="M1022" s="63" t="s">
        <v>120</v>
      </c>
      <c r="N1022" s="63" t="s">
        <v>120</v>
      </c>
      <c r="O1022" s="63" t="s">
        <v>120</v>
      </c>
      <c r="P1022" s="63" t="s">
        <v>120</v>
      </c>
      <c r="Q1022" s="63" t="s">
        <v>120</v>
      </c>
      <c r="R1022" s="63" t="s">
        <v>120</v>
      </c>
      <c r="S1022" s="63" t="s">
        <v>120</v>
      </c>
      <c r="T1022" s="63" t="s">
        <v>120</v>
      </c>
      <c r="U1022" s="63" t="s">
        <v>120</v>
      </c>
      <c r="V1022" s="63" t="s">
        <v>120</v>
      </c>
      <c r="W1022" s="63" t="s">
        <v>120</v>
      </c>
      <c r="X1022" s="63" t="s">
        <v>120</v>
      </c>
      <c r="Y1022" s="63" t="s">
        <v>120</v>
      </c>
      <c r="Z1022" s="63" t="s">
        <v>120</v>
      </c>
      <c r="AA1022" s="63" t="s">
        <v>120</v>
      </c>
      <c r="AB1022" s="63" t="s">
        <v>120</v>
      </c>
      <c r="AC1022" s="63" t="s">
        <v>120</v>
      </c>
      <c r="AD1022" s="63" t="s">
        <v>120</v>
      </c>
      <c r="AE1022" s="63" t="s">
        <v>120</v>
      </c>
      <c r="AF1022" s="63" t="s">
        <v>120</v>
      </c>
      <c r="AG1022" s="63" t="s">
        <v>120</v>
      </c>
      <c r="AH1022" s="63" t="s">
        <v>120</v>
      </c>
    </row>
    <row r="1023" spans="1:34" x14ac:dyDescent="0.25">
      <c r="A1023" s="64" t="s">
        <v>121</v>
      </c>
      <c r="B1023" s="64" t="s">
        <v>122</v>
      </c>
      <c r="C1023" s="66">
        <v>40791.599999999999</v>
      </c>
      <c r="D1023" s="66">
        <v>150633.29999999999</v>
      </c>
      <c r="E1023" s="66">
        <v>156924.45000000001</v>
      </c>
      <c r="F1023" s="65">
        <v>188097.76199999999</v>
      </c>
      <c r="G1023" s="65">
        <v>215548.348</v>
      </c>
      <c r="H1023" s="65">
        <v>196746.74900000001</v>
      </c>
      <c r="I1023" s="66">
        <v>220171.15</v>
      </c>
      <c r="J1023" s="65">
        <v>211133.163</v>
      </c>
      <c r="K1023" s="65">
        <v>207960.10800000001</v>
      </c>
      <c r="L1023" s="65">
        <v>228982.37400000001</v>
      </c>
      <c r="M1023" s="66">
        <v>244213.95</v>
      </c>
      <c r="N1023" s="65">
        <v>265563.49400000001</v>
      </c>
      <c r="O1023" s="65">
        <v>282446.33600000001</v>
      </c>
      <c r="P1023" s="65">
        <v>319479.81300000002</v>
      </c>
      <c r="Q1023" s="65">
        <v>320186.31900000002</v>
      </c>
      <c r="R1023" s="65">
        <v>305643.02500000002</v>
      </c>
      <c r="S1023" s="65">
        <v>363603.98300000001</v>
      </c>
      <c r="T1023" s="65">
        <v>362037.99300000002</v>
      </c>
      <c r="U1023" s="65">
        <v>400243.22399999999</v>
      </c>
      <c r="V1023" s="65">
        <v>367431.72499999998</v>
      </c>
      <c r="W1023" s="65">
        <v>363326.06900000002</v>
      </c>
      <c r="X1023" s="65">
        <v>392475.701</v>
      </c>
      <c r="Y1023" s="65">
        <v>355396.58799999999</v>
      </c>
      <c r="Z1023" s="65">
        <v>314432.24800000002</v>
      </c>
      <c r="AA1023" s="65">
        <v>344636.05300000001</v>
      </c>
      <c r="AB1023" s="65">
        <v>358462.32500000001</v>
      </c>
      <c r="AC1023" s="65">
        <v>342336.772</v>
      </c>
      <c r="AD1023" s="65">
        <v>349888.81099999999</v>
      </c>
      <c r="AE1023" s="65">
        <v>351086.20899999997</v>
      </c>
      <c r="AF1023" s="65">
        <v>336974.64199999999</v>
      </c>
      <c r="AG1023" s="65">
        <v>291728.95600000001</v>
      </c>
      <c r="AH1023" s="65">
        <v>313041.739</v>
      </c>
    </row>
    <row r="1024" spans="1:34" x14ac:dyDescent="0.25">
      <c r="A1024" s="64" t="s">
        <v>121</v>
      </c>
      <c r="B1024" s="64" t="s">
        <v>123</v>
      </c>
      <c r="C1024" s="67">
        <v>899676.21600000001</v>
      </c>
      <c r="D1024" s="67">
        <v>730263.90599999996</v>
      </c>
      <c r="E1024" s="67">
        <v>543567.89500000002</v>
      </c>
      <c r="F1024" s="67">
        <v>531321.86699999997</v>
      </c>
      <c r="G1024" s="67">
        <v>475389.16600000003</v>
      </c>
      <c r="H1024" s="67">
        <v>522350.58199999999</v>
      </c>
      <c r="I1024" s="68">
        <v>531945.07999999996</v>
      </c>
      <c r="J1024" s="67">
        <v>460331.97499999998</v>
      </c>
      <c r="K1024" s="67">
        <v>367053.522</v>
      </c>
      <c r="L1024" s="67">
        <v>314802.16899999999</v>
      </c>
      <c r="M1024" s="68">
        <v>294538.69</v>
      </c>
      <c r="N1024" s="67">
        <v>281571.54100000003</v>
      </c>
      <c r="O1024" s="67">
        <v>245634.478</v>
      </c>
      <c r="P1024" s="67">
        <v>259766.19899999999</v>
      </c>
      <c r="Q1024" s="67">
        <v>222720.29500000001</v>
      </c>
      <c r="R1024" s="67">
        <v>224219.17499999999</v>
      </c>
      <c r="S1024" s="67">
        <v>209527.09299999999</v>
      </c>
      <c r="T1024" s="67">
        <v>213629.43299999999</v>
      </c>
      <c r="U1024" s="67">
        <v>202525.83600000001</v>
      </c>
      <c r="V1024" s="67">
        <v>167603.96100000001</v>
      </c>
      <c r="W1024" s="67">
        <v>156521.14799999999</v>
      </c>
      <c r="X1024" s="67">
        <v>177115.03899999999</v>
      </c>
      <c r="Y1024" s="67">
        <v>172308.946</v>
      </c>
      <c r="Z1024" s="67">
        <v>137470.83600000001</v>
      </c>
      <c r="AA1024" s="67">
        <v>128691.46400000001</v>
      </c>
      <c r="AB1024" s="67">
        <v>118101.51700000001</v>
      </c>
      <c r="AC1024" s="67">
        <v>121092.424</v>
      </c>
      <c r="AD1024" s="67">
        <v>119344.336</v>
      </c>
      <c r="AE1024" s="67">
        <v>106256.591</v>
      </c>
      <c r="AF1024" s="67">
        <v>98716.555999999997</v>
      </c>
      <c r="AG1024" s="67">
        <v>89169.892000000007</v>
      </c>
      <c r="AH1024" s="67">
        <v>79883.447</v>
      </c>
    </row>
    <row r="1025" spans="1:34" x14ac:dyDescent="0.25">
      <c r="A1025" s="64" t="s">
        <v>121</v>
      </c>
      <c r="B1025" s="64" t="s">
        <v>124</v>
      </c>
      <c r="C1025" s="66">
        <v>288</v>
      </c>
      <c r="D1025" s="66">
        <v>216</v>
      </c>
      <c r="E1025" s="66">
        <v>3134.1</v>
      </c>
      <c r="F1025" s="66">
        <v>2101.1999999999998</v>
      </c>
      <c r="G1025" s="66">
        <v>2600.1999999999998</v>
      </c>
      <c r="H1025" s="66">
        <v>1368.5</v>
      </c>
      <c r="I1025" s="66">
        <v>2305</v>
      </c>
      <c r="J1025" s="66">
        <v>3310.4</v>
      </c>
      <c r="K1025" s="66">
        <v>2513</v>
      </c>
      <c r="L1025" s="66">
        <v>1732.6</v>
      </c>
      <c r="M1025" s="66">
        <v>612.70000000000005</v>
      </c>
      <c r="N1025" s="66">
        <v>625.6</v>
      </c>
      <c r="O1025" s="66">
        <v>804.4</v>
      </c>
      <c r="P1025" s="66">
        <v>682.5</v>
      </c>
      <c r="Q1025" s="65">
        <v>1157.229</v>
      </c>
      <c r="R1025" s="65">
        <v>1223.893</v>
      </c>
      <c r="S1025" s="65">
        <v>2924.223</v>
      </c>
      <c r="T1025" s="65">
        <v>6774.625</v>
      </c>
      <c r="U1025" s="65">
        <v>4322.4930000000004</v>
      </c>
      <c r="V1025" s="65">
        <v>4448.7759999999998</v>
      </c>
      <c r="W1025" s="66">
        <v>5828.44</v>
      </c>
      <c r="X1025" s="65">
        <v>5413.2150000000001</v>
      </c>
      <c r="Y1025" s="65">
        <v>16134.130999999999</v>
      </c>
      <c r="Z1025" s="65">
        <v>30382.981</v>
      </c>
      <c r="AA1025" s="65">
        <v>30330.984</v>
      </c>
      <c r="AB1025" s="65">
        <v>44151.415999999997</v>
      </c>
      <c r="AC1025" s="65">
        <v>42067.207000000002</v>
      </c>
      <c r="AD1025" s="65">
        <v>45429.457000000002</v>
      </c>
      <c r="AE1025" s="65">
        <v>50581.771000000001</v>
      </c>
      <c r="AF1025" s="65">
        <v>34533.137999999999</v>
      </c>
      <c r="AG1025" s="65">
        <v>43493.341</v>
      </c>
      <c r="AH1025" s="65">
        <v>42778.353999999999</v>
      </c>
    </row>
    <row r="1026" spans="1:34" x14ac:dyDescent="0.25">
      <c r="A1026" s="64" t="s">
        <v>121</v>
      </c>
      <c r="B1026" s="64" t="s">
        <v>125</v>
      </c>
      <c r="C1026" s="68">
        <v>57075</v>
      </c>
      <c r="D1026" s="67">
        <v>1097.0360000000001</v>
      </c>
      <c r="E1026" s="67">
        <v>128394.086</v>
      </c>
      <c r="F1026" s="67">
        <v>107841.982</v>
      </c>
      <c r="G1026" s="68">
        <v>42979.7</v>
      </c>
      <c r="H1026" s="67">
        <v>34154.366000000002</v>
      </c>
      <c r="I1026" s="67">
        <v>28961.238000000001</v>
      </c>
      <c r="J1026" s="68">
        <v>24429.8</v>
      </c>
      <c r="K1026" s="67">
        <v>21292.684000000001</v>
      </c>
      <c r="L1026" s="67">
        <v>22306.263999999999</v>
      </c>
      <c r="M1026" s="67">
        <v>19720.966</v>
      </c>
      <c r="N1026" s="67">
        <v>18437.617999999999</v>
      </c>
      <c r="O1026" s="67">
        <v>23244.744999999999</v>
      </c>
      <c r="P1026" s="68">
        <v>23029.7</v>
      </c>
      <c r="Q1026" s="67">
        <v>28380.859</v>
      </c>
      <c r="R1026" s="67">
        <v>24903.723000000002</v>
      </c>
      <c r="S1026" s="67">
        <v>25989.815999999999</v>
      </c>
      <c r="T1026" s="67">
        <v>28287.848000000002</v>
      </c>
      <c r="U1026" s="67">
        <v>29647.973999999998</v>
      </c>
      <c r="V1026" s="67">
        <v>19554.196</v>
      </c>
      <c r="W1026" s="67">
        <v>22087.289000000001</v>
      </c>
      <c r="X1026" s="67">
        <v>27951.819</v>
      </c>
      <c r="Y1026" s="67">
        <v>27782.673999999999</v>
      </c>
      <c r="Z1026" s="68">
        <v>20376.5</v>
      </c>
      <c r="AA1026" s="67">
        <v>18580.493999999999</v>
      </c>
      <c r="AB1026" s="68">
        <v>15294.97</v>
      </c>
      <c r="AC1026" s="67">
        <v>10275.734</v>
      </c>
      <c r="AD1026" s="67">
        <v>8482.4169999999995</v>
      </c>
      <c r="AE1026" s="67">
        <v>9770.1119999999992</v>
      </c>
      <c r="AF1026" s="67">
        <v>14752.272000000001</v>
      </c>
      <c r="AG1026" s="67">
        <v>10409.754999999999</v>
      </c>
      <c r="AH1026" s="67">
        <v>10786.373</v>
      </c>
    </row>
    <row r="1027" spans="1:34" x14ac:dyDescent="0.25">
      <c r="A1027" s="64" t="s">
        <v>121</v>
      </c>
      <c r="B1027" s="64" t="s">
        <v>126</v>
      </c>
      <c r="C1027" s="66">
        <v>0</v>
      </c>
      <c r="D1027" s="66">
        <v>0</v>
      </c>
      <c r="E1027" s="66">
        <v>0</v>
      </c>
      <c r="F1027" s="66">
        <v>0</v>
      </c>
      <c r="G1027" s="66">
        <v>0</v>
      </c>
      <c r="H1027" s="66">
        <v>0</v>
      </c>
      <c r="I1027" s="66">
        <v>0</v>
      </c>
      <c r="J1027" s="66">
        <v>0</v>
      </c>
      <c r="K1027" s="66">
        <v>0</v>
      </c>
      <c r="L1027" s="66">
        <v>0</v>
      </c>
      <c r="M1027" s="66">
        <v>0</v>
      </c>
      <c r="N1027" s="66">
        <v>0</v>
      </c>
      <c r="O1027" s="66">
        <v>0</v>
      </c>
      <c r="P1027" s="66">
        <v>0</v>
      </c>
      <c r="Q1027" s="66">
        <v>0</v>
      </c>
      <c r="R1027" s="66">
        <v>0</v>
      </c>
      <c r="S1027" s="66">
        <v>0</v>
      </c>
      <c r="T1027" s="66">
        <v>0</v>
      </c>
      <c r="U1027" s="66">
        <v>0</v>
      </c>
      <c r="V1027" s="66">
        <v>0</v>
      </c>
      <c r="W1027" s="66">
        <v>0</v>
      </c>
      <c r="X1027" s="66">
        <v>0</v>
      </c>
      <c r="Y1027" s="66">
        <v>0</v>
      </c>
      <c r="Z1027" s="66">
        <v>0</v>
      </c>
      <c r="AA1027" s="66">
        <v>0</v>
      </c>
      <c r="AB1027" s="66">
        <v>0</v>
      </c>
      <c r="AC1027" s="66">
        <v>0</v>
      </c>
      <c r="AD1027" s="66">
        <v>0</v>
      </c>
      <c r="AE1027" s="66">
        <v>0</v>
      </c>
      <c r="AF1027" s="66">
        <v>0</v>
      </c>
      <c r="AG1027" s="66">
        <v>0</v>
      </c>
      <c r="AH1027" s="66">
        <v>0</v>
      </c>
    </row>
    <row r="1028" spans="1:34" x14ac:dyDescent="0.25">
      <c r="A1028" s="64" t="s">
        <v>121</v>
      </c>
      <c r="B1028" s="64" t="s">
        <v>127</v>
      </c>
      <c r="C1028" s="68">
        <v>0</v>
      </c>
      <c r="D1028" s="68">
        <v>0</v>
      </c>
      <c r="E1028" s="68">
        <v>0</v>
      </c>
      <c r="F1028" s="68">
        <v>0</v>
      </c>
      <c r="G1028" s="68">
        <v>0</v>
      </c>
      <c r="H1028" s="68">
        <v>0</v>
      </c>
      <c r="I1028" s="68">
        <v>0</v>
      </c>
      <c r="J1028" s="68">
        <v>0</v>
      </c>
      <c r="K1028" s="68">
        <v>0</v>
      </c>
      <c r="L1028" s="68">
        <v>0</v>
      </c>
      <c r="M1028" s="68">
        <v>0</v>
      </c>
      <c r="N1028" s="68">
        <v>0</v>
      </c>
      <c r="O1028" s="68">
        <v>0</v>
      </c>
      <c r="P1028" s="68">
        <v>0</v>
      </c>
      <c r="Q1028" s="68">
        <v>0</v>
      </c>
      <c r="R1028" s="68">
        <v>0</v>
      </c>
      <c r="S1028" s="68">
        <v>0</v>
      </c>
      <c r="T1028" s="68">
        <v>0</v>
      </c>
      <c r="U1028" s="68">
        <v>0</v>
      </c>
      <c r="V1028" s="68">
        <v>0</v>
      </c>
      <c r="W1028" s="68">
        <v>0</v>
      </c>
      <c r="X1028" s="68">
        <v>0</v>
      </c>
      <c r="Y1028" s="68">
        <v>0</v>
      </c>
      <c r="Z1028" s="68">
        <v>0</v>
      </c>
      <c r="AA1028" s="68">
        <v>0</v>
      </c>
      <c r="AB1028" s="68">
        <v>0</v>
      </c>
      <c r="AC1028" s="68">
        <v>0</v>
      </c>
      <c r="AD1028" s="68">
        <v>0</v>
      </c>
      <c r="AE1028" s="68">
        <v>0</v>
      </c>
      <c r="AF1028" s="68">
        <v>0</v>
      </c>
      <c r="AG1028" s="68">
        <v>0</v>
      </c>
      <c r="AH1028" s="68">
        <v>0</v>
      </c>
    </row>
    <row r="1029" spans="1:34" x14ac:dyDescent="0.25">
      <c r="A1029" s="64" t="s">
        <v>121</v>
      </c>
      <c r="B1029" s="64" t="s">
        <v>128</v>
      </c>
      <c r="C1029" s="66">
        <v>489624.4</v>
      </c>
      <c r="D1029" s="66">
        <v>406546.8</v>
      </c>
      <c r="E1029" s="66">
        <v>689058.6</v>
      </c>
      <c r="F1029" s="66">
        <v>698411</v>
      </c>
      <c r="G1029" s="66">
        <v>474365.2</v>
      </c>
      <c r="H1029" s="66">
        <v>495223.4</v>
      </c>
      <c r="I1029" s="66">
        <v>511949.8</v>
      </c>
      <c r="J1029" s="66">
        <v>487091.4</v>
      </c>
      <c r="K1029" s="66">
        <v>456713.2</v>
      </c>
      <c r="L1029" s="66">
        <v>396343.4</v>
      </c>
      <c r="M1029" s="66">
        <v>375306</v>
      </c>
      <c r="N1029" s="66">
        <v>383430.6</v>
      </c>
      <c r="O1029" s="66">
        <v>351453.8</v>
      </c>
      <c r="P1029" s="66">
        <v>347463.6</v>
      </c>
      <c r="Q1029" s="65">
        <v>338838.59100000001</v>
      </c>
      <c r="R1029" s="65">
        <v>341561.08799999999</v>
      </c>
      <c r="S1029" s="65">
        <v>349146.467</v>
      </c>
      <c r="T1029" s="65">
        <v>332389.53899999999</v>
      </c>
      <c r="U1029" s="65">
        <v>334537.821</v>
      </c>
      <c r="V1029" s="65">
        <v>305512.93599999999</v>
      </c>
      <c r="W1029" s="65">
        <v>318629.88199999998</v>
      </c>
      <c r="X1029" s="66">
        <v>322833.90999999997</v>
      </c>
      <c r="Y1029" s="65">
        <v>301903.48200000002</v>
      </c>
      <c r="Z1029" s="65">
        <v>296802.49599999998</v>
      </c>
      <c r="AA1029" s="65">
        <v>314401.63900000002</v>
      </c>
      <c r="AB1029" s="65">
        <v>315278.755</v>
      </c>
      <c r="AC1029" s="65">
        <v>311131.95500000002</v>
      </c>
      <c r="AD1029" s="65">
        <v>306055.80699999997</v>
      </c>
      <c r="AE1029" s="65">
        <v>305025.52799999999</v>
      </c>
      <c r="AF1029" s="65">
        <v>276088.15299999999</v>
      </c>
      <c r="AG1029" s="65">
        <v>260454.897</v>
      </c>
      <c r="AH1029" s="65">
        <v>275336.79800000001</v>
      </c>
    </row>
    <row r="1030" spans="1:34" x14ac:dyDescent="0.25">
      <c r="A1030" s="64" t="s">
        <v>121</v>
      </c>
      <c r="B1030" s="64" t="s">
        <v>129</v>
      </c>
      <c r="C1030" s="68">
        <v>417233.6</v>
      </c>
      <c r="D1030" s="68">
        <v>332291</v>
      </c>
      <c r="E1030" s="68">
        <v>315679.2</v>
      </c>
      <c r="F1030" s="68">
        <v>321223.2</v>
      </c>
      <c r="G1030" s="68">
        <v>292403.20000000001</v>
      </c>
      <c r="H1030" s="68">
        <v>312924.40000000002</v>
      </c>
      <c r="I1030" s="68">
        <v>308610.8</v>
      </c>
      <c r="J1030" s="68">
        <v>281982.40000000002</v>
      </c>
      <c r="K1030" s="68">
        <v>237318.2</v>
      </c>
      <c r="L1030" s="68">
        <v>196413.4</v>
      </c>
      <c r="M1030" s="68">
        <v>185293.4</v>
      </c>
      <c r="N1030" s="68">
        <v>192956.2</v>
      </c>
      <c r="O1030" s="68">
        <v>160858.79999999999</v>
      </c>
      <c r="P1030" s="68">
        <v>161456.4</v>
      </c>
      <c r="Q1030" s="68">
        <v>147032.4</v>
      </c>
      <c r="R1030" s="68">
        <v>149989.4</v>
      </c>
      <c r="S1030" s="68">
        <v>148191.6</v>
      </c>
      <c r="T1030" s="67">
        <v>140084.09599999999</v>
      </c>
      <c r="U1030" s="68">
        <v>126484</v>
      </c>
      <c r="V1030" s="67">
        <v>115963.55899999999</v>
      </c>
      <c r="W1030" s="67">
        <v>114297.234</v>
      </c>
      <c r="X1030" s="67">
        <v>123377.50900000001</v>
      </c>
      <c r="Y1030" s="67">
        <v>114101.704</v>
      </c>
      <c r="Z1030" s="67">
        <v>103051.02899999999</v>
      </c>
      <c r="AA1030" s="67">
        <v>96681.017000000007</v>
      </c>
      <c r="AB1030" s="67">
        <v>90951.887000000002</v>
      </c>
      <c r="AC1030" s="67">
        <v>89851.165999999997</v>
      </c>
      <c r="AD1030" s="67">
        <v>87052.082999999999</v>
      </c>
      <c r="AE1030" s="67">
        <v>77640.938999999998</v>
      </c>
      <c r="AF1030" s="67">
        <v>67918.736999999994</v>
      </c>
      <c r="AG1030" s="67">
        <v>64224.595000000001</v>
      </c>
      <c r="AH1030" s="67">
        <v>63824.824000000001</v>
      </c>
    </row>
    <row r="1031" spans="1:34" x14ac:dyDescent="0.25">
      <c r="A1031" s="64" t="s">
        <v>121</v>
      </c>
      <c r="B1031" s="64" t="s">
        <v>130</v>
      </c>
      <c r="C1031" s="66">
        <v>21692</v>
      </c>
      <c r="D1031" s="66">
        <v>161</v>
      </c>
      <c r="E1031" s="66">
        <v>90269.4</v>
      </c>
      <c r="F1031" s="66">
        <v>75108.600000000006</v>
      </c>
      <c r="G1031" s="66">
        <v>23474</v>
      </c>
      <c r="H1031" s="66">
        <v>21220</v>
      </c>
      <c r="I1031" s="66">
        <v>15980.6</v>
      </c>
      <c r="J1031" s="66">
        <v>16292.4</v>
      </c>
      <c r="K1031" s="66">
        <v>12764.4</v>
      </c>
      <c r="L1031" s="66">
        <v>14259.2</v>
      </c>
      <c r="M1031" s="66">
        <v>10090.6</v>
      </c>
      <c r="N1031" s="66">
        <v>9285.2000000000007</v>
      </c>
      <c r="O1031" s="66">
        <v>10018</v>
      </c>
      <c r="P1031" s="66">
        <v>10048.799999999999</v>
      </c>
      <c r="Q1031" s="66">
        <v>12388.4</v>
      </c>
      <c r="R1031" s="66">
        <v>13501</v>
      </c>
      <c r="S1031" s="65">
        <v>11252.194</v>
      </c>
      <c r="T1031" s="66">
        <v>11854.09</v>
      </c>
      <c r="U1031" s="65">
        <v>12809.772000000001</v>
      </c>
      <c r="V1031" s="65">
        <v>9932.8719999999994</v>
      </c>
      <c r="W1031" s="65">
        <v>10459.954</v>
      </c>
      <c r="X1031" s="65">
        <v>11292.535</v>
      </c>
      <c r="Y1031" s="66">
        <v>10445.799999999999</v>
      </c>
      <c r="Z1031" s="65">
        <v>9069.8459999999995</v>
      </c>
      <c r="AA1031" s="65">
        <v>7803.7629999999999</v>
      </c>
      <c r="AB1031" s="65">
        <v>7600.8509999999997</v>
      </c>
      <c r="AC1031" s="65">
        <v>5649.4080000000004</v>
      </c>
      <c r="AD1031" s="65">
        <v>4423.3379999999997</v>
      </c>
      <c r="AE1031" s="66">
        <v>4292.67</v>
      </c>
      <c r="AF1031" s="65">
        <v>4983.0590000000002</v>
      </c>
      <c r="AG1031" s="65">
        <v>5238.7910000000002</v>
      </c>
      <c r="AH1031" s="65">
        <v>5894.808</v>
      </c>
    </row>
    <row r="1032" spans="1:34" x14ac:dyDescent="0.25">
      <c r="A1032" s="64" t="s">
        <v>121</v>
      </c>
      <c r="B1032" s="64" t="s">
        <v>131</v>
      </c>
      <c r="C1032" s="68">
        <v>0</v>
      </c>
      <c r="D1032" s="68">
        <v>0</v>
      </c>
      <c r="E1032" s="68">
        <v>0</v>
      </c>
      <c r="F1032" s="68">
        <v>0</v>
      </c>
      <c r="G1032" s="68">
        <v>0</v>
      </c>
      <c r="H1032" s="68">
        <v>0</v>
      </c>
      <c r="I1032" s="68">
        <v>0</v>
      </c>
      <c r="J1032" s="68">
        <v>0</v>
      </c>
      <c r="K1032" s="68">
        <v>0</v>
      </c>
      <c r="L1032" s="68">
        <v>0</v>
      </c>
      <c r="M1032" s="68">
        <v>0</v>
      </c>
      <c r="N1032" s="68">
        <v>0</v>
      </c>
      <c r="O1032" s="68">
        <v>0</v>
      </c>
      <c r="P1032" s="68">
        <v>0</v>
      </c>
      <c r="Q1032" s="68">
        <v>0</v>
      </c>
      <c r="R1032" s="68">
        <v>0</v>
      </c>
      <c r="S1032" s="68">
        <v>0</v>
      </c>
      <c r="T1032" s="68">
        <v>0</v>
      </c>
      <c r="U1032" s="68">
        <v>0</v>
      </c>
      <c r="V1032" s="68">
        <v>982.8</v>
      </c>
      <c r="W1032" s="67">
        <v>1296.3530000000001</v>
      </c>
      <c r="X1032" s="68">
        <v>784.8</v>
      </c>
      <c r="Y1032" s="68">
        <v>975.6</v>
      </c>
      <c r="Z1032" s="68">
        <v>1263.5999999999999</v>
      </c>
      <c r="AA1032" s="67">
        <v>1708.1389999999999</v>
      </c>
      <c r="AB1032" s="67">
        <v>1348.114</v>
      </c>
      <c r="AC1032" s="68">
        <v>1828.8</v>
      </c>
      <c r="AD1032" s="67">
        <v>1291.6369999999999</v>
      </c>
      <c r="AE1032" s="68">
        <v>1559.16</v>
      </c>
      <c r="AF1032" s="67">
        <v>1530.2840000000001</v>
      </c>
      <c r="AG1032" s="67">
        <v>1152.5150000000001</v>
      </c>
      <c r="AH1032" s="67">
        <v>1199.0409999999999</v>
      </c>
    </row>
    <row r="1033" spans="1:34" x14ac:dyDescent="0.25">
      <c r="A1033" s="64" t="s">
        <v>132</v>
      </c>
      <c r="B1033" s="64" t="s">
        <v>122</v>
      </c>
      <c r="C1033" s="69" t="s">
        <v>37</v>
      </c>
      <c r="D1033" s="69" t="s">
        <v>37</v>
      </c>
      <c r="E1033" s="69" t="s">
        <v>37</v>
      </c>
      <c r="F1033" s="69" t="s">
        <v>37</v>
      </c>
      <c r="G1033" s="69" t="s">
        <v>37</v>
      </c>
      <c r="H1033" s="69" t="s">
        <v>37</v>
      </c>
      <c r="I1033" s="69" t="s">
        <v>37</v>
      </c>
      <c r="J1033" s="69" t="s">
        <v>37</v>
      </c>
      <c r="K1033" s="69" t="s">
        <v>37</v>
      </c>
      <c r="L1033" s="69" t="s">
        <v>37</v>
      </c>
      <c r="M1033" s="69" t="s">
        <v>37</v>
      </c>
      <c r="N1033" s="69" t="s">
        <v>37</v>
      </c>
      <c r="O1033" s="69" t="s">
        <v>37</v>
      </c>
      <c r="P1033" s="69" t="s">
        <v>37</v>
      </c>
      <c r="Q1033" s="69" t="s">
        <v>37</v>
      </c>
      <c r="R1033" s="69" t="s">
        <v>37</v>
      </c>
      <c r="S1033" s="69" t="s">
        <v>37</v>
      </c>
      <c r="T1033" s="69" t="s">
        <v>37</v>
      </c>
      <c r="U1033" s="69" t="s">
        <v>37</v>
      </c>
      <c r="V1033" s="69" t="s">
        <v>37</v>
      </c>
      <c r="W1033" s="69" t="s">
        <v>37</v>
      </c>
      <c r="X1033" s="69" t="s">
        <v>37</v>
      </c>
      <c r="Y1033" s="69" t="s">
        <v>37</v>
      </c>
      <c r="Z1033" s="69" t="s">
        <v>37</v>
      </c>
      <c r="AA1033" s="69" t="s">
        <v>37</v>
      </c>
      <c r="AB1033" s="69" t="s">
        <v>37</v>
      </c>
      <c r="AC1033" s="69" t="s">
        <v>37</v>
      </c>
      <c r="AD1033" s="69" t="s">
        <v>37</v>
      </c>
      <c r="AE1033" s="69" t="s">
        <v>37</v>
      </c>
      <c r="AF1033" s="69" t="s">
        <v>37</v>
      </c>
      <c r="AG1033" s="69" t="s">
        <v>37</v>
      </c>
      <c r="AH1033" s="69" t="s">
        <v>37</v>
      </c>
    </row>
    <row r="1034" spans="1:34" x14ac:dyDescent="0.25">
      <c r="A1034" s="64" t="s">
        <v>132</v>
      </c>
      <c r="B1034" s="64" t="s">
        <v>123</v>
      </c>
      <c r="C1034" s="70" t="s">
        <v>37</v>
      </c>
      <c r="D1034" s="70" t="s">
        <v>37</v>
      </c>
      <c r="E1034" s="70" t="s">
        <v>37</v>
      </c>
      <c r="F1034" s="70" t="s">
        <v>37</v>
      </c>
      <c r="G1034" s="70" t="s">
        <v>37</v>
      </c>
      <c r="H1034" s="70" t="s">
        <v>37</v>
      </c>
      <c r="I1034" s="70" t="s">
        <v>37</v>
      </c>
      <c r="J1034" s="70" t="s">
        <v>37</v>
      </c>
      <c r="K1034" s="70" t="s">
        <v>37</v>
      </c>
      <c r="L1034" s="70" t="s">
        <v>37</v>
      </c>
      <c r="M1034" s="70" t="s">
        <v>37</v>
      </c>
      <c r="N1034" s="70" t="s">
        <v>37</v>
      </c>
      <c r="O1034" s="70" t="s">
        <v>37</v>
      </c>
      <c r="P1034" s="70" t="s">
        <v>37</v>
      </c>
      <c r="Q1034" s="70" t="s">
        <v>37</v>
      </c>
      <c r="R1034" s="70" t="s">
        <v>37</v>
      </c>
      <c r="S1034" s="70" t="s">
        <v>37</v>
      </c>
      <c r="T1034" s="70" t="s">
        <v>37</v>
      </c>
      <c r="U1034" s="70" t="s">
        <v>37</v>
      </c>
      <c r="V1034" s="70" t="s">
        <v>37</v>
      </c>
      <c r="W1034" s="70" t="s">
        <v>37</v>
      </c>
      <c r="X1034" s="70" t="s">
        <v>37</v>
      </c>
      <c r="Y1034" s="70" t="s">
        <v>37</v>
      </c>
      <c r="Z1034" s="70" t="s">
        <v>37</v>
      </c>
      <c r="AA1034" s="70" t="s">
        <v>37</v>
      </c>
      <c r="AB1034" s="70" t="s">
        <v>37</v>
      </c>
      <c r="AC1034" s="70" t="s">
        <v>37</v>
      </c>
      <c r="AD1034" s="70" t="s">
        <v>37</v>
      </c>
      <c r="AE1034" s="70" t="s">
        <v>37</v>
      </c>
      <c r="AF1034" s="70" t="s">
        <v>37</v>
      </c>
      <c r="AG1034" s="70" t="s">
        <v>37</v>
      </c>
      <c r="AH1034" s="70" t="s">
        <v>37</v>
      </c>
    </row>
    <row r="1035" spans="1:34" x14ac:dyDescent="0.25">
      <c r="A1035" s="64" t="s">
        <v>132</v>
      </c>
      <c r="B1035" s="64" t="s">
        <v>124</v>
      </c>
      <c r="C1035" s="69" t="s">
        <v>37</v>
      </c>
      <c r="D1035" s="69" t="s">
        <v>37</v>
      </c>
      <c r="E1035" s="69" t="s">
        <v>37</v>
      </c>
      <c r="F1035" s="69" t="s">
        <v>37</v>
      </c>
      <c r="G1035" s="69" t="s">
        <v>37</v>
      </c>
      <c r="H1035" s="69" t="s">
        <v>37</v>
      </c>
      <c r="I1035" s="69" t="s">
        <v>37</v>
      </c>
      <c r="J1035" s="69" t="s">
        <v>37</v>
      </c>
      <c r="K1035" s="69" t="s">
        <v>37</v>
      </c>
      <c r="L1035" s="69" t="s">
        <v>37</v>
      </c>
      <c r="M1035" s="69" t="s">
        <v>37</v>
      </c>
      <c r="N1035" s="69" t="s">
        <v>37</v>
      </c>
      <c r="O1035" s="69" t="s">
        <v>37</v>
      </c>
      <c r="P1035" s="69" t="s">
        <v>37</v>
      </c>
      <c r="Q1035" s="69" t="s">
        <v>37</v>
      </c>
      <c r="R1035" s="69" t="s">
        <v>37</v>
      </c>
      <c r="S1035" s="69" t="s">
        <v>37</v>
      </c>
      <c r="T1035" s="69" t="s">
        <v>37</v>
      </c>
      <c r="U1035" s="69" t="s">
        <v>37</v>
      </c>
      <c r="V1035" s="69" t="s">
        <v>37</v>
      </c>
      <c r="W1035" s="69" t="s">
        <v>37</v>
      </c>
      <c r="X1035" s="69" t="s">
        <v>37</v>
      </c>
      <c r="Y1035" s="69" t="s">
        <v>37</v>
      </c>
      <c r="Z1035" s="69" t="s">
        <v>37</v>
      </c>
      <c r="AA1035" s="69" t="s">
        <v>37</v>
      </c>
      <c r="AB1035" s="69" t="s">
        <v>37</v>
      </c>
      <c r="AC1035" s="69" t="s">
        <v>37</v>
      </c>
      <c r="AD1035" s="69" t="s">
        <v>37</v>
      </c>
      <c r="AE1035" s="69" t="s">
        <v>37</v>
      </c>
      <c r="AF1035" s="69" t="s">
        <v>37</v>
      </c>
      <c r="AG1035" s="69" t="s">
        <v>37</v>
      </c>
      <c r="AH1035" s="69" t="s">
        <v>37</v>
      </c>
    </row>
    <row r="1036" spans="1:34" x14ac:dyDescent="0.25">
      <c r="A1036" s="64" t="s">
        <v>132</v>
      </c>
      <c r="B1036" s="64" t="s">
        <v>125</v>
      </c>
      <c r="C1036" s="70" t="s">
        <v>37</v>
      </c>
      <c r="D1036" s="70" t="s">
        <v>37</v>
      </c>
      <c r="E1036" s="70" t="s">
        <v>37</v>
      </c>
      <c r="F1036" s="70" t="s">
        <v>37</v>
      </c>
      <c r="G1036" s="70" t="s">
        <v>37</v>
      </c>
      <c r="H1036" s="70" t="s">
        <v>37</v>
      </c>
      <c r="I1036" s="70" t="s">
        <v>37</v>
      </c>
      <c r="J1036" s="70" t="s">
        <v>37</v>
      </c>
      <c r="K1036" s="70" t="s">
        <v>37</v>
      </c>
      <c r="L1036" s="70" t="s">
        <v>37</v>
      </c>
      <c r="M1036" s="70" t="s">
        <v>37</v>
      </c>
      <c r="N1036" s="70" t="s">
        <v>37</v>
      </c>
      <c r="O1036" s="70" t="s">
        <v>37</v>
      </c>
      <c r="P1036" s="70" t="s">
        <v>37</v>
      </c>
      <c r="Q1036" s="70" t="s">
        <v>37</v>
      </c>
      <c r="R1036" s="70" t="s">
        <v>37</v>
      </c>
      <c r="S1036" s="70" t="s">
        <v>37</v>
      </c>
      <c r="T1036" s="70" t="s">
        <v>37</v>
      </c>
      <c r="U1036" s="70" t="s">
        <v>37</v>
      </c>
      <c r="V1036" s="70" t="s">
        <v>37</v>
      </c>
      <c r="W1036" s="70" t="s">
        <v>37</v>
      </c>
      <c r="X1036" s="70" t="s">
        <v>37</v>
      </c>
      <c r="Y1036" s="70" t="s">
        <v>37</v>
      </c>
      <c r="Z1036" s="70" t="s">
        <v>37</v>
      </c>
      <c r="AA1036" s="70" t="s">
        <v>37</v>
      </c>
      <c r="AB1036" s="70" t="s">
        <v>37</v>
      </c>
      <c r="AC1036" s="70" t="s">
        <v>37</v>
      </c>
      <c r="AD1036" s="70" t="s">
        <v>37</v>
      </c>
      <c r="AE1036" s="70" t="s">
        <v>37</v>
      </c>
      <c r="AF1036" s="70" t="s">
        <v>37</v>
      </c>
      <c r="AG1036" s="70" t="s">
        <v>37</v>
      </c>
      <c r="AH1036" s="70" t="s">
        <v>37</v>
      </c>
    </row>
    <row r="1037" spans="1:34" x14ac:dyDescent="0.25">
      <c r="A1037" s="64" t="s">
        <v>132</v>
      </c>
      <c r="B1037" s="64" t="s">
        <v>126</v>
      </c>
      <c r="C1037" s="66">
        <v>0</v>
      </c>
      <c r="D1037" s="66">
        <v>0</v>
      </c>
      <c r="E1037" s="66">
        <v>0</v>
      </c>
      <c r="F1037" s="66">
        <v>0</v>
      </c>
      <c r="G1037" s="66">
        <v>0</v>
      </c>
      <c r="H1037" s="66">
        <v>0</v>
      </c>
      <c r="I1037" s="66">
        <v>0</v>
      </c>
      <c r="J1037" s="66">
        <v>0</v>
      </c>
      <c r="K1037" s="66">
        <v>0</v>
      </c>
      <c r="L1037" s="66">
        <v>0</v>
      </c>
      <c r="M1037" s="66">
        <v>0</v>
      </c>
      <c r="N1037" s="66">
        <v>0</v>
      </c>
      <c r="O1037" s="66">
        <v>0</v>
      </c>
      <c r="P1037" s="66">
        <v>0</v>
      </c>
      <c r="Q1037" s="66">
        <v>0</v>
      </c>
      <c r="R1037" s="66">
        <v>0</v>
      </c>
      <c r="S1037" s="66">
        <v>0</v>
      </c>
      <c r="T1037" s="66">
        <v>0</v>
      </c>
      <c r="U1037" s="66">
        <v>0</v>
      </c>
      <c r="V1037" s="66">
        <v>0</v>
      </c>
      <c r="W1037" s="66">
        <v>0</v>
      </c>
      <c r="X1037" s="66">
        <v>0</v>
      </c>
      <c r="Y1037" s="66">
        <v>0</v>
      </c>
      <c r="Z1037" s="66">
        <v>0</v>
      </c>
      <c r="AA1037" s="66">
        <v>0</v>
      </c>
      <c r="AB1037" s="66">
        <v>0</v>
      </c>
      <c r="AC1037" s="66">
        <v>0</v>
      </c>
      <c r="AD1037" s="66">
        <v>0</v>
      </c>
      <c r="AE1037" s="66">
        <v>0</v>
      </c>
      <c r="AF1037" s="66">
        <v>0</v>
      </c>
      <c r="AG1037" s="66">
        <v>0</v>
      </c>
      <c r="AH1037" s="66">
        <v>0</v>
      </c>
    </row>
    <row r="1038" spans="1:34" x14ac:dyDescent="0.25">
      <c r="A1038" s="64" t="s">
        <v>132</v>
      </c>
      <c r="B1038" s="64" t="s">
        <v>127</v>
      </c>
      <c r="C1038" s="70" t="s">
        <v>37</v>
      </c>
      <c r="D1038" s="70" t="s">
        <v>37</v>
      </c>
      <c r="E1038" s="70" t="s">
        <v>37</v>
      </c>
      <c r="F1038" s="70" t="s">
        <v>37</v>
      </c>
      <c r="G1038" s="70" t="s">
        <v>37</v>
      </c>
      <c r="H1038" s="70" t="s">
        <v>37</v>
      </c>
      <c r="I1038" s="70" t="s">
        <v>37</v>
      </c>
      <c r="J1038" s="70" t="s">
        <v>37</v>
      </c>
      <c r="K1038" s="70" t="s">
        <v>37</v>
      </c>
      <c r="L1038" s="70" t="s">
        <v>37</v>
      </c>
      <c r="M1038" s="70" t="s">
        <v>37</v>
      </c>
      <c r="N1038" s="70" t="s">
        <v>37</v>
      </c>
      <c r="O1038" s="70" t="s">
        <v>37</v>
      </c>
      <c r="P1038" s="70" t="s">
        <v>37</v>
      </c>
      <c r="Q1038" s="70" t="s">
        <v>37</v>
      </c>
      <c r="R1038" s="70" t="s">
        <v>37</v>
      </c>
      <c r="S1038" s="70" t="s">
        <v>37</v>
      </c>
      <c r="T1038" s="70" t="s">
        <v>37</v>
      </c>
      <c r="U1038" s="70" t="s">
        <v>37</v>
      </c>
      <c r="V1038" s="70" t="s">
        <v>37</v>
      </c>
      <c r="W1038" s="70" t="s">
        <v>37</v>
      </c>
      <c r="X1038" s="70" t="s">
        <v>37</v>
      </c>
      <c r="Y1038" s="70" t="s">
        <v>37</v>
      </c>
      <c r="Z1038" s="70" t="s">
        <v>37</v>
      </c>
      <c r="AA1038" s="70" t="s">
        <v>37</v>
      </c>
      <c r="AB1038" s="70" t="s">
        <v>37</v>
      </c>
      <c r="AC1038" s="70" t="s">
        <v>37</v>
      </c>
      <c r="AD1038" s="70" t="s">
        <v>37</v>
      </c>
      <c r="AE1038" s="70" t="s">
        <v>37</v>
      </c>
      <c r="AF1038" s="70" t="s">
        <v>37</v>
      </c>
      <c r="AG1038" s="70" t="s">
        <v>37</v>
      </c>
      <c r="AH1038" s="70" t="s">
        <v>37</v>
      </c>
    </row>
    <row r="1039" spans="1:34" x14ac:dyDescent="0.25">
      <c r="A1039" s="64" t="s">
        <v>132</v>
      </c>
      <c r="B1039" s="64" t="s">
        <v>128</v>
      </c>
      <c r="C1039" s="66">
        <v>231512.4</v>
      </c>
      <c r="D1039" s="66">
        <v>204490.8</v>
      </c>
      <c r="E1039" s="66">
        <v>194457.60000000001</v>
      </c>
      <c r="F1039" s="66">
        <v>199296</v>
      </c>
      <c r="G1039" s="66">
        <v>198097.2</v>
      </c>
      <c r="H1039" s="66">
        <v>212612.4</v>
      </c>
      <c r="I1039" s="66">
        <v>219700.8</v>
      </c>
      <c r="J1039" s="66">
        <v>204224.4</v>
      </c>
      <c r="K1039" s="66">
        <v>190753.2</v>
      </c>
      <c r="L1039" s="66">
        <v>181670.39999999999</v>
      </c>
      <c r="M1039" s="66">
        <v>185616</v>
      </c>
      <c r="N1039" s="66">
        <v>192747.6</v>
      </c>
      <c r="O1039" s="66">
        <v>195904.8</v>
      </c>
      <c r="P1039" s="66">
        <v>197427.6</v>
      </c>
      <c r="Q1039" s="65">
        <v>203396.59099999999</v>
      </c>
      <c r="R1039" s="65">
        <v>213887.08799999999</v>
      </c>
      <c r="S1039" s="65">
        <v>225710.467</v>
      </c>
      <c r="T1039" s="65">
        <v>222024.53899999999</v>
      </c>
      <c r="U1039" s="65">
        <v>233843.821</v>
      </c>
      <c r="V1039" s="65">
        <v>208850.93599999999</v>
      </c>
      <c r="W1039" s="65">
        <v>219523.88200000001</v>
      </c>
      <c r="X1039" s="66">
        <v>223973.91</v>
      </c>
      <c r="Y1039" s="65">
        <v>212561.48199999999</v>
      </c>
      <c r="Z1039" s="65">
        <v>211990.49600000001</v>
      </c>
      <c r="AA1039" s="65">
        <v>236428.639</v>
      </c>
      <c r="AB1039" s="65">
        <v>238661.755</v>
      </c>
      <c r="AC1039" s="65">
        <v>234370.95499999999</v>
      </c>
      <c r="AD1039" s="65">
        <v>231465.66800000001</v>
      </c>
      <c r="AE1039" s="66">
        <v>233555.27</v>
      </c>
      <c r="AF1039" s="65">
        <v>214642.098</v>
      </c>
      <c r="AG1039" s="65">
        <v>201365.647</v>
      </c>
      <c r="AH1039" s="66">
        <v>214092.95</v>
      </c>
    </row>
    <row r="1040" spans="1:34" x14ac:dyDescent="0.25">
      <c r="A1040" s="64" t="s">
        <v>132</v>
      </c>
      <c r="B1040" s="64" t="s">
        <v>129</v>
      </c>
      <c r="C1040" s="68">
        <v>180813.6</v>
      </c>
      <c r="D1040" s="68">
        <v>144630</v>
      </c>
      <c r="E1040" s="68">
        <v>115207.2</v>
      </c>
      <c r="F1040" s="68">
        <v>109483.2</v>
      </c>
      <c r="G1040" s="68">
        <v>104263.2</v>
      </c>
      <c r="H1040" s="68">
        <v>110156.4</v>
      </c>
      <c r="I1040" s="68">
        <v>111322.8</v>
      </c>
      <c r="J1040" s="68">
        <v>89888.4</v>
      </c>
      <c r="K1040" s="68">
        <v>73573.2</v>
      </c>
      <c r="L1040" s="68">
        <v>62330.400000000001</v>
      </c>
      <c r="M1040" s="68">
        <v>63716.4</v>
      </c>
      <c r="N1040" s="68">
        <v>61153.2</v>
      </c>
      <c r="O1040" s="68">
        <v>55198.8</v>
      </c>
      <c r="P1040" s="68">
        <v>55256.4</v>
      </c>
      <c r="Q1040" s="68">
        <v>52052.4</v>
      </c>
      <c r="R1040" s="68">
        <v>55526.400000000001</v>
      </c>
      <c r="S1040" s="68">
        <v>52455.6</v>
      </c>
      <c r="T1040" s="67">
        <v>54376.095999999998</v>
      </c>
      <c r="U1040" s="68">
        <v>51858</v>
      </c>
      <c r="V1040" s="67">
        <v>43791.559000000001</v>
      </c>
      <c r="W1040" s="67">
        <v>38997.233999999997</v>
      </c>
      <c r="X1040" s="67">
        <v>46248.508999999998</v>
      </c>
      <c r="Y1040" s="67">
        <v>44134.703999999998</v>
      </c>
      <c r="Z1040" s="67">
        <v>36819.029000000002</v>
      </c>
      <c r="AA1040" s="67">
        <v>34514.017</v>
      </c>
      <c r="AB1040" s="67">
        <v>29837.886999999999</v>
      </c>
      <c r="AC1040" s="67">
        <v>29115.166000000001</v>
      </c>
      <c r="AD1040" s="67">
        <v>30539.016</v>
      </c>
      <c r="AE1040" s="67">
        <v>26880.778999999999</v>
      </c>
      <c r="AF1040" s="67">
        <v>24197.609</v>
      </c>
      <c r="AG1040" s="67">
        <v>21579.307000000001</v>
      </c>
      <c r="AH1040" s="67">
        <v>20105.467000000001</v>
      </c>
    </row>
    <row r="1041" spans="1:34" x14ac:dyDescent="0.25">
      <c r="A1041" s="64" t="s">
        <v>132</v>
      </c>
      <c r="B1041" s="64" t="s">
        <v>130</v>
      </c>
      <c r="C1041" s="66">
        <v>0</v>
      </c>
      <c r="D1041" s="66">
        <v>0</v>
      </c>
      <c r="E1041" s="66">
        <v>5558.4</v>
      </c>
      <c r="F1041" s="66">
        <v>4791.6000000000004</v>
      </c>
      <c r="G1041" s="66">
        <v>4338</v>
      </c>
      <c r="H1041" s="66">
        <v>3888</v>
      </c>
      <c r="I1041" s="66">
        <v>3855.6</v>
      </c>
      <c r="J1041" s="66">
        <v>3236.4</v>
      </c>
      <c r="K1041" s="66">
        <v>3722.4</v>
      </c>
      <c r="L1041" s="66">
        <v>4237.2</v>
      </c>
      <c r="M1041" s="66">
        <v>4431.6000000000004</v>
      </c>
      <c r="N1041" s="66">
        <v>4597.2</v>
      </c>
      <c r="O1041" s="66">
        <v>5256</v>
      </c>
      <c r="P1041" s="66">
        <v>5590.8</v>
      </c>
      <c r="Q1041" s="66">
        <v>7682.4</v>
      </c>
      <c r="R1041" s="66">
        <v>7866</v>
      </c>
      <c r="S1041" s="65">
        <v>7326.1940000000004</v>
      </c>
      <c r="T1041" s="66">
        <v>7641.09</v>
      </c>
      <c r="U1041" s="65">
        <v>8790.7720000000008</v>
      </c>
      <c r="V1041" s="65">
        <v>6351.8720000000003</v>
      </c>
      <c r="W1041" s="65">
        <v>7043.9539999999997</v>
      </c>
      <c r="X1041" s="65">
        <v>7675.5349999999999</v>
      </c>
      <c r="Y1041" s="66">
        <v>8002.8</v>
      </c>
      <c r="Z1041" s="65">
        <v>6296.8459999999995</v>
      </c>
      <c r="AA1041" s="65">
        <v>5616.7629999999999</v>
      </c>
      <c r="AB1041" s="65">
        <v>5280.8509999999997</v>
      </c>
      <c r="AC1041" s="65">
        <v>3480.4079999999999</v>
      </c>
      <c r="AD1041" s="65">
        <v>3442.2550000000001</v>
      </c>
      <c r="AE1041" s="65">
        <v>3603.8119999999999</v>
      </c>
      <c r="AF1041" s="65">
        <v>4370.9359999999997</v>
      </c>
      <c r="AG1041" s="65">
        <v>4086.6840000000002</v>
      </c>
      <c r="AH1041" s="65">
        <v>4903.4740000000002</v>
      </c>
    </row>
    <row r="1042" spans="1:34" x14ac:dyDescent="0.25">
      <c r="A1042" s="64" t="s">
        <v>132</v>
      </c>
      <c r="B1042" s="64" t="s">
        <v>131</v>
      </c>
      <c r="C1042" s="68">
        <v>0</v>
      </c>
      <c r="D1042" s="68">
        <v>0</v>
      </c>
      <c r="E1042" s="68">
        <v>0</v>
      </c>
      <c r="F1042" s="68">
        <v>0</v>
      </c>
      <c r="G1042" s="68">
        <v>0</v>
      </c>
      <c r="H1042" s="68">
        <v>0</v>
      </c>
      <c r="I1042" s="68">
        <v>0</v>
      </c>
      <c r="J1042" s="68">
        <v>0</v>
      </c>
      <c r="K1042" s="68">
        <v>0</v>
      </c>
      <c r="L1042" s="68">
        <v>0</v>
      </c>
      <c r="M1042" s="68">
        <v>0</v>
      </c>
      <c r="N1042" s="68">
        <v>0</v>
      </c>
      <c r="O1042" s="68">
        <v>0</v>
      </c>
      <c r="P1042" s="68">
        <v>0</v>
      </c>
      <c r="Q1042" s="68">
        <v>0</v>
      </c>
      <c r="R1042" s="68">
        <v>0</v>
      </c>
      <c r="S1042" s="68">
        <v>0</v>
      </c>
      <c r="T1042" s="68">
        <v>0</v>
      </c>
      <c r="U1042" s="68">
        <v>0</v>
      </c>
      <c r="V1042" s="68">
        <v>982.8</v>
      </c>
      <c r="W1042" s="67">
        <v>1296.3530000000001</v>
      </c>
      <c r="X1042" s="68">
        <v>784.8</v>
      </c>
      <c r="Y1042" s="68">
        <v>975.6</v>
      </c>
      <c r="Z1042" s="68">
        <v>1263.5999999999999</v>
      </c>
      <c r="AA1042" s="67">
        <v>1708.1389999999999</v>
      </c>
      <c r="AB1042" s="67">
        <v>1348.114</v>
      </c>
      <c r="AC1042" s="68">
        <v>1828.8</v>
      </c>
      <c r="AD1042" s="67">
        <v>1291.6369999999999</v>
      </c>
      <c r="AE1042" s="68">
        <v>1559.16</v>
      </c>
      <c r="AF1042" s="67">
        <v>1530.2840000000001</v>
      </c>
      <c r="AG1042" s="67">
        <v>1152.5150000000001</v>
      </c>
      <c r="AH1042" s="67">
        <v>1199.0409999999999</v>
      </c>
    </row>
    <row r="1043" spans="1:34" x14ac:dyDescent="0.25">
      <c r="A1043" s="64" t="s">
        <v>133</v>
      </c>
      <c r="B1043" s="64" t="s">
        <v>122</v>
      </c>
      <c r="C1043" s="66">
        <v>0</v>
      </c>
      <c r="D1043" s="66">
        <v>0</v>
      </c>
      <c r="E1043" s="66">
        <v>0</v>
      </c>
      <c r="F1043" s="66">
        <v>0</v>
      </c>
      <c r="G1043" s="66">
        <v>0</v>
      </c>
      <c r="H1043" s="66">
        <v>0</v>
      </c>
      <c r="I1043" s="66">
        <v>0</v>
      </c>
      <c r="J1043" s="66">
        <v>0</v>
      </c>
      <c r="K1043" s="66">
        <v>0</v>
      </c>
      <c r="L1043" s="66">
        <v>0</v>
      </c>
      <c r="M1043" s="66">
        <v>0</v>
      </c>
      <c r="N1043" s="66">
        <v>0</v>
      </c>
      <c r="O1043" s="66">
        <v>0</v>
      </c>
      <c r="P1043" s="66">
        <v>0</v>
      </c>
      <c r="Q1043" s="66">
        <v>0</v>
      </c>
      <c r="R1043" s="66">
        <v>0</v>
      </c>
      <c r="S1043" s="66">
        <v>0</v>
      </c>
      <c r="T1043" s="66">
        <v>0</v>
      </c>
      <c r="U1043" s="66">
        <v>0</v>
      </c>
      <c r="V1043" s="66">
        <v>0</v>
      </c>
      <c r="W1043" s="66">
        <v>0</v>
      </c>
      <c r="X1043" s="66">
        <v>0</v>
      </c>
      <c r="Y1043" s="66">
        <v>0</v>
      </c>
      <c r="Z1043" s="66">
        <v>0</v>
      </c>
      <c r="AA1043" s="66">
        <v>0</v>
      </c>
      <c r="AB1043" s="66">
        <v>0</v>
      </c>
      <c r="AC1043" s="66">
        <v>0</v>
      </c>
      <c r="AD1043" s="66">
        <v>0</v>
      </c>
      <c r="AE1043" s="66">
        <v>0</v>
      </c>
      <c r="AF1043" s="66">
        <v>0</v>
      </c>
      <c r="AG1043" s="66">
        <v>0</v>
      </c>
      <c r="AH1043" s="66">
        <v>0</v>
      </c>
    </row>
    <row r="1044" spans="1:34" x14ac:dyDescent="0.25">
      <c r="A1044" s="64" t="s">
        <v>133</v>
      </c>
      <c r="B1044" s="64" t="s">
        <v>123</v>
      </c>
      <c r="C1044" s="68">
        <v>0</v>
      </c>
      <c r="D1044" s="68">
        <v>0</v>
      </c>
      <c r="E1044" s="68">
        <v>0</v>
      </c>
      <c r="F1044" s="68">
        <v>0</v>
      </c>
      <c r="G1044" s="68">
        <v>0</v>
      </c>
      <c r="H1044" s="68">
        <v>0</v>
      </c>
      <c r="I1044" s="68">
        <v>0</v>
      </c>
      <c r="J1044" s="68">
        <v>0</v>
      </c>
      <c r="K1044" s="68">
        <v>0</v>
      </c>
      <c r="L1044" s="68">
        <v>0</v>
      </c>
      <c r="M1044" s="68">
        <v>0</v>
      </c>
      <c r="N1044" s="68">
        <v>0</v>
      </c>
      <c r="O1044" s="68">
        <v>0</v>
      </c>
      <c r="P1044" s="68">
        <v>0</v>
      </c>
      <c r="Q1044" s="68">
        <v>0</v>
      </c>
      <c r="R1044" s="68">
        <v>0</v>
      </c>
      <c r="S1044" s="68">
        <v>0</v>
      </c>
      <c r="T1044" s="68">
        <v>0</v>
      </c>
      <c r="U1044" s="68">
        <v>0</v>
      </c>
      <c r="V1044" s="68">
        <v>0</v>
      </c>
      <c r="W1044" s="68">
        <v>0</v>
      </c>
      <c r="X1044" s="68">
        <v>0</v>
      </c>
      <c r="Y1044" s="68">
        <v>0</v>
      </c>
      <c r="Z1044" s="68">
        <v>0</v>
      </c>
      <c r="AA1044" s="68">
        <v>0</v>
      </c>
      <c r="AB1044" s="68">
        <v>0</v>
      </c>
      <c r="AC1044" s="68">
        <v>0</v>
      </c>
      <c r="AD1044" s="68">
        <v>0</v>
      </c>
      <c r="AE1044" s="68">
        <v>0</v>
      </c>
      <c r="AF1044" s="68">
        <v>0</v>
      </c>
      <c r="AG1044" s="68">
        <v>0</v>
      </c>
      <c r="AH1044" s="68">
        <v>0</v>
      </c>
    </row>
    <row r="1045" spans="1:34" x14ac:dyDescent="0.25">
      <c r="A1045" s="64" t="s">
        <v>133</v>
      </c>
      <c r="B1045" s="64" t="s">
        <v>124</v>
      </c>
      <c r="C1045" s="66">
        <v>0</v>
      </c>
      <c r="D1045" s="66">
        <v>0</v>
      </c>
      <c r="E1045" s="66">
        <v>0</v>
      </c>
      <c r="F1045" s="66">
        <v>0</v>
      </c>
      <c r="G1045" s="66">
        <v>0</v>
      </c>
      <c r="H1045" s="66">
        <v>0</v>
      </c>
      <c r="I1045" s="66">
        <v>0</v>
      </c>
      <c r="J1045" s="66">
        <v>0</v>
      </c>
      <c r="K1045" s="66">
        <v>0</v>
      </c>
      <c r="L1045" s="66">
        <v>0</v>
      </c>
      <c r="M1045" s="66">
        <v>0</v>
      </c>
      <c r="N1045" s="66">
        <v>0</v>
      </c>
      <c r="O1045" s="66">
        <v>0</v>
      </c>
      <c r="P1045" s="66">
        <v>0</v>
      </c>
      <c r="Q1045" s="66">
        <v>0</v>
      </c>
      <c r="R1045" s="66">
        <v>0</v>
      </c>
      <c r="S1045" s="66">
        <v>0</v>
      </c>
      <c r="T1045" s="66">
        <v>0</v>
      </c>
      <c r="U1045" s="66">
        <v>0</v>
      </c>
      <c r="V1045" s="66">
        <v>0</v>
      </c>
      <c r="W1045" s="66">
        <v>0</v>
      </c>
      <c r="X1045" s="66">
        <v>0</v>
      </c>
      <c r="Y1045" s="66">
        <v>0</v>
      </c>
      <c r="Z1045" s="66">
        <v>0</v>
      </c>
      <c r="AA1045" s="66">
        <v>0</v>
      </c>
      <c r="AB1045" s="66">
        <v>0</v>
      </c>
      <c r="AC1045" s="66">
        <v>0</v>
      </c>
      <c r="AD1045" s="66">
        <v>0</v>
      </c>
      <c r="AE1045" s="66">
        <v>0</v>
      </c>
      <c r="AF1045" s="66">
        <v>0</v>
      </c>
      <c r="AG1045" s="66">
        <v>0</v>
      </c>
      <c r="AH1045" s="66">
        <v>0</v>
      </c>
    </row>
    <row r="1046" spans="1:34" x14ac:dyDescent="0.25">
      <c r="A1046" s="64" t="s">
        <v>133</v>
      </c>
      <c r="B1046" s="64" t="s">
        <v>125</v>
      </c>
      <c r="C1046" s="68">
        <v>0</v>
      </c>
      <c r="D1046" s="68">
        <v>0</v>
      </c>
      <c r="E1046" s="68">
        <v>0</v>
      </c>
      <c r="F1046" s="68">
        <v>0</v>
      </c>
      <c r="G1046" s="68">
        <v>0</v>
      </c>
      <c r="H1046" s="68">
        <v>0</v>
      </c>
      <c r="I1046" s="68">
        <v>0</v>
      </c>
      <c r="J1046" s="68">
        <v>0</v>
      </c>
      <c r="K1046" s="68">
        <v>0</v>
      </c>
      <c r="L1046" s="68">
        <v>0</v>
      </c>
      <c r="M1046" s="68">
        <v>0</v>
      </c>
      <c r="N1046" s="68">
        <v>0</v>
      </c>
      <c r="O1046" s="68">
        <v>0</v>
      </c>
      <c r="P1046" s="68">
        <v>0</v>
      </c>
      <c r="Q1046" s="68">
        <v>0</v>
      </c>
      <c r="R1046" s="68">
        <v>0</v>
      </c>
      <c r="S1046" s="68">
        <v>0</v>
      </c>
      <c r="T1046" s="68">
        <v>0</v>
      </c>
      <c r="U1046" s="68">
        <v>0</v>
      </c>
      <c r="V1046" s="68">
        <v>0</v>
      </c>
      <c r="W1046" s="68">
        <v>0</v>
      </c>
      <c r="X1046" s="68">
        <v>0</v>
      </c>
      <c r="Y1046" s="68">
        <v>0</v>
      </c>
      <c r="Z1046" s="68">
        <v>0</v>
      </c>
      <c r="AA1046" s="68">
        <v>0</v>
      </c>
      <c r="AB1046" s="68">
        <v>0</v>
      </c>
      <c r="AC1046" s="68">
        <v>0</v>
      </c>
      <c r="AD1046" s="68">
        <v>0</v>
      </c>
      <c r="AE1046" s="68">
        <v>0</v>
      </c>
      <c r="AF1046" s="68">
        <v>0</v>
      </c>
      <c r="AG1046" s="68">
        <v>0</v>
      </c>
      <c r="AH1046" s="68">
        <v>0</v>
      </c>
    </row>
    <row r="1047" spans="1:34" x14ac:dyDescent="0.25">
      <c r="A1047" s="64" t="s">
        <v>133</v>
      </c>
      <c r="B1047" s="64" t="s">
        <v>126</v>
      </c>
      <c r="C1047" s="69" t="s">
        <v>37</v>
      </c>
      <c r="D1047" s="69" t="s">
        <v>37</v>
      </c>
      <c r="E1047" s="69" t="s">
        <v>37</v>
      </c>
      <c r="F1047" s="69" t="s">
        <v>37</v>
      </c>
      <c r="G1047" s="69" t="s">
        <v>37</v>
      </c>
      <c r="H1047" s="69" t="s">
        <v>37</v>
      </c>
      <c r="I1047" s="69" t="s">
        <v>37</v>
      </c>
      <c r="J1047" s="69" t="s">
        <v>37</v>
      </c>
      <c r="K1047" s="69" t="s">
        <v>37</v>
      </c>
      <c r="L1047" s="69" t="s">
        <v>37</v>
      </c>
      <c r="M1047" s="69" t="s">
        <v>37</v>
      </c>
      <c r="N1047" s="69" t="s">
        <v>37</v>
      </c>
      <c r="O1047" s="69" t="s">
        <v>37</v>
      </c>
      <c r="P1047" s="69" t="s">
        <v>37</v>
      </c>
      <c r="Q1047" s="69" t="s">
        <v>37</v>
      </c>
      <c r="R1047" s="69" t="s">
        <v>37</v>
      </c>
      <c r="S1047" s="69" t="s">
        <v>37</v>
      </c>
      <c r="T1047" s="69" t="s">
        <v>37</v>
      </c>
      <c r="U1047" s="69" t="s">
        <v>37</v>
      </c>
      <c r="V1047" s="69" t="s">
        <v>37</v>
      </c>
      <c r="W1047" s="69" t="s">
        <v>37</v>
      </c>
      <c r="X1047" s="69" t="s">
        <v>37</v>
      </c>
      <c r="Y1047" s="69" t="s">
        <v>37</v>
      </c>
      <c r="Z1047" s="69" t="s">
        <v>37</v>
      </c>
      <c r="AA1047" s="69" t="s">
        <v>37</v>
      </c>
      <c r="AB1047" s="69" t="s">
        <v>37</v>
      </c>
      <c r="AC1047" s="69" t="s">
        <v>37</v>
      </c>
      <c r="AD1047" s="69" t="s">
        <v>37</v>
      </c>
      <c r="AE1047" s="69" t="s">
        <v>37</v>
      </c>
      <c r="AF1047" s="69" t="s">
        <v>37</v>
      </c>
      <c r="AG1047" s="69" t="s">
        <v>37</v>
      </c>
      <c r="AH1047" s="69" t="s">
        <v>37</v>
      </c>
    </row>
    <row r="1048" spans="1:34" x14ac:dyDescent="0.25">
      <c r="A1048" s="64" t="s">
        <v>133</v>
      </c>
      <c r="B1048" s="64" t="s">
        <v>127</v>
      </c>
      <c r="C1048" s="68">
        <v>0</v>
      </c>
      <c r="D1048" s="68">
        <v>0</v>
      </c>
      <c r="E1048" s="68">
        <v>0</v>
      </c>
      <c r="F1048" s="68">
        <v>0</v>
      </c>
      <c r="G1048" s="68">
        <v>0</v>
      </c>
      <c r="H1048" s="68">
        <v>0</v>
      </c>
      <c r="I1048" s="68">
        <v>0</v>
      </c>
      <c r="J1048" s="68">
        <v>0</v>
      </c>
      <c r="K1048" s="68">
        <v>0</v>
      </c>
      <c r="L1048" s="68">
        <v>0</v>
      </c>
      <c r="M1048" s="68">
        <v>0</v>
      </c>
      <c r="N1048" s="68">
        <v>0</v>
      </c>
      <c r="O1048" s="68">
        <v>0</v>
      </c>
      <c r="P1048" s="68">
        <v>0</v>
      </c>
      <c r="Q1048" s="68">
        <v>0</v>
      </c>
      <c r="R1048" s="68">
        <v>0</v>
      </c>
      <c r="S1048" s="68">
        <v>0</v>
      </c>
      <c r="T1048" s="68">
        <v>0</v>
      </c>
      <c r="U1048" s="68">
        <v>0</v>
      </c>
      <c r="V1048" s="68">
        <v>0</v>
      </c>
      <c r="W1048" s="68">
        <v>0</v>
      </c>
      <c r="X1048" s="68">
        <v>0</v>
      </c>
      <c r="Y1048" s="68">
        <v>0</v>
      </c>
      <c r="Z1048" s="68">
        <v>0</v>
      </c>
      <c r="AA1048" s="68">
        <v>0</v>
      </c>
      <c r="AB1048" s="68">
        <v>0</v>
      </c>
      <c r="AC1048" s="68">
        <v>0</v>
      </c>
      <c r="AD1048" s="68">
        <v>0</v>
      </c>
      <c r="AE1048" s="68">
        <v>0</v>
      </c>
      <c r="AF1048" s="68">
        <v>0</v>
      </c>
      <c r="AG1048" s="68">
        <v>0</v>
      </c>
      <c r="AH1048" s="68">
        <v>0</v>
      </c>
    </row>
    <row r="1049" spans="1:34" x14ac:dyDescent="0.25">
      <c r="A1049" s="64" t="s">
        <v>133</v>
      </c>
      <c r="B1049" s="64" t="s">
        <v>128</v>
      </c>
      <c r="C1049" s="66">
        <v>258112</v>
      </c>
      <c r="D1049" s="66">
        <v>202056</v>
      </c>
      <c r="E1049" s="66">
        <v>494601</v>
      </c>
      <c r="F1049" s="66">
        <v>499115</v>
      </c>
      <c r="G1049" s="66">
        <v>276268</v>
      </c>
      <c r="H1049" s="66">
        <v>282611</v>
      </c>
      <c r="I1049" s="66">
        <v>292249</v>
      </c>
      <c r="J1049" s="66">
        <v>282867</v>
      </c>
      <c r="K1049" s="66">
        <v>265960</v>
      </c>
      <c r="L1049" s="66">
        <v>214673</v>
      </c>
      <c r="M1049" s="66">
        <v>189690</v>
      </c>
      <c r="N1049" s="66">
        <v>190683</v>
      </c>
      <c r="O1049" s="66">
        <v>155549</v>
      </c>
      <c r="P1049" s="66">
        <v>150036</v>
      </c>
      <c r="Q1049" s="66">
        <v>135442</v>
      </c>
      <c r="R1049" s="66">
        <v>127674</v>
      </c>
      <c r="S1049" s="66">
        <v>123436</v>
      </c>
      <c r="T1049" s="66">
        <v>110365</v>
      </c>
      <c r="U1049" s="66">
        <v>100694</v>
      </c>
      <c r="V1049" s="66">
        <v>96662</v>
      </c>
      <c r="W1049" s="66">
        <v>99106</v>
      </c>
      <c r="X1049" s="66">
        <v>98860</v>
      </c>
      <c r="Y1049" s="66">
        <v>89342</v>
      </c>
      <c r="Z1049" s="66">
        <v>84812</v>
      </c>
      <c r="AA1049" s="66">
        <v>77973</v>
      </c>
      <c r="AB1049" s="66">
        <v>76617</v>
      </c>
      <c r="AC1049" s="66">
        <v>76761</v>
      </c>
      <c r="AD1049" s="65">
        <v>74590.138999999996</v>
      </c>
      <c r="AE1049" s="65">
        <v>71470.258000000002</v>
      </c>
      <c r="AF1049" s="65">
        <v>61446.055</v>
      </c>
      <c r="AG1049" s="66">
        <v>59089.25</v>
      </c>
      <c r="AH1049" s="65">
        <v>61243.847999999998</v>
      </c>
    </row>
    <row r="1050" spans="1:34" x14ac:dyDescent="0.25">
      <c r="A1050" s="64" t="s">
        <v>133</v>
      </c>
      <c r="B1050" s="64" t="s">
        <v>129</v>
      </c>
      <c r="C1050" s="68">
        <v>236420</v>
      </c>
      <c r="D1050" s="68">
        <v>187661</v>
      </c>
      <c r="E1050" s="68">
        <v>200472</v>
      </c>
      <c r="F1050" s="68">
        <v>211740</v>
      </c>
      <c r="G1050" s="68">
        <v>188140</v>
      </c>
      <c r="H1050" s="68">
        <v>202768</v>
      </c>
      <c r="I1050" s="68">
        <v>197288</v>
      </c>
      <c r="J1050" s="68">
        <v>192094</v>
      </c>
      <c r="K1050" s="68">
        <v>163745</v>
      </c>
      <c r="L1050" s="68">
        <v>134083</v>
      </c>
      <c r="M1050" s="68">
        <v>121577</v>
      </c>
      <c r="N1050" s="68">
        <v>131803</v>
      </c>
      <c r="O1050" s="68">
        <v>105660</v>
      </c>
      <c r="P1050" s="68">
        <v>106200</v>
      </c>
      <c r="Q1050" s="68">
        <v>94980</v>
      </c>
      <c r="R1050" s="68">
        <v>94463</v>
      </c>
      <c r="S1050" s="68">
        <v>95736</v>
      </c>
      <c r="T1050" s="68">
        <v>85708</v>
      </c>
      <c r="U1050" s="68">
        <v>74626</v>
      </c>
      <c r="V1050" s="68">
        <v>72172</v>
      </c>
      <c r="W1050" s="68">
        <v>75300</v>
      </c>
      <c r="X1050" s="68">
        <v>77129</v>
      </c>
      <c r="Y1050" s="68">
        <v>69967</v>
      </c>
      <c r="Z1050" s="68">
        <v>66232</v>
      </c>
      <c r="AA1050" s="68">
        <v>62167</v>
      </c>
      <c r="AB1050" s="68">
        <v>61114</v>
      </c>
      <c r="AC1050" s="68">
        <v>60736</v>
      </c>
      <c r="AD1050" s="67">
        <v>56513.067000000003</v>
      </c>
      <c r="AE1050" s="68">
        <v>50760.160000000003</v>
      </c>
      <c r="AF1050" s="67">
        <v>43721.127999999997</v>
      </c>
      <c r="AG1050" s="67">
        <v>42645.288</v>
      </c>
      <c r="AH1050" s="67">
        <v>43719.357000000004</v>
      </c>
    </row>
    <row r="1051" spans="1:34" x14ac:dyDescent="0.25">
      <c r="A1051" s="64" t="s">
        <v>133</v>
      </c>
      <c r="B1051" s="64" t="s">
        <v>130</v>
      </c>
      <c r="C1051" s="66">
        <v>21692</v>
      </c>
      <c r="D1051" s="66">
        <v>161</v>
      </c>
      <c r="E1051" s="66">
        <v>84711</v>
      </c>
      <c r="F1051" s="66">
        <v>70317</v>
      </c>
      <c r="G1051" s="66">
        <v>19136</v>
      </c>
      <c r="H1051" s="66">
        <v>17332</v>
      </c>
      <c r="I1051" s="66">
        <v>12125</v>
      </c>
      <c r="J1051" s="66">
        <v>13056</v>
      </c>
      <c r="K1051" s="66">
        <v>9042</v>
      </c>
      <c r="L1051" s="66">
        <v>10022</v>
      </c>
      <c r="M1051" s="66">
        <v>5659</v>
      </c>
      <c r="N1051" s="66">
        <v>4688</v>
      </c>
      <c r="O1051" s="66">
        <v>4762</v>
      </c>
      <c r="P1051" s="66">
        <v>4458</v>
      </c>
      <c r="Q1051" s="66">
        <v>4706</v>
      </c>
      <c r="R1051" s="66">
        <v>5635</v>
      </c>
      <c r="S1051" s="66">
        <v>3926</v>
      </c>
      <c r="T1051" s="66">
        <v>4213</v>
      </c>
      <c r="U1051" s="66">
        <v>4019</v>
      </c>
      <c r="V1051" s="66">
        <v>3581</v>
      </c>
      <c r="W1051" s="66">
        <v>3416</v>
      </c>
      <c r="X1051" s="66">
        <v>3617</v>
      </c>
      <c r="Y1051" s="66">
        <v>2443</v>
      </c>
      <c r="Z1051" s="66">
        <v>2773</v>
      </c>
      <c r="AA1051" s="66">
        <v>2187</v>
      </c>
      <c r="AB1051" s="66">
        <v>2320</v>
      </c>
      <c r="AC1051" s="66">
        <v>2169</v>
      </c>
      <c r="AD1051" s="65">
        <v>981.08299999999997</v>
      </c>
      <c r="AE1051" s="65">
        <v>688.85799999999995</v>
      </c>
      <c r="AF1051" s="65">
        <v>612.12300000000005</v>
      </c>
      <c r="AG1051" s="65">
        <v>1152.107</v>
      </c>
      <c r="AH1051" s="65">
        <v>991.33399999999995</v>
      </c>
    </row>
    <row r="1052" spans="1:34" x14ac:dyDescent="0.25">
      <c r="A1052" s="64" t="s">
        <v>133</v>
      </c>
      <c r="B1052" s="64" t="s">
        <v>131</v>
      </c>
      <c r="C1052" s="70" t="s">
        <v>37</v>
      </c>
      <c r="D1052" s="70" t="s">
        <v>37</v>
      </c>
      <c r="E1052" s="70" t="s">
        <v>37</v>
      </c>
      <c r="F1052" s="70" t="s">
        <v>37</v>
      </c>
      <c r="G1052" s="70" t="s">
        <v>37</v>
      </c>
      <c r="H1052" s="70" t="s">
        <v>37</v>
      </c>
      <c r="I1052" s="70" t="s">
        <v>37</v>
      </c>
      <c r="J1052" s="70" t="s">
        <v>37</v>
      </c>
      <c r="K1052" s="70" t="s">
        <v>37</v>
      </c>
      <c r="L1052" s="70" t="s">
        <v>37</v>
      </c>
      <c r="M1052" s="70" t="s">
        <v>37</v>
      </c>
      <c r="N1052" s="70" t="s">
        <v>37</v>
      </c>
      <c r="O1052" s="70" t="s">
        <v>37</v>
      </c>
      <c r="P1052" s="70" t="s">
        <v>37</v>
      </c>
      <c r="Q1052" s="70" t="s">
        <v>37</v>
      </c>
      <c r="R1052" s="70" t="s">
        <v>37</v>
      </c>
      <c r="S1052" s="70" t="s">
        <v>37</v>
      </c>
      <c r="T1052" s="70" t="s">
        <v>37</v>
      </c>
      <c r="U1052" s="70" t="s">
        <v>37</v>
      </c>
      <c r="V1052" s="70" t="s">
        <v>37</v>
      </c>
      <c r="W1052" s="70" t="s">
        <v>37</v>
      </c>
      <c r="X1052" s="70" t="s">
        <v>37</v>
      </c>
      <c r="Y1052" s="70" t="s">
        <v>37</v>
      </c>
      <c r="Z1052" s="70" t="s">
        <v>37</v>
      </c>
      <c r="AA1052" s="70" t="s">
        <v>37</v>
      </c>
      <c r="AB1052" s="70" t="s">
        <v>37</v>
      </c>
      <c r="AC1052" s="70" t="s">
        <v>37</v>
      </c>
      <c r="AD1052" s="70" t="s">
        <v>37</v>
      </c>
      <c r="AE1052" s="70" t="s">
        <v>37</v>
      </c>
      <c r="AF1052" s="70" t="s">
        <v>37</v>
      </c>
      <c r="AG1052" s="70" t="s">
        <v>37</v>
      </c>
      <c r="AH1052" s="70" t="s">
        <v>37</v>
      </c>
    </row>
    <row r="1053" spans="1:34" ht="11.4" customHeight="1" x14ac:dyDescent="0.25"/>
    <row r="1054" spans="1:34" x14ac:dyDescent="0.25">
      <c r="A1054" s="59" t="s">
        <v>134</v>
      </c>
    </row>
    <row r="1055" spans="1:34" x14ac:dyDescent="0.25">
      <c r="A1055" s="59" t="s">
        <v>37</v>
      </c>
      <c r="B1055" s="58" t="s">
        <v>38</v>
      </c>
    </row>
    <row r="1056" spans="1:34" ht="11.4" customHeight="1" x14ac:dyDescent="0.25"/>
    <row r="1057" spans="1:34" x14ac:dyDescent="0.25">
      <c r="A1057" s="58" t="s">
        <v>175</v>
      </c>
    </row>
    <row r="1058" spans="1:34" x14ac:dyDescent="0.25">
      <c r="A1058" s="58" t="s">
        <v>108</v>
      </c>
      <c r="B1058" s="59" t="s">
        <v>109</v>
      </c>
    </row>
    <row r="1059" spans="1:34" x14ac:dyDescent="0.25">
      <c r="A1059" s="58" t="s">
        <v>110</v>
      </c>
      <c r="B1059" s="58" t="s">
        <v>111</v>
      </c>
    </row>
    <row r="1061" spans="1:34" x14ac:dyDescent="0.25">
      <c r="A1061" s="59" t="s">
        <v>112</v>
      </c>
      <c r="C1061" s="58" t="s">
        <v>113</v>
      </c>
    </row>
    <row r="1062" spans="1:34" x14ac:dyDescent="0.25">
      <c r="A1062" s="59" t="s">
        <v>176</v>
      </c>
      <c r="C1062" s="58" t="s">
        <v>177</v>
      </c>
    </row>
    <row r="1063" spans="1:34" x14ac:dyDescent="0.25">
      <c r="A1063" s="59" t="s">
        <v>114</v>
      </c>
      <c r="C1063" s="58" t="s">
        <v>158</v>
      </c>
    </row>
    <row r="1065" spans="1:34" x14ac:dyDescent="0.25">
      <c r="A1065" s="60" t="s">
        <v>116</v>
      </c>
      <c r="B1065" s="60" t="s">
        <v>116</v>
      </c>
      <c r="C1065" s="61" t="s">
        <v>1</v>
      </c>
      <c r="D1065" s="61" t="s">
        <v>2</v>
      </c>
      <c r="E1065" s="61" t="s">
        <v>3</v>
      </c>
      <c r="F1065" s="61" t="s">
        <v>4</v>
      </c>
      <c r="G1065" s="61" t="s">
        <v>5</v>
      </c>
      <c r="H1065" s="61" t="s">
        <v>6</v>
      </c>
      <c r="I1065" s="61" t="s">
        <v>7</v>
      </c>
      <c r="J1065" s="61" t="s">
        <v>8</v>
      </c>
      <c r="K1065" s="61" t="s">
        <v>9</v>
      </c>
      <c r="L1065" s="61" t="s">
        <v>10</v>
      </c>
      <c r="M1065" s="61" t="s">
        <v>11</v>
      </c>
      <c r="N1065" s="61" t="s">
        <v>12</v>
      </c>
      <c r="O1065" s="61" t="s">
        <v>13</v>
      </c>
      <c r="P1065" s="61" t="s">
        <v>14</v>
      </c>
      <c r="Q1065" s="61" t="s">
        <v>15</v>
      </c>
      <c r="R1065" s="61" t="s">
        <v>16</v>
      </c>
      <c r="S1065" s="61" t="s">
        <v>17</v>
      </c>
      <c r="T1065" s="61" t="s">
        <v>18</v>
      </c>
      <c r="U1065" s="61" t="s">
        <v>19</v>
      </c>
      <c r="V1065" s="61" t="s">
        <v>20</v>
      </c>
      <c r="W1065" s="61" t="s">
        <v>21</v>
      </c>
      <c r="X1065" s="61" t="s">
        <v>32</v>
      </c>
      <c r="Y1065" s="61" t="s">
        <v>33</v>
      </c>
      <c r="Z1065" s="61" t="s">
        <v>35</v>
      </c>
      <c r="AA1065" s="61" t="s">
        <v>36</v>
      </c>
      <c r="AB1065" s="61" t="s">
        <v>39</v>
      </c>
      <c r="AC1065" s="61" t="s">
        <v>40</v>
      </c>
      <c r="AD1065" s="61" t="s">
        <v>97</v>
      </c>
      <c r="AE1065" s="61" t="s">
        <v>103</v>
      </c>
      <c r="AF1065" s="61" t="s">
        <v>105</v>
      </c>
      <c r="AG1065" s="61" t="s">
        <v>107</v>
      </c>
      <c r="AH1065" s="61" t="s">
        <v>117</v>
      </c>
    </row>
    <row r="1066" spans="1:34" x14ac:dyDescent="0.25">
      <c r="A1066" s="62" t="s">
        <v>118</v>
      </c>
      <c r="B1066" s="62" t="s">
        <v>119</v>
      </c>
      <c r="C1066" s="63" t="s">
        <v>120</v>
      </c>
      <c r="D1066" s="63" t="s">
        <v>120</v>
      </c>
      <c r="E1066" s="63" t="s">
        <v>120</v>
      </c>
      <c r="F1066" s="63" t="s">
        <v>120</v>
      </c>
      <c r="G1066" s="63" t="s">
        <v>120</v>
      </c>
      <c r="H1066" s="63" t="s">
        <v>120</v>
      </c>
      <c r="I1066" s="63" t="s">
        <v>120</v>
      </c>
      <c r="J1066" s="63" t="s">
        <v>120</v>
      </c>
      <c r="K1066" s="63" t="s">
        <v>120</v>
      </c>
      <c r="L1066" s="63" t="s">
        <v>120</v>
      </c>
      <c r="M1066" s="63" t="s">
        <v>120</v>
      </c>
      <c r="N1066" s="63" t="s">
        <v>120</v>
      </c>
      <c r="O1066" s="63" t="s">
        <v>120</v>
      </c>
      <c r="P1066" s="63" t="s">
        <v>120</v>
      </c>
      <c r="Q1066" s="63" t="s">
        <v>120</v>
      </c>
      <c r="R1066" s="63" t="s">
        <v>120</v>
      </c>
      <c r="S1066" s="63" t="s">
        <v>120</v>
      </c>
      <c r="T1066" s="63" t="s">
        <v>120</v>
      </c>
      <c r="U1066" s="63" t="s">
        <v>120</v>
      </c>
      <c r="V1066" s="63" t="s">
        <v>120</v>
      </c>
      <c r="W1066" s="63" t="s">
        <v>120</v>
      </c>
      <c r="X1066" s="63" t="s">
        <v>120</v>
      </c>
      <c r="Y1066" s="63" t="s">
        <v>120</v>
      </c>
      <c r="Z1066" s="63" t="s">
        <v>120</v>
      </c>
      <c r="AA1066" s="63" t="s">
        <v>120</v>
      </c>
      <c r="AB1066" s="63" t="s">
        <v>120</v>
      </c>
      <c r="AC1066" s="63" t="s">
        <v>120</v>
      </c>
      <c r="AD1066" s="63" t="s">
        <v>120</v>
      </c>
      <c r="AE1066" s="63" t="s">
        <v>120</v>
      </c>
      <c r="AF1066" s="63" t="s">
        <v>120</v>
      </c>
      <c r="AG1066" s="63" t="s">
        <v>120</v>
      </c>
      <c r="AH1066" s="63" t="s">
        <v>120</v>
      </c>
    </row>
    <row r="1067" spans="1:34" x14ac:dyDescent="0.25">
      <c r="A1067" s="64" t="s">
        <v>121</v>
      </c>
      <c r="B1067" s="64" t="s">
        <v>122</v>
      </c>
      <c r="C1067" s="65">
        <v>66502.422000000006</v>
      </c>
      <c r="D1067" s="66">
        <v>71787.33</v>
      </c>
      <c r="E1067" s="66">
        <v>62428.12</v>
      </c>
      <c r="F1067" s="66">
        <v>59798.77</v>
      </c>
      <c r="G1067" s="66">
        <v>68464.800000000003</v>
      </c>
      <c r="H1067" s="66">
        <v>70043.91</v>
      </c>
      <c r="I1067" s="65">
        <v>68101.067999999999</v>
      </c>
      <c r="J1067" s="65">
        <v>71157.425000000003</v>
      </c>
      <c r="K1067" s="65">
        <v>73509.644</v>
      </c>
      <c r="L1067" s="66">
        <v>69483.38</v>
      </c>
      <c r="M1067" s="65">
        <v>70730.759000000005</v>
      </c>
      <c r="N1067" s="65">
        <v>77200.543999999994</v>
      </c>
      <c r="O1067" s="66">
        <v>78445.3</v>
      </c>
      <c r="P1067" s="65">
        <v>74387.232999999993</v>
      </c>
      <c r="Q1067" s="66">
        <v>79700.61</v>
      </c>
      <c r="R1067" s="65">
        <v>81934.262000000002</v>
      </c>
      <c r="S1067" s="66">
        <v>79766.460000000006</v>
      </c>
      <c r="T1067" s="65">
        <v>80220.353000000003</v>
      </c>
      <c r="U1067" s="65">
        <v>88322.535000000003</v>
      </c>
      <c r="V1067" s="65">
        <v>80292.327000000005</v>
      </c>
      <c r="W1067" s="65">
        <v>76689.767999999996</v>
      </c>
      <c r="X1067" s="65">
        <v>80992.532000000007</v>
      </c>
      <c r="Y1067" s="66">
        <v>74287.039999999994</v>
      </c>
      <c r="Z1067" s="65">
        <v>73877.441999999995</v>
      </c>
      <c r="AA1067" s="66">
        <v>85192.59</v>
      </c>
      <c r="AB1067" s="65">
        <v>69120.986999999994</v>
      </c>
      <c r="AC1067" s="65">
        <v>72010.171000000002</v>
      </c>
      <c r="AD1067" s="65">
        <v>75774.082999999999</v>
      </c>
      <c r="AE1067" s="65">
        <v>107762.35799999999</v>
      </c>
      <c r="AF1067" s="65">
        <v>106710.80100000001</v>
      </c>
      <c r="AG1067" s="65">
        <v>112812.772</v>
      </c>
      <c r="AH1067" s="66">
        <v>102640.65</v>
      </c>
    </row>
    <row r="1068" spans="1:34" x14ac:dyDescent="0.25">
      <c r="A1068" s="64" t="s">
        <v>121</v>
      </c>
      <c r="B1068" s="64" t="s">
        <v>123</v>
      </c>
      <c r="C1068" s="67">
        <v>48431.338000000003</v>
      </c>
      <c r="D1068" s="67">
        <v>42902.016000000003</v>
      </c>
      <c r="E1068" s="68">
        <v>44917.98</v>
      </c>
      <c r="F1068" s="68">
        <v>47678.69</v>
      </c>
      <c r="G1068" s="67">
        <v>42392.851999999999</v>
      </c>
      <c r="H1068" s="67">
        <v>45069.688000000002</v>
      </c>
      <c r="I1068" s="67">
        <v>43620.557999999997</v>
      </c>
      <c r="J1068" s="67">
        <v>47547.000999999997</v>
      </c>
      <c r="K1068" s="67">
        <v>50607.091999999997</v>
      </c>
      <c r="L1068" s="67">
        <v>45310.084000000003</v>
      </c>
      <c r="M1068" s="68">
        <v>44625.64</v>
      </c>
      <c r="N1068" s="68">
        <v>48334.22</v>
      </c>
      <c r="O1068" s="67">
        <v>55497.743999999999</v>
      </c>
      <c r="P1068" s="67">
        <v>52140.764999999999</v>
      </c>
      <c r="Q1068" s="67">
        <v>53739.599000000002</v>
      </c>
      <c r="R1068" s="67">
        <v>53986.962</v>
      </c>
      <c r="S1068" s="67">
        <v>55065.968000000001</v>
      </c>
      <c r="T1068" s="67">
        <v>57210.822999999997</v>
      </c>
      <c r="U1068" s="67">
        <v>58165.205999999998</v>
      </c>
      <c r="V1068" s="67">
        <v>55008.455000000002</v>
      </c>
      <c r="W1068" s="67">
        <v>58325.858999999997</v>
      </c>
      <c r="X1068" s="67">
        <v>57587.993999999999</v>
      </c>
      <c r="Y1068" s="67">
        <v>56078.076000000001</v>
      </c>
      <c r="Z1068" s="67">
        <v>54281.728999999999</v>
      </c>
      <c r="AA1068" s="67">
        <v>45139.057000000001</v>
      </c>
      <c r="AB1068" s="67">
        <v>47167.531999999999</v>
      </c>
      <c r="AC1068" s="67">
        <v>50776.648000000001</v>
      </c>
      <c r="AD1068" s="67">
        <v>51190.402999999998</v>
      </c>
      <c r="AE1068" s="67">
        <v>15845.184999999999</v>
      </c>
      <c r="AF1068" s="67">
        <v>14631.709000000001</v>
      </c>
      <c r="AG1068" s="67">
        <v>14658.682000000001</v>
      </c>
      <c r="AH1068" s="68">
        <v>14937.27</v>
      </c>
    </row>
    <row r="1069" spans="1:34" x14ac:dyDescent="0.25">
      <c r="A1069" s="64" t="s">
        <v>121</v>
      </c>
      <c r="B1069" s="64" t="s">
        <v>124</v>
      </c>
      <c r="C1069" s="66">
        <v>338.4</v>
      </c>
      <c r="D1069" s="66">
        <v>432</v>
      </c>
      <c r="E1069" s="66">
        <v>428.4</v>
      </c>
      <c r="F1069" s="66">
        <v>421.2</v>
      </c>
      <c r="G1069" s="66">
        <v>547.20000000000005</v>
      </c>
      <c r="H1069" s="66">
        <v>579.6</v>
      </c>
      <c r="I1069" s="66">
        <v>698.4</v>
      </c>
      <c r="J1069" s="66">
        <v>529.20000000000005</v>
      </c>
      <c r="K1069" s="66">
        <v>669.6</v>
      </c>
      <c r="L1069" s="66">
        <v>716.4</v>
      </c>
      <c r="M1069" s="65">
        <v>671.06200000000001</v>
      </c>
      <c r="N1069" s="65">
        <v>769.83100000000002</v>
      </c>
      <c r="O1069" s="65">
        <v>642.19299999999998</v>
      </c>
      <c r="P1069" s="66">
        <v>574.17999999999995</v>
      </c>
      <c r="Q1069" s="65">
        <v>950.60799999999995</v>
      </c>
      <c r="R1069" s="65">
        <v>909.30399999999997</v>
      </c>
      <c r="S1069" s="65">
        <v>995.69600000000003</v>
      </c>
      <c r="T1069" s="65">
        <v>967.41600000000005</v>
      </c>
      <c r="U1069" s="65">
        <v>1046.5260000000001</v>
      </c>
      <c r="V1069" s="66">
        <v>724.41</v>
      </c>
      <c r="W1069" s="65">
        <v>748.31500000000005</v>
      </c>
      <c r="X1069" s="65">
        <v>767.87400000000002</v>
      </c>
      <c r="Y1069" s="65">
        <v>1095.278</v>
      </c>
      <c r="Z1069" s="65">
        <v>1421.8520000000001</v>
      </c>
      <c r="AA1069" s="65">
        <v>1791.2819999999999</v>
      </c>
      <c r="AB1069" s="65">
        <v>1566.672</v>
      </c>
      <c r="AC1069" s="65">
        <v>1790.2329999999999</v>
      </c>
      <c r="AD1069" s="65">
        <v>1686.7760000000001</v>
      </c>
      <c r="AE1069" s="65">
        <v>1697.1869999999999</v>
      </c>
      <c r="AF1069" s="65">
        <v>1837.423</v>
      </c>
      <c r="AG1069" s="65">
        <v>2089.1120000000001</v>
      </c>
      <c r="AH1069" s="66">
        <v>2418.08</v>
      </c>
    </row>
    <row r="1070" spans="1:34" x14ac:dyDescent="0.25">
      <c r="A1070" s="64" t="s">
        <v>121</v>
      </c>
      <c r="B1070" s="64" t="s">
        <v>125</v>
      </c>
      <c r="C1070" s="67">
        <v>7491.232</v>
      </c>
      <c r="D1070" s="67">
        <v>4241.866</v>
      </c>
      <c r="E1070" s="68">
        <v>5555.43</v>
      </c>
      <c r="F1070" s="68">
        <v>4929.05</v>
      </c>
      <c r="G1070" s="67">
        <v>5838.8959999999997</v>
      </c>
      <c r="H1070" s="67">
        <v>5682.8119999999999</v>
      </c>
      <c r="I1070" s="67">
        <v>5992.5690000000004</v>
      </c>
      <c r="J1070" s="68">
        <v>3154.01</v>
      </c>
      <c r="K1070" s="67">
        <v>4598.6809999999996</v>
      </c>
      <c r="L1070" s="68">
        <v>2881.14</v>
      </c>
      <c r="M1070" s="67">
        <v>3698.625</v>
      </c>
      <c r="N1070" s="68">
        <v>3450.92</v>
      </c>
      <c r="O1070" s="67">
        <v>2373.078</v>
      </c>
      <c r="P1070" s="68">
        <v>2047.39</v>
      </c>
      <c r="Q1070" s="67">
        <v>2336.9050000000002</v>
      </c>
      <c r="R1070" s="67">
        <v>2311.9279999999999</v>
      </c>
      <c r="S1070" s="67">
        <v>1964.548</v>
      </c>
      <c r="T1070" s="67">
        <v>1851.528</v>
      </c>
      <c r="U1070" s="67">
        <v>1919.5119999999999</v>
      </c>
      <c r="V1070" s="67">
        <v>2081.174</v>
      </c>
      <c r="W1070" s="67">
        <v>1854.008</v>
      </c>
      <c r="X1070" s="67">
        <v>1470.1479999999999</v>
      </c>
      <c r="Y1070" s="67">
        <v>1432.752</v>
      </c>
      <c r="Z1070" s="67">
        <v>1504.847</v>
      </c>
      <c r="AA1070" s="67">
        <v>1545.5440000000001</v>
      </c>
      <c r="AB1070" s="67">
        <v>1654.7270000000001</v>
      </c>
      <c r="AC1070" s="68">
        <v>1527.46</v>
      </c>
      <c r="AD1070" s="67">
        <v>1558.692</v>
      </c>
      <c r="AE1070" s="67">
        <v>1421.3140000000001</v>
      </c>
      <c r="AF1070" s="67">
        <v>1565.7629999999999</v>
      </c>
      <c r="AG1070" s="67">
        <v>1667.105</v>
      </c>
      <c r="AH1070" s="67">
        <v>1606.7929999999999</v>
      </c>
    </row>
    <row r="1071" spans="1:34" x14ac:dyDescent="0.25">
      <c r="A1071" s="64" t="s">
        <v>121</v>
      </c>
      <c r="B1071" s="64" t="s">
        <v>126</v>
      </c>
      <c r="C1071" s="66">
        <v>0</v>
      </c>
      <c r="D1071" s="66">
        <v>0</v>
      </c>
      <c r="E1071" s="66">
        <v>0</v>
      </c>
      <c r="F1071" s="66">
        <v>0</v>
      </c>
      <c r="G1071" s="66">
        <v>0</v>
      </c>
      <c r="H1071" s="66">
        <v>0</v>
      </c>
      <c r="I1071" s="66">
        <v>0</v>
      </c>
      <c r="J1071" s="66">
        <v>0</v>
      </c>
      <c r="K1071" s="66">
        <v>0</v>
      </c>
      <c r="L1071" s="66">
        <v>0</v>
      </c>
      <c r="M1071" s="66">
        <v>0</v>
      </c>
      <c r="N1071" s="66">
        <v>0</v>
      </c>
      <c r="O1071" s="66">
        <v>0</v>
      </c>
      <c r="P1071" s="66">
        <v>0</v>
      </c>
      <c r="Q1071" s="66">
        <v>0</v>
      </c>
      <c r="R1071" s="66">
        <v>0</v>
      </c>
      <c r="S1071" s="66">
        <v>0</v>
      </c>
      <c r="T1071" s="66">
        <v>0</v>
      </c>
      <c r="U1071" s="66">
        <v>0</v>
      </c>
      <c r="V1071" s="66">
        <v>0</v>
      </c>
      <c r="W1071" s="66">
        <v>0</v>
      </c>
      <c r="X1071" s="66">
        <v>0</v>
      </c>
      <c r="Y1071" s="66">
        <v>0</v>
      </c>
      <c r="Z1071" s="66">
        <v>0</v>
      </c>
      <c r="AA1071" s="66">
        <v>0</v>
      </c>
      <c r="AB1071" s="66">
        <v>0</v>
      </c>
      <c r="AC1071" s="66">
        <v>0</v>
      </c>
      <c r="AD1071" s="66">
        <v>0</v>
      </c>
      <c r="AE1071" s="66">
        <v>0</v>
      </c>
      <c r="AF1071" s="66">
        <v>0</v>
      </c>
      <c r="AG1071" s="66">
        <v>0</v>
      </c>
      <c r="AH1071" s="66">
        <v>0</v>
      </c>
    </row>
    <row r="1072" spans="1:34" x14ac:dyDescent="0.25">
      <c r="A1072" s="64" t="s">
        <v>121</v>
      </c>
      <c r="B1072" s="64" t="s">
        <v>127</v>
      </c>
      <c r="C1072" s="68">
        <v>0</v>
      </c>
      <c r="D1072" s="68">
        <v>0</v>
      </c>
      <c r="E1072" s="68">
        <v>0</v>
      </c>
      <c r="F1072" s="68">
        <v>0</v>
      </c>
      <c r="G1072" s="68">
        <v>0</v>
      </c>
      <c r="H1072" s="68">
        <v>0</v>
      </c>
      <c r="I1072" s="68">
        <v>0</v>
      </c>
      <c r="J1072" s="68">
        <v>0</v>
      </c>
      <c r="K1072" s="68">
        <v>0</v>
      </c>
      <c r="L1072" s="68">
        <v>0</v>
      </c>
      <c r="M1072" s="68">
        <v>0</v>
      </c>
      <c r="N1072" s="68">
        <v>0</v>
      </c>
      <c r="O1072" s="68">
        <v>0</v>
      </c>
      <c r="P1072" s="68">
        <v>0</v>
      </c>
      <c r="Q1072" s="68">
        <v>0</v>
      </c>
      <c r="R1072" s="68">
        <v>0</v>
      </c>
      <c r="S1072" s="68">
        <v>0</v>
      </c>
      <c r="T1072" s="68">
        <v>0</v>
      </c>
      <c r="U1072" s="68">
        <v>0</v>
      </c>
      <c r="V1072" s="68">
        <v>0</v>
      </c>
      <c r="W1072" s="68">
        <v>0</v>
      </c>
      <c r="X1072" s="68">
        <v>0</v>
      </c>
      <c r="Y1072" s="68">
        <v>0</v>
      </c>
      <c r="Z1072" s="68">
        <v>0</v>
      </c>
      <c r="AA1072" s="68">
        <v>0</v>
      </c>
      <c r="AB1072" s="68">
        <v>0</v>
      </c>
      <c r="AC1072" s="68">
        <v>0</v>
      </c>
      <c r="AD1072" s="68">
        <v>0</v>
      </c>
      <c r="AE1072" s="68">
        <v>0</v>
      </c>
      <c r="AF1072" s="68">
        <v>0</v>
      </c>
      <c r="AG1072" s="68">
        <v>0</v>
      </c>
      <c r="AH1072" s="68">
        <v>0</v>
      </c>
    </row>
    <row r="1073" spans="1:34" x14ac:dyDescent="0.25">
      <c r="A1073" s="64" t="s">
        <v>121</v>
      </c>
      <c r="B1073" s="64" t="s">
        <v>128</v>
      </c>
      <c r="C1073" s="66">
        <v>53021.4</v>
      </c>
      <c r="D1073" s="66">
        <v>54843.4</v>
      </c>
      <c r="E1073" s="66">
        <v>52541.4</v>
      </c>
      <c r="F1073" s="66">
        <v>51265.599999999999</v>
      </c>
      <c r="G1073" s="66">
        <v>54531</v>
      </c>
      <c r="H1073" s="66">
        <v>55397.8</v>
      </c>
      <c r="I1073" s="66">
        <v>56701.2</v>
      </c>
      <c r="J1073" s="66">
        <v>56505.599999999999</v>
      </c>
      <c r="K1073" s="66">
        <v>58553.8</v>
      </c>
      <c r="L1073" s="66">
        <v>56608.2</v>
      </c>
      <c r="M1073" s="65">
        <v>58437.023999999998</v>
      </c>
      <c r="N1073" s="65">
        <v>61419.383000000002</v>
      </c>
      <c r="O1073" s="65">
        <v>61441.023000000001</v>
      </c>
      <c r="P1073" s="65">
        <v>59318.606</v>
      </c>
      <c r="Q1073" s="65">
        <v>64696.468000000001</v>
      </c>
      <c r="R1073" s="65">
        <v>64522.841999999997</v>
      </c>
      <c r="S1073" s="65">
        <v>64049.542000000001</v>
      </c>
      <c r="T1073" s="65">
        <v>63015.586000000003</v>
      </c>
      <c r="U1073" s="65">
        <v>68360.868000000002</v>
      </c>
      <c r="V1073" s="65">
        <v>68144.444000000003</v>
      </c>
      <c r="W1073" s="66">
        <v>68958.7</v>
      </c>
      <c r="X1073" s="66">
        <v>67528.759999999995</v>
      </c>
      <c r="Y1073" s="65">
        <v>66148.714999999997</v>
      </c>
      <c r="Z1073" s="65">
        <v>67398.134000000005</v>
      </c>
      <c r="AA1073" s="65">
        <v>70958.868000000002</v>
      </c>
      <c r="AB1073" s="65">
        <v>63043.639000000003</v>
      </c>
      <c r="AC1073" s="65">
        <v>68406.725000000006</v>
      </c>
      <c r="AD1073" s="65">
        <v>68225.625</v>
      </c>
      <c r="AE1073" s="65">
        <v>68092.341</v>
      </c>
      <c r="AF1073" s="65">
        <v>67102.054000000004</v>
      </c>
      <c r="AG1073" s="65">
        <v>71171.422000000006</v>
      </c>
      <c r="AH1073" s="65">
        <v>67242.263999999996</v>
      </c>
    </row>
    <row r="1074" spans="1:34" x14ac:dyDescent="0.25">
      <c r="A1074" s="64" t="s">
        <v>121</v>
      </c>
      <c r="B1074" s="64" t="s">
        <v>129</v>
      </c>
      <c r="C1074" s="68">
        <v>17707</v>
      </c>
      <c r="D1074" s="68">
        <v>17251.2</v>
      </c>
      <c r="E1074" s="68">
        <v>19142.599999999999</v>
      </c>
      <c r="F1074" s="68">
        <v>19529.400000000001</v>
      </c>
      <c r="G1074" s="68">
        <v>18937.400000000001</v>
      </c>
      <c r="H1074" s="68">
        <v>19647.2</v>
      </c>
      <c r="I1074" s="68">
        <v>19675.2</v>
      </c>
      <c r="J1074" s="68">
        <v>19991.599999999999</v>
      </c>
      <c r="K1074" s="68">
        <v>21129.4</v>
      </c>
      <c r="L1074" s="68">
        <v>19621.599999999999</v>
      </c>
      <c r="M1074" s="68">
        <v>19642.2</v>
      </c>
      <c r="N1074" s="68">
        <v>21137.599999999999</v>
      </c>
      <c r="O1074" s="67">
        <v>23047.864000000001</v>
      </c>
      <c r="P1074" s="67">
        <v>22789.998</v>
      </c>
      <c r="Q1074" s="68">
        <v>23432.79</v>
      </c>
      <c r="R1074" s="68">
        <v>24016.98</v>
      </c>
      <c r="S1074" s="67">
        <v>24680.133999999998</v>
      </c>
      <c r="T1074" s="67">
        <v>24686.547999999999</v>
      </c>
      <c r="U1074" s="67">
        <v>25443.228999999999</v>
      </c>
      <c r="V1074" s="68">
        <v>24666.43</v>
      </c>
      <c r="W1074" s="67">
        <v>26221.011999999999</v>
      </c>
      <c r="X1074" s="67">
        <v>25571.313999999998</v>
      </c>
      <c r="Y1074" s="67">
        <v>25315.397000000001</v>
      </c>
      <c r="Z1074" s="67">
        <v>24669.147000000001</v>
      </c>
      <c r="AA1074" s="67">
        <v>20880.353999999999</v>
      </c>
      <c r="AB1074" s="67">
        <v>24242.937999999998</v>
      </c>
      <c r="AC1074" s="67">
        <v>26947.780999999999</v>
      </c>
      <c r="AD1074" s="67">
        <v>26634.785</v>
      </c>
      <c r="AE1074" s="67">
        <v>11463.453</v>
      </c>
      <c r="AF1074" s="67">
        <v>10738.254999999999</v>
      </c>
      <c r="AG1074" s="67">
        <v>10832.534</v>
      </c>
      <c r="AH1074" s="67">
        <v>11134.064</v>
      </c>
    </row>
    <row r="1075" spans="1:34" x14ac:dyDescent="0.25">
      <c r="A1075" s="64" t="s">
        <v>121</v>
      </c>
      <c r="B1075" s="64" t="s">
        <v>130</v>
      </c>
      <c r="C1075" s="66">
        <v>4377.3999999999996</v>
      </c>
      <c r="D1075" s="66">
        <v>2994</v>
      </c>
      <c r="E1075" s="66">
        <v>2500.6</v>
      </c>
      <c r="F1075" s="66">
        <v>2321.6</v>
      </c>
      <c r="G1075" s="66">
        <v>1941.4</v>
      </c>
      <c r="H1075" s="66">
        <v>2021.2</v>
      </c>
      <c r="I1075" s="66">
        <v>1912</v>
      </c>
      <c r="J1075" s="66">
        <v>1854.6</v>
      </c>
      <c r="K1075" s="66">
        <v>2181.8000000000002</v>
      </c>
      <c r="L1075" s="66">
        <v>2222.8000000000002</v>
      </c>
      <c r="M1075" s="65">
        <v>2550.0279999999998</v>
      </c>
      <c r="N1075" s="65">
        <v>2101.6379999999999</v>
      </c>
      <c r="O1075" s="65">
        <v>1202.1030000000001</v>
      </c>
      <c r="P1075" s="65">
        <v>1227.0429999999999</v>
      </c>
      <c r="Q1075" s="66">
        <v>1380.43</v>
      </c>
      <c r="R1075" s="66">
        <v>1434.37</v>
      </c>
      <c r="S1075" s="65">
        <v>1248.287</v>
      </c>
      <c r="T1075" s="65">
        <v>1205.211</v>
      </c>
      <c r="U1075" s="65">
        <v>1102.4490000000001</v>
      </c>
      <c r="V1075" s="65">
        <v>1174.722</v>
      </c>
      <c r="W1075" s="65">
        <v>1158.905</v>
      </c>
      <c r="X1075" s="65">
        <v>939.74900000000002</v>
      </c>
      <c r="Y1075" s="65">
        <v>962.21900000000005</v>
      </c>
      <c r="Z1075" s="65">
        <v>982.84400000000005</v>
      </c>
      <c r="AA1075" s="65">
        <v>1066.2729999999999</v>
      </c>
      <c r="AB1075" s="65">
        <v>1095.327</v>
      </c>
      <c r="AC1075" s="65">
        <v>1094.9380000000001</v>
      </c>
      <c r="AD1075" s="65">
        <v>1082.2190000000001</v>
      </c>
      <c r="AE1075" s="65">
        <v>1016.674</v>
      </c>
      <c r="AF1075" s="66">
        <v>1040.8</v>
      </c>
      <c r="AG1075" s="65">
        <v>1099.211</v>
      </c>
      <c r="AH1075" s="65">
        <v>1045.316</v>
      </c>
    </row>
    <row r="1076" spans="1:34" x14ac:dyDescent="0.25">
      <c r="A1076" s="64" t="s">
        <v>121</v>
      </c>
      <c r="B1076" s="64" t="s">
        <v>131</v>
      </c>
      <c r="C1076" s="68">
        <v>0</v>
      </c>
      <c r="D1076" s="68">
        <v>0</v>
      </c>
      <c r="E1076" s="68">
        <v>0</v>
      </c>
      <c r="F1076" s="68">
        <v>0</v>
      </c>
      <c r="G1076" s="68">
        <v>0</v>
      </c>
      <c r="H1076" s="68">
        <v>0</v>
      </c>
      <c r="I1076" s="68">
        <v>0</v>
      </c>
      <c r="J1076" s="68">
        <v>0</v>
      </c>
      <c r="K1076" s="68">
        <v>0</v>
      </c>
      <c r="L1076" s="68">
        <v>0</v>
      </c>
      <c r="M1076" s="68">
        <v>0</v>
      </c>
      <c r="N1076" s="68">
        <v>0</v>
      </c>
      <c r="O1076" s="68">
        <v>0</v>
      </c>
      <c r="P1076" s="68">
        <v>0</v>
      </c>
      <c r="Q1076" s="68">
        <v>0</v>
      </c>
      <c r="R1076" s="68">
        <v>0</v>
      </c>
      <c r="S1076" s="68">
        <v>0</v>
      </c>
      <c r="T1076" s="68">
        <v>0</v>
      </c>
      <c r="U1076" s="68">
        <v>0</v>
      </c>
      <c r="V1076" s="68">
        <v>0</v>
      </c>
      <c r="W1076" s="68">
        <v>666</v>
      </c>
      <c r="X1076" s="67">
        <v>518.60199999999998</v>
      </c>
      <c r="Y1076" s="68">
        <v>676.8</v>
      </c>
      <c r="Z1076" s="68">
        <v>1058.4000000000001</v>
      </c>
      <c r="AA1076" s="67">
        <v>988.07399999999996</v>
      </c>
      <c r="AB1076" s="67">
        <v>1019.056</v>
      </c>
      <c r="AC1076" s="68">
        <v>1004.4</v>
      </c>
      <c r="AD1076" s="68">
        <v>981.27</v>
      </c>
      <c r="AE1076" s="67">
        <v>679.22299999999996</v>
      </c>
      <c r="AF1076" s="67">
        <v>731.31500000000005</v>
      </c>
      <c r="AG1076" s="67">
        <v>1046.4590000000001</v>
      </c>
      <c r="AH1076" s="67">
        <v>1024.402</v>
      </c>
    </row>
    <row r="1077" spans="1:34" x14ac:dyDescent="0.25">
      <c r="A1077" s="64" t="s">
        <v>132</v>
      </c>
      <c r="B1077" s="64" t="s">
        <v>122</v>
      </c>
      <c r="C1077" s="69" t="s">
        <v>37</v>
      </c>
      <c r="D1077" s="69" t="s">
        <v>37</v>
      </c>
      <c r="E1077" s="69" t="s">
        <v>37</v>
      </c>
      <c r="F1077" s="69" t="s">
        <v>37</v>
      </c>
      <c r="G1077" s="69" t="s">
        <v>37</v>
      </c>
      <c r="H1077" s="69" t="s">
        <v>37</v>
      </c>
      <c r="I1077" s="69" t="s">
        <v>37</v>
      </c>
      <c r="J1077" s="69" t="s">
        <v>37</v>
      </c>
      <c r="K1077" s="69" t="s">
        <v>37</v>
      </c>
      <c r="L1077" s="69" t="s">
        <v>37</v>
      </c>
      <c r="M1077" s="69" t="s">
        <v>37</v>
      </c>
      <c r="N1077" s="69" t="s">
        <v>37</v>
      </c>
      <c r="O1077" s="69" t="s">
        <v>37</v>
      </c>
      <c r="P1077" s="69" t="s">
        <v>37</v>
      </c>
      <c r="Q1077" s="69" t="s">
        <v>37</v>
      </c>
      <c r="R1077" s="69" t="s">
        <v>37</v>
      </c>
      <c r="S1077" s="69" t="s">
        <v>37</v>
      </c>
      <c r="T1077" s="69" t="s">
        <v>37</v>
      </c>
      <c r="U1077" s="69" t="s">
        <v>37</v>
      </c>
      <c r="V1077" s="69" t="s">
        <v>37</v>
      </c>
      <c r="W1077" s="69" t="s">
        <v>37</v>
      </c>
      <c r="X1077" s="69" t="s">
        <v>37</v>
      </c>
      <c r="Y1077" s="69" t="s">
        <v>37</v>
      </c>
      <c r="Z1077" s="69" t="s">
        <v>37</v>
      </c>
      <c r="AA1077" s="69" t="s">
        <v>37</v>
      </c>
      <c r="AB1077" s="69" t="s">
        <v>37</v>
      </c>
      <c r="AC1077" s="69" t="s">
        <v>37</v>
      </c>
      <c r="AD1077" s="69" t="s">
        <v>37</v>
      </c>
      <c r="AE1077" s="69" t="s">
        <v>37</v>
      </c>
      <c r="AF1077" s="69" t="s">
        <v>37</v>
      </c>
      <c r="AG1077" s="69" t="s">
        <v>37</v>
      </c>
      <c r="AH1077" s="69" t="s">
        <v>37</v>
      </c>
    </row>
    <row r="1078" spans="1:34" x14ac:dyDescent="0.25">
      <c r="A1078" s="64" t="s">
        <v>132</v>
      </c>
      <c r="B1078" s="64" t="s">
        <v>123</v>
      </c>
      <c r="C1078" s="70" t="s">
        <v>37</v>
      </c>
      <c r="D1078" s="70" t="s">
        <v>37</v>
      </c>
      <c r="E1078" s="70" t="s">
        <v>37</v>
      </c>
      <c r="F1078" s="70" t="s">
        <v>37</v>
      </c>
      <c r="G1078" s="70" t="s">
        <v>37</v>
      </c>
      <c r="H1078" s="70" t="s">
        <v>37</v>
      </c>
      <c r="I1078" s="70" t="s">
        <v>37</v>
      </c>
      <c r="J1078" s="70" t="s">
        <v>37</v>
      </c>
      <c r="K1078" s="70" t="s">
        <v>37</v>
      </c>
      <c r="L1078" s="70" t="s">
        <v>37</v>
      </c>
      <c r="M1078" s="70" t="s">
        <v>37</v>
      </c>
      <c r="N1078" s="70" t="s">
        <v>37</v>
      </c>
      <c r="O1078" s="70" t="s">
        <v>37</v>
      </c>
      <c r="P1078" s="70" t="s">
        <v>37</v>
      </c>
      <c r="Q1078" s="70" t="s">
        <v>37</v>
      </c>
      <c r="R1078" s="70" t="s">
        <v>37</v>
      </c>
      <c r="S1078" s="70" t="s">
        <v>37</v>
      </c>
      <c r="T1078" s="70" t="s">
        <v>37</v>
      </c>
      <c r="U1078" s="70" t="s">
        <v>37</v>
      </c>
      <c r="V1078" s="70" t="s">
        <v>37</v>
      </c>
      <c r="W1078" s="70" t="s">
        <v>37</v>
      </c>
      <c r="X1078" s="70" t="s">
        <v>37</v>
      </c>
      <c r="Y1078" s="70" t="s">
        <v>37</v>
      </c>
      <c r="Z1078" s="70" t="s">
        <v>37</v>
      </c>
      <c r="AA1078" s="70" t="s">
        <v>37</v>
      </c>
      <c r="AB1078" s="70" t="s">
        <v>37</v>
      </c>
      <c r="AC1078" s="70" t="s">
        <v>37</v>
      </c>
      <c r="AD1078" s="70" t="s">
        <v>37</v>
      </c>
      <c r="AE1078" s="70" t="s">
        <v>37</v>
      </c>
      <c r="AF1078" s="70" t="s">
        <v>37</v>
      </c>
      <c r="AG1078" s="70" t="s">
        <v>37</v>
      </c>
      <c r="AH1078" s="70" t="s">
        <v>37</v>
      </c>
    </row>
    <row r="1079" spans="1:34" x14ac:dyDescent="0.25">
      <c r="A1079" s="64" t="s">
        <v>132</v>
      </c>
      <c r="B1079" s="64" t="s">
        <v>124</v>
      </c>
      <c r="C1079" s="69" t="s">
        <v>37</v>
      </c>
      <c r="D1079" s="69" t="s">
        <v>37</v>
      </c>
      <c r="E1079" s="69" t="s">
        <v>37</v>
      </c>
      <c r="F1079" s="69" t="s">
        <v>37</v>
      </c>
      <c r="G1079" s="69" t="s">
        <v>37</v>
      </c>
      <c r="H1079" s="69" t="s">
        <v>37</v>
      </c>
      <c r="I1079" s="69" t="s">
        <v>37</v>
      </c>
      <c r="J1079" s="69" t="s">
        <v>37</v>
      </c>
      <c r="K1079" s="69" t="s">
        <v>37</v>
      </c>
      <c r="L1079" s="69" t="s">
        <v>37</v>
      </c>
      <c r="M1079" s="69" t="s">
        <v>37</v>
      </c>
      <c r="N1079" s="69" t="s">
        <v>37</v>
      </c>
      <c r="O1079" s="69" t="s">
        <v>37</v>
      </c>
      <c r="P1079" s="69" t="s">
        <v>37</v>
      </c>
      <c r="Q1079" s="69" t="s">
        <v>37</v>
      </c>
      <c r="R1079" s="69" t="s">
        <v>37</v>
      </c>
      <c r="S1079" s="69" t="s">
        <v>37</v>
      </c>
      <c r="T1079" s="69" t="s">
        <v>37</v>
      </c>
      <c r="U1079" s="69" t="s">
        <v>37</v>
      </c>
      <c r="V1079" s="69" t="s">
        <v>37</v>
      </c>
      <c r="W1079" s="69" t="s">
        <v>37</v>
      </c>
      <c r="X1079" s="69" t="s">
        <v>37</v>
      </c>
      <c r="Y1079" s="69" t="s">
        <v>37</v>
      </c>
      <c r="Z1079" s="69" t="s">
        <v>37</v>
      </c>
      <c r="AA1079" s="69" t="s">
        <v>37</v>
      </c>
      <c r="AB1079" s="69" t="s">
        <v>37</v>
      </c>
      <c r="AC1079" s="69" t="s">
        <v>37</v>
      </c>
      <c r="AD1079" s="69" t="s">
        <v>37</v>
      </c>
      <c r="AE1079" s="69" t="s">
        <v>37</v>
      </c>
      <c r="AF1079" s="69" t="s">
        <v>37</v>
      </c>
      <c r="AG1079" s="69" t="s">
        <v>37</v>
      </c>
      <c r="AH1079" s="69" t="s">
        <v>37</v>
      </c>
    </row>
    <row r="1080" spans="1:34" x14ac:dyDescent="0.25">
      <c r="A1080" s="64" t="s">
        <v>132</v>
      </c>
      <c r="B1080" s="64" t="s">
        <v>125</v>
      </c>
      <c r="C1080" s="70" t="s">
        <v>37</v>
      </c>
      <c r="D1080" s="70" t="s">
        <v>37</v>
      </c>
      <c r="E1080" s="70" t="s">
        <v>37</v>
      </c>
      <c r="F1080" s="70" t="s">
        <v>37</v>
      </c>
      <c r="G1080" s="70" t="s">
        <v>37</v>
      </c>
      <c r="H1080" s="70" t="s">
        <v>37</v>
      </c>
      <c r="I1080" s="70" t="s">
        <v>37</v>
      </c>
      <c r="J1080" s="70" t="s">
        <v>37</v>
      </c>
      <c r="K1080" s="70" t="s">
        <v>37</v>
      </c>
      <c r="L1080" s="70" t="s">
        <v>37</v>
      </c>
      <c r="M1080" s="70" t="s">
        <v>37</v>
      </c>
      <c r="N1080" s="70" t="s">
        <v>37</v>
      </c>
      <c r="O1080" s="70" t="s">
        <v>37</v>
      </c>
      <c r="P1080" s="70" t="s">
        <v>37</v>
      </c>
      <c r="Q1080" s="70" t="s">
        <v>37</v>
      </c>
      <c r="R1080" s="70" t="s">
        <v>37</v>
      </c>
      <c r="S1080" s="70" t="s">
        <v>37</v>
      </c>
      <c r="T1080" s="70" t="s">
        <v>37</v>
      </c>
      <c r="U1080" s="70" t="s">
        <v>37</v>
      </c>
      <c r="V1080" s="70" t="s">
        <v>37</v>
      </c>
      <c r="W1080" s="70" t="s">
        <v>37</v>
      </c>
      <c r="X1080" s="70" t="s">
        <v>37</v>
      </c>
      <c r="Y1080" s="70" t="s">
        <v>37</v>
      </c>
      <c r="Z1080" s="70" t="s">
        <v>37</v>
      </c>
      <c r="AA1080" s="70" t="s">
        <v>37</v>
      </c>
      <c r="AB1080" s="70" t="s">
        <v>37</v>
      </c>
      <c r="AC1080" s="70" t="s">
        <v>37</v>
      </c>
      <c r="AD1080" s="70" t="s">
        <v>37</v>
      </c>
      <c r="AE1080" s="70" t="s">
        <v>37</v>
      </c>
      <c r="AF1080" s="70" t="s">
        <v>37</v>
      </c>
      <c r="AG1080" s="70" t="s">
        <v>37</v>
      </c>
      <c r="AH1080" s="70" t="s">
        <v>37</v>
      </c>
    </row>
    <row r="1081" spans="1:34" x14ac:dyDescent="0.25">
      <c r="A1081" s="64" t="s">
        <v>132</v>
      </c>
      <c r="B1081" s="64" t="s">
        <v>126</v>
      </c>
      <c r="C1081" s="66">
        <v>0</v>
      </c>
      <c r="D1081" s="66">
        <v>0</v>
      </c>
      <c r="E1081" s="66">
        <v>0</v>
      </c>
      <c r="F1081" s="66">
        <v>0</v>
      </c>
      <c r="G1081" s="66">
        <v>0</v>
      </c>
      <c r="H1081" s="66">
        <v>0</v>
      </c>
      <c r="I1081" s="66">
        <v>0</v>
      </c>
      <c r="J1081" s="66">
        <v>0</v>
      </c>
      <c r="K1081" s="66">
        <v>0</v>
      </c>
      <c r="L1081" s="66">
        <v>0</v>
      </c>
      <c r="M1081" s="66">
        <v>0</v>
      </c>
      <c r="N1081" s="66">
        <v>0</v>
      </c>
      <c r="O1081" s="66">
        <v>0</v>
      </c>
      <c r="P1081" s="66">
        <v>0</v>
      </c>
      <c r="Q1081" s="66">
        <v>0</v>
      </c>
      <c r="R1081" s="66">
        <v>0</v>
      </c>
      <c r="S1081" s="66">
        <v>0</v>
      </c>
      <c r="T1081" s="66">
        <v>0</v>
      </c>
      <c r="U1081" s="66">
        <v>0</v>
      </c>
      <c r="V1081" s="66">
        <v>0</v>
      </c>
      <c r="W1081" s="66">
        <v>0</v>
      </c>
      <c r="X1081" s="66">
        <v>0</v>
      </c>
      <c r="Y1081" s="66">
        <v>0</v>
      </c>
      <c r="Z1081" s="66">
        <v>0</v>
      </c>
      <c r="AA1081" s="66">
        <v>0</v>
      </c>
      <c r="AB1081" s="66">
        <v>0</v>
      </c>
      <c r="AC1081" s="66">
        <v>0</v>
      </c>
      <c r="AD1081" s="66">
        <v>0</v>
      </c>
      <c r="AE1081" s="66">
        <v>0</v>
      </c>
      <c r="AF1081" s="66">
        <v>0</v>
      </c>
      <c r="AG1081" s="66">
        <v>0</v>
      </c>
      <c r="AH1081" s="66">
        <v>0</v>
      </c>
    </row>
    <row r="1082" spans="1:34" x14ac:dyDescent="0.25">
      <c r="A1082" s="64" t="s">
        <v>132</v>
      </c>
      <c r="B1082" s="64" t="s">
        <v>127</v>
      </c>
      <c r="C1082" s="70" t="s">
        <v>37</v>
      </c>
      <c r="D1082" s="70" t="s">
        <v>37</v>
      </c>
      <c r="E1082" s="70" t="s">
        <v>37</v>
      </c>
      <c r="F1082" s="70" t="s">
        <v>37</v>
      </c>
      <c r="G1082" s="70" t="s">
        <v>37</v>
      </c>
      <c r="H1082" s="70" t="s">
        <v>37</v>
      </c>
      <c r="I1082" s="70" t="s">
        <v>37</v>
      </c>
      <c r="J1082" s="70" t="s">
        <v>37</v>
      </c>
      <c r="K1082" s="70" t="s">
        <v>37</v>
      </c>
      <c r="L1082" s="70" t="s">
        <v>37</v>
      </c>
      <c r="M1082" s="70" t="s">
        <v>37</v>
      </c>
      <c r="N1082" s="70" t="s">
        <v>37</v>
      </c>
      <c r="O1082" s="70" t="s">
        <v>37</v>
      </c>
      <c r="P1082" s="70" t="s">
        <v>37</v>
      </c>
      <c r="Q1082" s="70" t="s">
        <v>37</v>
      </c>
      <c r="R1082" s="70" t="s">
        <v>37</v>
      </c>
      <c r="S1082" s="70" t="s">
        <v>37</v>
      </c>
      <c r="T1082" s="70" t="s">
        <v>37</v>
      </c>
      <c r="U1082" s="70" t="s">
        <v>37</v>
      </c>
      <c r="V1082" s="70" t="s">
        <v>37</v>
      </c>
      <c r="W1082" s="70" t="s">
        <v>37</v>
      </c>
      <c r="X1082" s="70" t="s">
        <v>37</v>
      </c>
      <c r="Y1082" s="70" t="s">
        <v>37</v>
      </c>
      <c r="Z1082" s="70" t="s">
        <v>37</v>
      </c>
      <c r="AA1082" s="70" t="s">
        <v>37</v>
      </c>
      <c r="AB1082" s="70" t="s">
        <v>37</v>
      </c>
      <c r="AC1082" s="70" t="s">
        <v>37</v>
      </c>
      <c r="AD1082" s="70" t="s">
        <v>37</v>
      </c>
      <c r="AE1082" s="70" t="s">
        <v>37</v>
      </c>
      <c r="AF1082" s="70" t="s">
        <v>37</v>
      </c>
      <c r="AG1082" s="70" t="s">
        <v>37</v>
      </c>
      <c r="AH1082" s="70" t="s">
        <v>37</v>
      </c>
    </row>
    <row r="1083" spans="1:34" x14ac:dyDescent="0.25">
      <c r="A1083" s="64" t="s">
        <v>132</v>
      </c>
      <c r="B1083" s="64" t="s">
        <v>128</v>
      </c>
      <c r="C1083" s="66">
        <v>44798.400000000001</v>
      </c>
      <c r="D1083" s="66">
        <v>45878.400000000001</v>
      </c>
      <c r="E1083" s="66">
        <v>44438.400000000001</v>
      </c>
      <c r="F1083" s="66">
        <v>43005.599999999999</v>
      </c>
      <c r="G1083" s="66">
        <v>46422</v>
      </c>
      <c r="H1083" s="66">
        <v>46486.8</v>
      </c>
      <c r="I1083" s="66">
        <v>47005.2</v>
      </c>
      <c r="J1083" s="66">
        <v>47433.599999999999</v>
      </c>
      <c r="K1083" s="66">
        <v>49420.800000000003</v>
      </c>
      <c r="L1083" s="66">
        <v>47743.199999999997</v>
      </c>
      <c r="M1083" s="65">
        <v>49048.023999999998</v>
      </c>
      <c r="N1083" s="65">
        <v>52076.383000000002</v>
      </c>
      <c r="O1083" s="65">
        <v>52553.023000000001</v>
      </c>
      <c r="P1083" s="65">
        <v>49753.606</v>
      </c>
      <c r="Q1083" s="65">
        <v>54976.468000000001</v>
      </c>
      <c r="R1083" s="65">
        <v>54418.841999999997</v>
      </c>
      <c r="S1083" s="65">
        <v>54407.542000000001</v>
      </c>
      <c r="T1083" s="65">
        <v>54156.586000000003</v>
      </c>
      <c r="U1083" s="65">
        <v>59032.868000000002</v>
      </c>
      <c r="V1083" s="65">
        <v>59051.444000000003</v>
      </c>
      <c r="W1083" s="66">
        <v>59177.7</v>
      </c>
      <c r="X1083" s="66">
        <v>57808.76</v>
      </c>
      <c r="Y1083" s="65">
        <v>56649.714999999997</v>
      </c>
      <c r="Z1083" s="65">
        <v>57970.133999999998</v>
      </c>
      <c r="AA1083" s="65">
        <v>62775.868000000002</v>
      </c>
      <c r="AB1083" s="65">
        <v>54358.639000000003</v>
      </c>
      <c r="AC1083" s="65">
        <v>59406.724999999999</v>
      </c>
      <c r="AD1083" s="66">
        <v>58774.41</v>
      </c>
      <c r="AE1083" s="65">
        <v>58776.966</v>
      </c>
      <c r="AF1083" s="66">
        <v>57958.43</v>
      </c>
      <c r="AG1083" s="65">
        <v>61886.512999999999</v>
      </c>
      <c r="AH1083" s="65">
        <v>57156.919000000002</v>
      </c>
    </row>
    <row r="1084" spans="1:34" x14ac:dyDescent="0.25">
      <c r="A1084" s="64" t="s">
        <v>132</v>
      </c>
      <c r="B1084" s="64" t="s">
        <v>129</v>
      </c>
      <c r="C1084" s="68">
        <v>12474</v>
      </c>
      <c r="D1084" s="68">
        <v>11527.2</v>
      </c>
      <c r="E1084" s="68">
        <v>13917.6</v>
      </c>
      <c r="F1084" s="68">
        <v>14252.4</v>
      </c>
      <c r="G1084" s="68">
        <v>14018.4</v>
      </c>
      <c r="H1084" s="68">
        <v>13975.2</v>
      </c>
      <c r="I1084" s="68">
        <v>13723.2</v>
      </c>
      <c r="J1084" s="68">
        <v>14241.6</v>
      </c>
      <c r="K1084" s="68">
        <v>14954.4</v>
      </c>
      <c r="L1084" s="68">
        <v>13773.6</v>
      </c>
      <c r="M1084" s="68">
        <v>14137.2</v>
      </c>
      <c r="N1084" s="68">
        <v>15339.6</v>
      </c>
      <c r="O1084" s="67">
        <v>16916.864000000001</v>
      </c>
      <c r="P1084" s="67">
        <v>16295.998</v>
      </c>
      <c r="Q1084" s="68">
        <v>16756.79</v>
      </c>
      <c r="R1084" s="68">
        <v>17069.98</v>
      </c>
      <c r="S1084" s="67">
        <v>17803.133999999998</v>
      </c>
      <c r="T1084" s="67">
        <v>18005.547999999999</v>
      </c>
      <c r="U1084" s="67">
        <v>18313.228999999999</v>
      </c>
      <c r="V1084" s="68">
        <v>17691.43</v>
      </c>
      <c r="W1084" s="67">
        <v>18694.011999999999</v>
      </c>
      <c r="X1084" s="67">
        <v>18230.313999999998</v>
      </c>
      <c r="Y1084" s="67">
        <v>18213.397000000001</v>
      </c>
      <c r="Z1084" s="67">
        <v>17531.147000000001</v>
      </c>
      <c r="AA1084" s="67">
        <v>14613.353999999999</v>
      </c>
      <c r="AB1084" s="67">
        <v>17287.937999999998</v>
      </c>
      <c r="AC1084" s="67">
        <v>19642.780999999999</v>
      </c>
      <c r="AD1084" s="67">
        <v>19194.124</v>
      </c>
      <c r="AE1084" s="68">
        <v>3819.96</v>
      </c>
      <c r="AF1084" s="67">
        <v>3482.4349999999999</v>
      </c>
      <c r="AG1084" s="67">
        <v>3488.875</v>
      </c>
      <c r="AH1084" s="68">
        <v>3486.33</v>
      </c>
    </row>
    <row r="1085" spans="1:34" x14ac:dyDescent="0.25">
      <c r="A1085" s="64" t="s">
        <v>132</v>
      </c>
      <c r="B1085" s="64" t="s">
        <v>130</v>
      </c>
      <c r="C1085" s="66">
        <v>3614.4</v>
      </c>
      <c r="D1085" s="66">
        <v>2160</v>
      </c>
      <c r="E1085" s="66">
        <v>1677.6</v>
      </c>
      <c r="F1085" s="66">
        <v>1479.6</v>
      </c>
      <c r="G1085" s="66">
        <v>1328.4</v>
      </c>
      <c r="H1085" s="66">
        <v>1501.2</v>
      </c>
      <c r="I1085" s="66">
        <v>1314</v>
      </c>
      <c r="J1085" s="66">
        <v>1515.6</v>
      </c>
      <c r="K1085" s="66">
        <v>1270.8</v>
      </c>
      <c r="L1085" s="66">
        <v>1306.8</v>
      </c>
      <c r="M1085" s="65">
        <v>1619.028</v>
      </c>
      <c r="N1085" s="65">
        <v>1518.6379999999999</v>
      </c>
      <c r="O1085" s="65">
        <v>1150.1030000000001</v>
      </c>
      <c r="P1085" s="65">
        <v>1161.0429999999999</v>
      </c>
      <c r="Q1085" s="66">
        <v>1303.43</v>
      </c>
      <c r="R1085" s="66">
        <v>1277.3699999999999</v>
      </c>
      <c r="S1085" s="65">
        <v>1106.287</v>
      </c>
      <c r="T1085" s="65">
        <v>1056.211</v>
      </c>
      <c r="U1085" s="65">
        <v>966.44899999999996</v>
      </c>
      <c r="V1085" s="65">
        <v>1046.722</v>
      </c>
      <c r="W1085" s="65">
        <v>1023.905</v>
      </c>
      <c r="X1085" s="65">
        <v>869.74900000000002</v>
      </c>
      <c r="Y1085" s="65">
        <v>886.21900000000005</v>
      </c>
      <c r="Z1085" s="65">
        <v>871.84400000000005</v>
      </c>
      <c r="AA1085" s="65">
        <v>962.27300000000002</v>
      </c>
      <c r="AB1085" s="65">
        <v>953.327</v>
      </c>
      <c r="AC1085" s="65">
        <v>952.93799999999999</v>
      </c>
      <c r="AD1085" s="65">
        <v>954.62599999999998</v>
      </c>
      <c r="AE1085" s="65">
        <v>914.30600000000004</v>
      </c>
      <c r="AF1085" s="65">
        <v>936.54399999999998</v>
      </c>
      <c r="AG1085" s="65">
        <v>979.88400000000001</v>
      </c>
      <c r="AH1085" s="65">
        <v>918.64400000000001</v>
      </c>
    </row>
    <row r="1086" spans="1:34" x14ac:dyDescent="0.25">
      <c r="A1086" s="64" t="s">
        <v>132</v>
      </c>
      <c r="B1086" s="64" t="s">
        <v>131</v>
      </c>
      <c r="C1086" s="68">
        <v>0</v>
      </c>
      <c r="D1086" s="68">
        <v>0</v>
      </c>
      <c r="E1086" s="68">
        <v>0</v>
      </c>
      <c r="F1086" s="68">
        <v>0</v>
      </c>
      <c r="G1086" s="68">
        <v>0</v>
      </c>
      <c r="H1086" s="68">
        <v>0</v>
      </c>
      <c r="I1086" s="68">
        <v>0</v>
      </c>
      <c r="J1086" s="68">
        <v>0</v>
      </c>
      <c r="K1086" s="68">
        <v>0</v>
      </c>
      <c r="L1086" s="68">
        <v>0</v>
      </c>
      <c r="M1086" s="68">
        <v>0</v>
      </c>
      <c r="N1086" s="68">
        <v>0</v>
      </c>
      <c r="O1086" s="68">
        <v>0</v>
      </c>
      <c r="P1086" s="68">
        <v>0</v>
      </c>
      <c r="Q1086" s="68">
        <v>0</v>
      </c>
      <c r="R1086" s="68">
        <v>0</v>
      </c>
      <c r="S1086" s="68">
        <v>0</v>
      </c>
      <c r="T1086" s="68">
        <v>0</v>
      </c>
      <c r="U1086" s="68">
        <v>0</v>
      </c>
      <c r="V1086" s="68">
        <v>0</v>
      </c>
      <c r="W1086" s="68">
        <v>666</v>
      </c>
      <c r="X1086" s="67">
        <v>518.60199999999998</v>
      </c>
      <c r="Y1086" s="68">
        <v>676.8</v>
      </c>
      <c r="Z1086" s="68">
        <v>1058.4000000000001</v>
      </c>
      <c r="AA1086" s="67">
        <v>988.07399999999996</v>
      </c>
      <c r="AB1086" s="67">
        <v>1019.056</v>
      </c>
      <c r="AC1086" s="68">
        <v>1004.4</v>
      </c>
      <c r="AD1086" s="68">
        <v>981.27</v>
      </c>
      <c r="AE1086" s="67">
        <v>679.22299999999996</v>
      </c>
      <c r="AF1086" s="67">
        <v>731.31500000000005</v>
      </c>
      <c r="AG1086" s="67">
        <v>1046.4590000000001</v>
      </c>
      <c r="AH1086" s="67">
        <v>1024.402</v>
      </c>
    </row>
    <row r="1087" spans="1:34" x14ac:dyDescent="0.25">
      <c r="A1087" s="64" t="s">
        <v>133</v>
      </c>
      <c r="B1087" s="64" t="s">
        <v>122</v>
      </c>
      <c r="C1087" s="66">
        <v>0</v>
      </c>
      <c r="D1087" s="66">
        <v>0</v>
      </c>
      <c r="E1087" s="66">
        <v>0</v>
      </c>
      <c r="F1087" s="66">
        <v>0</v>
      </c>
      <c r="G1087" s="66">
        <v>0</v>
      </c>
      <c r="H1087" s="66">
        <v>0</v>
      </c>
      <c r="I1087" s="66">
        <v>0</v>
      </c>
      <c r="J1087" s="66">
        <v>0</v>
      </c>
      <c r="K1087" s="66">
        <v>0</v>
      </c>
      <c r="L1087" s="66">
        <v>0</v>
      </c>
      <c r="M1087" s="66">
        <v>0</v>
      </c>
      <c r="N1087" s="66">
        <v>0</v>
      </c>
      <c r="O1087" s="66">
        <v>0</v>
      </c>
      <c r="P1087" s="66">
        <v>0</v>
      </c>
      <c r="Q1087" s="66">
        <v>0</v>
      </c>
      <c r="R1087" s="66">
        <v>0</v>
      </c>
      <c r="S1087" s="66">
        <v>0</v>
      </c>
      <c r="T1087" s="66">
        <v>0</v>
      </c>
      <c r="U1087" s="66">
        <v>0</v>
      </c>
      <c r="V1087" s="66">
        <v>0</v>
      </c>
      <c r="W1087" s="66">
        <v>0</v>
      </c>
      <c r="X1087" s="66">
        <v>0</v>
      </c>
      <c r="Y1087" s="66">
        <v>0</v>
      </c>
      <c r="Z1087" s="66">
        <v>0</v>
      </c>
      <c r="AA1087" s="66">
        <v>0</v>
      </c>
      <c r="AB1087" s="66">
        <v>0</v>
      </c>
      <c r="AC1087" s="66">
        <v>0</v>
      </c>
      <c r="AD1087" s="66">
        <v>0</v>
      </c>
      <c r="AE1087" s="66">
        <v>0</v>
      </c>
      <c r="AF1087" s="66">
        <v>0</v>
      </c>
      <c r="AG1087" s="66">
        <v>0</v>
      </c>
      <c r="AH1087" s="66">
        <v>0</v>
      </c>
    </row>
    <row r="1088" spans="1:34" x14ac:dyDescent="0.25">
      <c r="A1088" s="64" t="s">
        <v>133</v>
      </c>
      <c r="B1088" s="64" t="s">
        <v>123</v>
      </c>
      <c r="C1088" s="68">
        <v>0</v>
      </c>
      <c r="D1088" s="68">
        <v>0</v>
      </c>
      <c r="E1088" s="68">
        <v>0</v>
      </c>
      <c r="F1088" s="68">
        <v>0</v>
      </c>
      <c r="G1088" s="68">
        <v>0</v>
      </c>
      <c r="H1088" s="68">
        <v>0</v>
      </c>
      <c r="I1088" s="68">
        <v>0</v>
      </c>
      <c r="J1088" s="68">
        <v>0</v>
      </c>
      <c r="K1088" s="68">
        <v>0</v>
      </c>
      <c r="L1088" s="68">
        <v>0</v>
      </c>
      <c r="M1088" s="68">
        <v>0</v>
      </c>
      <c r="N1088" s="68">
        <v>0</v>
      </c>
      <c r="O1088" s="68">
        <v>0</v>
      </c>
      <c r="P1088" s="68">
        <v>0</v>
      </c>
      <c r="Q1088" s="68">
        <v>0</v>
      </c>
      <c r="R1088" s="68">
        <v>0</v>
      </c>
      <c r="S1088" s="68">
        <v>0</v>
      </c>
      <c r="T1088" s="68">
        <v>0</v>
      </c>
      <c r="U1088" s="68">
        <v>0</v>
      </c>
      <c r="V1088" s="68">
        <v>0</v>
      </c>
      <c r="W1088" s="68">
        <v>0</v>
      </c>
      <c r="X1088" s="68">
        <v>0</v>
      </c>
      <c r="Y1088" s="68">
        <v>0</v>
      </c>
      <c r="Z1088" s="68">
        <v>0</v>
      </c>
      <c r="AA1088" s="68">
        <v>0</v>
      </c>
      <c r="AB1088" s="68">
        <v>0</v>
      </c>
      <c r="AC1088" s="68">
        <v>0</v>
      </c>
      <c r="AD1088" s="68">
        <v>0</v>
      </c>
      <c r="AE1088" s="68">
        <v>0</v>
      </c>
      <c r="AF1088" s="68">
        <v>0</v>
      </c>
      <c r="AG1088" s="68">
        <v>0</v>
      </c>
      <c r="AH1088" s="68">
        <v>0</v>
      </c>
    </row>
    <row r="1089" spans="1:34" x14ac:dyDescent="0.25">
      <c r="A1089" s="64" t="s">
        <v>133</v>
      </c>
      <c r="B1089" s="64" t="s">
        <v>124</v>
      </c>
      <c r="C1089" s="66">
        <v>0</v>
      </c>
      <c r="D1089" s="66">
        <v>0</v>
      </c>
      <c r="E1089" s="66">
        <v>0</v>
      </c>
      <c r="F1089" s="66">
        <v>0</v>
      </c>
      <c r="G1089" s="66">
        <v>0</v>
      </c>
      <c r="H1089" s="66">
        <v>0</v>
      </c>
      <c r="I1089" s="66">
        <v>0</v>
      </c>
      <c r="J1089" s="66">
        <v>0</v>
      </c>
      <c r="K1089" s="66">
        <v>0</v>
      </c>
      <c r="L1089" s="66">
        <v>0</v>
      </c>
      <c r="M1089" s="66">
        <v>0</v>
      </c>
      <c r="N1089" s="66">
        <v>0</v>
      </c>
      <c r="O1089" s="66">
        <v>0</v>
      </c>
      <c r="P1089" s="66">
        <v>0</v>
      </c>
      <c r="Q1089" s="66">
        <v>0</v>
      </c>
      <c r="R1089" s="66">
        <v>0</v>
      </c>
      <c r="S1089" s="66">
        <v>0</v>
      </c>
      <c r="T1089" s="66">
        <v>0</v>
      </c>
      <c r="U1089" s="66">
        <v>0</v>
      </c>
      <c r="V1089" s="66">
        <v>0</v>
      </c>
      <c r="W1089" s="66">
        <v>0</v>
      </c>
      <c r="X1089" s="66">
        <v>0</v>
      </c>
      <c r="Y1089" s="66">
        <v>0</v>
      </c>
      <c r="Z1089" s="66">
        <v>0</v>
      </c>
      <c r="AA1089" s="66">
        <v>0</v>
      </c>
      <c r="AB1089" s="66">
        <v>0</v>
      </c>
      <c r="AC1089" s="66">
        <v>0</v>
      </c>
      <c r="AD1089" s="66">
        <v>0</v>
      </c>
      <c r="AE1089" s="66">
        <v>0</v>
      </c>
      <c r="AF1089" s="66">
        <v>0</v>
      </c>
      <c r="AG1089" s="66">
        <v>0</v>
      </c>
      <c r="AH1089" s="66">
        <v>0</v>
      </c>
    </row>
    <row r="1090" spans="1:34" x14ac:dyDescent="0.25">
      <c r="A1090" s="64" t="s">
        <v>133</v>
      </c>
      <c r="B1090" s="64" t="s">
        <v>125</v>
      </c>
      <c r="C1090" s="68">
        <v>0</v>
      </c>
      <c r="D1090" s="68">
        <v>0</v>
      </c>
      <c r="E1090" s="68">
        <v>0</v>
      </c>
      <c r="F1090" s="68">
        <v>0</v>
      </c>
      <c r="G1090" s="68">
        <v>0</v>
      </c>
      <c r="H1090" s="68">
        <v>0</v>
      </c>
      <c r="I1090" s="68">
        <v>0</v>
      </c>
      <c r="J1090" s="68">
        <v>0</v>
      </c>
      <c r="K1090" s="68">
        <v>0</v>
      </c>
      <c r="L1090" s="68">
        <v>0</v>
      </c>
      <c r="M1090" s="68">
        <v>0</v>
      </c>
      <c r="N1090" s="68">
        <v>0</v>
      </c>
      <c r="O1090" s="68">
        <v>0</v>
      </c>
      <c r="P1090" s="68">
        <v>0</v>
      </c>
      <c r="Q1090" s="68">
        <v>0</v>
      </c>
      <c r="R1090" s="68">
        <v>0</v>
      </c>
      <c r="S1090" s="68">
        <v>0</v>
      </c>
      <c r="T1090" s="68">
        <v>0</v>
      </c>
      <c r="U1090" s="68">
        <v>0</v>
      </c>
      <c r="V1090" s="68">
        <v>0</v>
      </c>
      <c r="W1090" s="68">
        <v>0</v>
      </c>
      <c r="X1090" s="68">
        <v>0</v>
      </c>
      <c r="Y1090" s="68">
        <v>0</v>
      </c>
      <c r="Z1090" s="68">
        <v>0</v>
      </c>
      <c r="AA1090" s="68">
        <v>0</v>
      </c>
      <c r="AB1090" s="68">
        <v>0</v>
      </c>
      <c r="AC1090" s="68">
        <v>0</v>
      </c>
      <c r="AD1090" s="68">
        <v>0</v>
      </c>
      <c r="AE1090" s="68">
        <v>0</v>
      </c>
      <c r="AF1090" s="68">
        <v>0</v>
      </c>
      <c r="AG1090" s="68">
        <v>0</v>
      </c>
      <c r="AH1090" s="68">
        <v>0</v>
      </c>
    </row>
    <row r="1091" spans="1:34" x14ac:dyDescent="0.25">
      <c r="A1091" s="64" t="s">
        <v>133</v>
      </c>
      <c r="B1091" s="64" t="s">
        <v>126</v>
      </c>
      <c r="C1091" s="69" t="s">
        <v>37</v>
      </c>
      <c r="D1091" s="69" t="s">
        <v>37</v>
      </c>
      <c r="E1091" s="69" t="s">
        <v>37</v>
      </c>
      <c r="F1091" s="69" t="s">
        <v>37</v>
      </c>
      <c r="G1091" s="69" t="s">
        <v>37</v>
      </c>
      <c r="H1091" s="69" t="s">
        <v>37</v>
      </c>
      <c r="I1091" s="69" t="s">
        <v>37</v>
      </c>
      <c r="J1091" s="69" t="s">
        <v>37</v>
      </c>
      <c r="K1091" s="69" t="s">
        <v>37</v>
      </c>
      <c r="L1091" s="69" t="s">
        <v>37</v>
      </c>
      <c r="M1091" s="69" t="s">
        <v>37</v>
      </c>
      <c r="N1091" s="69" t="s">
        <v>37</v>
      </c>
      <c r="O1091" s="69" t="s">
        <v>37</v>
      </c>
      <c r="P1091" s="69" t="s">
        <v>37</v>
      </c>
      <c r="Q1091" s="69" t="s">
        <v>37</v>
      </c>
      <c r="R1091" s="69" t="s">
        <v>37</v>
      </c>
      <c r="S1091" s="69" t="s">
        <v>37</v>
      </c>
      <c r="T1091" s="69" t="s">
        <v>37</v>
      </c>
      <c r="U1091" s="69" t="s">
        <v>37</v>
      </c>
      <c r="V1091" s="69" t="s">
        <v>37</v>
      </c>
      <c r="W1091" s="69" t="s">
        <v>37</v>
      </c>
      <c r="X1091" s="69" t="s">
        <v>37</v>
      </c>
      <c r="Y1091" s="69" t="s">
        <v>37</v>
      </c>
      <c r="Z1091" s="69" t="s">
        <v>37</v>
      </c>
      <c r="AA1091" s="69" t="s">
        <v>37</v>
      </c>
      <c r="AB1091" s="69" t="s">
        <v>37</v>
      </c>
      <c r="AC1091" s="69" t="s">
        <v>37</v>
      </c>
      <c r="AD1091" s="69" t="s">
        <v>37</v>
      </c>
      <c r="AE1091" s="69" t="s">
        <v>37</v>
      </c>
      <c r="AF1091" s="69" t="s">
        <v>37</v>
      </c>
      <c r="AG1091" s="69" t="s">
        <v>37</v>
      </c>
      <c r="AH1091" s="69" t="s">
        <v>37</v>
      </c>
    </row>
    <row r="1092" spans="1:34" x14ac:dyDescent="0.25">
      <c r="A1092" s="64" t="s">
        <v>133</v>
      </c>
      <c r="B1092" s="64" t="s">
        <v>127</v>
      </c>
      <c r="C1092" s="68">
        <v>0</v>
      </c>
      <c r="D1092" s="68">
        <v>0</v>
      </c>
      <c r="E1092" s="68">
        <v>0</v>
      </c>
      <c r="F1092" s="68">
        <v>0</v>
      </c>
      <c r="G1092" s="68">
        <v>0</v>
      </c>
      <c r="H1092" s="68">
        <v>0</v>
      </c>
      <c r="I1092" s="68">
        <v>0</v>
      </c>
      <c r="J1092" s="68">
        <v>0</v>
      </c>
      <c r="K1092" s="68">
        <v>0</v>
      </c>
      <c r="L1092" s="68">
        <v>0</v>
      </c>
      <c r="M1092" s="68">
        <v>0</v>
      </c>
      <c r="N1092" s="68">
        <v>0</v>
      </c>
      <c r="O1092" s="68">
        <v>0</v>
      </c>
      <c r="P1092" s="68">
        <v>0</v>
      </c>
      <c r="Q1092" s="68">
        <v>0</v>
      </c>
      <c r="R1092" s="68">
        <v>0</v>
      </c>
      <c r="S1092" s="68">
        <v>0</v>
      </c>
      <c r="T1092" s="68">
        <v>0</v>
      </c>
      <c r="U1092" s="68">
        <v>0</v>
      </c>
      <c r="V1092" s="68">
        <v>0</v>
      </c>
      <c r="W1092" s="68">
        <v>0</v>
      </c>
      <c r="X1092" s="68">
        <v>0</v>
      </c>
      <c r="Y1092" s="68">
        <v>0</v>
      </c>
      <c r="Z1092" s="68">
        <v>0</v>
      </c>
      <c r="AA1092" s="68">
        <v>0</v>
      </c>
      <c r="AB1092" s="68">
        <v>0</v>
      </c>
      <c r="AC1092" s="68">
        <v>0</v>
      </c>
      <c r="AD1092" s="68">
        <v>0</v>
      </c>
      <c r="AE1092" s="68">
        <v>0</v>
      </c>
      <c r="AF1092" s="68">
        <v>0</v>
      </c>
      <c r="AG1092" s="68">
        <v>0</v>
      </c>
      <c r="AH1092" s="68">
        <v>0</v>
      </c>
    </row>
    <row r="1093" spans="1:34" x14ac:dyDescent="0.25">
      <c r="A1093" s="64" t="s">
        <v>133</v>
      </c>
      <c r="B1093" s="64" t="s">
        <v>128</v>
      </c>
      <c r="C1093" s="66">
        <v>8223</v>
      </c>
      <c r="D1093" s="66">
        <v>8965</v>
      </c>
      <c r="E1093" s="66">
        <v>8103</v>
      </c>
      <c r="F1093" s="66">
        <v>8260</v>
      </c>
      <c r="G1093" s="66">
        <v>8109</v>
      </c>
      <c r="H1093" s="66">
        <v>8911</v>
      </c>
      <c r="I1093" s="66">
        <v>9696</v>
      </c>
      <c r="J1093" s="66">
        <v>9072</v>
      </c>
      <c r="K1093" s="66">
        <v>9133</v>
      </c>
      <c r="L1093" s="66">
        <v>8865</v>
      </c>
      <c r="M1093" s="66">
        <v>9389</v>
      </c>
      <c r="N1093" s="66">
        <v>9343</v>
      </c>
      <c r="O1093" s="66">
        <v>8888</v>
      </c>
      <c r="P1093" s="66">
        <v>9565</v>
      </c>
      <c r="Q1093" s="66">
        <v>9720</v>
      </c>
      <c r="R1093" s="66">
        <v>10104</v>
      </c>
      <c r="S1093" s="66">
        <v>9642</v>
      </c>
      <c r="T1093" s="66">
        <v>8859</v>
      </c>
      <c r="U1093" s="66">
        <v>9328</v>
      </c>
      <c r="V1093" s="66">
        <v>9093</v>
      </c>
      <c r="W1093" s="66">
        <v>9781</v>
      </c>
      <c r="X1093" s="66">
        <v>9720</v>
      </c>
      <c r="Y1093" s="66">
        <v>9499</v>
      </c>
      <c r="Z1093" s="66">
        <v>9428</v>
      </c>
      <c r="AA1093" s="66">
        <v>8183</v>
      </c>
      <c r="AB1093" s="66">
        <v>8685</v>
      </c>
      <c r="AC1093" s="66">
        <v>9000</v>
      </c>
      <c r="AD1093" s="65">
        <v>9451.2150000000001</v>
      </c>
      <c r="AE1093" s="65">
        <v>9315.375</v>
      </c>
      <c r="AF1093" s="65">
        <v>9143.6239999999998</v>
      </c>
      <c r="AG1093" s="65">
        <v>9284.9089999999997</v>
      </c>
      <c r="AH1093" s="65">
        <v>10085.344999999999</v>
      </c>
    </row>
    <row r="1094" spans="1:34" x14ac:dyDescent="0.25">
      <c r="A1094" s="64" t="s">
        <v>133</v>
      </c>
      <c r="B1094" s="64" t="s">
        <v>129</v>
      </c>
      <c r="C1094" s="68">
        <v>5233</v>
      </c>
      <c r="D1094" s="68">
        <v>5724</v>
      </c>
      <c r="E1094" s="68">
        <v>5225</v>
      </c>
      <c r="F1094" s="68">
        <v>5277</v>
      </c>
      <c r="G1094" s="68">
        <v>4919</v>
      </c>
      <c r="H1094" s="68">
        <v>5672</v>
      </c>
      <c r="I1094" s="68">
        <v>5952</v>
      </c>
      <c r="J1094" s="68">
        <v>5750</v>
      </c>
      <c r="K1094" s="68">
        <v>6175</v>
      </c>
      <c r="L1094" s="68">
        <v>5848</v>
      </c>
      <c r="M1094" s="68">
        <v>5505</v>
      </c>
      <c r="N1094" s="68">
        <v>5798</v>
      </c>
      <c r="O1094" s="68">
        <v>6131</v>
      </c>
      <c r="P1094" s="68">
        <v>6494</v>
      </c>
      <c r="Q1094" s="68">
        <v>6676</v>
      </c>
      <c r="R1094" s="68">
        <v>6947</v>
      </c>
      <c r="S1094" s="68">
        <v>6877</v>
      </c>
      <c r="T1094" s="68">
        <v>6681</v>
      </c>
      <c r="U1094" s="68">
        <v>7130</v>
      </c>
      <c r="V1094" s="68">
        <v>6975</v>
      </c>
      <c r="W1094" s="68">
        <v>7527</v>
      </c>
      <c r="X1094" s="68">
        <v>7341</v>
      </c>
      <c r="Y1094" s="68">
        <v>7102</v>
      </c>
      <c r="Z1094" s="68">
        <v>7138</v>
      </c>
      <c r="AA1094" s="68">
        <v>6267</v>
      </c>
      <c r="AB1094" s="68">
        <v>6955</v>
      </c>
      <c r="AC1094" s="68">
        <v>7305</v>
      </c>
      <c r="AD1094" s="67">
        <v>7440.6610000000001</v>
      </c>
      <c r="AE1094" s="67">
        <v>7643.4930000000004</v>
      </c>
      <c r="AF1094" s="68">
        <v>7255.82</v>
      </c>
      <c r="AG1094" s="67">
        <v>7343.6589999999997</v>
      </c>
      <c r="AH1094" s="67">
        <v>7647.7340000000004</v>
      </c>
    </row>
    <row r="1095" spans="1:34" x14ac:dyDescent="0.25">
      <c r="A1095" s="64" t="s">
        <v>133</v>
      </c>
      <c r="B1095" s="64" t="s">
        <v>130</v>
      </c>
      <c r="C1095" s="66">
        <v>763</v>
      </c>
      <c r="D1095" s="66">
        <v>834</v>
      </c>
      <c r="E1095" s="66">
        <v>823</v>
      </c>
      <c r="F1095" s="66">
        <v>842</v>
      </c>
      <c r="G1095" s="66">
        <v>613</v>
      </c>
      <c r="H1095" s="66">
        <v>520</v>
      </c>
      <c r="I1095" s="66">
        <v>598</v>
      </c>
      <c r="J1095" s="66">
        <v>339</v>
      </c>
      <c r="K1095" s="66">
        <v>911</v>
      </c>
      <c r="L1095" s="66">
        <v>916</v>
      </c>
      <c r="M1095" s="66">
        <v>931</v>
      </c>
      <c r="N1095" s="66">
        <v>583</v>
      </c>
      <c r="O1095" s="66">
        <v>52</v>
      </c>
      <c r="P1095" s="66">
        <v>66</v>
      </c>
      <c r="Q1095" s="66">
        <v>77</v>
      </c>
      <c r="R1095" s="66">
        <v>157</v>
      </c>
      <c r="S1095" s="66">
        <v>142</v>
      </c>
      <c r="T1095" s="66">
        <v>149</v>
      </c>
      <c r="U1095" s="66">
        <v>136</v>
      </c>
      <c r="V1095" s="66">
        <v>128</v>
      </c>
      <c r="W1095" s="66">
        <v>135</v>
      </c>
      <c r="X1095" s="66">
        <v>70</v>
      </c>
      <c r="Y1095" s="66">
        <v>76</v>
      </c>
      <c r="Z1095" s="66">
        <v>111</v>
      </c>
      <c r="AA1095" s="66">
        <v>104</v>
      </c>
      <c r="AB1095" s="66">
        <v>142</v>
      </c>
      <c r="AC1095" s="66">
        <v>142</v>
      </c>
      <c r="AD1095" s="65">
        <v>127.593</v>
      </c>
      <c r="AE1095" s="65">
        <v>102.36799999999999</v>
      </c>
      <c r="AF1095" s="65">
        <v>104.256</v>
      </c>
      <c r="AG1095" s="65">
        <v>119.327</v>
      </c>
      <c r="AH1095" s="65">
        <v>126.672</v>
      </c>
    </row>
    <row r="1096" spans="1:34" x14ac:dyDescent="0.25">
      <c r="A1096" s="64" t="s">
        <v>133</v>
      </c>
      <c r="B1096" s="64" t="s">
        <v>131</v>
      </c>
      <c r="C1096" s="70" t="s">
        <v>37</v>
      </c>
      <c r="D1096" s="70" t="s">
        <v>37</v>
      </c>
      <c r="E1096" s="70" t="s">
        <v>37</v>
      </c>
      <c r="F1096" s="70" t="s">
        <v>37</v>
      </c>
      <c r="G1096" s="70" t="s">
        <v>37</v>
      </c>
      <c r="H1096" s="70" t="s">
        <v>37</v>
      </c>
      <c r="I1096" s="70" t="s">
        <v>37</v>
      </c>
      <c r="J1096" s="70" t="s">
        <v>37</v>
      </c>
      <c r="K1096" s="70" t="s">
        <v>37</v>
      </c>
      <c r="L1096" s="70" t="s">
        <v>37</v>
      </c>
      <c r="M1096" s="70" t="s">
        <v>37</v>
      </c>
      <c r="N1096" s="70" t="s">
        <v>37</v>
      </c>
      <c r="O1096" s="70" t="s">
        <v>37</v>
      </c>
      <c r="P1096" s="70" t="s">
        <v>37</v>
      </c>
      <c r="Q1096" s="70" t="s">
        <v>37</v>
      </c>
      <c r="R1096" s="70" t="s">
        <v>37</v>
      </c>
      <c r="S1096" s="70" t="s">
        <v>37</v>
      </c>
      <c r="T1096" s="70" t="s">
        <v>37</v>
      </c>
      <c r="U1096" s="70" t="s">
        <v>37</v>
      </c>
      <c r="V1096" s="70" t="s">
        <v>37</v>
      </c>
      <c r="W1096" s="70" t="s">
        <v>37</v>
      </c>
      <c r="X1096" s="70" t="s">
        <v>37</v>
      </c>
      <c r="Y1096" s="70" t="s">
        <v>37</v>
      </c>
      <c r="Z1096" s="70" t="s">
        <v>37</v>
      </c>
      <c r="AA1096" s="70" t="s">
        <v>37</v>
      </c>
      <c r="AB1096" s="70" t="s">
        <v>37</v>
      </c>
      <c r="AC1096" s="70" t="s">
        <v>37</v>
      </c>
      <c r="AD1096" s="70" t="s">
        <v>37</v>
      </c>
      <c r="AE1096" s="70" t="s">
        <v>37</v>
      </c>
      <c r="AF1096" s="70" t="s">
        <v>37</v>
      </c>
      <c r="AG1096" s="70" t="s">
        <v>37</v>
      </c>
      <c r="AH1096" s="70" t="s">
        <v>37</v>
      </c>
    </row>
    <row r="1097" spans="1:34" ht="11.4" customHeight="1" x14ac:dyDescent="0.25"/>
    <row r="1098" spans="1:34" x14ac:dyDescent="0.25">
      <c r="A1098" s="59" t="s">
        <v>134</v>
      </c>
    </row>
    <row r="1099" spans="1:34" x14ac:dyDescent="0.25">
      <c r="A1099" s="59" t="s">
        <v>37</v>
      </c>
      <c r="B1099" s="58" t="s">
        <v>38</v>
      </c>
    </row>
    <row r="1100" spans="1:34" ht="11.4" customHeight="1" x14ac:dyDescent="0.25"/>
    <row r="1101" spans="1:34" x14ac:dyDescent="0.25">
      <c r="A1101" s="58" t="s">
        <v>175</v>
      </c>
    </row>
    <row r="1102" spans="1:34" x14ac:dyDescent="0.25">
      <c r="A1102" s="58" t="s">
        <v>108</v>
      </c>
      <c r="B1102" s="59" t="s">
        <v>109</v>
      </c>
    </row>
    <row r="1103" spans="1:34" x14ac:dyDescent="0.25">
      <c r="A1103" s="58" t="s">
        <v>110</v>
      </c>
      <c r="B1103" s="58" t="s">
        <v>111</v>
      </c>
    </row>
    <row r="1105" spans="1:34" x14ac:dyDescent="0.25">
      <c r="A1105" s="59" t="s">
        <v>112</v>
      </c>
      <c r="C1105" s="58" t="s">
        <v>113</v>
      </c>
    </row>
    <row r="1106" spans="1:34" x14ac:dyDescent="0.25">
      <c r="A1106" s="59" t="s">
        <v>176</v>
      </c>
      <c r="C1106" s="58" t="s">
        <v>177</v>
      </c>
    </row>
    <row r="1107" spans="1:34" x14ac:dyDescent="0.25">
      <c r="A1107" s="59" t="s">
        <v>114</v>
      </c>
      <c r="C1107" s="58" t="s">
        <v>159</v>
      </c>
    </row>
    <row r="1109" spans="1:34" x14ac:dyDescent="0.25">
      <c r="A1109" s="60" t="s">
        <v>116</v>
      </c>
      <c r="B1109" s="60" t="s">
        <v>116</v>
      </c>
      <c r="C1109" s="61" t="s">
        <v>1</v>
      </c>
      <c r="D1109" s="61" t="s">
        <v>2</v>
      </c>
      <c r="E1109" s="61" t="s">
        <v>3</v>
      </c>
      <c r="F1109" s="61" t="s">
        <v>4</v>
      </c>
      <c r="G1109" s="61" t="s">
        <v>5</v>
      </c>
      <c r="H1109" s="61" t="s">
        <v>6</v>
      </c>
      <c r="I1109" s="61" t="s">
        <v>7</v>
      </c>
      <c r="J1109" s="61" t="s">
        <v>8</v>
      </c>
      <c r="K1109" s="61" t="s">
        <v>9</v>
      </c>
      <c r="L1109" s="61" t="s">
        <v>10</v>
      </c>
      <c r="M1109" s="61" t="s">
        <v>11</v>
      </c>
      <c r="N1109" s="61" t="s">
        <v>12</v>
      </c>
      <c r="O1109" s="61" t="s">
        <v>13</v>
      </c>
      <c r="P1109" s="61" t="s">
        <v>14</v>
      </c>
      <c r="Q1109" s="61" t="s">
        <v>15</v>
      </c>
      <c r="R1109" s="61" t="s">
        <v>16</v>
      </c>
      <c r="S1109" s="61" t="s">
        <v>17</v>
      </c>
      <c r="T1109" s="61" t="s">
        <v>18</v>
      </c>
      <c r="U1109" s="61" t="s">
        <v>19</v>
      </c>
      <c r="V1109" s="61" t="s">
        <v>20</v>
      </c>
      <c r="W1109" s="61" t="s">
        <v>21</v>
      </c>
      <c r="X1109" s="61" t="s">
        <v>32</v>
      </c>
      <c r="Y1109" s="61" t="s">
        <v>33</v>
      </c>
      <c r="Z1109" s="61" t="s">
        <v>35</v>
      </c>
      <c r="AA1109" s="61" t="s">
        <v>36</v>
      </c>
      <c r="AB1109" s="61" t="s">
        <v>39</v>
      </c>
      <c r="AC1109" s="61" t="s">
        <v>40</v>
      </c>
      <c r="AD1109" s="61" t="s">
        <v>97</v>
      </c>
      <c r="AE1109" s="61" t="s">
        <v>103</v>
      </c>
      <c r="AF1109" s="61" t="s">
        <v>105</v>
      </c>
      <c r="AG1109" s="61" t="s">
        <v>107</v>
      </c>
      <c r="AH1109" s="61" t="s">
        <v>117</v>
      </c>
    </row>
    <row r="1110" spans="1:34" x14ac:dyDescent="0.25">
      <c r="A1110" s="62" t="s">
        <v>118</v>
      </c>
      <c r="B1110" s="62" t="s">
        <v>119</v>
      </c>
      <c r="C1110" s="63" t="s">
        <v>120</v>
      </c>
      <c r="D1110" s="63" t="s">
        <v>120</v>
      </c>
      <c r="E1110" s="63" t="s">
        <v>120</v>
      </c>
      <c r="F1110" s="63" t="s">
        <v>120</v>
      </c>
      <c r="G1110" s="63" t="s">
        <v>120</v>
      </c>
      <c r="H1110" s="63" t="s">
        <v>120</v>
      </c>
      <c r="I1110" s="63" t="s">
        <v>120</v>
      </c>
      <c r="J1110" s="63" t="s">
        <v>120</v>
      </c>
      <c r="K1110" s="63" t="s">
        <v>120</v>
      </c>
      <c r="L1110" s="63" t="s">
        <v>120</v>
      </c>
      <c r="M1110" s="63" t="s">
        <v>120</v>
      </c>
      <c r="N1110" s="63" t="s">
        <v>120</v>
      </c>
      <c r="O1110" s="63" t="s">
        <v>120</v>
      </c>
      <c r="P1110" s="63" t="s">
        <v>120</v>
      </c>
      <c r="Q1110" s="63" t="s">
        <v>120</v>
      </c>
      <c r="R1110" s="63" t="s">
        <v>120</v>
      </c>
      <c r="S1110" s="63" t="s">
        <v>120</v>
      </c>
      <c r="T1110" s="63" t="s">
        <v>120</v>
      </c>
      <c r="U1110" s="63" t="s">
        <v>120</v>
      </c>
      <c r="V1110" s="63" t="s">
        <v>120</v>
      </c>
      <c r="W1110" s="63" t="s">
        <v>120</v>
      </c>
      <c r="X1110" s="63" t="s">
        <v>120</v>
      </c>
      <c r="Y1110" s="63" t="s">
        <v>120</v>
      </c>
      <c r="Z1110" s="63" t="s">
        <v>120</v>
      </c>
      <c r="AA1110" s="63" t="s">
        <v>120</v>
      </c>
      <c r="AB1110" s="63" t="s">
        <v>120</v>
      </c>
      <c r="AC1110" s="63" t="s">
        <v>120</v>
      </c>
      <c r="AD1110" s="63" t="s">
        <v>120</v>
      </c>
      <c r="AE1110" s="63" t="s">
        <v>120</v>
      </c>
      <c r="AF1110" s="63" t="s">
        <v>120</v>
      </c>
      <c r="AG1110" s="63" t="s">
        <v>120</v>
      </c>
      <c r="AH1110" s="63" t="s">
        <v>120</v>
      </c>
    </row>
    <row r="1111" spans="1:34" x14ac:dyDescent="0.25">
      <c r="A1111" s="64" t="s">
        <v>121</v>
      </c>
      <c r="B1111" s="64" t="s">
        <v>122</v>
      </c>
      <c r="C1111" s="65">
        <v>172027.984</v>
      </c>
      <c r="D1111" s="65">
        <v>166476.601</v>
      </c>
      <c r="E1111" s="65">
        <v>161638.641</v>
      </c>
      <c r="F1111" s="65">
        <v>184047.03899999999</v>
      </c>
      <c r="G1111" s="65">
        <v>195132.82399999999</v>
      </c>
      <c r="H1111" s="65">
        <v>184756.592</v>
      </c>
      <c r="I1111" s="66">
        <v>184031.1</v>
      </c>
      <c r="J1111" s="66">
        <v>179047.9</v>
      </c>
      <c r="K1111" s="65">
        <v>183675.49600000001</v>
      </c>
      <c r="L1111" s="65">
        <v>196513.209</v>
      </c>
      <c r="M1111" s="66">
        <v>224756.42</v>
      </c>
      <c r="N1111" s="66">
        <v>230142.1</v>
      </c>
      <c r="O1111" s="66">
        <v>233740.79999999999</v>
      </c>
      <c r="P1111" s="65">
        <v>217935.24400000001</v>
      </c>
      <c r="Q1111" s="65">
        <v>211217.383</v>
      </c>
      <c r="R1111" s="65">
        <v>217775.66399999999</v>
      </c>
      <c r="S1111" s="65">
        <v>219337.908</v>
      </c>
      <c r="T1111" s="65">
        <v>188028.86600000001</v>
      </c>
      <c r="U1111" s="65">
        <v>203300.701</v>
      </c>
      <c r="V1111" s="65">
        <v>180195.09700000001</v>
      </c>
      <c r="W1111" s="65">
        <v>178571.133</v>
      </c>
      <c r="X1111" s="65">
        <v>184707.209</v>
      </c>
      <c r="Y1111" s="66">
        <v>184581.21</v>
      </c>
      <c r="Z1111" s="65">
        <v>187198.35800000001</v>
      </c>
      <c r="AA1111" s="65">
        <v>182859.201</v>
      </c>
      <c r="AB1111" s="65">
        <v>180035.94399999999</v>
      </c>
      <c r="AC1111" s="66">
        <v>176083.97</v>
      </c>
      <c r="AD1111" s="65">
        <v>178771.774</v>
      </c>
      <c r="AE1111" s="65">
        <v>168981.84700000001</v>
      </c>
      <c r="AF1111" s="65">
        <v>190902.679</v>
      </c>
      <c r="AG1111" s="65">
        <v>193948.85800000001</v>
      </c>
      <c r="AH1111" s="65">
        <v>194666.27900000001</v>
      </c>
    </row>
    <row r="1112" spans="1:34" x14ac:dyDescent="0.25">
      <c r="A1112" s="64" t="s">
        <v>121</v>
      </c>
      <c r="B1112" s="64" t="s">
        <v>123</v>
      </c>
      <c r="C1112" s="67">
        <v>86065.452999999994</v>
      </c>
      <c r="D1112" s="68">
        <v>87535.57</v>
      </c>
      <c r="E1112" s="67">
        <v>86895.712</v>
      </c>
      <c r="F1112" s="67">
        <v>74967.111000000004</v>
      </c>
      <c r="G1112" s="67">
        <v>65915.224000000002</v>
      </c>
      <c r="H1112" s="67">
        <v>77669.915999999997</v>
      </c>
      <c r="I1112" s="68">
        <v>75650.899999999994</v>
      </c>
      <c r="J1112" s="68">
        <v>76717.73</v>
      </c>
      <c r="K1112" s="67">
        <v>75351.354000000007</v>
      </c>
      <c r="L1112" s="67">
        <v>83344.081000000006</v>
      </c>
      <c r="M1112" s="67">
        <v>64147.635999999999</v>
      </c>
      <c r="N1112" s="67">
        <v>77797.873000000007</v>
      </c>
      <c r="O1112" s="67">
        <v>70127.712</v>
      </c>
      <c r="P1112" s="67">
        <v>89617.983999999997</v>
      </c>
      <c r="Q1112" s="67">
        <v>82906.001000000004</v>
      </c>
      <c r="R1112" s="67">
        <v>79697.828999999998</v>
      </c>
      <c r="S1112" s="67">
        <v>72921.495999999999</v>
      </c>
      <c r="T1112" s="67">
        <v>65251.226999999999</v>
      </c>
      <c r="U1112" s="67">
        <v>62924.790999999997</v>
      </c>
      <c r="V1112" s="67">
        <v>63862.133000000002</v>
      </c>
      <c r="W1112" s="67">
        <v>79088.168000000005</v>
      </c>
      <c r="X1112" s="67">
        <v>78962.398000000001</v>
      </c>
      <c r="Y1112" s="67">
        <v>77683.400999999998</v>
      </c>
      <c r="Z1112" s="67">
        <v>75655.763000000006</v>
      </c>
      <c r="AA1112" s="68">
        <v>64981.08</v>
      </c>
      <c r="AB1112" s="68">
        <v>67607.539999999994</v>
      </c>
      <c r="AC1112" s="67">
        <v>66384.278999999995</v>
      </c>
      <c r="AD1112" s="67">
        <v>69629.103000000003</v>
      </c>
      <c r="AE1112" s="67">
        <v>58460.966</v>
      </c>
      <c r="AF1112" s="67">
        <v>51980.902999999998</v>
      </c>
      <c r="AG1112" s="68">
        <v>49387.35</v>
      </c>
      <c r="AH1112" s="67">
        <v>50690.762000000002</v>
      </c>
    </row>
    <row r="1113" spans="1:34" x14ac:dyDescent="0.25">
      <c r="A1113" s="64" t="s">
        <v>121</v>
      </c>
      <c r="B1113" s="64" t="s">
        <v>124</v>
      </c>
      <c r="C1113" s="66">
        <v>137.69999999999999</v>
      </c>
      <c r="D1113" s="66">
        <v>97.5</v>
      </c>
      <c r="E1113" s="66">
        <v>58.2</v>
      </c>
      <c r="F1113" s="66">
        <v>20.7</v>
      </c>
      <c r="G1113" s="66">
        <v>22.5</v>
      </c>
      <c r="H1113" s="66">
        <v>21.6</v>
      </c>
      <c r="I1113" s="66">
        <v>19.8</v>
      </c>
      <c r="J1113" s="66">
        <v>20.7</v>
      </c>
      <c r="K1113" s="66">
        <v>24.3</v>
      </c>
      <c r="L1113" s="66">
        <v>20.7</v>
      </c>
      <c r="M1113" s="66">
        <v>19.8</v>
      </c>
      <c r="N1113" s="66">
        <v>1245.2</v>
      </c>
      <c r="O1113" s="66">
        <v>1015.5</v>
      </c>
      <c r="P1113" s="66">
        <v>683.8</v>
      </c>
      <c r="Q1113" s="66">
        <v>312.39999999999998</v>
      </c>
      <c r="R1113" s="66">
        <v>322.8</v>
      </c>
      <c r="S1113" s="66">
        <v>331.6</v>
      </c>
      <c r="T1113" s="66">
        <v>350.6</v>
      </c>
      <c r="U1113" s="66">
        <v>347</v>
      </c>
      <c r="V1113" s="66">
        <v>415.4</v>
      </c>
      <c r="W1113" s="65">
        <v>529.66200000000003</v>
      </c>
      <c r="X1113" s="66">
        <v>1921.2</v>
      </c>
      <c r="Y1113" s="65">
        <v>2544.0650000000001</v>
      </c>
      <c r="Z1113" s="66">
        <v>3516.73</v>
      </c>
      <c r="AA1113" s="66">
        <v>3953.1</v>
      </c>
      <c r="AB1113" s="66">
        <v>2926.7</v>
      </c>
      <c r="AC1113" s="66">
        <v>2928.2</v>
      </c>
      <c r="AD1113" s="65">
        <v>2446.3270000000002</v>
      </c>
      <c r="AE1113" s="66">
        <v>2831.2</v>
      </c>
      <c r="AF1113" s="66">
        <v>4044</v>
      </c>
      <c r="AG1113" s="66">
        <v>2948.8</v>
      </c>
      <c r="AH1113" s="66">
        <v>2796.6</v>
      </c>
    </row>
    <row r="1114" spans="1:34" x14ac:dyDescent="0.25">
      <c r="A1114" s="64" t="s">
        <v>121</v>
      </c>
      <c r="B1114" s="64" t="s">
        <v>125</v>
      </c>
      <c r="C1114" s="67">
        <v>19589.393</v>
      </c>
      <c r="D1114" s="67">
        <v>18443.441999999999</v>
      </c>
      <c r="E1114" s="67">
        <v>17571.074000000001</v>
      </c>
      <c r="F1114" s="67">
        <v>14573.704</v>
      </c>
      <c r="G1114" s="67">
        <v>14532.954</v>
      </c>
      <c r="H1114" s="67">
        <v>15406.328</v>
      </c>
      <c r="I1114" s="67">
        <v>15484.628000000001</v>
      </c>
      <c r="J1114" s="67">
        <v>17024.523000000001</v>
      </c>
      <c r="K1114" s="67">
        <v>12508.290999999999</v>
      </c>
      <c r="L1114" s="67">
        <v>11683.941000000001</v>
      </c>
      <c r="M1114" s="67">
        <v>12836.518</v>
      </c>
      <c r="N1114" s="67">
        <v>17922.045999999998</v>
      </c>
      <c r="O1114" s="68">
        <v>14187.76</v>
      </c>
      <c r="P1114" s="67">
        <v>17382.088</v>
      </c>
      <c r="Q1114" s="67">
        <v>15855.718999999999</v>
      </c>
      <c r="R1114" s="68">
        <v>15804.73</v>
      </c>
      <c r="S1114" s="67">
        <v>17442.464</v>
      </c>
      <c r="T1114" s="67">
        <v>17090.401000000002</v>
      </c>
      <c r="U1114" s="67">
        <v>17964.172999999999</v>
      </c>
      <c r="V1114" s="67">
        <v>14823.495999999999</v>
      </c>
      <c r="W1114" s="67">
        <v>14956.228999999999</v>
      </c>
      <c r="X1114" s="67">
        <v>16343.682000000001</v>
      </c>
      <c r="Y1114" s="67">
        <v>19915.935000000001</v>
      </c>
      <c r="Z1114" s="67">
        <v>18073.945</v>
      </c>
      <c r="AA1114" s="67">
        <v>15421.152</v>
      </c>
      <c r="AB1114" s="67">
        <v>17908.685000000001</v>
      </c>
      <c r="AC1114" s="68">
        <v>18278.27</v>
      </c>
      <c r="AD1114" s="67">
        <v>19184.701000000001</v>
      </c>
      <c r="AE1114" s="67">
        <v>21741.636999999999</v>
      </c>
      <c r="AF1114" s="67">
        <v>17705.525000000001</v>
      </c>
      <c r="AG1114" s="67">
        <v>19295.291000000001</v>
      </c>
      <c r="AH1114" s="68">
        <v>20256.419999999998</v>
      </c>
    </row>
    <row r="1115" spans="1:34" x14ac:dyDescent="0.25">
      <c r="A1115" s="64" t="s">
        <v>121</v>
      </c>
      <c r="B1115" s="64" t="s">
        <v>126</v>
      </c>
      <c r="C1115" s="66">
        <v>0</v>
      </c>
      <c r="D1115" s="66">
        <v>0</v>
      </c>
      <c r="E1115" s="66">
        <v>0</v>
      </c>
      <c r="F1115" s="66">
        <v>0</v>
      </c>
      <c r="G1115" s="66">
        <v>0</v>
      </c>
      <c r="H1115" s="66">
        <v>0</v>
      </c>
      <c r="I1115" s="66">
        <v>0</v>
      </c>
      <c r="J1115" s="66">
        <v>0</v>
      </c>
      <c r="K1115" s="66">
        <v>0</v>
      </c>
      <c r="L1115" s="66">
        <v>0</v>
      </c>
      <c r="M1115" s="66">
        <v>0</v>
      </c>
      <c r="N1115" s="66">
        <v>3.6</v>
      </c>
      <c r="O1115" s="66">
        <v>3.6</v>
      </c>
      <c r="P1115" s="66">
        <v>3.6</v>
      </c>
      <c r="Q1115" s="66">
        <v>3.6</v>
      </c>
      <c r="R1115" s="66">
        <v>3.6</v>
      </c>
      <c r="S1115" s="66">
        <v>3.6</v>
      </c>
      <c r="T1115" s="66">
        <v>3.6</v>
      </c>
      <c r="U1115" s="66">
        <v>3.6</v>
      </c>
      <c r="V1115" s="66">
        <v>3.6</v>
      </c>
      <c r="W1115" s="66">
        <v>3.6</v>
      </c>
      <c r="X1115" s="66">
        <v>3.6</v>
      </c>
      <c r="Y1115" s="66">
        <v>3.6</v>
      </c>
      <c r="Z1115" s="66">
        <v>3.6</v>
      </c>
      <c r="AA1115" s="66">
        <v>7.2</v>
      </c>
      <c r="AB1115" s="66">
        <v>3.6</v>
      </c>
      <c r="AC1115" s="66">
        <v>3.6</v>
      </c>
      <c r="AD1115" s="66">
        <v>7.2</v>
      </c>
      <c r="AE1115" s="66">
        <v>18</v>
      </c>
      <c r="AF1115" s="66">
        <v>50.4</v>
      </c>
      <c r="AG1115" s="66">
        <v>7.2</v>
      </c>
      <c r="AH1115" s="66">
        <v>7.2</v>
      </c>
    </row>
    <row r="1116" spans="1:34" x14ac:dyDescent="0.25">
      <c r="A1116" s="64" t="s">
        <v>121</v>
      </c>
      <c r="B1116" s="64" t="s">
        <v>127</v>
      </c>
      <c r="C1116" s="68">
        <v>0</v>
      </c>
      <c r="D1116" s="68">
        <v>0</v>
      </c>
      <c r="E1116" s="68">
        <v>0</v>
      </c>
      <c r="F1116" s="68">
        <v>0</v>
      </c>
      <c r="G1116" s="68">
        <v>0</v>
      </c>
      <c r="H1116" s="68">
        <v>0</v>
      </c>
      <c r="I1116" s="68">
        <v>0</v>
      </c>
      <c r="J1116" s="68">
        <v>0</v>
      </c>
      <c r="K1116" s="68">
        <v>0</v>
      </c>
      <c r="L1116" s="68">
        <v>0</v>
      </c>
      <c r="M1116" s="68">
        <v>0</v>
      </c>
      <c r="N1116" s="68">
        <v>0</v>
      </c>
      <c r="O1116" s="68">
        <v>0</v>
      </c>
      <c r="P1116" s="68">
        <v>0</v>
      </c>
      <c r="Q1116" s="68">
        <v>0</v>
      </c>
      <c r="R1116" s="68">
        <v>0</v>
      </c>
      <c r="S1116" s="68">
        <v>0</v>
      </c>
      <c r="T1116" s="68">
        <v>0</v>
      </c>
      <c r="U1116" s="68">
        <v>0</v>
      </c>
      <c r="V1116" s="68">
        <v>0</v>
      </c>
      <c r="W1116" s="68">
        <v>0</v>
      </c>
      <c r="X1116" s="68">
        <v>0</v>
      </c>
      <c r="Y1116" s="68">
        <v>0</v>
      </c>
      <c r="Z1116" s="68">
        <v>0</v>
      </c>
      <c r="AA1116" s="68">
        <v>0</v>
      </c>
      <c r="AB1116" s="68">
        <v>0</v>
      </c>
      <c r="AC1116" s="68">
        <v>0</v>
      </c>
      <c r="AD1116" s="68">
        <v>0</v>
      </c>
      <c r="AE1116" s="68">
        <v>0</v>
      </c>
      <c r="AF1116" s="68">
        <v>0</v>
      </c>
      <c r="AG1116" s="68">
        <v>0</v>
      </c>
      <c r="AH1116" s="68">
        <v>0</v>
      </c>
    </row>
    <row r="1117" spans="1:34" x14ac:dyDescent="0.25">
      <c r="A1117" s="64" t="s">
        <v>121</v>
      </c>
      <c r="B1117" s="64" t="s">
        <v>128</v>
      </c>
      <c r="C1117" s="66">
        <v>127627.2</v>
      </c>
      <c r="D1117" s="66">
        <v>123917.2</v>
      </c>
      <c r="E1117" s="66">
        <v>130131.2</v>
      </c>
      <c r="F1117" s="66">
        <v>126378.2</v>
      </c>
      <c r="G1117" s="65">
        <v>129108.80100000001</v>
      </c>
      <c r="H1117" s="65">
        <v>138449.60200000001</v>
      </c>
      <c r="I1117" s="65">
        <v>139799.601</v>
      </c>
      <c r="J1117" s="66">
        <v>133220.20000000001</v>
      </c>
      <c r="K1117" s="66">
        <v>138222.20000000001</v>
      </c>
      <c r="L1117" s="66">
        <v>140253.20000000001</v>
      </c>
      <c r="M1117" s="66">
        <v>148992.79999999999</v>
      </c>
      <c r="N1117" s="66">
        <v>173877.04</v>
      </c>
      <c r="O1117" s="66">
        <v>167776.2</v>
      </c>
      <c r="P1117" s="66">
        <v>167794.8</v>
      </c>
      <c r="Q1117" s="66">
        <v>163901.20000000001</v>
      </c>
      <c r="R1117" s="66">
        <v>165783</v>
      </c>
      <c r="S1117" s="66">
        <v>159882.93</v>
      </c>
      <c r="T1117" s="66">
        <v>143639</v>
      </c>
      <c r="U1117" s="65">
        <v>144063.39499999999</v>
      </c>
      <c r="V1117" s="66">
        <v>136366.42000000001</v>
      </c>
      <c r="W1117" s="65">
        <v>148870.59099999999</v>
      </c>
      <c r="X1117" s="65">
        <v>146909.27299999999</v>
      </c>
      <c r="Y1117" s="66">
        <v>146361.4</v>
      </c>
      <c r="Z1117" s="66">
        <v>146325.20000000001</v>
      </c>
      <c r="AA1117" s="66">
        <v>133445.6</v>
      </c>
      <c r="AB1117" s="66">
        <v>133511.79999999999</v>
      </c>
      <c r="AC1117" s="66">
        <v>134946.4</v>
      </c>
      <c r="AD1117" s="66">
        <v>137637.79999999999</v>
      </c>
      <c r="AE1117" s="66">
        <v>128410.6</v>
      </c>
      <c r="AF1117" s="66">
        <v>133633.4</v>
      </c>
      <c r="AG1117" s="66">
        <v>134558.79999999999</v>
      </c>
      <c r="AH1117" s="66">
        <v>140526.6</v>
      </c>
    </row>
    <row r="1118" spans="1:34" x14ac:dyDescent="0.25">
      <c r="A1118" s="64" t="s">
        <v>121</v>
      </c>
      <c r="B1118" s="64" t="s">
        <v>129</v>
      </c>
      <c r="C1118" s="68">
        <v>43595</v>
      </c>
      <c r="D1118" s="68">
        <v>46450.8</v>
      </c>
      <c r="E1118" s="68">
        <v>52047.4</v>
      </c>
      <c r="F1118" s="68">
        <v>32795.4</v>
      </c>
      <c r="G1118" s="68">
        <v>30303.8</v>
      </c>
      <c r="H1118" s="68">
        <v>35821.4</v>
      </c>
      <c r="I1118" s="68">
        <v>36746</v>
      </c>
      <c r="J1118" s="68">
        <v>35043</v>
      </c>
      <c r="K1118" s="68">
        <v>37054.400000000001</v>
      </c>
      <c r="L1118" s="68">
        <v>34831.599999999999</v>
      </c>
      <c r="M1118" s="68">
        <v>33430</v>
      </c>
      <c r="N1118" s="68">
        <v>44653.2</v>
      </c>
      <c r="O1118" s="68">
        <v>40751.800000000003</v>
      </c>
      <c r="P1118" s="68">
        <v>47887</v>
      </c>
      <c r="Q1118" s="68">
        <v>44972.2</v>
      </c>
      <c r="R1118" s="68">
        <v>43070.400000000001</v>
      </c>
      <c r="S1118" s="68">
        <v>38898.400000000001</v>
      </c>
      <c r="T1118" s="68">
        <v>35798.400000000001</v>
      </c>
      <c r="U1118" s="68">
        <v>33409.800000000003</v>
      </c>
      <c r="V1118" s="68">
        <v>36705.599999999999</v>
      </c>
      <c r="W1118" s="68">
        <v>44241.2</v>
      </c>
      <c r="X1118" s="68">
        <v>43635</v>
      </c>
      <c r="Y1118" s="68">
        <v>41409.599999999999</v>
      </c>
      <c r="Z1118" s="68">
        <v>41603.599999999999</v>
      </c>
      <c r="AA1118" s="68">
        <v>35021.599999999999</v>
      </c>
      <c r="AB1118" s="68">
        <v>36198.400000000001</v>
      </c>
      <c r="AC1118" s="68">
        <v>37453.199999999997</v>
      </c>
      <c r="AD1118" s="68">
        <v>40308.199999999997</v>
      </c>
      <c r="AE1118" s="68">
        <v>32622.799999999999</v>
      </c>
      <c r="AF1118" s="68">
        <v>31090.799999999999</v>
      </c>
      <c r="AG1118" s="68">
        <v>28686</v>
      </c>
      <c r="AH1118" s="68">
        <v>30852.6</v>
      </c>
    </row>
    <row r="1119" spans="1:34" x14ac:dyDescent="0.25">
      <c r="A1119" s="64" t="s">
        <v>121</v>
      </c>
      <c r="B1119" s="64" t="s">
        <v>130</v>
      </c>
      <c r="C1119" s="66">
        <v>12646.8</v>
      </c>
      <c r="D1119" s="66">
        <v>11576.6</v>
      </c>
      <c r="E1119" s="66">
        <v>11993.2</v>
      </c>
      <c r="F1119" s="66">
        <v>9247</v>
      </c>
      <c r="G1119" s="66">
        <v>8264.4</v>
      </c>
      <c r="H1119" s="66">
        <v>9697.6</v>
      </c>
      <c r="I1119" s="66">
        <v>9750</v>
      </c>
      <c r="J1119" s="66">
        <v>10391.200000000001</v>
      </c>
      <c r="K1119" s="66">
        <v>7907.6</v>
      </c>
      <c r="L1119" s="66">
        <v>8261.4</v>
      </c>
      <c r="M1119" s="66">
        <v>8556</v>
      </c>
      <c r="N1119" s="66">
        <v>13492.8</v>
      </c>
      <c r="O1119" s="66">
        <v>10623.8</v>
      </c>
      <c r="P1119" s="66">
        <v>11697.4</v>
      </c>
      <c r="Q1119" s="66">
        <v>11026.6</v>
      </c>
      <c r="R1119" s="66">
        <v>10508</v>
      </c>
      <c r="S1119" s="66">
        <v>11930.73</v>
      </c>
      <c r="T1119" s="66">
        <v>11939.2</v>
      </c>
      <c r="U1119" s="66">
        <v>11937.2</v>
      </c>
      <c r="V1119" s="66">
        <v>8812.6</v>
      </c>
      <c r="W1119" s="66">
        <v>8763.2000000000007</v>
      </c>
      <c r="X1119" s="66">
        <v>8793.2000000000007</v>
      </c>
      <c r="Y1119" s="66">
        <v>10952.6</v>
      </c>
      <c r="Z1119" s="66">
        <v>10013.799999999999</v>
      </c>
      <c r="AA1119" s="66">
        <v>9365</v>
      </c>
      <c r="AB1119" s="66">
        <v>10024.6</v>
      </c>
      <c r="AC1119" s="66">
        <v>10156</v>
      </c>
      <c r="AD1119" s="66">
        <v>10643</v>
      </c>
      <c r="AE1119" s="66">
        <v>12632</v>
      </c>
      <c r="AF1119" s="66">
        <v>11043.2</v>
      </c>
      <c r="AG1119" s="66">
        <v>11237.4</v>
      </c>
      <c r="AH1119" s="66">
        <v>11760.6</v>
      </c>
    </row>
    <row r="1120" spans="1:34" x14ac:dyDescent="0.25">
      <c r="A1120" s="64" t="s">
        <v>121</v>
      </c>
      <c r="B1120" s="64" t="s">
        <v>131</v>
      </c>
      <c r="C1120" s="68">
        <v>2286</v>
      </c>
      <c r="D1120" s="68">
        <v>1749.6</v>
      </c>
      <c r="E1120" s="68">
        <v>1422</v>
      </c>
      <c r="F1120" s="68">
        <v>1432.8</v>
      </c>
      <c r="G1120" s="68">
        <v>914.4</v>
      </c>
      <c r="H1120" s="68">
        <v>1245.5999999999999</v>
      </c>
      <c r="I1120" s="68">
        <v>1101.5999999999999</v>
      </c>
      <c r="J1120" s="68">
        <v>1058.4000000000001</v>
      </c>
      <c r="K1120" s="68">
        <v>1080</v>
      </c>
      <c r="L1120" s="68">
        <v>1087.2</v>
      </c>
      <c r="M1120" s="68">
        <v>1296</v>
      </c>
      <c r="N1120" s="68">
        <v>684</v>
      </c>
      <c r="O1120" s="68">
        <v>774</v>
      </c>
      <c r="P1120" s="68">
        <v>691.2</v>
      </c>
      <c r="Q1120" s="68">
        <v>385.2</v>
      </c>
      <c r="R1120" s="68">
        <v>370.8</v>
      </c>
      <c r="S1120" s="68">
        <v>601.20000000000005</v>
      </c>
      <c r="T1120" s="68">
        <v>590.4</v>
      </c>
      <c r="U1120" s="68">
        <v>727.2</v>
      </c>
      <c r="V1120" s="68">
        <v>849.6</v>
      </c>
      <c r="W1120" s="68">
        <v>1418.4</v>
      </c>
      <c r="X1120" s="68">
        <v>1324.8</v>
      </c>
      <c r="Y1120" s="68">
        <v>1209.5999999999999</v>
      </c>
      <c r="Z1120" s="68">
        <v>1144.8</v>
      </c>
      <c r="AA1120" s="68">
        <v>910.8</v>
      </c>
      <c r="AB1120" s="68">
        <v>975.6</v>
      </c>
      <c r="AC1120" s="68">
        <v>889.2</v>
      </c>
      <c r="AD1120" s="68">
        <v>1076.4000000000001</v>
      </c>
      <c r="AE1120" s="68">
        <v>1040.4000000000001</v>
      </c>
      <c r="AF1120" s="68">
        <v>774</v>
      </c>
      <c r="AG1120" s="68">
        <v>1015.2</v>
      </c>
      <c r="AH1120" s="68">
        <v>1058.4000000000001</v>
      </c>
    </row>
    <row r="1121" spans="1:34" x14ac:dyDescent="0.25">
      <c r="A1121" s="64" t="s">
        <v>132</v>
      </c>
      <c r="B1121" s="64" t="s">
        <v>122</v>
      </c>
      <c r="C1121" s="69" t="s">
        <v>37</v>
      </c>
      <c r="D1121" s="69" t="s">
        <v>37</v>
      </c>
      <c r="E1121" s="69" t="s">
        <v>37</v>
      </c>
      <c r="F1121" s="69" t="s">
        <v>37</v>
      </c>
      <c r="G1121" s="69" t="s">
        <v>37</v>
      </c>
      <c r="H1121" s="69" t="s">
        <v>37</v>
      </c>
      <c r="I1121" s="69" t="s">
        <v>37</v>
      </c>
      <c r="J1121" s="69" t="s">
        <v>37</v>
      </c>
      <c r="K1121" s="69" t="s">
        <v>37</v>
      </c>
      <c r="L1121" s="69" t="s">
        <v>37</v>
      </c>
      <c r="M1121" s="69" t="s">
        <v>37</v>
      </c>
      <c r="N1121" s="69" t="s">
        <v>37</v>
      </c>
      <c r="O1121" s="69" t="s">
        <v>37</v>
      </c>
      <c r="P1121" s="69" t="s">
        <v>37</v>
      </c>
      <c r="Q1121" s="69" t="s">
        <v>37</v>
      </c>
      <c r="R1121" s="69" t="s">
        <v>37</v>
      </c>
      <c r="S1121" s="69" t="s">
        <v>37</v>
      </c>
      <c r="T1121" s="69" t="s">
        <v>37</v>
      </c>
      <c r="U1121" s="69" t="s">
        <v>37</v>
      </c>
      <c r="V1121" s="69" t="s">
        <v>37</v>
      </c>
      <c r="W1121" s="69" t="s">
        <v>37</v>
      </c>
      <c r="X1121" s="69" t="s">
        <v>37</v>
      </c>
      <c r="Y1121" s="69" t="s">
        <v>37</v>
      </c>
      <c r="Z1121" s="69" t="s">
        <v>37</v>
      </c>
      <c r="AA1121" s="69" t="s">
        <v>37</v>
      </c>
      <c r="AB1121" s="69" t="s">
        <v>37</v>
      </c>
      <c r="AC1121" s="69" t="s">
        <v>37</v>
      </c>
      <c r="AD1121" s="69" t="s">
        <v>37</v>
      </c>
      <c r="AE1121" s="69" t="s">
        <v>37</v>
      </c>
      <c r="AF1121" s="69" t="s">
        <v>37</v>
      </c>
      <c r="AG1121" s="69" t="s">
        <v>37</v>
      </c>
      <c r="AH1121" s="69" t="s">
        <v>37</v>
      </c>
    </row>
    <row r="1122" spans="1:34" x14ac:dyDescent="0.25">
      <c r="A1122" s="64" t="s">
        <v>132</v>
      </c>
      <c r="B1122" s="64" t="s">
        <v>123</v>
      </c>
      <c r="C1122" s="70" t="s">
        <v>37</v>
      </c>
      <c r="D1122" s="70" t="s">
        <v>37</v>
      </c>
      <c r="E1122" s="70" t="s">
        <v>37</v>
      </c>
      <c r="F1122" s="70" t="s">
        <v>37</v>
      </c>
      <c r="G1122" s="70" t="s">
        <v>37</v>
      </c>
      <c r="H1122" s="70" t="s">
        <v>37</v>
      </c>
      <c r="I1122" s="70" t="s">
        <v>37</v>
      </c>
      <c r="J1122" s="70" t="s">
        <v>37</v>
      </c>
      <c r="K1122" s="70" t="s">
        <v>37</v>
      </c>
      <c r="L1122" s="70" t="s">
        <v>37</v>
      </c>
      <c r="M1122" s="70" t="s">
        <v>37</v>
      </c>
      <c r="N1122" s="70" t="s">
        <v>37</v>
      </c>
      <c r="O1122" s="70" t="s">
        <v>37</v>
      </c>
      <c r="P1122" s="70" t="s">
        <v>37</v>
      </c>
      <c r="Q1122" s="70" t="s">
        <v>37</v>
      </c>
      <c r="R1122" s="70" t="s">
        <v>37</v>
      </c>
      <c r="S1122" s="70" t="s">
        <v>37</v>
      </c>
      <c r="T1122" s="70" t="s">
        <v>37</v>
      </c>
      <c r="U1122" s="70" t="s">
        <v>37</v>
      </c>
      <c r="V1122" s="70" t="s">
        <v>37</v>
      </c>
      <c r="W1122" s="70" t="s">
        <v>37</v>
      </c>
      <c r="X1122" s="70" t="s">
        <v>37</v>
      </c>
      <c r="Y1122" s="70" t="s">
        <v>37</v>
      </c>
      <c r="Z1122" s="70" t="s">
        <v>37</v>
      </c>
      <c r="AA1122" s="70" t="s">
        <v>37</v>
      </c>
      <c r="AB1122" s="70" t="s">
        <v>37</v>
      </c>
      <c r="AC1122" s="70" t="s">
        <v>37</v>
      </c>
      <c r="AD1122" s="70" t="s">
        <v>37</v>
      </c>
      <c r="AE1122" s="70" t="s">
        <v>37</v>
      </c>
      <c r="AF1122" s="70" t="s">
        <v>37</v>
      </c>
      <c r="AG1122" s="70" t="s">
        <v>37</v>
      </c>
      <c r="AH1122" s="70" t="s">
        <v>37</v>
      </c>
    </row>
    <row r="1123" spans="1:34" x14ac:dyDescent="0.25">
      <c r="A1123" s="64" t="s">
        <v>132</v>
      </c>
      <c r="B1123" s="64" t="s">
        <v>124</v>
      </c>
      <c r="C1123" s="69" t="s">
        <v>37</v>
      </c>
      <c r="D1123" s="69" t="s">
        <v>37</v>
      </c>
      <c r="E1123" s="69" t="s">
        <v>37</v>
      </c>
      <c r="F1123" s="69" t="s">
        <v>37</v>
      </c>
      <c r="G1123" s="69" t="s">
        <v>37</v>
      </c>
      <c r="H1123" s="69" t="s">
        <v>37</v>
      </c>
      <c r="I1123" s="69" t="s">
        <v>37</v>
      </c>
      <c r="J1123" s="69" t="s">
        <v>37</v>
      </c>
      <c r="K1123" s="69" t="s">
        <v>37</v>
      </c>
      <c r="L1123" s="69" t="s">
        <v>37</v>
      </c>
      <c r="M1123" s="69" t="s">
        <v>37</v>
      </c>
      <c r="N1123" s="69" t="s">
        <v>37</v>
      </c>
      <c r="O1123" s="69" t="s">
        <v>37</v>
      </c>
      <c r="P1123" s="69" t="s">
        <v>37</v>
      </c>
      <c r="Q1123" s="69" t="s">
        <v>37</v>
      </c>
      <c r="R1123" s="69" t="s">
        <v>37</v>
      </c>
      <c r="S1123" s="69" t="s">
        <v>37</v>
      </c>
      <c r="T1123" s="69" t="s">
        <v>37</v>
      </c>
      <c r="U1123" s="69" t="s">
        <v>37</v>
      </c>
      <c r="V1123" s="69" t="s">
        <v>37</v>
      </c>
      <c r="W1123" s="69" t="s">
        <v>37</v>
      </c>
      <c r="X1123" s="69" t="s">
        <v>37</v>
      </c>
      <c r="Y1123" s="69" t="s">
        <v>37</v>
      </c>
      <c r="Z1123" s="69" t="s">
        <v>37</v>
      </c>
      <c r="AA1123" s="69" t="s">
        <v>37</v>
      </c>
      <c r="AB1123" s="69" t="s">
        <v>37</v>
      </c>
      <c r="AC1123" s="69" t="s">
        <v>37</v>
      </c>
      <c r="AD1123" s="69" t="s">
        <v>37</v>
      </c>
      <c r="AE1123" s="69" t="s">
        <v>37</v>
      </c>
      <c r="AF1123" s="69" t="s">
        <v>37</v>
      </c>
      <c r="AG1123" s="69" t="s">
        <v>37</v>
      </c>
      <c r="AH1123" s="69" t="s">
        <v>37</v>
      </c>
    </row>
    <row r="1124" spans="1:34" x14ac:dyDescent="0.25">
      <c r="A1124" s="64" t="s">
        <v>132</v>
      </c>
      <c r="B1124" s="64" t="s">
        <v>125</v>
      </c>
      <c r="C1124" s="70" t="s">
        <v>37</v>
      </c>
      <c r="D1124" s="70" t="s">
        <v>37</v>
      </c>
      <c r="E1124" s="70" t="s">
        <v>37</v>
      </c>
      <c r="F1124" s="70" t="s">
        <v>37</v>
      </c>
      <c r="G1124" s="70" t="s">
        <v>37</v>
      </c>
      <c r="H1124" s="70" t="s">
        <v>37</v>
      </c>
      <c r="I1124" s="70" t="s">
        <v>37</v>
      </c>
      <c r="J1124" s="70" t="s">
        <v>37</v>
      </c>
      <c r="K1124" s="70" t="s">
        <v>37</v>
      </c>
      <c r="L1124" s="70" t="s">
        <v>37</v>
      </c>
      <c r="M1124" s="70" t="s">
        <v>37</v>
      </c>
      <c r="N1124" s="70" t="s">
        <v>37</v>
      </c>
      <c r="O1124" s="70" t="s">
        <v>37</v>
      </c>
      <c r="P1124" s="70" t="s">
        <v>37</v>
      </c>
      <c r="Q1124" s="70" t="s">
        <v>37</v>
      </c>
      <c r="R1124" s="70" t="s">
        <v>37</v>
      </c>
      <c r="S1124" s="70" t="s">
        <v>37</v>
      </c>
      <c r="T1124" s="70" t="s">
        <v>37</v>
      </c>
      <c r="U1124" s="70" t="s">
        <v>37</v>
      </c>
      <c r="V1124" s="70" t="s">
        <v>37</v>
      </c>
      <c r="W1124" s="70" t="s">
        <v>37</v>
      </c>
      <c r="X1124" s="70" t="s">
        <v>37</v>
      </c>
      <c r="Y1124" s="70" t="s">
        <v>37</v>
      </c>
      <c r="Z1124" s="70" t="s">
        <v>37</v>
      </c>
      <c r="AA1124" s="70" t="s">
        <v>37</v>
      </c>
      <c r="AB1124" s="70" t="s">
        <v>37</v>
      </c>
      <c r="AC1124" s="70" t="s">
        <v>37</v>
      </c>
      <c r="AD1124" s="70" t="s">
        <v>37</v>
      </c>
      <c r="AE1124" s="70" t="s">
        <v>37</v>
      </c>
      <c r="AF1124" s="70" t="s">
        <v>37</v>
      </c>
      <c r="AG1124" s="70" t="s">
        <v>37</v>
      </c>
      <c r="AH1124" s="70" t="s">
        <v>37</v>
      </c>
    </row>
    <row r="1125" spans="1:34" x14ac:dyDescent="0.25">
      <c r="A1125" s="64" t="s">
        <v>132</v>
      </c>
      <c r="B1125" s="64" t="s">
        <v>126</v>
      </c>
      <c r="C1125" s="66">
        <v>0</v>
      </c>
      <c r="D1125" s="66">
        <v>0</v>
      </c>
      <c r="E1125" s="66">
        <v>0</v>
      </c>
      <c r="F1125" s="66">
        <v>0</v>
      </c>
      <c r="G1125" s="66">
        <v>0</v>
      </c>
      <c r="H1125" s="66">
        <v>0</v>
      </c>
      <c r="I1125" s="66">
        <v>0</v>
      </c>
      <c r="J1125" s="66">
        <v>0</v>
      </c>
      <c r="K1125" s="66">
        <v>0</v>
      </c>
      <c r="L1125" s="66">
        <v>0</v>
      </c>
      <c r="M1125" s="66">
        <v>0</v>
      </c>
      <c r="N1125" s="66">
        <v>3.6</v>
      </c>
      <c r="O1125" s="66">
        <v>3.6</v>
      </c>
      <c r="P1125" s="66">
        <v>3.6</v>
      </c>
      <c r="Q1125" s="66">
        <v>3.6</v>
      </c>
      <c r="R1125" s="66">
        <v>3.6</v>
      </c>
      <c r="S1125" s="66">
        <v>3.6</v>
      </c>
      <c r="T1125" s="66">
        <v>3.6</v>
      </c>
      <c r="U1125" s="66">
        <v>3.6</v>
      </c>
      <c r="V1125" s="66">
        <v>3.6</v>
      </c>
      <c r="W1125" s="66">
        <v>3.6</v>
      </c>
      <c r="X1125" s="66">
        <v>3.6</v>
      </c>
      <c r="Y1125" s="66">
        <v>3.6</v>
      </c>
      <c r="Z1125" s="66">
        <v>3.6</v>
      </c>
      <c r="AA1125" s="66">
        <v>7.2</v>
      </c>
      <c r="AB1125" s="66">
        <v>3.6</v>
      </c>
      <c r="AC1125" s="66">
        <v>3.6</v>
      </c>
      <c r="AD1125" s="66">
        <v>7.2</v>
      </c>
      <c r="AE1125" s="66">
        <v>18</v>
      </c>
      <c r="AF1125" s="66">
        <v>50.4</v>
      </c>
      <c r="AG1125" s="66">
        <v>7.2</v>
      </c>
      <c r="AH1125" s="66">
        <v>7.2</v>
      </c>
    </row>
    <row r="1126" spans="1:34" x14ac:dyDescent="0.25">
      <c r="A1126" s="64" t="s">
        <v>132</v>
      </c>
      <c r="B1126" s="64" t="s">
        <v>127</v>
      </c>
      <c r="C1126" s="70" t="s">
        <v>37</v>
      </c>
      <c r="D1126" s="70" t="s">
        <v>37</v>
      </c>
      <c r="E1126" s="70" t="s">
        <v>37</v>
      </c>
      <c r="F1126" s="70" t="s">
        <v>37</v>
      </c>
      <c r="G1126" s="70" t="s">
        <v>37</v>
      </c>
      <c r="H1126" s="70" t="s">
        <v>37</v>
      </c>
      <c r="I1126" s="70" t="s">
        <v>37</v>
      </c>
      <c r="J1126" s="70" t="s">
        <v>37</v>
      </c>
      <c r="K1126" s="70" t="s">
        <v>37</v>
      </c>
      <c r="L1126" s="70" t="s">
        <v>37</v>
      </c>
      <c r="M1126" s="70" t="s">
        <v>37</v>
      </c>
      <c r="N1126" s="70" t="s">
        <v>37</v>
      </c>
      <c r="O1126" s="70" t="s">
        <v>37</v>
      </c>
      <c r="P1126" s="70" t="s">
        <v>37</v>
      </c>
      <c r="Q1126" s="70" t="s">
        <v>37</v>
      </c>
      <c r="R1126" s="70" t="s">
        <v>37</v>
      </c>
      <c r="S1126" s="70" t="s">
        <v>37</v>
      </c>
      <c r="T1126" s="70" t="s">
        <v>37</v>
      </c>
      <c r="U1126" s="70" t="s">
        <v>37</v>
      </c>
      <c r="V1126" s="70" t="s">
        <v>37</v>
      </c>
      <c r="W1126" s="70" t="s">
        <v>37</v>
      </c>
      <c r="X1126" s="70" t="s">
        <v>37</v>
      </c>
      <c r="Y1126" s="70" t="s">
        <v>37</v>
      </c>
      <c r="Z1126" s="70" t="s">
        <v>37</v>
      </c>
      <c r="AA1126" s="70" t="s">
        <v>37</v>
      </c>
      <c r="AB1126" s="70" t="s">
        <v>37</v>
      </c>
      <c r="AC1126" s="70" t="s">
        <v>37</v>
      </c>
      <c r="AD1126" s="70" t="s">
        <v>37</v>
      </c>
      <c r="AE1126" s="70" t="s">
        <v>37</v>
      </c>
      <c r="AF1126" s="70" t="s">
        <v>37</v>
      </c>
      <c r="AG1126" s="70" t="s">
        <v>37</v>
      </c>
      <c r="AH1126" s="70" t="s">
        <v>37</v>
      </c>
    </row>
    <row r="1127" spans="1:34" x14ac:dyDescent="0.25">
      <c r="A1127" s="64" t="s">
        <v>132</v>
      </c>
      <c r="B1127" s="64" t="s">
        <v>128</v>
      </c>
      <c r="C1127" s="66">
        <v>94075.199999999997</v>
      </c>
      <c r="D1127" s="66">
        <v>89089.2</v>
      </c>
      <c r="E1127" s="66">
        <v>85057.2</v>
      </c>
      <c r="F1127" s="66">
        <v>87991.2</v>
      </c>
      <c r="G1127" s="65">
        <v>92563.801000000007</v>
      </c>
      <c r="H1127" s="65">
        <v>96387.601999999999</v>
      </c>
      <c r="I1127" s="65">
        <v>92736.600999999995</v>
      </c>
      <c r="J1127" s="66">
        <v>91249.2</v>
      </c>
      <c r="K1127" s="66">
        <v>93715.199999999997</v>
      </c>
      <c r="L1127" s="66">
        <v>102265.2</v>
      </c>
      <c r="M1127" s="66">
        <v>112168.8</v>
      </c>
      <c r="N1127" s="66">
        <v>115367.03999999999</v>
      </c>
      <c r="O1127" s="66">
        <v>116737.2</v>
      </c>
      <c r="P1127" s="66">
        <v>112240.8</v>
      </c>
      <c r="Q1127" s="66">
        <v>110041.2</v>
      </c>
      <c r="R1127" s="66">
        <v>113238</v>
      </c>
      <c r="S1127" s="66">
        <v>113105.93</v>
      </c>
      <c r="T1127" s="66">
        <v>100998</v>
      </c>
      <c r="U1127" s="65">
        <v>104264.395</v>
      </c>
      <c r="V1127" s="66">
        <v>94156.42</v>
      </c>
      <c r="W1127" s="65">
        <v>100288.591</v>
      </c>
      <c r="X1127" s="65">
        <v>103162.273</v>
      </c>
      <c r="Y1127" s="66">
        <v>103190.39999999999</v>
      </c>
      <c r="Z1127" s="66">
        <v>103795.2</v>
      </c>
      <c r="AA1127" s="66">
        <v>98643.6</v>
      </c>
      <c r="AB1127" s="66">
        <v>96850.8</v>
      </c>
      <c r="AC1127" s="66">
        <v>97430.399999999994</v>
      </c>
      <c r="AD1127" s="66">
        <v>99856.8</v>
      </c>
      <c r="AE1127" s="66">
        <v>97095.6</v>
      </c>
      <c r="AF1127" s="66">
        <v>102362.4</v>
      </c>
      <c r="AG1127" s="66">
        <v>103816.8</v>
      </c>
      <c r="AH1127" s="66">
        <v>108057.60000000001</v>
      </c>
    </row>
    <row r="1128" spans="1:34" x14ac:dyDescent="0.25">
      <c r="A1128" s="64" t="s">
        <v>132</v>
      </c>
      <c r="B1128" s="64" t="s">
        <v>129</v>
      </c>
      <c r="C1128" s="68">
        <v>21654</v>
      </c>
      <c r="D1128" s="68">
        <v>23032.799999999999</v>
      </c>
      <c r="E1128" s="68">
        <v>18896.400000000001</v>
      </c>
      <c r="F1128" s="68">
        <v>12632.4</v>
      </c>
      <c r="G1128" s="68">
        <v>12772.8</v>
      </c>
      <c r="H1128" s="68">
        <v>16574.400000000001</v>
      </c>
      <c r="I1128" s="68">
        <v>15030</v>
      </c>
      <c r="J1128" s="68">
        <v>15768</v>
      </c>
      <c r="K1128" s="68">
        <v>16574.400000000001</v>
      </c>
      <c r="L1128" s="68">
        <v>21837.599999999999</v>
      </c>
      <c r="M1128" s="68">
        <v>20340</v>
      </c>
      <c r="N1128" s="68">
        <v>18979.2</v>
      </c>
      <c r="O1128" s="68">
        <v>18100.8</v>
      </c>
      <c r="P1128" s="68">
        <v>23130</v>
      </c>
      <c r="Q1128" s="68">
        <v>22525.200000000001</v>
      </c>
      <c r="R1128" s="68">
        <v>21290.400000000001</v>
      </c>
      <c r="S1128" s="68">
        <v>19526.400000000001</v>
      </c>
      <c r="T1128" s="68">
        <v>17600.400000000001</v>
      </c>
      <c r="U1128" s="68">
        <v>16894.8</v>
      </c>
      <c r="V1128" s="68">
        <v>15627.6</v>
      </c>
      <c r="W1128" s="68">
        <v>18421.2</v>
      </c>
      <c r="X1128" s="68">
        <v>19278</v>
      </c>
      <c r="Y1128" s="68">
        <v>19209.599999999999</v>
      </c>
      <c r="Z1128" s="68">
        <v>18003.599999999999</v>
      </c>
      <c r="AA1128" s="68">
        <v>14547.6</v>
      </c>
      <c r="AB1128" s="68">
        <v>14918.4</v>
      </c>
      <c r="AC1128" s="68">
        <v>15163.2</v>
      </c>
      <c r="AD1128" s="68">
        <v>16657.2</v>
      </c>
      <c r="AE1128" s="68">
        <v>15022.8</v>
      </c>
      <c r="AF1128" s="68">
        <v>13600.8</v>
      </c>
      <c r="AG1128" s="68">
        <v>12294</v>
      </c>
      <c r="AH1128" s="68">
        <v>14115.6</v>
      </c>
    </row>
    <row r="1129" spans="1:34" x14ac:dyDescent="0.25">
      <c r="A1129" s="64" t="s">
        <v>132</v>
      </c>
      <c r="B1129" s="64" t="s">
        <v>130</v>
      </c>
      <c r="C1129" s="66">
        <v>9298.7999999999993</v>
      </c>
      <c r="D1129" s="66">
        <v>8499.6</v>
      </c>
      <c r="E1129" s="66">
        <v>8971.2000000000007</v>
      </c>
      <c r="F1129" s="66">
        <v>5724</v>
      </c>
      <c r="G1129" s="66">
        <v>4838.3999999999996</v>
      </c>
      <c r="H1129" s="66">
        <v>5979.6</v>
      </c>
      <c r="I1129" s="66">
        <v>5706</v>
      </c>
      <c r="J1129" s="66">
        <v>6487.2</v>
      </c>
      <c r="K1129" s="66">
        <v>4503.6000000000004</v>
      </c>
      <c r="L1129" s="66">
        <v>4892.3999999999996</v>
      </c>
      <c r="M1129" s="66">
        <v>5652</v>
      </c>
      <c r="N1129" s="66">
        <v>8254.7999999999993</v>
      </c>
      <c r="O1129" s="66">
        <v>8290.7999999999993</v>
      </c>
      <c r="P1129" s="66">
        <v>8222.4</v>
      </c>
      <c r="Q1129" s="66">
        <v>7887.6</v>
      </c>
      <c r="R1129" s="66">
        <v>8370</v>
      </c>
      <c r="S1129" s="66">
        <v>9562.73</v>
      </c>
      <c r="T1129" s="66">
        <v>9358.2000000000007</v>
      </c>
      <c r="U1129" s="66">
        <v>9421.2000000000007</v>
      </c>
      <c r="V1129" s="66">
        <v>6969.6</v>
      </c>
      <c r="W1129" s="66">
        <v>6703.2</v>
      </c>
      <c r="X1129" s="66">
        <v>7009.2</v>
      </c>
      <c r="Y1129" s="66">
        <v>6987.6</v>
      </c>
      <c r="Z1129" s="66">
        <v>6130.8</v>
      </c>
      <c r="AA1129" s="66">
        <v>7722</v>
      </c>
      <c r="AB1129" s="66">
        <v>8625.6</v>
      </c>
      <c r="AC1129" s="66">
        <v>8478</v>
      </c>
      <c r="AD1129" s="66">
        <v>8694</v>
      </c>
      <c r="AE1129" s="66">
        <v>10116</v>
      </c>
      <c r="AF1129" s="66">
        <v>8647.2000000000007</v>
      </c>
      <c r="AG1129" s="66">
        <v>8528.4</v>
      </c>
      <c r="AH1129" s="66">
        <v>9165.6</v>
      </c>
    </row>
    <row r="1130" spans="1:34" x14ac:dyDescent="0.25">
      <c r="A1130" s="64" t="s">
        <v>132</v>
      </c>
      <c r="B1130" s="64" t="s">
        <v>131</v>
      </c>
      <c r="C1130" s="68">
        <v>2286</v>
      </c>
      <c r="D1130" s="68">
        <v>1749.6</v>
      </c>
      <c r="E1130" s="68">
        <v>1422</v>
      </c>
      <c r="F1130" s="68">
        <v>1432.8</v>
      </c>
      <c r="G1130" s="68">
        <v>914.4</v>
      </c>
      <c r="H1130" s="68">
        <v>1245.5999999999999</v>
      </c>
      <c r="I1130" s="68">
        <v>1101.5999999999999</v>
      </c>
      <c r="J1130" s="68">
        <v>1058.4000000000001</v>
      </c>
      <c r="K1130" s="68">
        <v>1080</v>
      </c>
      <c r="L1130" s="68">
        <v>1087.2</v>
      </c>
      <c r="M1130" s="68">
        <v>1296</v>
      </c>
      <c r="N1130" s="68">
        <v>684</v>
      </c>
      <c r="O1130" s="68">
        <v>774</v>
      </c>
      <c r="P1130" s="68">
        <v>691.2</v>
      </c>
      <c r="Q1130" s="68">
        <v>385.2</v>
      </c>
      <c r="R1130" s="68">
        <v>370.8</v>
      </c>
      <c r="S1130" s="68">
        <v>601.20000000000005</v>
      </c>
      <c r="T1130" s="68">
        <v>590.4</v>
      </c>
      <c r="U1130" s="68">
        <v>727.2</v>
      </c>
      <c r="V1130" s="68">
        <v>849.6</v>
      </c>
      <c r="W1130" s="68">
        <v>1418.4</v>
      </c>
      <c r="X1130" s="68">
        <v>1324.8</v>
      </c>
      <c r="Y1130" s="68">
        <v>1209.5999999999999</v>
      </c>
      <c r="Z1130" s="68">
        <v>1144.8</v>
      </c>
      <c r="AA1130" s="68">
        <v>910.8</v>
      </c>
      <c r="AB1130" s="68">
        <v>975.6</v>
      </c>
      <c r="AC1130" s="68">
        <v>889.2</v>
      </c>
      <c r="AD1130" s="68">
        <v>1076.4000000000001</v>
      </c>
      <c r="AE1130" s="68">
        <v>1040.4000000000001</v>
      </c>
      <c r="AF1130" s="68">
        <v>774</v>
      </c>
      <c r="AG1130" s="68">
        <v>1015.2</v>
      </c>
      <c r="AH1130" s="68">
        <v>1058.4000000000001</v>
      </c>
    </row>
    <row r="1131" spans="1:34" x14ac:dyDescent="0.25">
      <c r="A1131" s="64" t="s">
        <v>133</v>
      </c>
      <c r="B1131" s="64" t="s">
        <v>122</v>
      </c>
      <c r="C1131" s="66">
        <v>0</v>
      </c>
      <c r="D1131" s="66">
        <v>0</v>
      </c>
      <c r="E1131" s="66">
        <v>0</v>
      </c>
      <c r="F1131" s="66">
        <v>0</v>
      </c>
      <c r="G1131" s="66">
        <v>0</v>
      </c>
      <c r="H1131" s="66">
        <v>0</v>
      </c>
      <c r="I1131" s="66">
        <v>0</v>
      </c>
      <c r="J1131" s="66">
        <v>0</v>
      </c>
      <c r="K1131" s="66">
        <v>0</v>
      </c>
      <c r="L1131" s="66">
        <v>0</v>
      </c>
      <c r="M1131" s="66">
        <v>0</v>
      </c>
      <c r="N1131" s="66">
        <v>0</v>
      </c>
      <c r="O1131" s="66">
        <v>0</v>
      </c>
      <c r="P1131" s="66">
        <v>0</v>
      </c>
      <c r="Q1131" s="66">
        <v>0</v>
      </c>
      <c r="R1131" s="66">
        <v>0</v>
      </c>
      <c r="S1131" s="66">
        <v>0</v>
      </c>
      <c r="T1131" s="66">
        <v>0</v>
      </c>
      <c r="U1131" s="66">
        <v>0</v>
      </c>
      <c r="V1131" s="66">
        <v>0</v>
      </c>
      <c r="W1131" s="66">
        <v>0</v>
      </c>
      <c r="X1131" s="66">
        <v>0</v>
      </c>
      <c r="Y1131" s="66">
        <v>0</v>
      </c>
      <c r="Z1131" s="66">
        <v>0</v>
      </c>
      <c r="AA1131" s="66">
        <v>0</v>
      </c>
      <c r="AB1131" s="66">
        <v>0</v>
      </c>
      <c r="AC1131" s="66">
        <v>0</v>
      </c>
      <c r="AD1131" s="66">
        <v>0</v>
      </c>
      <c r="AE1131" s="66">
        <v>0</v>
      </c>
      <c r="AF1131" s="66">
        <v>0</v>
      </c>
      <c r="AG1131" s="66">
        <v>0</v>
      </c>
      <c r="AH1131" s="66">
        <v>0</v>
      </c>
    </row>
    <row r="1132" spans="1:34" x14ac:dyDescent="0.25">
      <c r="A1132" s="64" t="s">
        <v>133</v>
      </c>
      <c r="B1132" s="64" t="s">
        <v>123</v>
      </c>
      <c r="C1132" s="68">
        <v>0</v>
      </c>
      <c r="D1132" s="68">
        <v>0</v>
      </c>
      <c r="E1132" s="68">
        <v>0</v>
      </c>
      <c r="F1132" s="68">
        <v>0</v>
      </c>
      <c r="G1132" s="68">
        <v>0</v>
      </c>
      <c r="H1132" s="68">
        <v>0</v>
      </c>
      <c r="I1132" s="68">
        <v>0</v>
      </c>
      <c r="J1132" s="68">
        <v>0</v>
      </c>
      <c r="K1132" s="68">
        <v>0</v>
      </c>
      <c r="L1132" s="68">
        <v>0</v>
      </c>
      <c r="M1132" s="68">
        <v>0</v>
      </c>
      <c r="N1132" s="68">
        <v>0</v>
      </c>
      <c r="O1132" s="68">
        <v>0</v>
      </c>
      <c r="P1132" s="68">
        <v>0</v>
      </c>
      <c r="Q1132" s="68">
        <v>0</v>
      </c>
      <c r="R1132" s="68">
        <v>0</v>
      </c>
      <c r="S1132" s="68">
        <v>0</v>
      </c>
      <c r="T1132" s="68">
        <v>0</v>
      </c>
      <c r="U1132" s="68">
        <v>0</v>
      </c>
      <c r="V1132" s="68">
        <v>0</v>
      </c>
      <c r="W1132" s="68">
        <v>0</v>
      </c>
      <c r="X1132" s="68">
        <v>0</v>
      </c>
      <c r="Y1132" s="68">
        <v>0</v>
      </c>
      <c r="Z1132" s="68">
        <v>0</v>
      </c>
      <c r="AA1132" s="68">
        <v>0</v>
      </c>
      <c r="AB1132" s="68">
        <v>0</v>
      </c>
      <c r="AC1132" s="68">
        <v>0</v>
      </c>
      <c r="AD1132" s="68">
        <v>0</v>
      </c>
      <c r="AE1132" s="68">
        <v>0</v>
      </c>
      <c r="AF1132" s="68">
        <v>0</v>
      </c>
      <c r="AG1132" s="68">
        <v>0</v>
      </c>
      <c r="AH1132" s="68">
        <v>0</v>
      </c>
    </row>
    <row r="1133" spans="1:34" x14ac:dyDescent="0.25">
      <c r="A1133" s="64" t="s">
        <v>133</v>
      </c>
      <c r="B1133" s="64" t="s">
        <v>124</v>
      </c>
      <c r="C1133" s="66">
        <v>0</v>
      </c>
      <c r="D1133" s="66">
        <v>0</v>
      </c>
      <c r="E1133" s="66">
        <v>0</v>
      </c>
      <c r="F1133" s="66">
        <v>0</v>
      </c>
      <c r="G1133" s="66">
        <v>0</v>
      </c>
      <c r="H1133" s="66">
        <v>0</v>
      </c>
      <c r="I1133" s="66">
        <v>0</v>
      </c>
      <c r="J1133" s="66">
        <v>0</v>
      </c>
      <c r="K1133" s="66">
        <v>0</v>
      </c>
      <c r="L1133" s="66">
        <v>0</v>
      </c>
      <c r="M1133" s="66">
        <v>0</v>
      </c>
      <c r="N1133" s="66">
        <v>0</v>
      </c>
      <c r="O1133" s="66">
        <v>0</v>
      </c>
      <c r="P1133" s="66">
        <v>0</v>
      </c>
      <c r="Q1133" s="66">
        <v>0</v>
      </c>
      <c r="R1133" s="66">
        <v>0</v>
      </c>
      <c r="S1133" s="66">
        <v>0</v>
      </c>
      <c r="T1133" s="66">
        <v>0</v>
      </c>
      <c r="U1133" s="66">
        <v>0</v>
      </c>
      <c r="V1133" s="66">
        <v>0</v>
      </c>
      <c r="W1133" s="66">
        <v>0</v>
      </c>
      <c r="X1133" s="66">
        <v>0</v>
      </c>
      <c r="Y1133" s="66">
        <v>0</v>
      </c>
      <c r="Z1133" s="66">
        <v>0</v>
      </c>
      <c r="AA1133" s="66">
        <v>0</v>
      </c>
      <c r="AB1133" s="66">
        <v>0</v>
      </c>
      <c r="AC1133" s="66">
        <v>0</v>
      </c>
      <c r="AD1133" s="66">
        <v>0</v>
      </c>
      <c r="AE1133" s="66">
        <v>0</v>
      </c>
      <c r="AF1133" s="66">
        <v>0</v>
      </c>
      <c r="AG1133" s="66">
        <v>0</v>
      </c>
      <c r="AH1133" s="66">
        <v>0</v>
      </c>
    </row>
    <row r="1134" spans="1:34" x14ac:dyDescent="0.25">
      <c r="A1134" s="64" t="s">
        <v>133</v>
      </c>
      <c r="B1134" s="64" t="s">
        <v>125</v>
      </c>
      <c r="C1134" s="68">
        <v>0</v>
      </c>
      <c r="D1134" s="68">
        <v>0</v>
      </c>
      <c r="E1134" s="68">
        <v>0</v>
      </c>
      <c r="F1134" s="68">
        <v>0</v>
      </c>
      <c r="G1134" s="68">
        <v>0</v>
      </c>
      <c r="H1134" s="68">
        <v>0</v>
      </c>
      <c r="I1134" s="68">
        <v>0</v>
      </c>
      <c r="J1134" s="68">
        <v>0</v>
      </c>
      <c r="K1134" s="68">
        <v>0</v>
      </c>
      <c r="L1134" s="68">
        <v>0</v>
      </c>
      <c r="M1134" s="68">
        <v>0</v>
      </c>
      <c r="N1134" s="68">
        <v>0</v>
      </c>
      <c r="O1134" s="68">
        <v>0</v>
      </c>
      <c r="P1134" s="68">
        <v>0</v>
      </c>
      <c r="Q1134" s="68">
        <v>0</v>
      </c>
      <c r="R1134" s="68">
        <v>0</v>
      </c>
      <c r="S1134" s="68">
        <v>0</v>
      </c>
      <c r="T1134" s="68">
        <v>0</v>
      </c>
      <c r="U1134" s="68">
        <v>0</v>
      </c>
      <c r="V1134" s="68">
        <v>0</v>
      </c>
      <c r="W1134" s="68">
        <v>0</v>
      </c>
      <c r="X1134" s="68">
        <v>0</v>
      </c>
      <c r="Y1134" s="68">
        <v>0</v>
      </c>
      <c r="Z1134" s="68">
        <v>0</v>
      </c>
      <c r="AA1134" s="68">
        <v>0</v>
      </c>
      <c r="AB1134" s="68">
        <v>0</v>
      </c>
      <c r="AC1134" s="68">
        <v>0</v>
      </c>
      <c r="AD1134" s="68">
        <v>0</v>
      </c>
      <c r="AE1134" s="68">
        <v>0</v>
      </c>
      <c r="AF1134" s="68">
        <v>0</v>
      </c>
      <c r="AG1134" s="68">
        <v>0</v>
      </c>
      <c r="AH1134" s="68">
        <v>0</v>
      </c>
    </row>
    <row r="1135" spans="1:34" x14ac:dyDescent="0.25">
      <c r="A1135" s="64" t="s">
        <v>133</v>
      </c>
      <c r="B1135" s="64" t="s">
        <v>126</v>
      </c>
      <c r="C1135" s="69" t="s">
        <v>37</v>
      </c>
      <c r="D1135" s="69" t="s">
        <v>37</v>
      </c>
      <c r="E1135" s="69" t="s">
        <v>37</v>
      </c>
      <c r="F1135" s="69" t="s">
        <v>37</v>
      </c>
      <c r="G1135" s="69" t="s">
        <v>37</v>
      </c>
      <c r="H1135" s="69" t="s">
        <v>37</v>
      </c>
      <c r="I1135" s="69" t="s">
        <v>37</v>
      </c>
      <c r="J1135" s="69" t="s">
        <v>37</v>
      </c>
      <c r="K1135" s="69" t="s">
        <v>37</v>
      </c>
      <c r="L1135" s="69" t="s">
        <v>37</v>
      </c>
      <c r="M1135" s="69" t="s">
        <v>37</v>
      </c>
      <c r="N1135" s="69" t="s">
        <v>37</v>
      </c>
      <c r="O1135" s="69" t="s">
        <v>37</v>
      </c>
      <c r="P1135" s="69" t="s">
        <v>37</v>
      </c>
      <c r="Q1135" s="69" t="s">
        <v>37</v>
      </c>
      <c r="R1135" s="69" t="s">
        <v>37</v>
      </c>
      <c r="S1135" s="69" t="s">
        <v>37</v>
      </c>
      <c r="T1135" s="69" t="s">
        <v>37</v>
      </c>
      <c r="U1135" s="69" t="s">
        <v>37</v>
      </c>
      <c r="V1135" s="69" t="s">
        <v>37</v>
      </c>
      <c r="W1135" s="69" t="s">
        <v>37</v>
      </c>
      <c r="X1135" s="69" t="s">
        <v>37</v>
      </c>
      <c r="Y1135" s="69" t="s">
        <v>37</v>
      </c>
      <c r="Z1135" s="69" t="s">
        <v>37</v>
      </c>
      <c r="AA1135" s="69" t="s">
        <v>37</v>
      </c>
      <c r="AB1135" s="69" t="s">
        <v>37</v>
      </c>
      <c r="AC1135" s="69" t="s">
        <v>37</v>
      </c>
      <c r="AD1135" s="69" t="s">
        <v>37</v>
      </c>
      <c r="AE1135" s="69" t="s">
        <v>37</v>
      </c>
      <c r="AF1135" s="69" t="s">
        <v>37</v>
      </c>
      <c r="AG1135" s="69" t="s">
        <v>37</v>
      </c>
      <c r="AH1135" s="69" t="s">
        <v>37</v>
      </c>
    </row>
    <row r="1136" spans="1:34" x14ac:dyDescent="0.25">
      <c r="A1136" s="64" t="s">
        <v>133</v>
      </c>
      <c r="B1136" s="64" t="s">
        <v>127</v>
      </c>
      <c r="C1136" s="68">
        <v>0</v>
      </c>
      <c r="D1136" s="68">
        <v>0</v>
      </c>
      <c r="E1136" s="68">
        <v>0</v>
      </c>
      <c r="F1136" s="68">
        <v>0</v>
      </c>
      <c r="G1136" s="68">
        <v>0</v>
      </c>
      <c r="H1136" s="68">
        <v>0</v>
      </c>
      <c r="I1136" s="68">
        <v>0</v>
      </c>
      <c r="J1136" s="68">
        <v>0</v>
      </c>
      <c r="K1136" s="68">
        <v>0</v>
      </c>
      <c r="L1136" s="68">
        <v>0</v>
      </c>
      <c r="M1136" s="68">
        <v>0</v>
      </c>
      <c r="N1136" s="68">
        <v>0</v>
      </c>
      <c r="O1136" s="68">
        <v>0</v>
      </c>
      <c r="P1136" s="68">
        <v>0</v>
      </c>
      <c r="Q1136" s="68">
        <v>0</v>
      </c>
      <c r="R1136" s="68">
        <v>0</v>
      </c>
      <c r="S1136" s="68">
        <v>0</v>
      </c>
      <c r="T1136" s="68">
        <v>0</v>
      </c>
      <c r="U1136" s="68">
        <v>0</v>
      </c>
      <c r="V1136" s="68">
        <v>0</v>
      </c>
      <c r="W1136" s="68">
        <v>0</v>
      </c>
      <c r="X1136" s="68">
        <v>0</v>
      </c>
      <c r="Y1136" s="68">
        <v>0</v>
      </c>
      <c r="Z1136" s="68">
        <v>0</v>
      </c>
      <c r="AA1136" s="68">
        <v>0</v>
      </c>
      <c r="AB1136" s="68">
        <v>0</v>
      </c>
      <c r="AC1136" s="68">
        <v>0</v>
      </c>
      <c r="AD1136" s="68">
        <v>0</v>
      </c>
      <c r="AE1136" s="68">
        <v>0</v>
      </c>
      <c r="AF1136" s="68">
        <v>0</v>
      </c>
      <c r="AG1136" s="68">
        <v>0</v>
      </c>
      <c r="AH1136" s="68">
        <v>0</v>
      </c>
    </row>
    <row r="1137" spans="1:34" x14ac:dyDescent="0.25">
      <c r="A1137" s="64" t="s">
        <v>133</v>
      </c>
      <c r="B1137" s="64" t="s">
        <v>128</v>
      </c>
      <c r="C1137" s="66">
        <v>33552</v>
      </c>
      <c r="D1137" s="66">
        <v>34828</v>
      </c>
      <c r="E1137" s="66">
        <v>45074</v>
      </c>
      <c r="F1137" s="66">
        <v>38387</v>
      </c>
      <c r="G1137" s="66">
        <v>36545</v>
      </c>
      <c r="H1137" s="66">
        <v>42062</v>
      </c>
      <c r="I1137" s="66">
        <v>47063</v>
      </c>
      <c r="J1137" s="66">
        <v>41971</v>
      </c>
      <c r="K1137" s="66">
        <v>44507</v>
      </c>
      <c r="L1137" s="66">
        <v>37988</v>
      </c>
      <c r="M1137" s="66">
        <v>36824</v>
      </c>
      <c r="N1137" s="66">
        <v>58510</v>
      </c>
      <c r="O1137" s="66">
        <v>51039</v>
      </c>
      <c r="P1137" s="66">
        <v>55554</v>
      </c>
      <c r="Q1137" s="66">
        <v>53860</v>
      </c>
      <c r="R1137" s="66">
        <v>52545</v>
      </c>
      <c r="S1137" s="66">
        <v>46777</v>
      </c>
      <c r="T1137" s="66">
        <v>42641</v>
      </c>
      <c r="U1137" s="66">
        <v>39799</v>
      </c>
      <c r="V1137" s="66">
        <v>42210</v>
      </c>
      <c r="W1137" s="66">
        <v>48582</v>
      </c>
      <c r="X1137" s="66">
        <v>43747</v>
      </c>
      <c r="Y1137" s="66">
        <v>43171</v>
      </c>
      <c r="Z1137" s="66">
        <v>42530</v>
      </c>
      <c r="AA1137" s="66">
        <v>34802</v>
      </c>
      <c r="AB1137" s="66">
        <v>36661</v>
      </c>
      <c r="AC1137" s="66">
        <v>37516</v>
      </c>
      <c r="AD1137" s="66">
        <v>37781</v>
      </c>
      <c r="AE1137" s="66">
        <v>31315</v>
      </c>
      <c r="AF1137" s="66">
        <v>31271</v>
      </c>
      <c r="AG1137" s="66">
        <v>30742</v>
      </c>
      <c r="AH1137" s="66">
        <v>32469</v>
      </c>
    </row>
    <row r="1138" spans="1:34" x14ac:dyDescent="0.25">
      <c r="A1138" s="64" t="s">
        <v>133</v>
      </c>
      <c r="B1138" s="64" t="s">
        <v>129</v>
      </c>
      <c r="C1138" s="68">
        <v>21941</v>
      </c>
      <c r="D1138" s="68">
        <v>23418</v>
      </c>
      <c r="E1138" s="68">
        <v>33151</v>
      </c>
      <c r="F1138" s="68">
        <v>20163</v>
      </c>
      <c r="G1138" s="68">
        <v>17531</v>
      </c>
      <c r="H1138" s="68">
        <v>19247</v>
      </c>
      <c r="I1138" s="68">
        <v>21716</v>
      </c>
      <c r="J1138" s="68">
        <v>19275</v>
      </c>
      <c r="K1138" s="68">
        <v>20480</v>
      </c>
      <c r="L1138" s="68">
        <v>12994</v>
      </c>
      <c r="M1138" s="68">
        <v>13090</v>
      </c>
      <c r="N1138" s="68">
        <v>25674</v>
      </c>
      <c r="O1138" s="68">
        <v>22651</v>
      </c>
      <c r="P1138" s="68">
        <v>24757</v>
      </c>
      <c r="Q1138" s="68">
        <v>22447</v>
      </c>
      <c r="R1138" s="68">
        <v>21780</v>
      </c>
      <c r="S1138" s="68">
        <v>19372</v>
      </c>
      <c r="T1138" s="68">
        <v>18198</v>
      </c>
      <c r="U1138" s="68">
        <v>16515</v>
      </c>
      <c r="V1138" s="68">
        <v>21078</v>
      </c>
      <c r="W1138" s="68">
        <v>25820</v>
      </c>
      <c r="X1138" s="68">
        <v>24357</v>
      </c>
      <c r="Y1138" s="68">
        <v>22200</v>
      </c>
      <c r="Z1138" s="68">
        <v>23600</v>
      </c>
      <c r="AA1138" s="68">
        <v>20474</v>
      </c>
      <c r="AB1138" s="68">
        <v>21280</v>
      </c>
      <c r="AC1138" s="68">
        <v>22290</v>
      </c>
      <c r="AD1138" s="68">
        <v>23651</v>
      </c>
      <c r="AE1138" s="68">
        <v>17600</v>
      </c>
      <c r="AF1138" s="68">
        <v>17490</v>
      </c>
      <c r="AG1138" s="68">
        <v>16392</v>
      </c>
      <c r="AH1138" s="68">
        <v>16737</v>
      </c>
    </row>
    <row r="1139" spans="1:34" x14ac:dyDescent="0.25">
      <c r="A1139" s="64" t="s">
        <v>133</v>
      </c>
      <c r="B1139" s="64" t="s">
        <v>130</v>
      </c>
      <c r="C1139" s="66">
        <v>3348</v>
      </c>
      <c r="D1139" s="66">
        <v>3077</v>
      </c>
      <c r="E1139" s="66">
        <v>3022</v>
      </c>
      <c r="F1139" s="66">
        <v>3523</v>
      </c>
      <c r="G1139" s="66">
        <v>3426</v>
      </c>
      <c r="H1139" s="66">
        <v>3718</v>
      </c>
      <c r="I1139" s="66">
        <v>4044</v>
      </c>
      <c r="J1139" s="66">
        <v>3904</v>
      </c>
      <c r="K1139" s="66">
        <v>3404</v>
      </c>
      <c r="L1139" s="66">
        <v>3369</v>
      </c>
      <c r="M1139" s="66">
        <v>2904</v>
      </c>
      <c r="N1139" s="66">
        <v>5238</v>
      </c>
      <c r="O1139" s="66">
        <v>2333</v>
      </c>
      <c r="P1139" s="66">
        <v>3475</v>
      </c>
      <c r="Q1139" s="66">
        <v>3139</v>
      </c>
      <c r="R1139" s="66">
        <v>2138</v>
      </c>
      <c r="S1139" s="66">
        <v>2368</v>
      </c>
      <c r="T1139" s="66">
        <v>2581</v>
      </c>
      <c r="U1139" s="66">
        <v>2516</v>
      </c>
      <c r="V1139" s="66">
        <v>1843</v>
      </c>
      <c r="W1139" s="66">
        <v>2060</v>
      </c>
      <c r="X1139" s="66">
        <v>1784</v>
      </c>
      <c r="Y1139" s="66">
        <v>3965</v>
      </c>
      <c r="Z1139" s="66">
        <v>3883</v>
      </c>
      <c r="AA1139" s="66">
        <v>1643</v>
      </c>
      <c r="AB1139" s="66">
        <v>1399</v>
      </c>
      <c r="AC1139" s="66">
        <v>1678</v>
      </c>
      <c r="AD1139" s="66">
        <v>1949</v>
      </c>
      <c r="AE1139" s="66">
        <v>2516</v>
      </c>
      <c r="AF1139" s="66">
        <v>2396</v>
      </c>
      <c r="AG1139" s="66">
        <v>2709</v>
      </c>
      <c r="AH1139" s="66">
        <v>2595</v>
      </c>
    </row>
    <row r="1140" spans="1:34" x14ac:dyDescent="0.25">
      <c r="A1140" s="64" t="s">
        <v>133</v>
      </c>
      <c r="B1140" s="64" t="s">
        <v>131</v>
      </c>
      <c r="C1140" s="70" t="s">
        <v>37</v>
      </c>
      <c r="D1140" s="70" t="s">
        <v>37</v>
      </c>
      <c r="E1140" s="70" t="s">
        <v>37</v>
      </c>
      <c r="F1140" s="70" t="s">
        <v>37</v>
      </c>
      <c r="G1140" s="70" t="s">
        <v>37</v>
      </c>
      <c r="H1140" s="70" t="s">
        <v>37</v>
      </c>
      <c r="I1140" s="70" t="s">
        <v>37</v>
      </c>
      <c r="J1140" s="70" t="s">
        <v>37</v>
      </c>
      <c r="K1140" s="70" t="s">
        <v>37</v>
      </c>
      <c r="L1140" s="70" t="s">
        <v>37</v>
      </c>
      <c r="M1140" s="70" t="s">
        <v>37</v>
      </c>
      <c r="N1140" s="70" t="s">
        <v>37</v>
      </c>
      <c r="O1140" s="70" t="s">
        <v>37</v>
      </c>
      <c r="P1140" s="70" t="s">
        <v>37</v>
      </c>
      <c r="Q1140" s="70" t="s">
        <v>37</v>
      </c>
      <c r="R1140" s="70" t="s">
        <v>37</v>
      </c>
      <c r="S1140" s="70" t="s">
        <v>37</v>
      </c>
      <c r="T1140" s="70" t="s">
        <v>37</v>
      </c>
      <c r="U1140" s="70" t="s">
        <v>37</v>
      </c>
      <c r="V1140" s="70" t="s">
        <v>37</v>
      </c>
      <c r="W1140" s="70" t="s">
        <v>37</v>
      </c>
      <c r="X1140" s="70" t="s">
        <v>37</v>
      </c>
      <c r="Y1140" s="70" t="s">
        <v>37</v>
      </c>
      <c r="Z1140" s="70" t="s">
        <v>37</v>
      </c>
      <c r="AA1140" s="70" t="s">
        <v>37</v>
      </c>
      <c r="AB1140" s="70" t="s">
        <v>37</v>
      </c>
      <c r="AC1140" s="70" t="s">
        <v>37</v>
      </c>
      <c r="AD1140" s="70" t="s">
        <v>37</v>
      </c>
      <c r="AE1140" s="70" t="s">
        <v>37</v>
      </c>
      <c r="AF1140" s="70" t="s">
        <v>37</v>
      </c>
      <c r="AG1140" s="70" t="s">
        <v>37</v>
      </c>
      <c r="AH1140" s="70" t="s">
        <v>37</v>
      </c>
    </row>
    <row r="1141" spans="1:34" ht="11.4" customHeight="1" x14ac:dyDescent="0.25"/>
    <row r="1142" spans="1:34" x14ac:dyDescent="0.25">
      <c r="A1142" s="59" t="s">
        <v>134</v>
      </c>
    </row>
    <row r="1143" spans="1:34" x14ac:dyDescent="0.25">
      <c r="A1143" s="59" t="s">
        <v>37</v>
      </c>
      <c r="B1143" s="58" t="s">
        <v>38</v>
      </c>
    </row>
    <row r="1144" spans="1:34" ht="11.4" customHeight="1" x14ac:dyDescent="0.25"/>
    <row r="1145" spans="1:34" x14ac:dyDescent="0.25">
      <c r="A1145" s="58" t="s">
        <v>175</v>
      </c>
    </row>
    <row r="1146" spans="1:34" x14ac:dyDescent="0.25">
      <c r="A1146" s="58" t="s">
        <v>108</v>
      </c>
      <c r="B1146" s="59" t="s">
        <v>109</v>
      </c>
    </row>
    <row r="1147" spans="1:34" x14ac:dyDescent="0.25">
      <c r="A1147" s="58" t="s">
        <v>110</v>
      </c>
      <c r="B1147" s="58" t="s">
        <v>111</v>
      </c>
    </row>
    <row r="1149" spans="1:34" x14ac:dyDescent="0.25">
      <c r="A1149" s="59" t="s">
        <v>112</v>
      </c>
      <c r="C1149" s="58" t="s">
        <v>113</v>
      </c>
    </row>
    <row r="1150" spans="1:34" x14ac:dyDescent="0.25">
      <c r="A1150" s="59" t="s">
        <v>176</v>
      </c>
      <c r="C1150" s="58" t="s">
        <v>177</v>
      </c>
    </row>
    <row r="1151" spans="1:34" x14ac:dyDescent="0.25">
      <c r="A1151" s="59" t="s">
        <v>114</v>
      </c>
      <c r="C1151" s="58" t="s">
        <v>160</v>
      </c>
    </row>
    <row r="1153" spans="1:34" x14ac:dyDescent="0.25">
      <c r="A1153" s="60" t="s">
        <v>116</v>
      </c>
      <c r="B1153" s="60" t="s">
        <v>116</v>
      </c>
      <c r="C1153" s="61" t="s">
        <v>1</v>
      </c>
      <c r="D1153" s="61" t="s">
        <v>2</v>
      </c>
      <c r="E1153" s="61" t="s">
        <v>3</v>
      </c>
      <c r="F1153" s="61" t="s">
        <v>4</v>
      </c>
      <c r="G1153" s="61" t="s">
        <v>5</v>
      </c>
      <c r="H1153" s="61" t="s">
        <v>6</v>
      </c>
      <c r="I1153" s="61" t="s">
        <v>7</v>
      </c>
      <c r="J1153" s="61" t="s">
        <v>8</v>
      </c>
      <c r="K1153" s="61" t="s">
        <v>9</v>
      </c>
      <c r="L1153" s="61" t="s">
        <v>10</v>
      </c>
      <c r="M1153" s="61" t="s">
        <v>11</v>
      </c>
      <c r="N1153" s="61" t="s">
        <v>12</v>
      </c>
      <c r="O1153" s="61" t="s">
        <v>13</v>
      </c>
      <c r="P1153" s="61" t="s">
        <v>14</v>
      </c>
      <c r="Q1153" s="61" t="s">
        <v>15</v>
      </c>
      <c r="R1153" s="61" t="s">
        <v>16</v>
      </c>
      <c r="S1153" s="61" t="s">
        <v>17</v>
      </c>
      <c r="T1153" s="61" t="s">
        <v>18</v>
      </c>
      <c r="U1153" s="61" t="s">
        <v>19</v>
      </c>
      <c r="V1153" s="61" t="s">
        <v>20</v>
      </c>
      <c r="W1153" s="61" t="s">
        <v>21</v>
      </c>
      <c r="X1153" s="61" t="s">
        <v>32</v>
      </c>
      <c r="Y1153" s="61" t="s">
        <v>33</v>
      </c>
      <c r="Z1153" s="61" t="s">
        <v>35</v>
      </c>
      <c r="AA1153" s="61" t="s">
        <v>36</v>
      </c>
      <c r="AB1153" s="61" t="s">
        <v>39</v>
      </c>
      <c r="AC1153" s="61" t="s">
        <v>40</v>
      </c>
      <c r="AD1153" s="61" t="s">
        <v>97</v>
      </c>
      <c r="AE1153" s="61" t="s">
        <v>103</v>
      </c>
      <c r="AF1153" s="61" t="s">
        <v>105</v>
      </c>
      <c r="AG1153" s="61" t="s">
        <v>107</v>
      </c>
      <c r="AH1153" s="61" t="s">
        <v>117</v>
      </c>
    </row>
    <row r="1154" spans="1:34" x14ac:dyDescent="0.25">
      <c r="A1154" s="62" t="s">
        <v>118</v>
      </c>
      <c r="B1154" s="62" t="s">
        <v>119</v>
      </c>
      <c r="C1154" s="63" t="s">
        <v>120</v>
      </c>
      <c r="D1154" s="63" t="s">
        <v>120</v>
      </c>
      <c r="E1154" s="63" t="s">
        <v>120</v>
      </c>
      <c r="F1154" s="63" t="s">
        <v>120</v>
      </c>
      <c r="G1154" s="63" t="s">
        <v>120</v>
      </c>
      <c r="H1154" s="63" t="s">
        <v>120</v>
      </c>
      <c r="I1154" s="63" t="s">
        <v>120</v>
      </c>
      <c r="J1154" s="63" t="s">
        <v>120</v>
      </c>
      <c r="K1154" s="63" t="s">
        <v>120</v>
      </c>
      <c r="L1154" s="63" t="s">
        <v>120</v>
      </c>
      <c r="M1154" s="63" t="s">
        <v>120</v>
      </c>
      <c r="N1154" s="63" t="s">
        <v>120</v>
      </c>
      <c r="O1154" s="63" t="s">
        <v>120</v>
      </c>
      <c r="P1154" s="63" t="s">
        <v>120</v>
      </c>
      <c r="Q1154" s="63" t="s">
        <v>120</v>
      </c>
      <c r="R1154" s="63" t="s">
        <v>120</v>
      </c>
      <c r="S1154" s="63" t="s">
        <v>120</v>
      </c>
      <c r="T1154" s="63" t="s">
        <v>120</v>
      </c>
      <c r="U1154" s="63" t="s">
        <v>120</v>
      </c>
      <c r="V1154" s="63" t="s">
        <v>120</v>
      </c>
      <c r="W1154" s="63" t="s">
        <v>120</v>
      </c>
      <c r="X1154" s="63" t="s">
        <v>120</v>
      </c>
      <c r="Y1154" s="63" t="s">
        <v>120</v>
      </c>
      <c r="Z1154" s="63" t="s">
        <v>120</v>
      </c>
      <c r="AA1154" s="63" t="s">
        <v>120</v>
      </c>
      <c r="AB1154" s="63" t="s">
        <v>120</v>
      </c>
      <c r="AC1154" s="63" t="s">
        <v>120</v>
      </c>
      <c r="AD1154" s="63" t="s">
        <v>120</v>
      </c>
      <c r="AE1154" s="63" t="s">
        <v>120</v>
      </c>
      <c r="AF1154" s="63" t="s">
        <v>120</v>
      </c>
      <c r="AG1154" s="63" t="s">
        <v>120</v>
      </c>
      <c r="AH1154" s="63" t="s">
        <v>120</v>
      </c>
    </row>
    <row r="1155" spans="1:34" x14ac:dyDescent="0.25">
      <c r="A1155" s="64" t="s">
        <v>121</v>
      </c>
      <c r="B1155" s="64" t="s">
        <v>122</v>
      </c>
      <c r="C1155" s="66">
        <v>306474.18</v>
      </c>
      <c r="D1155" s="65">
        <v>324812.56900000002</v>
      </c>
      <c r="E1155" s="65">
        <v>303042.28899999999</v>
      </c>
      <c r="F1155" s="65">
        <v>329499.73100000003</v>
      </c>
      <c r="G1155" s="65">
        <v>362914.52500000002</v>
      </c>
      <c r="H1155" s="65">
        <v>338821.57799999998</v>
      </c>
      <c r="I1155" s="65">
        <v>390403.85700000002</v>
      </c>
      <c r="J1155" s="65">
        <v>380197.93400000001</v>
      </c>
      <c r="K1155" s="66">
        <v>346733</v>
      </c>
      <c r="L1155" s="66">
        <v>359175.5</v>
      </c>
      <c r="M1155" s="65">
        <v>349686.228</v>
      </c>
      <c r="N1155" s="65">
        <v>384435.22399999999</v>
      </c>
      <c r="O1155" s="66">
        <v>387536.4</v>
      </c>
      <c r="P1155" s="65">
        <v>470092.98700000002</v>
      </c>
      <c r="Q1155" s="65">
        <v>452973.68699999998</v>
      </c>
      <c r="R1155" s="65">
        <v>342368.06599999999</v>
      </c>
      <c r="S1155" s="65">
        <v>443160.51199999999</v>
      </c>
      <c r="T1155" s="65">
        <v>423356.587</v>
      </c>
      <c r="U1155" s="66">
        <v>380417.91</v>
      </c>
      <c r="V1155" s="65">
        <v>361464.04200000002</v>
      </c>
      <c r="W1155" s="65">
        <v>402651.10800000001</v>
      </c>
      <c r="X1155" s="66">
        <v>368160.35</v>
      </c>
      <c r="Y1155" s="65">
        <v>334677.54200000002</v>
      </c>
      <c r="Z1155" s="65">
        <v>361963.88199999998</v>
      </c>
      <c r="AA1155" s="65">
        <v>345059.11599999998</v>
      </c>
      <c r="AB1155" s="65">
        <v>334021.99800000002</v>
      </c>
      <c r="AC1155" s="65">
        <v>336090.20500000002</v>
      </c>
      <c r="AD1155" s="65">
        <v>320081.72899999999</v>
      </c>
      <c r="AE1155" s="65">
        <v>332564.97899999999</v>
      </c>
      <c r="AF1155" s="65">
        <v>325048.85399999999</v>
      </c>
      <c r="AG1155" s="65">
        <v>316664.359</v>
      </c>
      <c r="AH1155" s="65">
        <v>319645.51199999999</v>
      </c>
    </row>
    <row r="1156" spans="1:34" x14ac:dyDescent="0.25">
      <c r="A1156" s="64" t="s">
        <v>121</v>
      </c>
      <c r="B1156" s="64" t="s">
        <v>123</v>
      </c>
      <c r="C1156" s="67">
        <v>104260.43700000001</v>
      </c>
      <c r="D1156" s="67">
        <v>113086.746</v>
      </c>
      <c r="E1156" s="67">
        <v>114883.859</v>
      </c>
      <c r="F1156" s="67">
        <v>120335.70600000001</v>
      </c>
      <c r="G1156" s="67">
        <v>126138.959</v>
      </c>
      <c r="H1156" s="67">
        <v>138944.05799999999</v>
      </c>
      <c r="I1156" s="67">
        <v>156350.348</v>
      </c>
      <c r="J1156" s="67">
        <v>162296.823</v>
      </c>
      <c r="K1156" s="68">
        <v>153366.29999999999</v>
      </c>
      <c r="L1156" s="68">
        <v>149960.20000000001</v>
      </c>
      <c r="M1156" s="67">
        <v>176644.761</v>
      </c>
      <c r="N1156" s="67">
        <v>202042.98499999999</v>
      </c>
      <c r="O1156" s="67">
        <v>220001.022</v>
      </c>
      <c r="P1156" s="67">
        <v>227051.92499999999</v>
      </c>
      <c r="Q1156" s="67">
        <v>225700.61799999999</v>
      </c>
      <c r="R1156" s="67">
        <v>215898.671</v>
      </c>
      <c r="S1156" s="67">
        <v>225252.20199999999</v>
      </c>
      <c r="T1156" s="67">
        <v>215950.177</v>
      </c>
      <c r="U1156" s="67">
        <v>212481.33799999999</v>
      </c>
      <c r="V1156" s="67">
        <v>208290.095</v>
      </c>
      <c r="W1156" s="67">
        <v>239269.67600000001</v>
      </c>
      <c r="X1156" s="67">
        <v>218274.74100000001</v>
      </c>
      <c r="Y1156" s="67">
        <v>213580.72700000001</v>
      </c>
      <c r="Z1156" s="68">
        <v>206551.3</v>
      </c>
      <c r="AA1156" s="67">
        <v>184761.58799999999</v>
      </c>
      <c r="AB1156" s="67">
        <v>173392.18299999999</v>
      </c>
      <c r="AC1156" s="67">
        <v>184503.84899999999</v>
      </c>
      <c r="AD1156" s="67">
        <v>185472.253</v>
      </c>
      <c r="AE1156" s="67">
        <v>184058.78200000001</v>
      </c>
      <c r="AF1156" s="67">
        <v>174116.69500000001</v>
      </c>
      <c r="AG1156" s="67">
        <v>159321.878</v>
      </c>
      <c r="AH1156" s="67">
        <v>179827.636</v>
      </c>
    </row>
    <row r="1157" spans="1:34" x14ac:dyDescent="0.25">
      <c r="A1157" s="64" t="s">
        <v>121</v>
      </c>
      <c r="B1157" s="64" t="s">
        <v>124</v>
      </c>
      <c r="C1157" s="65">
        <v>12213.038</v>
      </c>
      <c r="D1157" s="65">
        <v>12021.371999999999</v>
      </c>
      <c r="E1157" s="65">
        <v>4925.5379999999996</v>
      </c>
      <c r="F1157" s="65">
        <v>6504.4189999999999</v>
      </c>
      <c r="G1157" s="65">
        <v>7031.9040000000005</v>
      </c>
      <c r="H1157" s="65">
        <v>5910.4129999999996</v>
      </c>
      <c r="I1157" s="65">
        <v>5837.0349999999999</v>
      </c>
      <c r="J1157" s="65">
        <v>5129.2489999999998</v>
      </c>
      <c r="K1157" s="65">
        <v>7538.951</v>
      </c>
      <c r="L1157" s="65">
        <v>7284.8010000000004</v>
      </c>
      <c r="M1157" s="65">
        <v>13251.995999999999</v>
      </c>
      <c r="N1157" s="66">
        <v>13582.68</v>
      </c>
      <c r="O1157" s="65">
        <v>12050.032999999999</v>
      </c>
      <c r="P1157" s="65">
        <v>17910.974999999999</v>
      </c>
      <c r="Q1157" s="65">
        <v>17103.550999999999</v>
      </c>
      <c r="R1157" s="65">
        <v>15955.971</v>
      </c>
      <c r="S1157" s="65">
        <v>17796.647000000001</v>
      </c>
      <c r="T1157" s="66">
        <v>17521.39</v>
      </c>
      <c r="U1157" s="65">
        <v>16722.800999999999</v>
      </c>
      <c r="V1157" s="65">
        <v>12341.996999999999</v>
      </c>
      <c r="W1157" s="66">
        <v>13757.8</v>
      </c>
      <c r="X1157" s="65">
        <v>13811.364</v>
      </c>
      <c r="Y1157" s="65">
        <v>13926.858</v>
      </c>
      <c r="Z1157" s="65">
        <v>13190.242</v>
      </c>
      <c r="AA1157" s="65">
        <v>9827.9920000000002</v>
      </c>
      <c r="AB1157" s="65">
        <v>11394.397000000001</v>
      </c>
      <c r="AC1157" s="65">
        <v>10300.936</v>
      </c>
      <c r="AD1157" s="65">
        <v>10744.029</v>
      </c>
      <c r="AE1157" s="65">
        <v>14759.504999999999</v>
      </c>
      <c r="AF1157" s="65">
        <v>14072.982</v>
      </c>
      <c r="AG1157" s="65">
        <v>5015.241</v>
      </c>
      <c r="AH1157" s="65">
        <v>5333.2730000000001</v>
      </c>
    </row>
    <row r="1158" spans="1:34" x14ac:dyDescent="0.25">
      <c r="A1158" s="64" t="s">
        <v>121</v>
      </c>
      <c r="B1158" s="64" t="s">
        <v>125</v>
      </c>
      <c r="C1158" s="67">
        <v>44051.046999999999</v>
      </c>
      <c r="D1158" s="67">
        <v>38920.347000000002</v>
      </c>
      <c r="E1158" s="67">
        <v>42367.847000000002</v>
      </c>
      <c r="F1158" s="67">
        <v>48414.415000000001</v>
      </c>
      <c r="G1158" s="67">
        <v>52784.411</v>
      </c>
      <c r="H1158" s="67">
        <v>53346.911</v>
      </c>
      <c r="I1158" s="67">
        <v>60920.747000000003</v>
      </c>
      <c r="J1158" s="67">
        <v>68691.282000000007</v>
      </c>
      <c r="K1158" s="68">
        <v>69401.7</v>
      </c>
      <c r="L1158" s="68">
        <v>70204.3</v>
      </c>
      <c r="M1158" s="67">
        <v>59361.135999999999</v>
      </c>
      <c r="N1158" s="67">
        <v>55966.832999999999</v>
      </c>
      <c r="O1158" s="67">
        <v>59333.254000000001</v>
      </c>
      <c r="P1158" s="67">
        <v>59340.264000000003</v>
      </c>
      <c r="Q1158" s="67">
        <v>62237.057999999997</v>
      </c>
      <c r="R1158" s="67">
        <v>56525.625</v>
      </c>
      <c r="S1158" s="67">
        <v>62628.178</v>
      </c>
      <c r="T1158" s="67">
        <v>60181.438000000002</v>
      </c>
      <c r="U1158" s="68">
        <v>58626.25</v>
      </c>
      <c r="V1158" s="68">
        <v>51429.74</v>
      </c>
      <c r="W1158" s="68">
        <v>56641.46</v>
      </c>
      <c r="X1158" s="67">
        <v>50660.521000000001</v>
      </c>
      <c r="Y1158" s="67">
        <v>49289.338000000003</v>
      </c>
      <c r="Z1158" s="68">
        <v>52951.75</v>
      </c>
      <c r="AA1158" s="67">
        <v>56564.504999999997</v>
      </c>
      <c r="AB1158" s="67">
        <v>53245.731</v>
      </c>
      <c r="AC1158" s="67">
        <v>48798.633000000002</v>
      </c>
      <c r="AD1158" s="67">
        <v>49172.762000000002</v>
      </c>
      <c r="AE1158" s="67">
        <v>49730.127</v>
      </c>
      <c r="AF1158" s="68">
        <v>48524.56</v>
      </c>
      <c r="AG1158" s="67">
        <v>53574.125</v>
      </c>
      <c r="AH1158" s="67">
        <v>59535.004000000001</v>
      </c>
    </row>
    <row r="1159" spans="1:34" x14ac:dyDescent="0.25">
      <c r="A1159" s="64" t="s">
        <v>121</v>
      </c>
      <c r="B1159" s="64" t="s">
        <v>126</v>
      </c>
      <c r="C1159" s="66">
        <v>0</v>
      </c>
      <c r="D1159" s="66">
        <v>0</v>
      </c>
      <c r="E1159" s="66">
        <v>0</v>
      </c>
      <c r="F1159" s="66">
        <v>0</v>
      </c>
      <c r="G1159" s="66">
        <v>0</v>
      </c>
      <c r="H1159" s="66">
        <v>0</v>
      </c>
      <c r="I1159" s="66">
        <v>3.6</v>
      </c>
      <c r="J1159" s="66">
        <v>7.2</v>
      </c>
      <c r="K1159" s="66">
        <v>7.2</v>
      </c>
      <c r="L1159" s="66">
        <v>3.6</v>
      </c>
      <c r="M1159" s="66">
        <v>18</v>
      </c>
      <c r="N1159" s="66">
        <v>7.2</v>
      </c>
      <c r="O1159" s="66">
        <v>28.8</v>
      </c>
      <c r="P1159" s="66">
        <v>0</v>
      </c>
      <c r="Q1159" s="66">
        <v>0</v>
      </c>
      <c r="R1159" s="66">
        <v>3.6</v>
      </c>
      <c r="S1159" s="66">
        <v>0</v>
      </c>
      <c r="T1159" s="66">
        <v>68.400000000000006</v>
      </c>
      <c r="U1159" s="66">
        <v>277.2</v>
      </c>
      <c r="V1159" s="66">
        <v>248.4</v>
      </c>
      <c r="W1159" s="66">
        <v>442.8</v>
      </c>
      <c r="X1159" s="66">
        <v>446.4</v>
      </c>
      <c r="Y1159" s="66">
        <v>644.4</v>
      </c>
      <c r="Z1159" s="66">
        <v>576</v>
      </c>
      <c r="AA1159" s="66">
        <v>727.2</v>
      </c>
      <c r="AB1159" s="66">
        <v>1184.4000000000001</v>
      </c>
      <c r="AC1159" s="66">
        <v>1321.2</v>
      </c>
      <c r="AD1159" s="66">
        <v>1443.6</v>
      </c>
      <c r="AE1159" s="66">
        <v>1443.6</v>
      </c>
      <c r="AF1159" s="66">
        <v>1310.4000000000001</v>
      </c>
      <c r="AG1159" s="66">
        <v>1443.6</v>
      </c>
      <c r="AH1159" s="66">
        <v>2030.4</v>
      </c>
    </row>
    <row r="1160" spans="1:34" x14ac:dyDescent="0.25">
      <c r="A1160" s="64" t="s">
        <v>121</v>
      </c>
      <c r="B1160" s="64" t="s">
        <v>127</v>
      </c>
      <c r="C1160" s="68">
        <v>0</v>
      </c>
      <c r="D1160" s="68">
        <v>0</v>
      </c>
      <c r="E1160" s="68">
        <v>0</v>
      </c>
      <c r="F1160" s="68">
        <v>0</v>
      </c>
      <c r="G1160" s="68">
        <v>0</v>
      </c>
      <c r="H1160" s="68">
        <v>0</v>
      </c>
      <c r="I1160" s="68">
        <v>0</v>
      </c>
      <c r="J1160" s="68">
        <v>0</v>
      </c>
      <c r="K1160" s="68">
        <v>0</v>
      </c>
      <c r="L1160" s="68">
        <v>0</v>
      </c>
      <c r="M1160" s="68">
        <v>1347</v>
      </c>
      <c r="N1160" s="68">
        <v>1295</v>
      </c>
      <c r="O1160" s="68">
        <v>1691</v>
      </c>
      <c r="P1160" s="68">
        <v>1790</v>
      </c>
      <c r="Q1160" s="68">
        <v>1875</v>
      </c>
      <c r="R1160" s="68">
        <v>1773</v>
      </c>
      <c r="S1160" s="68">
        <v>1734</v>
      </c>
      <c r="T1160" s="68">
        <v>1704</v>
      </c>
      <c r="U1160" s="68">
        <v>2595</v>
      </c>
      <c r="V1160" s="68">
        <v>1629</v>
      </c>
      <c r="W1160" s="68">
        <v>1831</v>
      </c>
      <c r="X1160" s="68">
        <v>1540</v>
      </c>
      <c r="Y1160" s="68">
        <v>2042</v>
      </c>
      <c r="Z1160" s="68">
        <v>1969</v>
      </c>
      <c r="AA1160" s="68">
        <v>2045</v>
      </c>
      <c r="AB1160" s="68">
        <v>1815</v>
      </c>
      <c r="AC1160" s="68">
        <v>1858</v>
      </c>
      <c r="AD1160" s="68">
        <v>1887</v>
      </c>
      <c r="AE1160" s="68">
        <v>1831</v>
      </c>
      <c r="AF1160" s="68">
        <v>1814</v>
      </c>
      <c r="AG1160" s="68">
        <v>1540</v>
      </c>
      <c r="AH1160" s="68">
        <v>1428</v>
      </c>
    </row>
    <row r="1161" spans="1:34" x14ac:dyDescent="0.25">
      <c r="A1161" s="64" t="s">
        <v>121</v>
      </c>
      <c r="B1161" s="64" t="s">
        <v>128</v>
      </c>
      <c r="C1161" s="65">
        <v>282590.83799999999</v>
      </c>
      <c r="D1161" s="65">
        <v>300547.87199999997</v>
      </c>
      <c r="E1161" s="65">
        <v>299850.538</v>
      </c>
      <c r="F1161" s="65">
        <v>315395.21899999998</v>
      </c>
      <c r="G1161" s="65">
        <v>332966.70400000003</v>
      </c>
      <c r="H1161" s="65">
        <v>328229.413</v>
      </c>
      <c r="I1161" s="65">
        <v>374326.73499999999</v>
      </c>
      <c r="J1161" s="65">
        <v>372489.34899999999</v>
      </c>
      <c r="K1161" s="65">
        <v>368331.25099999999</v>
      </c>
      <c r="L1161" s="65">
        <v>374353.701</v>
      </c>
      <c r="M1161" s="65">
        <v>402499.65100000001</v>
      </c>
      <c r="N1161" s="65">
        <v>429778.59299999999</v>
      </c>
      <c r="O1161" s="65">
        <v>450792.837</v>
      </c>
      <c r="P1161" s="66">
        <v>492026.46</v>
      </c>
      <c r="Q1161" s="65">
        <v>494641.33899999998</v>
      </c>
      <c r="R1161" s="66">
        <v>433365.87</v>
      </c>
      <c r="S1161" s="65">
        <v>487827.39500000002</v>
      </c>
      <c r="T1161" s="65">
        <v>480079.84600000002</v>
      </c>
      <c r="U1161" s="65">
        <v>467931.02399999998</v>
      </c>
      <c r="V1161" s="65">
        <v>447956.58899999998</v>
      </c>
      <c r="W1161" s="66">
        <v>501394.94</v>
      </c>
      <c r="X1161" s="65">
        <v>452460.62199999997</v>
      </c>
      <c r="Y1161" s="65">
        <v>453119.158</v>
      </c>
      <c r="Z1161" s="65">
        <v>444894.39500000002</v>
      </c>
      <c r="AA1161" s="65">
        <v>429748.68599999999</v>
      </c>
      <c r="AB1161" s="65">
        <v>424415.11300000001</v>
      </c>
      <c r="AC1161" s="65">
        <v>443313.83399999997</v>
      </c>
      <c r="AD1161" s="65">
        <v>436013.79800000001</v>
      </c>
      <c r="AE1161" s="65">
        <v>442510.261</v>
      </c>
      <c r="AF1161" s="65">
        <v>432418.06699999998</v>
      </c>
      <c r="AG1161" s="65">
        <v>420393.45899999997</v>
      </c>
      <c r="AH1161" s="65">
        <v>453192.83199999999</v>
      </c>
    </row>
    <row r="1162" spans="1:34" x14ac:dyDescent="0.25">
      <c r="A1162" s="64" t="s">
        <v>121</v>
      </c>
      <c r="B1162" s="64" t="s">
        <v>129</v>
      </c>
      <c r="C1162" s="68">
        <v>94219.199999999997</v>
      </c>
      <c r="D1162" s="68">
        <v>101721.60000000001</v>
      </c>
      <c r="E1162" s="68">
        <v>103075.2</v>
      </c>
      <c r="F1162" s="68">
        <v>107308.8</v>
      </c>
      <c r="G1162" s="68">
        <v>112910.39999999999</v>
      </c>
      <c r="H1162" s="68">
        <v>117776.6</v>
      </c>
      <c r="I1162" s="68">
        <v>130228</v>
      </c>
      <c r="J1162" s="68">
        <v>131967.79999999999</v>
      </c>
      <c r="K1162" s="68">
        <v>126950</v>
      </c>
      <c r="L1162" s="68">
        <v>128623.6</v>
      </c>
      <c r="M1162" s="67">
        <v>152222.12400000001</v>
      </c>
      <c r="N1162" s="68">
        <v>171574.66</v>
      </c>
      <c r="O1162" s="67">
        <v>186555.58100000001</v>
      </c>
      <c r="P1162" s="68">
        <v>195057.04</v>
      </c>
      <c r="Q1162" s="67">
        <v>192448.08900000001</v>
      </c>
      <c r="R1162" s="67">
        <v>183661.35800000001</v>
      </c>
      <c r="S1162" s="67">
        <v>193671.014</v>
      </c>
      <c r="T1162" s="67">
        <v>185113.101</v>
      </c>
      <c r="U1162" s="67">
        <v>182574.37599999999</v>
      </c>
      <c r="V1162" s="67">
        <v>180587.734</v>
      </c>
      <c r="W1162" s="67">
        <v>206149.37400000001</v>
      </c>
      <c r="X1162" s="67">
        <v>186670.46599999999</v>
      </c>
      <c r="Y1162" s="67">
        <v>181299.845</v>
      </c>
      <c r="Z1162" s="67">
        <v>174134.492</v>
      </c>
      <c r="AA1162" s="67">
        <v>158698.136</v>
      </c>
      <c r="AB1162" s="67">
        <v>151381.43400000001</v>
      </c>
      <c r="AC1162" s="67">
        <v>162908.06299999999</v>
      </c>
      <c r="AD1162" s="67">
        <v>158776.15599999999</v>
      </c>
      <c r="AE1162" s="67">
        <v>155988.62400000001</v>
      </c>
      <c r="AF1162" s="67">
        <v>148420.08799999999</v>
      </c>
      <c r="AG1162" s="67">
        <v>127684.815</v>
      </c>
      <c r="AH1162" s="67">
        <v>140267.239</v>
      </c>
    </row>
    <row r="1163" spans="1:34" x14ac:dyDescent="0.25">
      <c r="A1163" s="64" t="s">
        <v>121</v>
      </c>
      <c r="B1163" s="64" t="s">
        <v>130</v>
      </c>
      <c r="C1163" s="66">
        <v>28123.200000000001</v>
      </c>
      <c r="D1163" s="66">
        <v>26658</v>
      </c>
      <c r="E1163" s="66">
        <v>29620.799999999999</v>
      </c>
      <c r="F1163" s="66">
        <v>33354</v>
      </c>
      <c r="G1163" s="66">
        <v>36399.599999999999</v>
      </c>
      <c r="H1163" s="66">
        <v>36493.199999999997</v>
      </c>
      <c r="I1163" s="66">
        <v>49997.599999999999</v>
      </c>
      <c r="J1163" s="66">
        <v>54836.6</v>
      </c>
      <c r="K1163" s="66">
        <v>58898.6</v>
      </c>
      <c r="L1163" s="66">
        <v>57391.199999999997</v>
      </c>
      <c r="M1163" s="65">
        <v>46501.773999999998</v>
      </c>
      <c r="N1163" s="65">
        <v>43567.726999999999</v>
      </c>
      <c r="O1163" s="65">
        <v>45795.644</v>
      </c>
      <c r="P1163" s="65">
        <v>45184.330999999998</v>
      </c>
      <c r="Q1163" s="65">
        <v>47519.777000000002</v>
      </c>
      <c r="R1163" s="65">
        <v>43021.495000000003</v>
      </c>
      <c r="S1163" s="65">
        <v>48123.972000000002</v>
      </c>
      <c r="T1163" s="65">
        <v>46960.516000000003</v>
      </c>
      <c r="U1163" s="65">
        <v>44686.101999999999</v>
      </c>
      <c r="V1163" s="65">
        <v>40111.478999999999</v>
      </c>
      <c r="W1163" s="65">
        <v>44763.644999999997</v>
      </c>
      <c r="X1163" s="65">
        <v>39854.546000000002</v>
      </c>
      <c r="Y1163" s="65">
        <v>38304.072999999997</v>
      </c>
      <c r="Z1163" s="66">
        <v>41200.75</v>
      </c>
      <c r="AA1163" s="65">
        <v>43447.235000000001</v>
      </c>
      <c r="AB1163" s="65">
        <v>42080.671999999999</v>
      </c>
      <c r="AC1163" s="65">
        <v>38135.478000000003</v>
      </c>
      <c r="AD1163" s="65">
        <v>38012.925000000003</v>
      </c>
      <c r="AE1163" s="65">
        <v>38407.343999999997</v>
      </c>
      <c r="AF1163" s="65">
        <v>38114.821000000004</v>
      </c>
      <c r="AG1163" s="65">
        <v>37585.364999999998</v>
      </c>
      <c r="AH1163" s="65">
        <v>40239.635999999999</v>
      </c>
    </row>
    <row r="1164" spans="1:34" x14ac:dyDescent="0.25">
      <c r="A1164" s="64" t="s">
        <v>121</v>
      </c>
      <c r="B1164" s="64" t="s">
        <v>131</v>
      </c>
      <c r="C1164" s="68">
        <v>0</v>
      </c>
      <c r="D1164" s="68">
        <v>0</v>
      </c>
      <c r="E1164" s="68">
        <v>0</v>
      </c>
      <c r="F1164" s="68">
        <v>0</v>
      </c>
      <c r="G1164" s="68">
        <v>0</v>
      </c>
      <c r="H1164" s="68">
        <v>0</v>
      </c>
      <c r="I1164" s="68">
        <v>0</v>
      </c>
      <c r="J1164" s="68">
        <v>0</v>
      </c>
      <c r="K1164" s="68">
        <v>0</v>
      </c>
      <c r="L1164" s="68">
        <v>0</v>
      </c>
      <c r="M1164" s="68">
        <v>0</v>
      </c>
      <c r="N1164" s="68">
        <v>0</v>
      </c>
      <c r="O1164" s="68">
        <v>0</v>
      </c>
      <c r="P1164" s="68">
        <v>0</v>
      </c>
      <c r="Q1164" s="68">
        <v>0</v>
      </c>
      <c r="R1164" s="68">
        <v>0</v>
      </c>
      <c r="S1164" s="68">
        <v>0</v>
      </c>
      <c r="T1164" s="68">
        <v>0</v>
      </c>
      <c r="U1164" s="68">
        <v>0</v>
      </c>
      <c r="V1164" s="68">
        <v>0</v>
      </c>
      <c r="W1164" s="68">
        <v>0</v>
      </c>
      <c r="X1164" s="68">
        <v>0</v>
      </c>
      <c r="Y1164" s="68">
        <v>0</v>
      </c>
      <c r="Z1164" s="68">
        <v>0</v>
      </c>
      <c r="AA1164" s="68">
        <v>0</v>
      </c>
      <c r="AB1164" s="68">
        <v>0</v>
      </c>
      <c r="AC1164" s="68">
        <v>0</v>
      </c>
      <c r="AD1164" s="68">
        <v>0</v>
      </c>
      <c r="AE1164" s="68">
        <v>0</v>
      </c>
      <c r="AF1164" s="68">
        <v>0</v>
      </c>
      <c r="AG1164" s="68">
        <v>0</v>
      </c>
      <c r="AH1164" s="68">
        <v>0</v>
      </c>
    </row>
    <row r="1165" spans="1:34" x14ac:dyDescent="0.25">
      <c r="A1165" s="64" t="s">
        <v>132</v>
      </c>
      <c r="B1165" s="64" t="s">
        <v>122</v>
      </c>
      <c r="C1165" s="69" t="s">
        <v>37</v>
      </c>
      <c r="D1165" s="69" t="s">
        <v>37</v>
      </c>
      <c r="E1165" s="69" t="s">
        <v>37</v>
      </c>
      <c r="F1165" s="69" t="s">
        <v>37</v>
      </c>
      <c r="G1165" s="69" t="s">
        <v>37</v>
      </c>
      <c r="H1165" s="69" t="s">
        <v>37</v>
      </c>
      <c r="I1165" s="69" t="s">
        <v>37</v>
      </c>
      <c r="J1165" s="69" t="s">
        <v>37</v>
      </c>
      <c r="K1165" s="69" t="s">
        <v>37</v>
      </c>
      <c r="L1165" s="69" t="s">
        <v>37</v>
      </c>
      <c r="M1165" s="69" t="s">
        <v>37</v>
      </c>
      <c r="N1165" s="69" t="s">
        <v>37</v>
      </c>
      <c r="O1165" s="69" t="s">
        <v>37</v>
      </c>
      <c r="P1165" s="69" t="s">
        <v>37</v>
      </c>
      <c r="Q1165" s="69" t="s">
        <v>37</v>
      </c>
      <c r="R1165" s="69" t="s">
        <v>37</v>
      </c>
      <c r="S1165" s="69" t="s">
        <v>37</v>
      </c>
      <c r="T1165" s="69" t="s">
        <v>37</v>
      </c>
      <c r="U1165" s="69" t="s">
        <v>37</v>
      </c>
      <c r="V1165" s="69" t="s">
        <v>37</v>
      </c>
      <c r="W1165" s="69" t="s">
        <v>37</v>
      </c>
      <c r="X1165" s="69" t="s">
        <v>37</v>
      </c>
      <c r="Y1165" s="69" t="s">
        <v>37</v>
      </c>
      <c r="Z1165" s="69" t="s">
        <v>37</v>
      </c>
      <c r="AA1165" s="69" t="s">
        <v>37</v>
      </c>
      <c r="AB1165" s="69" t="s">
        <v>37</v>
      </c>
      <c r="AC1165" s="69" t="s">
        <v>37</v>
      </c>
      <c r="AD1165" s="69" t="s">
        <v>37</v>
      </c>
      <c r="AE1165" s="69" t="s">
        <v>37</v>
      </c>
      <c r="AF1165" s="69" t="s">
        <v>37</v>
      </c>
      <c r="AG1165" s="69" t="s">
        <v>37</v>
      </c>
      <c r="AH1165" s="69" t="s">
        <v>37</v>
      </c>
    </row>
    <row r="1166" spans="1:34" x14ac:dyDescent="0.25">
      <c r="A1166" s="64" t="s">
        <v>132</v>
      </c>
      <c r="B1166" s="64" t="s">
        <v>123</v>
      </c>
      <c r="C1166" s="70" t="s">
        <v>37</v>
      </c>
      <c r="D1166" s="70" t="s">
        <v>37</v>
      </c>
      <c r="E1166" s="70" t="s">
        <v>37</v>
      </c>
      <c r="F1166" s="70" t="s">
        <v>37</v>
      </c>
      <c r="G1166" s="70" t="s">
        <v>37</v>
      </c>
      <c r="H1166" s="70" t="s">
        <v>37</v>
      </c>
      <c r="I1166" s="70" t="s">
        <v>37</v>
      </c>
      <c r="J1166" s="70" t="s">
        <v>37</v>
      </c>
      <c r="K1166" s="70" t="s">
        <v>37</v>
      </c>
      <c r="L1166" s="70" t="s">
        <v>37</v>
      </c>
      <c r="M1166" s="70" t="s">
        <v>37</v>
      </c>
      <c r="N1166" s="70" t="s">
        <v>37</v>
      </c>
      <c r="O1166" s="70" t="s">
        <v>37</v>
      </c>
      <c r="P1166" s="70" t="s">
        <v>37</v>
      </c>
      <c r="Q1166" s="70" t="s">
        <v>37</v>
      </c>
      <c r="R1166" s="70" t="s">
        <v>37</v>
      </c>
      <c r="S1166" s="70" t="s">
        <v>37</v>
      </c>
      <c r="T1166" s="70" t="s">
        <v>37</v>
      </c>
      <c r="U1166" s="70" t="s">
        <v>37</v>
      </c>
      <c r="V1166" s="70" t="s">
        <v>37</v>
      </c>
      <c r="W1166" s="70" t="s">
        <v>37</v>
      </c>
      <c r="X1166" s="70" t="s">
        <v>37</v>
      </c>
      <c r="Y1166" s="70" t="s">
        <v>37</v>
      </c>
      <c r="Z1166" s="70" t="s">
        <v>37</v>
      </c>
      <c r="AA1166" s="70" t="s">
        <v>37</v>
      </c>
      <c r="AB1166" s="70" t="s">
        <v>37</v>
      </c>
      <c r="AC1166" s="70" t="s">
        <v>37</v>
      </c>
      <c r="AD1166" s="70" t="s">
        <v>37</v>
      </c>
      <c r="AE1166" s="70" t="s">
        <v>37</v>
      </c>
      <c r="AF1166" s="70" t="s">
        <v>37</v>
      </c>
      <c r="AG1166" s="70" t="s">
        <v>37</v>
      </c>
      <c r="AH1166" s="70" t="s">
        <v>37</v>
      </c>
    </row>
    <row r="1167" spans="1:34" x14ac:dyDescent="0.25">
      <c r="A1167" s="64" t="s">
        <v>132</v>
      </c>
      <c r="B1167" s="64" t="s">
        <v>124</v>
      </c>
      <c r="C1167" s="69" t="s">
        <v>37</v>
      </c>
      <c r="D1167" s="69" t="s">
        <v>37</v>
      </c>
      <c r="E1167" s="69" t="s">
        <v>37</v>
      </c>
      <c r="F1167" s="69" t="s">
        <v>37</v>
      </c>
      <c r="G1167" s="69" t="s">
        <v>37</v>
      </c>
      <c r="H1167" s="69" t="s">
        <v>37</v>
      </c>
      <c r="I1167" s="69" t="s">
        <v>37</v>
      </c>
      <c r="J1167" s="69" t="s">
        <v>37</v>
      </c>
      <c r="K1167" s="69" t="s">
        <v>37</v>
      </c>
      <c r="L1167" s="69" t="s">
        <v>37</v>
      </c>
      <c r="M1167" s="69" t="s">
        <v>37</v>
      </c>
      <c r="N1167" s="69" t="s">
        <v>37</v>
      </c>
      <c r="O1167" s="69" t="s">
        <v>37</v>
      </c>
      <c r="P1167" s="69" t="s">
        <v>37</v>
      </c>
      <c r="Q1167" s="69" t="s">
        <v>37</v>
      </c>
      <c r="R1167" s="69" t="s">
        <v>37</v>
      </c>
      <c r="S1167" s="69" t="s">
        <v>37</v>
      </c>
      <c r="T1167" s="69" t="s">
        <v>37</v>
      </c>
      <c r="U1167" s="69" t="s">
        <v>37</v>
      </c>
      <c r="V1167" s="69" t="s">
        <v>37</v>
      </c>
      <c r="W1167" s="69" t="s">
        <v>37</v>
      </c>
      <c r="X1167" s="69" t="s">
        <v>37</v>
      </c>
      <c r="Y1167" s="69" t="s">
        <v>37</v>
      </c>
      <c r="Z1167" s="69" t="s">
        <v>37</v>
      </c>
      <c r="AA1167" s="69" t="s">
        <v>37</v>
      </c>
      <c r="AB1167" s="69" t="s">
        <v>37</v>
      </c>
      <c r="AC1167" s="69" t="s">
        <v>37</v>
      </c>
      <c r="AD1167" s="69" t="s">
        <v>37</v>
      </c>
      <c r="AE1167" s="69" t="s">
        <v>37</v>
      </c>
      <c r="AF1167" s="69" t="s">
        <v>37</v>
      </c>
      <c r="AG1167" s="69" t="s">
        <v>37</v>
      </c>
      <c r="AH1167" s="69" t="s">
        <v>37</v>
      </c>
    </row>
    <row r="1168" spans="1:34" x14ac:dyDescent="0.25">
      <c r="A1168" s="64" t="s">
        <v>132</v>
      </c>
      <c r="B1168" s="64" t="s">
        <v>125</v>
      </c>
      <c r="C1168" s="70" t="s">
        <v>37</v>
      </c>
      <c r="D1168" s="70" t="s">
        <v>37</v>
      </c>
      <c r="E1168" s="70" t="s">
        <v>37</v>
      </c>
      <c r="F1168" s="70" t="s">
        <v>37</v>
      </c>
      <c r="G1168" s="70" t="s">
        <v>37</v>
      </c>
      <c r="H1168" s="70" t="s">
        <v>37</v>
      </c>
      <c r="I1168" s="70" t="s">
        <v>37</v>
      </c>
      <c r="J1168" s="70" t="s">
        <v>37</v>
      </c>
      <c r="K1168" s="70" t="s">
        <v>37</v>
      </c>
      <c r="L1168" s="70" t="s">
        <v>37</v>
      </c>
      <c r="M1168" s="70" t="s">
        <v>37</v>
      </c>
      <c r="N1168" s="70" t="s">
        <v>37</v>
      </c>
      <c r="O1168" s="70" t="s">
        <v>37</v>
      </c>
      <c r="P1168" s="70" t="s">
        <v>37</v>
      </c>
      <c r="Q1168" s="70" t="s">
        <v>37</v>
      </c>
      <c r="R1168" s="70" t="s">
        <v>37</v>
      </c>
      <c r="S1168" s="70" t="s">
        <v>37</v>
      </c>
      <c r="T1168" s="70" t="s">
        <v>37</v>
      </c>
      <c r="U1168" s="70" t="s">
        <v>37</v>
      </c>
      <c r="V1168" s="70" t="s">
        <v>37</v>
      </c>
      <c r="W1168" s="70" t="s">
        <v>37</v>
      </c>
      <c r="X1168" s="70" t="s">
        <v>37</v>
      </c>
      <c r="Y1168" s="70" t="s">
        <v>37</v>
      </c>
      <c r="Z1168" s="70" t="s">
        <v>37</v>
      </c>
      <c r="AA1168" s="70" t="s">
        <v>37</v>
      </c>
      <c r="AB1168" s="70" t="s">
        <v>37</v>
      </c>
      <c r="AC1168" s="70" t="s">
        <v>37</v>
      </c>
      <c r="AD1168" s="70" t="s">
        <v>37</v>
      </c>
      <c r="AE1168" s="70" t="s">
        <v>37</v>
      </c>
      <c r="AF1168" s="70" t="s">
        <v>37</v>
      </c>
      <c r="AG1168" s="70" t="s">
        <v>37</v>
      </c>
      <c r="AH1168" s="70" t="s">
        <v>37</v>
      </c>
    </row>
    <row r="1169" spans="1:34" x14ac:dyDescent="0.25">
      <c r="A1169" s="64" t="s">
        <v>132</v>
      </c>
      <c r="B1169" s="64" t="s">
        <v>126</v>
      </c>
      <c r="C1169" s="66">
        <v>0</v>
      </c>
      <c r="D1169" s="66">
        <v>0</v>
      </c>
      <c r="E1169" s="66">
        <v>0</v>
      </c>
      <c r="F1169" s="66">
        <v>0</v>
      </c>
      <c r="G1169" s="66">
        <v>0</v>
      </c>
      <c r="H1169" s="66">
        <v>0</v>
      </c>
      <c r="I1169" s="66">
        <v>3.6</v>
      </c>
      <c r="J1169" s="66">
        <v>7.2</v>
      </c>
      <c r="K1169" s="66">
        <v>7.2</v>
      </c>
      <c r="L1169" s="66">
        <v>3.6</v>
      </c>
      <c r="M1169" s="66">
        <v>18</v>
      </c>
      <c r="N1169" s="66">
        <v>7.2</v>
      </c>
      <c r="O1169" s="66">
        <v>28.8</v>
      </c>
      <c r="P1169" s="66">
        <v>0</v>
      </c>
      <c r="Q1169" s="66">
        <v>0</v>
      </c>
      <c r="R1169" s="66">
        <v>3.6</v>
      </c>
      <c r="S1169" s="66">
        <v>0</v>
      </c>
      <c r="T1169" s="66">
        <v>68.400000000000006</v>
      </c>
      <c r="U1169" s="66">
        <v>277.2</v>
      </c>
      <c r="V1169" s="66">
        <v>248.4</v>
      </c>
      <c r="W1169" s="66">
        <v>442.8</v>
      </c>
      <c r="X1169" s="66">
        <v>446.4</v>
      </c>
      <c r="Y1169" s="66">
        <v>644.4</v>
      </c>
      <c r="Z1169" s="66">
        <v>576</v>
      </c>
      <c r="AA1169" s="66">
        <v>727.2</v>
      </c>
      <c r="AB1169" s="66">
        <v>1184.4000000000001</v>
      </c>
      <c r="AC1169" s="66">
        <v>1321.2</v>
      </c>
      <c r="AD1169" s="66">
        <v>1443.6</v>
      </c>
      <c r="AE1169" s="66">
        <v>1443.6</v>
      </c>
      <c r="AF1169" s="66">
        <v>1310.4000000000001</v>
      </c>
      <c r="AG1169" s="66">
        <v>1443.6</v>
      </c>
      <c r="AH1169" s="66">
        <v>2030.4</v>
      </c>
    </row>
    <row r="1170" spans="1:34" x14ac:dyDescent="0.25">
      <c r="A1170" s="64" t="s">
        <v>132</v>
      </c>
      <c r="B1170" s="64" t="s">
        <v>127</v>
      </c>
      <c r="C1170" s="70" t="s">
        <v>37</v>
      </c>
      <c r="D1170" s="70" t="s">
        <v>37</v>
      </c>
      <c r="E1170" s="70" t="s">
        <v>37</v>
      </c>
      <c r="F1170" s="70" t="s">
        <v>37</v>
      </c>
      <c r="G1170" s="70" t="s">
        <v>37</v>
      </c>
      <c r="H1170" s="70" t="s">
        <v>37</v>
      </c>
      <c r="I1170" s="70" t="s">
        <v>37</v>
      </c>
      <c r="J1170" s="70" t="s">
        <v>37</v>
      </c>
      <c r="K1170" s="70" t="s">
        <v>37</v>
      </c>
      <c r="L1170" s="70" t="s">
        <v>37</v>
      </c>
      <c r="M1170" s="70" t="s">
        <v>37</v>
      </c>
      <c r="N1170" s="70" t="s">
        <v>37</v>
      </c>
      <c r="O1170" s="70" t="s">
        <v>37</v>
      </c>
      <c r="P1170" s="70" t="s">
        <v>37</v>
      </c>
      <c r="Q1170" s="70" t="s">
        <v>37</v>
      </c>
      <c r="R1170" s="70" t="s">
        <v>37</v>
      </c>
      <c r="S1170" s="70" t="s">
        <v>37</v>
      </c>
      <c r="T1170" s="70" t="s">
        <v>37</v>
      </c>
      <c r="U1170" s="70" t="s">
        <v>37</v>
      </c>
      <c r="V1170" s="70" t="s">
        <v>37</v>
      </c>
      <c r="W1170" s="70" t="s">
        <v>37</v>
      </c>
      <c r="X1170" s="70" t="s">
        <v>37</v>
      </c>
      <c r="Y1170" s="70" t="s">
        <v>37</v>
      </c>
      <c r="Z1170" s="70" t="s">
        <v>37</v>
      </c>
      <c r="AA1170" s="70" t="s">
        <v>37</v>
      </c>
      <c r="AB1170" s="70" t="s">
        <v>37</v>
      </c>
      <c r="AC1170" s="70" t="s">
        <v>37</v>
      </c>
      <c r="AD1170" s="70" t="s">
        <v>37</v>
      </c>
      <c r="AE1170" s="70" t="s">
        <v>37</v>
      </c>
      <c r="AF1170" s="70" t="s">
        <v>37</v>
      </c>
      <c r="AG1170" s="70" t="s">
        <v>37</v>
      </c>
      <c r="AH1170" s="70" t="s">
        <v>37</v>
      </c>
    </row>
    <row r="1171" spans="1:34" x14ac:dyDescent="0.25">
      <c r="A1171" s="64" t="s">
        <v>132</v>
      </c>
      <c r="B1171" s="64" t="s">
        <v>128</v>
      </c>
      <c r="C1171" s="65">
        <v>195758.83799999999</v>
      </c>
      <c r="D1171" s="65">
        <v>208747.872</v>
      </c>
      <c r="E1171" s="65">
        <v>207808.538</v>
      </c>
      <c r="F1171" s="65">
        <v>219883.21900000001</v>
      </c>
      <c r="G1171" s="65">
        <v>236270.704</v>
      </c>
      <c r="H1171" s="65">
        <v>230525.413</v>
      </c>
      <c r="I1171" s="65">
        <v>249742.73499999999</v>
      </c>
      <c r="J1171" s="65">
        <v>249034.34899999999</v>
      </c>
      <c r="K1171" s="65">
        <v>252602.25099999999</v>
      </c>
      <c r="L1171" s="65">
        <v>250046.701</v>
      </c>
      <c r="M1171" s="65">
        <v>251909.65100000001</v>
      </c>
      <c r="N1171" s="65">
        <v>268154.59299999999</v>
      </c>
      <c r="O1171" s="65">
        <v>269845.837</v>
      </c>
      <c r="P1171" s="66">
        <v>303578.46000000002</v>
      </c>
      <c r="Q1171" s="65">
        <v>309043.33899999998</v>
      </c>
      <c r="R1171" s="66">
        <v>254100.87</v>
      </c>
      <c r="S1171" s="65">
        <v>296324.39500000002</v>
      </c>
      <c r="T1171" s="65">
        <v>292486.84600000002</v>
      </c>
      <c r="U1171" s="65">
        <v>278760.02399999998</v>
      </c>
      <c r="V1171" s="65">
        <v>259455.58900000001</v>
      </c>
      <c r="W1171" s="66">
        <v>290421.94</v>
      </c>
      <c r="X1171" s="65">
        <v>264608.62199999997</v>
      </c>
      <c r="Y1171" s="65">
        <v>253475.158</v>
      </c>
      <c r="Z1171" s="65">
        <v>256530.39499999999</v>
      </c>
      <c r="AA1171" s="65">
        <v>245136.68599999999</v>
      </c>
      <c r="AB1171" s="65">
        <v>246953.11300000001</v>
      </c>
      <c r="AC1171" s="65">
        <v>247525.834</v>
      </c>
      <c r="AD1171" s="65">
        <v>243088.79800000001</v>
      </c>
      <c r="AE1171" s="65">
        <v>252947.261</v>
      </c>
      <c r="AF1171" s="65">
        <v>247143.06700000001</v>
      </c>
      <c r="AG1171" s="65">
        <v>249361.459</v>
      </c>
      <c r="AH1171" s="65">
        <v>259632.83199999999</v>
      </c>
    </row>
    <row r="1172" spans="1:34" x14ac:dyDescent="0.25">
      <c r="A1172" s="64" t="s">
        <v>132</v>
      </c>
      <c r="B1172" s="64" t="s">
        <v>129</v>
      </c>
      <c r="C1172" s="68">
        <v>32659.200000000001</v>
      </c>
      <c r="D1172" s="68">
        <v>35733.599999999999</v>
      </c>
      <c r="E1172" s="68">
        <v>36763.199999999997</v>
      </c>
      <c r="F1172" s="68">
        <v>37756.800000000003</v>
      </c>
      <c r="G1172" s="68">
        <v>41234.400000000001</v>
      </c>
      <c r="H1172" s="68">
        <v>43869.599999999999</v>
      </c>
      <c r="I1172" s="68">
        <v>47466</v>
      </c>
      <c r="J1172" s="68">
        <v>46540.800000000003</v>
      </c>
      <c r="K1172" s="68">
        <v>50274</v>
      </c>
      <c r="L1172" s="68">
        <v>48423.6</v>
      </c>
      <c r="M1172" s="67">
        <v>55060.124000000003</v>
      </c>
      <c r="N1172" s="68">
        <v>62435.66</v>
      </c>
      <c r="O1172" s="67">
        <v>67236.581000000006</v>
      </c>
      <c r="P1172" s="68">
        <v>68526.039999999994</v>
      </c>
      <c r="Q1172" s="67">
        <v>68988.089000000007</v>
      </c>
      <c r="R1172" s="67">
        <v>66219.357999999993</v>
      </c>
      <c r="S1172" s="67">
        <v>67045.013999999996</v>
      </c>
      <c r="T1172" s="67">
        <v>63846.101000000002</v>
      </c>
      <c r="U1172" s="67">
        <v>63448.375999999997</v>
      </c>
      <c r="V1172" s="67">
        <v>62946.733999999997</v>
      </c>
      <c r="W1172" s="67">
        <v>71640.373999999996</v>
      </c>
      <c r="X1172" s="67">
        <v>63843.466</v>
      </c>
      <c r="Y1172" s="67">
        <v>58004.845000000001</v>
      </c>
      <c r="Z1172" s="67">
        <v>57553.491999999998</v>
      </c>
      <c r="AA1172" s="67">
        <v>51700.135999999999</v>
      </c>
      <c r="AB1172" s="67">
        <v>48351.434000000001</v>
      </c>
      <c r="AC1172" s="67">
        <v>50128.063000000002</v>
      </c>
      <c r="AD1172" s="67">
        <v>48584.156000000003</v>
      </c>
      <c r="AE1172" s="67">
        <v>50770.624000000003</v>
      </c>
      <c r="AF1172" s="67">
        <v>49057.088000000003</v>
      </c>
      <c r="AG1172" s="67">
        <v>45492.815000000002</v>
      </c>
      <c r="AH1172" s="67">
        <v>52337.239000000001</v>
      </c>
    </row>
    <row r="1173" spans="1:34" x14ac:dyDescent="0.25">
      <c r="A1173" s="64" t="s">
        <v>132</v>
      </c>
      <c r="B1173" s="64" t="s">
        <v>130</v>
      </c>
      <c r="C1173" s="66">
        <v>28123.200000000001</v>
      </c>
      <c r="D1173" s="66">
        <v>26658</v>
      </c>
      <c r="E1173" s="66">
        <v>29620.799999999999</v>
      </c>
      <c r="F1173" s="66">
        <v>33354</v>
      </c>
      <c r="G1173" s="66">
        <v>36399.599999999999</v>
      </c>
      <c r="H1173" s="66">
        <v>36493.199999999997</v>
      </c>
      <c r="I1173" s="66">
        <v>36939.599999999999</v>
      </c>
      <c r="J1173" s="66">
        <v>41763.599999999999</v>
      </c>
      <c r="K1173" s="66">
        <v>45669.599999999999</v>
      </c>
      <c r="L1173" s="66">
        <v>43063.199999999997</v>
      </c>
      <c r="M1173" s="65">
        <v>35433.773999999998</v>
      </c>
      <c r="N1173" s="65">
        <v>33655.726999999999</v>
      </c>
      <c r="O1173" s="65">
        <v>34415.644</v>
      </c>
      <c r="P1173" s="65">
        <v>34119.330999999998</v>
      </c>
      <c r="Q1173" s="65">
        <v>35441.777000000002</v>
      </c>
      <c r="R1173" s="65">
        <v>32083.494999999999</v>
      </c>
      <c r="S1173" s="65">
        <v>35843.972000000002</v>
      </c>
      <c r="T1173" s="65">
        <v>36010.516000000003</v>
      </c>
      <c r="U1173" s="65">
        <v>34651.101999999999</v>
      </c>
      <c r="V1173" s="65">
        <v>29133.478999999999</v>
      </c>
      <c r="W1173" s="65">
        <v>32756.645</v>
      </c>
      <c r="X1173" s="65">
        <v>31103.545999999998</v>
      </c>
      <c r="Y1173" s="65">
        <v>28630.073</v>
      </c>
      <c r="Z1173" s="66">
        <v>29234.75</v>
      </c>
      <c r="AA1173" s="65">
        <v>30417.235000000001</v>
      </c>
      <c r="AB1173" s="65">
        <v>29240.671999999999</v>
      </c>
      <c r="AC1173" s="65">
        <v>27696.477999999999</v>
      </c>
      <c r="AD1173" s="65">
        <v>28696.924999999999</v>
      </c>
      <c r="AE1173" s="65">
        <v>30634.344000000001</v>
      </c>
      <c r="AF1173" s="65">
        <v>31401.821</v>
      </c>
      <c r="AG1173" s="65">
        <v>30845.365000000002</v>
      </c>
      <c r="AH1173" s="65">
        <v>32290.635999999999</v>
      </c>
    </row>
    <row r="1174" spans="1:34" x14ac:dyDescent="0.25">
      <c r="A1174" s="64" t="s">
        <v>132</v>
      </c>
      <c r="B1174" s="64" t="s">
        <v>131</v>
      </c>
      <c r="C1174" s="68">
        <v>0</v>
      </c>
      <c r="D1174" s="68">
        <v>0</v>
      </c>
      <c r="E1174" s="68">
        <v>0</v>
      </c>
      <c r="F1174" s="68">
        <v>0</v>
      </c>
      <c r="G1174" s="68">
        <v>0</v>
      </c>
      <c r="H1174" s="68">
        <v>0</v>
      </c>
      <c r="I1174" s="68">
        <v>0</v>
      </c>
      <c r="J1174" s="68">
        <v>0</v>
      </c>
      <c r="K1174" s="68">
        <v>0</v>
      </c>
      <c r="L1174" s="68">
        <v>0</v>
      </c>
      <c r="M1174" s="68">
        <v>0</v>
      </c>
      <c r="N1174" s="68">
        <v>0</v>
      </c>
      <c r="O1174" s="68">
        <v>0</v>
      </c>
      <c r="P1174" s="68">
        <v>0</v>
      </c>
      <c r="Q1174" s="68">
        <v>0</v>
      </c>
      <c r="R1174" s="68">
        <v>0</v>
      </c>
      <c r="S1174" s="68">
        <v>0</v>
      </c>
      <c r="T1174" s="68">
        <v>0</v>
      </c>
      <c r="U1174" s="68">
        <v>0</v>
      </c>
      <c r="V1174" s="68">
        <v>0</v>
      </c>
      <c r="W1174" s="68">
        <v>0</v>
      </c>
      <c r="X1174" s="68">
        <v>0</v>
      </c>
      <c r="Y1174" s="68">
        <v>0</v>
      </c>
      <c r="Z1174" s="68">
        <v>0</v>
      </c>
      <c r="AA1174" s="68">
        <v>0</v>
      </c>
      <c r="AB1174" s="68">
        <v>0</v>
      </c>
      <c r="AC1174" s="68">
        <v>0</v>
      </c>
      <c r="AD1174" s="68">
        <v>0</v>
      </c>
      <c r="AE1174" s="68">
        <v>0</v>
      </c>
      <c r="AF1174" s="68">
        <v>0</v>
      </c>
      <c r="AG1174" s="68">
        <v>0</v>
      </c>
      <c r="AH1174" s="68">
        <v>0</v>
      </c>
    </row>
    <row r="1175" spans="1:34" x14ac:dyDescent="0.25">
      <c r="A1175" s="64" t="s">
        <v>133</v>
      </c>
      <c r="B1175" s="64" t="s">
        <v>122</v>
      </c>
      <c r="C1175" s="66">
        <v>0</v>
      </c>
      <c r="D1175" s="66">
        <v>0</v>
      </c>
      <c r="E1175" s="66">
        <v>0</v>
      </c>
      <c r="F1175" s="66">
        <v>0</v>
      </c>
      <c r="G1175" s="66">
        <v>0</v>
      </c>
      <c r="H1175" s="66">
        <v>0</v>
      </c>
      <c r="I1175" s="66">
        <v>0</v>
      </c>
      <c r="J1175" s="66">
        <v>0</v>
      </c>
      <c r="K1175" s="66">
        <v>0</v>
      </c>
      <c r="L1175" s="66">
        <v>0</v>
      </c>
      <c r="M1175" s="66">
        <v>50.4</v>
      </c>
      <c r="N1175" s="66">
        <v>115.2</v>
      </c>
      <c r="O1175" s="66">
        <v>216</v>
      </c>
      <c r="P1175" s="66">
        <v>273.60000000000002</v>
      </c>
      <c r="Q1175" s="66">
        <v>244.8</v>
      </c>
      <c r="R1175" s="66">
        <v>93.6</v>
      </c>
      <c r="S1175" s="66">
        <v>136.80000000000001</v>
      </c>
      <c r="T1175" s="66">
        <v>115.2</v>
      </c>
      <c r="U1175" s="66">
        <v>259.2</v>
      </c>
      <c r="V1175" s="66">
        <v>28.8</v>
      </c>
      <c r="W1175" s="66">
        <v>28.8</v>
      </c>
      <c r="X1175" s="66">
        <v>36</v>
      </c>
      <c r="Y1175" s="66">
        <v>0</v>
      </c>
      <c r="Z1175" s="66">
        <v>14.4</v>
      </c>
      <c r="AA1175" s="66">
        <v>7.2</v>
      </c>
      <c r="AB1175" s="66">
        <v>7.2</v>
      </c>
      <c r="AC1175" s="66">
        <v>0</v>
      </c>
      <c r="AD1175" s="66">
        <v>0</v>
      </c>
      <c r="AE1175" s="66">
        <v>7.2</v>
      </c>
      <c r="AF1175" s="66">
        <v>0</v>
      </c>
      <c r="AG1175" s="66">
        <v>0</v>
      </c>
      <c r="AH1175" s="66">
        <v>0</v>
      </c>
    </row>
    <row r="1176" spans="1:34" x14ac:dyDescent="0.25">
      <c r="A1176" s="64" t="s">
        <v>133</v>
      </c>
      <c r="B1176" s="64" t="s">
        <v>123</v>
      </c>
      <c r="C1176" s="68">
        <v>0</v>
      </c>
      <c r="D1176" s="68">
        <v>0</v>
      </c>
      <c r="E1176" s="68">
        <v>0</v>
      </c>
      <c r="F1176" s="68">
        <v>0</v>
      </c>
      <c r="G1176" s="68">
        <v>0</v>
      </c>
      <c r="H1176" s="68">
        <v>0</v>
      </c>
      <c r="I1176" s="68">
        <v>0</v>
      </c>
      <c r="J1176" s="68">
        <v>0</v>
      </c>
      <c r="K1176" s="68">
        <v>0</v>
      </c>
      <c r="L1176" s="68">
        <v>0</v>
      </c>
      <c r="M1176" s="68">
        <v>194.4</v>
      </c>
      <c r="N1176" s="68">
        <v>187.2</v>
      </c>
      <c r="O1176" s="68">
        <v>144</v>
      </c>
      <c r="P1176" s="68">
        <v>136.80000000000001</v>
      </c>
      <c r="Q1176" s="68">
        <v>122.4</v>
      </c>
      <c r="R1176" s="68">
        <v>144</v>
      </c>
      <c r="S1176" s="68">
        <v>194.4</v>
      </c>
      <c r="T1176" s="68">
        <v>187.2</v>
      </c>
      <c r="U1176" s="68">
        <v>770.4</v>
      </c>
      <c r="V1176" s="68">
        <v>367.2</v>
      </c>
      <c r="W1176" s="68">
        <v>518.4</v>
      </c>
      <c r="X1176" s="68">
        <v>309.60000000000002</v>
      </c>
      <c r="Y1176" s="68">
        <v>547.20000000000005</v>
      </c>
      <c r="Z1176" s="68">
        <v>640.79999999999995</v>
      </c>
      <c r="AA1176" s="68">
        <v>648</v>
      </c>
      <c r="AB1176" s="68">
        <v>511.2</v>
      </c>
      <c r="AC1176" s="68">
        <v>511.2</v>
      </c>
      <c r="AD1176" s="68">
        <v>367.2</v>
      </c>
      <c r="AE1176" s="68">
        <v>345.6</v>
      </c>
      <c r="AF1176" s="68">
        <v>360</v>
      </c>
      <c r="AG1176" s="68">
        <v>331.2</v>
      </c>
      <c r="AH1176" s="68">
        <v>302.39999999999998</v>
      </c>
    </row>
    <row r="1177" spans="1:34" x14ac:dyDescent="0.25">
      <c r="A1177" s="64" t="s">
        <v>133</v>
      </c>
      <c r="B1177" s="64" t="s">
        <v>124</v>
      </c>
      <c r="C1177" s="66">
        <v>0</v>
      </c>
      <c r="D1177" s="66">
        <v>0</v>
      </c>
      <c r="E1177" s="66">
        <v>0</v>
      </c>
      <c r="F1177" s="66">
        <v>0</v>
      </c>
      <c r="G1177" s="66">
        <v>0</v>
      </c>
      <c r="H1177" s="66">
        <v>0</v>
      </c>
      <c r="I1177" s="66">
        <v>0</v>
      </c>
      <c r="J1177" s="66">
        <v>0</v>
      </c>
      <c r="K1177" s="66">
        <v>0</v>
      </c>
      <c r="L1177" s="66">
        <v>0</v>
      </c>
      <c r="M1177" s="66">
        <v>280.8</v>
      </c>
      <c r="N1177" s="66">
        <v>194.4</v>
      </c>
      <c r="O1177" s="66">
        <v>201.6</v>
      </c>
      <c r="P1177" s="66">
        <v>208.8</v>
      </c>
      <c r="Q1177" s="66">
        <v>280.8</v>
      </c>
      <c r="R1177" s="66">
        <v>367.2</v>
      </c>
      <c r="S1177" s="66">
        <v>295.2</v>
      </c>
      <c r="T1177" s="66">
        <v>244.8</v>
      </c>
      <c r="U1177" s="66">
        <v>345.6</v>
      </c>
      <c r="V1177" s="66">
        <v>280.8</v>
      </c>
      <c r="W1177" s="66">
        <v>273.60000000000002</v>
      </c>
      <c r="X1177" s="66">
        <v>237.6</v>
      </c>
      <c r="Y1177" s="66">
        <v>374.4</v>
      </c>
      <c r="Z1177" s="66">
        <v>367.2</v>
      </c>
      <c r="AA1177" s="66">
        <v>417.6</v>
      </c>
      <c r="AB1177" s="66">
        <v>417.6</v>
      </c>
      <c r="AC1177" s="66">
        <v>381.6</v>
      </c>
      <c r="AD1177" s="66">
        <v>518.4</v>
      </c>
      <c r="AE1177" s="66">
        <v>518.4</v>
      </c>
      <c r="AF1177" s="66">
        <v>496.8</v>
      </c>
      <c r="AG1177" s="66">
        <v>0</v>
      </c>
      <c r="AH1177" s="66">
        <v>0</v>
      </c>
    </row>
    <row r="1178" spans="1:34" x14ac:dyDescent="0.25">
      <c r="A1178" s="64" t="s">
        <v>133</v>
      </c>
      <c r="B1178" s="64" t="s">
        <v>125</v>
      </c>
      <c r="C1178" s="68">
        <v>0</v>
      </c>
      <c r="D1178" s="68">
        <v>0</v>
      </c>
      <c r="E1178" s="68">
        <v>0</v>
      </c>
      <c r="F1178" s="68">
        <v>0</v>
      </c>
      <c r="G1178" s="68">
        <v>0</v>
      </c>
      <c r="H1178" s="68">
        <v>0</v>
      </c>
      <c r="I1178" s="68">
        <v>0</v>
      </c>
      <c r="J1178" s="68">
        <v>0</v>
      </c>
      <c r="K1178" s="68">
        <v>0</v>
      </c>
      <c r="L1178" s="68">
        <v>0</v>
      </c>
      <c r="M1178" s="68">
        <v>1363.4</v>
      </c>
      <c r="N1178" s="68">
        <v>1335.2</v>
      </c>
      <c r="O1178" s="68">
        <v>1690.8</v>
      </c>
      <c r="P1178" s="68">
        <v>1671.2</v>
      </c>
      <c r="Q1178" s="68">
        <v>1805.4</v>
      </c>
      <c r="R1178" s="68">
        <v>1688.8</v>
      </c>
      <c r="S1178" s="68">
        <v>1853.8</v>
      </c>
      <c r="T1178" s="68">
        <v>1870</v>
      </c>
      <c r="U1178" s="68">
        <v>3085.8</v>
      </c>
      <c r="V1178" s="68">
        <v>2065.6</v>
      </c>
      <c r="W1178" s="68">
        <v>2239.8000000000002</v>
      </c>
      <c r="X1178" s="68">
        <v>1890</v>
      </c>
      <c r="Y1178" s="68">
        <v>2496.6</v>
      </c>
      <c r="Z1178" s="68">
        <v>2626.2</v>
      </c>
      <c r="AA1178" s="68">
        <v>2602.8000000000002</v>
      </c>
      <c r="AB1178" s="68">
        <v>2012.6</v>
      </c>
      <c r="AC1178" s="68">
        <v>2289.8000000000002</v>
      </c>
      <c r="AD1178" s="68">
        <v>1829</v>
      </c>
      <c r="AE1178" s="68">
        <v>1669.4</v>
      </c>
      <c r="AF1178" s="68">
        <v>1719.8</v>
      </c>
      <c r="AG1178" s="68">
        <v>1929</v>
      </c>
      <c r="AH1178" s="68">
        <v>2104.1999999999998</v>
      </c>
    </row>
    <row r="1179" spans="1:34" x14ac:dyDescent="0.25">
      <c r="A1179" s="64" t="s">
        <v>133</v>
      </c>
      <c r="B1179" s="64" t="s">
        <v>126</v>
      </c>
      <c r="C1179" s="69" t="s">
        <v>37</v>
      </c>
      <c r="D1179" s="69" t="s">
        <v>37</v>
      </c>
      <c r="E1179" s="69" t="s">
        <v>37</v>
      </c>
      <c r="F1179" s="69" t="s">
        <v>37</v>
      </c>
      <c r="G1179" s="69" t="s">
        <v>37</v>
      </c>
      <c r="H1179" s="69" t="s">
        <v>37</v>
      </c>
      <c r="I1179" s="69" t="s">
        <v>37</v>
      </c>
      <c r="J1179" s="69" t="s">
        <v>37</v>
      </c>
      <c r="K1179" s="69" t="s">
        <v>37</v>
      </c>
      <c r="L1179" s="69" t="s">
        <v>37</v>
      </c>
      <c r="M1179" s="69" t="s">
        <v>37</v>
      </c>
      <c r="N1179" s="69" t="s">
        <v>37</v>
      </c>
      <c r="O1179" s="69" t="s">
        <v>37</v>
      </c>
      <c r="P1179" s="69" t="s">
        <v>37</v>
      </c>
      <c r="Q1179" s="69" t="s">
        <v>37</v>
      </c>
      <c r="R1179" s="69" t="s">
        <v>37</v>
      </c>
      <c r="S1179" s="69" t="s">
        <v>37</v>
      </c>
      <c r="T1179" s="69" t="s">
        <v>37</v>
      </c>
      <c r="U1179" s="69" t="s">
        <v>37</v>
      </c>
      <c r="V1179" s="69" t="s">
        <v>37</v>
      </c>
      <c r="W1179" s="69" t="s">
        <v>37</v>
      </c>
      <c r="X1179" s="69" t="s">
        <v>37</v>
      </c>
      <c r="Y1179" s="69" t="s">
        <v>37</v>
      </c>
      <c r="Z1179" s="69" t="s">
        <v>37</v>
      </c>
      <c r="AA1179" s="69" t="s">
        <v>37</v>
      </c>
      <c r="AB1179" s="69" t="s">
        <v>37</v>
      </c>
      <c r="AC1179" s="69" t="s">
        <v>37</v>
      </c>
      <c r="AD1179" s="69" t="s">
        <v>37</v>
      </c>
      <c r="AE1179" s="69" t="s">
        <v>37</v>
      </c>
      <c r="AF1179" s="69" t="s">
        <v>37</v>
      </c>
      <c r="AG1179" s="69" t="s">
        <v>37</v>
      </c>
      <c r="AH1179" s="69" t="s">
        <v>37</v>
      </c>
    </row>
    <row r="1180" spans="1:34" x14ac:dyDescent="0.25">
      <c r="A1180" s="64" t="s">
        <v>133</v>
      </c>
      <c r="B1180" s="64" t="s">
        <v>127</v>
      </c>
      <c r="C1180" s="68">
        <v>0</v>
      </c>
      <c r="D1180" s="68">
        <v>0</v>
      </c>
      <c r="E1180" s="68">
        <v>0</v>
      </c>
      <c r="F1180" s="68">
        <v>0</v>
      </c>
      <c r="G1180" s="68">
        <v>0</v>
      </c>
      <c r="H1180" s="68">
        <v>0</v>
      </c>
      <c r="I1180" s="68">
        <v>0</v>
      </c>
      <c r="J1180" s="68">
        <v>0</v>
      </c>
      <c r="K1180" s="68">
        <v>0</v>
      </c>
      <c r="L1180" s="68">
        <v>0</v>
      </c>
      <c r="M1180" s="68">
        <v>1347</v>
      </c>
      <c r="N1180" s="68">
        <v>1295</v>
      </c>
      <c r="O1180" s="68">
        <v>1691</v>
      </c>
      <c r="P1180" s="68">
        <v>1790</v>
      </c>
      <c r="Q1180" s="68">
        <v>1875</v>
      </c>
      <c r="R1180" s="68">
        <v>1773</v>
      </c>
      <c r="S1180" s="68">
        <v>1734</v>
      </c>
      <c r="T1180" s="68">
        <v>1704</v>
      </c>
      <c r="U1180" s="68">
        <v>2595</v>
      </c>
      <c r="V1180" s="68">
        <v>1629</v>
      </c>
      <c r="W1180" s="68">
        <v>1831</v>
      </c>
      <c r="X1180" s="68">
        <v>1540</v>
      </c>
      <c r="Y1180" s="68">
        <v>2042</v>
      </c>
      <c r="Z1180" s="68">
        <v>1969</v>
      </c>
      <c r="AA1180" s="68">
        <v>2045</v>
      </c>
      <c r="AB1180" s="68">
        <v>1815</v>
      </c>
      <c r="AC1180" s="68">
        <v>1858</v>
      </c>
      <c r="AD1180" s="68">
        <v>1887</v>
      </c>
      <c r="AE1180" s="68">
        <v>1831</v>
      </c>
      <c r="AF1180" s="68">
        <v>1814</v>
      </c>
      <c r="AG1180" s="68">
        <v>1540</v>
      </c>
      <c r="AH1180" s="68">
        <v>1428</v>
      </c>
    </row>
    <row r="1181" spans="1:34" x14ac:dyDescent="0.25">
      <c r="A1181" s="64" t="s">
        <v>133</v>
      </c>
      <c r="B1181" s="64" t="s">
        <v>128</v>
      </c>
      <c r="C1181" s="66">
        <v>86832</v>
      </c>
      <c r="D1181" s="66">
        <v>91800</v>
      </c>
      <c r="E1181" s="66">
        <v>92042</v>
      </c>
      <c r="F1181" s="66">
        <v>95512</v>
      </c>
      <c r="G1181" s="66">
        <v>96696</v>
      </c>
      <c r="H1181" s="66">
        <v>97704</v>
      </c>
      <c r="I1181" s="66">
        <v>124584</v>
      </c>
      <c r="J1181" s="66">
        <v>123455</v>
      </c>
      <c r="K1181" s="66">
        <v>115729</v>
      </c>
      <c r="L1181" s="66">
        <v>124307</v>
      </c>
      <c r="M1181" s="66">
        <v>150590</v>
      </c>
      <c r="N1181" s="66">
        <v>161624</v>
      </c>
      <c r="O1181" s="66">
        <v>180947</v>
      </c>
      <c r="P1181" s="66">
        <v>188448</v>
      </c>
      <c r="Q1181" s="66">
        <v>185598</v>
      </c>
      <c r="R1181" s="66">
        <v>179265</v>
      </c>
      <c r="S1181" s="66">
        <v>191503</v>
      </c>
      <c r="T1181" s="66">
        <v>187593</v>
      </c>
      <c r="U1181" s="66">
        <v>189171</v>
      </c>
      <c r="V1181" s="66">
        <v>188501</v>
      </c>
      <c r="W1181" s="66">
        <v>210973</v>
      </c>
      <c r="X1181" s="66">
        <v>187852</v>
      </c>
      <c r="Y1181" s="66">
        <v>199644</v>
      </c>
      <c r="Z1181" s="66">
        <v>188364</v>
      </c>
      <c r="AA1181" s="66">
        <v>184612</v>
      </c>
      <c r="AB1181" s="66">
        <v>177462</v>
      </c>
      <c r="AC1181" s="66">
        <v>195788</v>
      </c>
      <c r="AD1181" s="66">
        <v>192925</v>
      </c>
      <c r="AE1181" s="66">
        <v>189563</v>
      </c>
      <c r="AF1181" s="66">
        <v>185275</v>
      </c>
      <c r="AG1181" s="66">
        <v>171032</v>
      </c>
      <c r="AH1181" s="66">
        <v>193560</v>
      </c>
    </row>
    <row r="1182" spans="1:34" x14ac:dyDescent="0.25">
      <c r="A1182" s="64" t="s">
        <v>133</v>
      </c>
      <c r="B1182" s="64" t="s">
        <v>129</v>
      </c>
      <c r="C1182" s="68">
        <v>61560</v>
      </c>
      <c r="D1182" s="68">
        <v>65988</v>
      </c>
      <c r="E1182" s="68">
        <v>66312</v>
      </c>
      <c r="F1182" s="68">
        <v>69552</v>
      </c>
      <c r="G1182" s="68">
        <v>71676</v>
      </c>
      <c r="H1182" s="68">
        <v>73907</v>
      </c>
      <c r="I1182" s="68">
        <v>82762</v>
      </c>
      <c r="J1182" s="68">
        <v>85427</v>
      </c>
      <c r="K1182" s="68">
        <v>76676</v>
      </c>
      <c r="L1182" s="68">
        <v>80200</v>
      </c>
      <c r="M1182" s="68">
        <v>97162</v>
      </c>
      <c r="N1182" s="68">
        <v>109139</v>
      </c>
      <c r="O1182" s="68">
        <v>119319</v>
      </c>
      <c r="P1182" s="68">
        <v>126531</v>
      </c>
      <c r="Q1182" s="68">
        <v>123460</v>
      </c>
      <c r="R1182" s="68">
        <v>117442</v>
      </c>
      <c r="S1182" s="68">
        <v>126626</v>
      </c>
      <c r="T1182" s="68">
        <v>121267</v>
      </c>
      <c r="U1182" s="68">
        <v>119126</v>
      </c>
      <c r="V1182" s="68">
        <v>117641</v>
      </c>
      <c r="W1182" s="68">
        <v>134509</v>
      </c>
      <c r="X1182" s="68">
        <v>122827</v>
      </c>
      <c r="Y1182" s="68">
        <v>123295</v>
      </c>
      <c r="Z1182" s="68">
        <v>116581</v>
      </c>
      <c r="AA1182" s="68">
        <v>106998</v>
      </c>
      <c r="AB1182" s="68">
        <v>103030</v>
      </c>
      <c r="AC1182" s="68">
        <v>112780</v>
      </c>
      <c r="AD1182" s="68">
        <v>110192</v>
      </c>
      <c r="AE1182" s="68">
        <v>105218</v>
      </c>
      <c r="AF1182" s="68">
        <v>99363</v>
      </c>
      <c r="AG1182" s="68">
        <v>82192</v>
      </c>
      <c r="AH1182" s="68">
        <v>87930</v>
      </c>
    </row>
    <row r="1183" spans="1:34" x14ac:dyDescent="0.25">
      <c r="A1183" s="64" t="s">
        <v>133</v>
      </c>
      <c r="B1183" s="64" t="s">
        <v>130</v>
      </c>
      <c r="C1183" s="66">
        <v>0</v>
      </c>
      <c r="D1183" s="66">
        <v>0</v>
      </c>
      <c r="E1183" s="66">
        <v>0</v>
      </c>
      <c r="F1183" s="66">
        <v>0</v>
      </c>
      <c r="G1183" s="66">
        <v>0</v>
      </c>
      <c r="H1183" s="66">
        <v>0</v>
      </c>
      <c r="I1183" s="66">
        <v>13058</v>
      </c>
      <c r="J1183" s="66">
        <v>13073</v>
      </c>
      <c r="K1183" s="66">
        <v>13229</v>
      </c>
      <c r="L1183" s="66">
        <v>14328</v>
      </c>
      <c r="M1183" s="66">
        <v>11068</v>
      </c>
      <c r="N1183" s="66">
        <v>9912</v>
      </c>
      <c r="O1183" s="66">
        <v>11380</v>
      </c>
      <c r="P1183" s="66">
        <v>11065</v>
      </c>
      <c r="Q1183" s="66">
        <v>12078</v>
      </c>
      <c r="R1183" s="66">
        <v>10938</v>
      </c>
      <c r="S1183" s="66">
        <v>12280</v>
      </c>
      <c r="T1183" s="66">
        <v>10950</v>
      </c>
      <c r="U1183" s="66">
        <v>10035</v>
      </c>
      <c r="V1183" s="66">
        <v>10978</v>
      </c>
      <c r="W1183" s="66">
        <v>12007</v>
      </c>
      <c r="X1183" s="66">
        <v>8751</v>
      </c>
      <c r="Y1183" s="66">
        <v>9674</v>
      </c>
      <c r="Z1183" s="66">
        <v>11966</v>
      </c>
      <c r="AA1183" s="66">
        <v>13030</v>
      </c>
      <c r="AB1183" s="66">
        <v>12840</v>
      </c>
      <c r="AC1183" s="66">
        <v>10439</v>
      </c>
      <c r="AD1183" s="66">
        <v>9316</v>
      </c>
      <c r="AE1183" s="66">
        <v>7773</v>
      </c>
      <c r="AF1183" s="66">
        <v>6713</v>
      </c>
      <c r="AG1183" s="66">
        <v>6740</v>
      </c>
      <c r="AH1183" s="66">
        <v>7949</v>
      </c>
    </row>
    <row r="1184" spans="1:34" x14ac:dyDescent="0.25">
      <c r="A1184" s="64" t="s">
        <v>133</v>
      </c>
      <c r="B1184" s="64" t="s">
        <v>131</v>
      </c>
      <c r="C1184" s="70" t="s">
        <v>37</v>
      </c>
      <c r="D1184" s="70" t="s">
        <v>37</v>
      </c>
      <c r="E1184" s="70" t="s">
        <v>37</v>
      </c>
      <c r="F1184" s="70" t="s">
        <v>37</v>
      </c>
      <c r="G1184" s="70" t="s">
        <v>37</v>
      </c>
      <c r="H1184" s="70" t="s">
        <v>37</v>
      </c>
      <c r="I1184" s="70" t="s">
        <v>37</v>
      </c>
      <c r="J1184" s="70" t="s">
        <v>37</v>
      </c>
      <c r="K1184" s="70" t="s">
        <v>37</v>
      </c>
      <c r="L1184" s="70" t="s">
        <v>37</v>
      </c>
      <c r="M1184" s="70" t="s">
        <v>37</v>
      </c>
      <c r="N1184" s="70" t="s">
        <v>37</v>
      </c>
      <c r="O1184" s="70" t="s">
        <v>37</v>
      </c>
      <c r="P1184" s="70" t="s">
        <v>37</v>
      </c>
      <c r="Q1184" s="70" t="s">
        <v>37</v>
      </c>
      <c r="R1184" s="70" t="s">
        <v>37</v>
      </c>
      <c r="S1184" s="70" t="s">
        <v>37</v>
      </c>
      <c r="T1184" s="70" t="s">
        <v>37</v>
      </c>
      <c r="U1184" s="70" t="s">
        <v>37</v>
      </c>
      <c r="V1184" s="70" t="s">
        <v>37</v>
      </c>
      <c r="W1184" s="70" t="s">
        <v>37</v>
      </c>
      <c r="X1184" s="70" t="s">
        <v>37</v>
      </c>
      <c r="Y1184" s="70" t="s">
        <v>37</v>
      </c>
      <c r="Z1184" s="70" t="s">
        <v>37</v>
      </c>
      <c r="AA1184" s="70" t="s">
        <v>37</v>
      </c>
      <c r="AB1184" s="70" t="s">
        <v>37</v>
      </c>
      <c r="AC1184" s="70" t="s">
        <v>37</v>
      </c>
      <c r="AD1184" s="70" t="s">
        <v>37</v>
      </c>
      <c r="AE1184" s="70" t="s">
        <v>37</v>
      </c>
      <c r="AF1184" s="70" t="s">
        <v>37</v>
      </c>
      <c r="AG1184" s="70" t="s">
        <v>37</v>
      </c>
      <c r="AH1184" s="70" t="s">
        <v>37</v>
      </c>
    </row>
    <row r="1185" spans="1:34" ht="11.4" customHeight="1" x14ac:dyDescent="0.25"/>
    <row r="1186" spans="1:34" x14ac:dyDescent="0.25">
      <c r="A1186" s="59" t="s">
        <v>134</v>
      </c>
    </row>
    <row r="1187" spans="1:34" x14ac:dyDescent="0.25">
      <c r="A1187" s="59" t="s">
        <v>37</v>
      </c>
      <c r="B1187" s="58" t="s">
        <v>38</v>
      </c>
    </row>
    <row r="1188" spans="1:34" ht="11.4" customHeight="1" x14ac:dyDescent="0.25"/>
    <row r="1189" spans="1:34" x14ac:dyDescent="0.25">
      <c r="A1189" s="58" t="s">
        <v>175</v>
      </c>
    </row>
    <row r="1190" spans="1:34" x14ac:dyDescent="0.25">
      <c r="A1190" s="58" t="s">
        <v>108</v>
      </c>
      <c r="B1190" s="59" t="s">
        <v>109</v>
      </c>
    </row>
    <row r="1191" spans="1:34" x14ac:dyDescent="0.25">
      <c r="A1191" s="58" t="s">
        <v>110</v>
      </c>
      <c r="B1191" s="58" t="s">
        <v>111</v>
      </c>
    </row>
    <row r="1193" spans="1:34" x14ac:dyDescent="0.25">
      <c r="A1193" s="59" t="s">
        <v>112</v>
      </c>
      <c r="C1193" s="58" t="s">
        <v>113</v>
      </c>
    </row>
    <row r="1194" spans="1:34" x14ac:dyDescent="0.25">
      <c r="A1194" s="59" t="s">
        <v>176</v>
      </c>
      <c r="C1194" s="58" t="s">
        <v>177</v>
      </c>
    </row>
    <row r="1195" spans="1:34" x14ac:dyDescent="0.25">
      <c r="A1195" s="59" t="s">
        <v>114</v>
      </c>
      <c r="C1195" s="58" t="s">
        <v>161</v>
      </c>
    </row>
    <row r="1197" spans="1:34" x14ac:dyDescent="0.25">
      <c r="A1197" s="60" t="s">
        <v>116</v>
      </c>
      <c r="B1197" s="60" t="s">
        <v>116</v>
      </c>
      <c r="C1197" s="61" t="s">
        <v>1</v>
      </c>
      <c r="D1197" s="61" t="s">
        <v>2</v>
      </c>
      <c r="E1197" s="61" t="s">
        <v>3</v>
      </c>
      <c r="F1197" s="61" t="s">
        <v>4</v>
      </c>
      <c r="G1197" s="61" t="s">
        <v>5</v>
      </c>
      <c r="H1197" s="61" t="s">
        <v>6</v>
      </c>
      <c r="I1197" s="61" t="s">
        <v>7</v>
      </c>
      <c r="J1197" s="61" t="s">
        <v>8</v>
      </c>
      <c r="K1197" s="61" t="s">
        <v>9</v>
      </c>
      <c r="L1197" s="61" t="s">
        <v>10</v>
      </c>
      <c r="M1197" s="61" t="s">
        <v>11</v>
      </c>
      <c r="N1197" s="61" t="s">
        <v>12</v>
      </c>
      <c r="O1197" s="61" t="s">
        <v>13</v>
      </c>
      <c r="P1197" s="61" t="s">
        <v>14</v>
      </c>
      <c r="Q1197" s="61" t="s">
        <v>15</v>
      </c>
      <c r="R1197" s="61" t="s">
        <v>16</v>
      </c>
      <c r="S1197" s="61" t="s">
        <v>17</v>
      </c>
      <c r="T1197" s="61" t="s">
        <v>18</v>
      </c>
      <c r="U1197" s="61" t="s">
        <v>19</v>
      </c>
      <c r="V1197" s="61" t="s">
        <v>20</v>
      </c>
      <c r="W1197" s="61" t="s">
        <v>21</v>
      </c>
      <c r="X1197" s="61" t="s">
        <v>32</v>
      </c>
      <c r="Y1197" s="61" t="s">
        <v>33</v>
      </c>
      <c r="Z1197" s="61" t="s">
        <v>35</v>
      </c>
      <c r="AA1197" s="61" t="s">
        <v>36</v>
      </c>
      <c r="AB1197" s="61" t="s">
        <v>39</v>
      </c>
      <c r="AC1197" s="61" t="s">
        <v>40</v>
      </c>
      <c r="AD1197" s="61" t="s">
        <v>97</v>
      </c>
      <c r="AE1197" s="61" t="s">
        <v>103</v>
      </c>
      <c r="AF1197" s="61" t="s">
        <v>105</v>
      </c>
      <c r="AG1197" s="61" t="s">
        <v>107</v>
      </c>
      <c r="AH1197" s="61" t="s">
        <v>117</v>
      </c>
    </row>
    <row r="1198" spans="1:34" x14ac:dyDescent="0.25">
      <c r="A1198" s="62" t="s">
        <v>118</v>
      </c>
      <c r="B1198" s="62" t="s">
        <v>119</v>
      </c>
      <c r="C1198" s="63" t="s">
        <v>120</v>
      </c>
      <c r="D1198" s="63" t="s">
        <v>120</v>
      </c>
      <c r="E1198" s="63" t="s">
        <v>120</v>
      </c>
      <c r="F1198" s="63" t="s">
        <v>120</v>
      </c>
      <c r="G1198" s="63" t="s">
        <v>120</v>
      </c>
      <c r="H1198" s="63" t="s">
        <v>120</v>
      </c>
      <c r="I1198" s="63" t="s">
        <v>120</v>
      </c>
      <c r="J1198" s="63" t="s">
        <v>120</v>
      </c>
      <c r="K1198" s="63" t="s">
        <v>120</v>
      </c>
      <c r="L1198" s="63" t="s">
        <v>120</v>
      </c>
      <c r="M1198" s="63" t="s">
        <v>120</v>
      </c>
      <c r="N1198" s="63" t="s">
        <v>120</v>
      </c>
      <c r="O1198" s="63" t="s">
        <v>120</v>
      </c>
      <c r="P1198" s="63" t="s">
        <v>120</v>
      </c>
      <c r="Q1198" s="63" t="s">
        <v>120</v>
      </c>
      <c r="R1198" s="63" t="s">
        <v>120</v>
      </c>
      <c r="S1198" s="63" t="s">
        <v>120</v>
      </c>
      <c r="T1198" s="63" t="s">
        <v>120</v>
      </c>
      <c r="U1198" s="63" t="s">
        <v>120</v>
      </c>
      <c r="V1198" s="63" t="s">
        <v>120</v>
      </c>
      <c r="W1198" s="63" t="s">
        <v>120</v>
      </c>
      <c r="X1198" s="63" t="s">
        <v>120</v>
      </c>
      <c r="Y1198" s="63" t="s">
        <v>120</v>
      </c>
      <c r="Z1198" s="63" t="s">
        <v>120</v>
      </c>
      <c r="AA1198" s="63" t="s">
        <v>120</v>
      </c>
      <c r="AB1198" s="63" t="s">
        <v>120</v>
      </c>
      <c r="AC1198" s="63" t="s">
        <v>120</v>
      </c>
      <c r="AD1198" s="63" t="s">
        <v>120</v>
      </c>
      <c r="AE1198" s="63" t="s">
        <v>120</v>
      </c>
      <c r="AF1198" s="63" t="s">
        <v>120</v>
      </c>
      <c r="AG1198" s="63" t="s">
        <v>120</v>
      </c>
      <c r="AH1198" s="63" t="s">
        <v>120</v>
      </c>
    </row>
    <row r="1199" spans="1:34" x14ac:dyDescent="0.25">
      <c r="A1199" s="64" t="s">
        <v>121</v>
      </c>
      <c r="B1199" s="64" t="s">
        <v>122</v>
      </c>
      <c r="C1199" s="66">
        <v>982312.1</v>
      </c>
      <c r="D1199" s="66">
        <v>1042839.4</v>
      </c>
      <c r="E1199" s="65">
        <v>941082.85800000001</v>
      </c>
      <c r="F1199" s="65">
        <v>921258.22199999995</v>
      </c>
      <c r="G1199" s="65">
        <v>995014.06900000002</v>
      </c>
      <c r="H1199" s="65">
        <v>989894.21600000001</v>
      </c>
      <c r="I1199" s="66">
        <v>1001304.78</v>
      </c>
      <c r="J1199" s="65">
        <v>998459.82700000005</v>
      </c>
      <c r="K1199" s="65">
        <v>1064748.9739999999</v>
      </c>
      <c r="L1199" s="65">
        <v>1048867.138</v>
      </c>
      <c r="M1199" s="65">
        <v>903718.505</v>
      </c>
      <c r="N1199" s="65">
        <v>1064871.4680000001</v>
      </c>
      <c r="O1199" s="65">
        <v>979775.41599999997</v>
      </c>
      <c r="P1199" s="65">
        <v>929221.55599999998</v>
      </c>
      <c r="Q1199" s="66">
        <v>1056825.31</v>
      </c>
      <c r="R1199" s="65">
        <v>1048654.632</v>
      </c>
      <c r="S1199" s="65">
        <v>951657.179</v>
      </c>
      <c r="T1199" s="65">
        <v>967930.28799999994</v>
      </c>
      <c r="U1199" s="65">
        <v>947231.91599999997</v>
      </c>
      <c r="V1199" s="65">
        <v>786774.90800000005</v>
      </c>
      <c r="W1199" s="65">
        <v>861376.22400000005</v>
      </c>
      <c r="X1199" s="65">
        <v>900115.73600000003</v>
      </c>
      <c r="Y1199" s="65">
        <v>965130.576</v>
      </c>
      <c r="Z1199" s="66">
        <v>926434.46</v>
      </c>
      <c r="AA1199" s="65">
        <v>955333.52800000005</v>
      </c>
      <c r="AB1199" s="65">
        <v>980736.55900000001</v>
      </c>
      <c r="AC1199" s="65">
        <v>937001.33200000005</v>
      </c>
      <c r="AD1199" s="65">
        <v>983444.23400000005</v>
      </c>
      <c r="AE1199" s="65">
        <v>985803.076</v>
      </c>
      <c r="AF1199" s="65">
        <v>989274.21799999999</v>
      </c>
      <c r="AG1199" s="65">
        <v>867360.06400000001</v>
      </c>
      <c r="AH1199" s="65">
        <v>887714.96400000004</v>
      </c>
    </row>
    <row r="1200" spans="1:34" x14ac:dyDescent="0.25">
      <c r="A1200" s="64" t="s">
        <v>121</v>
      </c>
      <c r="B1200" s="64" t="s">
        <v>123</v>
      </c>
      <c r="C1200" s="68">
        <v>51805.43</v>
      </c>
      <c r="D1200" s="67">
        <v>72315.182000000001</v>
      </c>
      <c r="E1200" s="68">
        <v>77033.52</v>
      </c>
      <c r="F1200" s="68">
        <v>85378.46</v>
      </c>
      <c r="G1200" s="68">
        <v>97498.4</v>
      </c>
      <c r="H1200" s="68">
        <v>101918.92</v>
      </c>
      <c r="I1200" s="68">
        <v>129091.42</v>
      </c>
      <c r="J1200" s="68">
        <v>101916.94</v>
      </c>
      <c r="K1200" s="68">
        <v>111873.46</v>
      </c>
      <c r="L1200" s="68">
        <v>101270.04</v>
      </c>
      <c r="M1200" s="68">
        <v>95898.6</v>
      </c>
      <c r="N1200" s="68">
        <v>106851</v>
      </c>
      <c r="O1200" s="68">
        <v>118276</v>
      </c>
      <c r="P1200" s="68">
        <v>134217.9</v>
      </c>
      <c r="Q1200" s="68">
        <v>134898.29999999999</v>
      </c>
      <c r="R1200" s="68">
        <v>127239.24</v>
      </c>
      <c r="S1200" s="68">
        <v>138149.16</v>
      </c>
      <c r="T1200" s="68">
        <v>136611</v>
      </c>
      <c r="U1200" s="67">
        <v>144897.25599999999</v>
      </c>
      <c r="V1200" s="68">
        <v>176002.65</v>
      </c>
      <c r="W1200" s="67">
        <v>211629.13699999999</v>
      </c>
      <c r="X1200" s="67">
        <v>163588.516</v>
      </c>
      <c r="Y1200" s="67">
        <v>171415.03400000001</v>
      </c>
      <c r="Z1200" s="68">
        <v>176790.3</v>
      </c>
      <c r="AA1200" s="68">
        <v>162443.79999999999</v>
      </c>
      <c r="AB1200" s="68">
        <v>162136.49</v>
      </c>
      <c r="AC1200" s="67">
        <v>178487.28099999999</v>
      </c>
      <c r="AD1200" s="67">
        <v>175769.054</v>
      </c>
      <c r="AE1200" s="67">
        <v>179455.101</v>
      </c>
      <c r="AF1200" s="67">
        <v>175406.83199999999</v>
      </c>
      <c r="AG1200" s="67">
        <v>155290.66500000001</v>
      </c>
      <c r="AH1200" s="67">
        <v>178460.61300000001</v>
      </c>
    </row>
    <row r="1201" spans="1:34" x14ac:dyDescent="0.25">
      <c r="A1201" s="64" t="s">
        <v>121</v>
      </c>
      <c r="B1201" s="64" t="s">
        <v>124</v>
      </c>
      <c r="C1201" s="66">
        <v>16023.6</v>
      </c>
      <c r="D1201" s="66">
        <v>15246</v>
      </c>
      <c r="E1201" s="66">
        <v>16257.6</v>
      </c>
      <c r="F1201" s="66">
        <v>14104.8</v>
      </c>
      <c r="G1201" s="66">
        <v>10742.4</v>
      </c>
      <c r="H1201" s="66">
        <v>12664.8</v>
      </c>
      <c r="I1201" s="66">
        <v>6757.2</v>
      </c>
      <c r="J1201" s="66">
        <v>9623.5</v>
      </c>
      <c r="K1201" s="66">
        <v>3179.8</v>
      </c>
      <c r="L1201" s="66">
        <v>3808.7</v>
      </c>
      <c r="M1201" s="66">
        <v>3120.7</v>
      </c>
      <c r="N1201" s="66">
        <v>2981.8</v>
      </c>
      <c r="O1201" s="66">
        <v>2752.5</v>
      </c>
      <c r="P1201" s="66">
        <v>2908.8</v>
      </c>
      <c r="Q1201" s="65">
        <v>2458.2919999999999</v>
      </c>
      <c r="R1201" s="65">
        <v>3141.3249999999998</v>
      </c>
      <c r="S1201" s="65">
        <v>1900.8109999999999</v>
      </c>
      <c r="T1201" s="65">
        <v>53.935000000000002</v>
      </c>
      <c r="U1201" s="65">
        <v>59.043999999999997</v>
      </c>
      <c r="V1201" s="65">
        <v>56.462000000000003</v>
      </c>
      <c r="W1201" s="65">
        <v>49.637</v>
      </c>
      <c r="X1201" s="66">
        <v>54</v>
      </c>
      <c r="Y1201" s="66">
        <v>61.2</v>
      </c>
      <c r="Z1201" s="65">
        <v>36.374000000000002</v>
      </c>
      <c r="AA1201" s="65">
        <v>41.969000000000001</v>
      </c>
      <c r="AB1201" s="65">
        <v>40.752000000000002</v>
      </c>
      <c r="AC1201" s="65">
        <v>38.015999999999998</v>
      </c>
      <c r="AD1201" s="66">
        <v>43.2</v>
      </c>
      <c r="AE1201" s="66">
        <v>39.6</v>
      </c>
      <c r="AF1201" s="66">
        <v>18</v>
      </c>
      <c r="AG1201" s="66">
        <v>0</v>
      </c>
      <c r="AH1201" s="66">
        <v>0</v>
      </c>
    </row>
    <row r="1202" spans="1:34" x14ac:dyDescent="0.25">
      <c r="A1202" s="64" t="s">
        <v>121</v>
      </c>
      <c r="B1202" s="64" t="s">
        <v>125</v>
      </c>
      <c r="C1202" s="68">
        <v>11895.42</v>
      </c>
      <c r="D1202" s="68">
        <v>14508.96</v>
      </c>
      <c r="E1202" s="68">
        <v>28663.200000000001</v>
      </c>
      <c r="F1202" s="68">
        <v>31089.45</v>
      </c>
      <c r="G1202" s="68">
        <v>32553.45</v>
      </c>
      <c r="H1202" s="68">
        <v>32890.199999999997</v>
      </c>
      <c r="I1202" s="68">
        <v>34398.699999999997</v>
      </c>
      <c r="J1202" s="68">
        <v>32235.05</v>
      </c>
      <c r="K1202" s="68">
        <v>35340</v>
      </c>
      <c r="L1202" s="67">
        <v>36732.875</v>
      </c>
      <c r="M1202" s="67">
        <v>37555.474999999999</v>
      </c>
      <c r="N1202" s="67">
        <v>39348.925000000003</v>
      </c>
      <c r="O1202" s="68">
        <v>39485.800000000003</v>
      </c>
      <c r="P1202" s="68">
        <v>49376.800000000003</v>
      </c>
      <c r="Q1202" s="68">
        <v>52191.25</v>
      </c>
      <c r="R1202" s="67">
        <v>55506.006999999998</v>
      </c>
      <c r="S1202" s="67">
        <v>48648.586000000003</v>
      </c>
      <c r="T1202" s="68">
        <v>51390.559999999998</v>
      </c>
      <c r="U1202" s="67">
        <v>47538.489000000001</v>
      </c>
      <c r="V1202" s="67">
        <v>40157.764999999999</v>
      </c>
      <c r="W1202" s="67">
        <v>52717.675000000003</v>
      </c>
      <c r="X1202" s="67">
        <v>42107.803</v>
      </c>
      <c r="Y1202" s="67">
        <v>54718.627999999997</v>
      </c>
      <c r="Z1202" s="68">
        <v>52320.84</v>
      </c>
      <c r="AA1202" s="68">
        <v>48222.84</v>
      </c>
      <c r="AB1202" s="67">
        <v>51761.934000000001</v>
      </c>
      <c r="AC1202" s="67">
        <v>52157.199000000001</v>
      </c>
      <c r="AD1202" s="67">
        <v>60110.432000000001</v>
      </c>
      <c r="AE1202" s="67">
        <v>57505.146999999997</v>
      </c>
      <c r="AF1202" s="68">
        <v>67065.929999999993</v>
      </c>
      <c r="AG1202" s="68">
        <v>63915.64</v>
      </c>
      <c r="AH1202" s="67">
        <v>71098.313999999998</v>
      </c>
    </row>
    <row r="1203" spans="1:34" x14ac:dyDescent="0.25">
      <c r="A1203" s="64" t="s">
        <v>121</v>
      </c>
      <c r="B1203" s="64" t="s">
        <v>126</v>
      </c>
      <c r="C1203" s="66">
        <v>0</v>
      </c>
      <c r="D1203" s="66">
        <v>0</v>
      </c>
      <c r="E1203" s="66">
        <v>8139.6</v>
      </c>
      <c r="F1203" s="66">
        <v>8589.6</v>
      </c>
      <c r="G1203" s="66">
        <v>8247.6</v>
      </c>
      <c r="H1203" s="66">
        <v>8258.4</v>
      </c>
      <c r="I1203" s="66">
        <v>8172</v>
      </c>
      <c r="J1203" s="66">
        <v>8226</v>
      </c>
      <c r="K1203" s="66">
        <v>8380.7999999999993</v>
      </c>
      <c r="L1203" s="66">
        <v>8182.8</v>
      </c>
      <c r="M1203" s="66">
        <v>7995.6</v>
      </c>
      <c r="N1203" s="66">
        <v>7970.4</v>
      </c>
      <c r="O1203" s="66">
        <v>7671.6</v>
      </c>
      <c r="P1203" s="66">
        <v>7304.4</v>
      </c>
      <c r="Q1203" s="66">
        <v>6922.8</v>
      </c>
      <c r="R1203" s="66">
        <v>6714</v>
      </c>
      <c r="S1203" s="66">
        <v>5950.8</v>
      </c>
      <c r="T1203" s="66">
        <v>5965.2</v>
      </c>
      <c r="U1203" s="66">
        <v>5662.8</v>
      </c>
      <c r="V1203" s="66">
        <v>5162.3999999999996</v>
      </c>
      <c r="W1203" s="66">
        <v>5331.6</v>
      </c>
      <c r="X1203" s="66">
        <v>4420.8</v>
      </c>
      <c r="Y1203" s="66">
        <v>5634</v>
      </c>
      <c r="Z1203" s="66">
        <v>4291.2</v>
      </c>
      <c r="AA1203" s="66">
        <v>5572.8</v>
      </c>
      <c r="AB1203" s="66">
        <v>4399.2</v>
      </c>
      <c r="AC1203" s="66">
        <v>4118.3999999999996</v>
      </c>
      <c r="AD1203" s="66">
        <v>4543.2</v>
      </c>
      <c r="AE1203" s="66">
        <v>3934.8</v>
      </c>
      <c r="AF1203" s="66">
        <v>3718.8</v>
      </c>
      <c r="AG1203" s="66">
        <v>4251.6000000000004</v>
      </c>
      <c r="AH1203" s="66">
        <v>3963.6</v>
      </c>
    </row>
    <row r="1204" spans="1:34" x14ac:dyDescent="0.25">
      <c r="A1204" s="64" t="s">
        <v>121</v>
      </c>
      <c r="B1204" s="64" t="s">
        <v>127</v>
      </c>
      <c r="C1204" s="68">
        <v>0</v>
      </c>
      <c r="D1204" s="68">
        <v>0</v>
      </c>
      <c r="E1204" s="68">
        <v>0</v>
      </c>
      <c r="F1204" s="68">
        <v>0</v>
      </c>
      <c r="G1204" s="68">
        <v>0</v>
      </c>
      <c r="H1204" s="68">
        <v>0</v>
      </c>
      <c r="I1204" s="68">
        <v>0</v>
      </c>
      <c r="J1204" s="68">
        <v>0</v>
      </c>
      <c r="K1204" s="68">
        <v>0</v>
      </c>
      <c r="L1204" s="68">
        <v>0</v>
      </c>
      <c r="M1204" s="68">
        <v>0</v>
      </c>
      <c r="N1204" s="68">
        <v>0</v>
      </c>
      <c r="O1204" s="68">
        <v>0</v>
      </c>
      <c r="P1204" s="68">
        <v>0</v>
      </c>
      <c r="Q1204" s="68">
        <v>0</v>
      </c>
      <c r="R1204" s="68">
        <v>0</v>
      </c>
      <c r="S1204" s="68">
        <v>0</v>
      </c>
      <c r="T1204" s="68">
        <v>0</v>
      </c>
      <c r="U1204" s="68">
        <v>0</v>
      </c>
      <c r="V1204" s="68">
        <v>0</v>
      </c>
      <c r="W1204" s="68">
        <v>0</v>
      </c>
      <c r="X1204" s="68">
        <v>0</v>
      </c>
      <c r="Y1204" s="68">
        <v>0</v>
      </c>
      <c r="Z1204" s="68">
        <v>0</v>
      </c>
      <c r="AA1204" s="68">
        <v>0</v>
      </c>
      <c r="AB1204" s="68">
        <v>0</v>
      </c>
      <c r="AC1204" s="68">
        <v>0</v>
      </c>
      <c r="AD1204" s="68">
        <v>0</v>
      </c>
      <c r="AE1204" s="68">
        <v>0</v>
      </c>
      <c r="AF1204" s="68">
        <v>0</v>
      </c>
      <c r="AG1204" s="68">
        <v>0</v>
      </c>
      <c r="AH1204" s="68">
        <v>0</v>
      </c>
    </row>
    <row r="1205" spans="1:34" x14ac:dyDescent="0.25">
      <c r="A1205" s="64" t="s">
        <v>121</v>
      </c>
      <c r="B1205" s="64" t="s">
        <v>128</v>
      </c>
      <c r="C1205" s="66">
        <v>605584.4</v>
      </c>
      <c r="D1205" s="66">
        <v>621647.6</v>
      </c>
      <c r="E1205" s="65">
        <v>675386.45799999998</v>
      </c>
      <c r="F1205" s="65">
        <v>682112.42200000002</v>
      </c>
      <c r="G1205" s="65">
        <v>672277.56900000002</v>
      </c>
      <c r="H1205" s="65">
        <v>697146.91599999997</v>
      </c>
      <c r="I1205" s="66">
        <v>683532.88</v>
      </c>
      <c r="J1205" s="65">
        <v>699925.62699999998</v>
      </c>
      <c r="K1205" s="65">
        <v>742334.37399999995</v>
      </c>
      <c r="L1205" s="65">
        <v>729424.13800000004</v>
      </c>
      <c r="M1205" s="65">
        <v>686761.10499999998</v>
      </c>
      <c r="N1205" s="65">
        <v>763940.46799999999</v>
      </c>
      <c r="O1205" s="65">
        <v>710979.81599999999</v>
      </c>
      <c r="P1205" s="65">
        <v>673268.55599999998</v>
      </c>
      <c r="Q1205" s="65">
        <v>733553.90800000005</v>
      </c>
      <c r="R1205" s="65">
        <v>761865.81099999999</v>
      </c>
      <c r="S1205" s="65">
        <v>708484.47900000005</v>
      </c>
      <c r="T1205" s="65">
        <v>724784.82200000004</v>
      </c>
      <c r="U1205" s="65">
        <v>729949.29799999995</v>
      </c>
      <c r="V1205" s="65">
        <v>692955.86199999996</v>
      </c>
      <c r="W1205" s="65">
        <v>775337.43599999999</v>
      </c>
      <c r="X1205" s="66">
        <v>735623.76</v>
      </c>
      <c r="Y1205" s="66">
        <v>814913.6</v>
      </c>
      <c r="Z1205" s="65">
        <v>760146.10699999996</v>
      </c>
      <c r="AA1205" s="65">
        <v>751548.73400000005</v>
      </c>
      <c r="AB1205" s="65">
        <v>787073.88899999997</v>
      </c>
      <c r="AC1205" s="65">
        <v>775522.69700000004</v>
      </c>
      <c r="AD1205" s="66">
        <v>803203</v>
      </c>
      <c r="AE1205" s="66">
        <v>798656</v>
      </c>
      <c r="AF1205" s="66">
        <v>813967.4</v>
      </c>
      <c r="AG1205" s="66">
        <v>783233.8</v>
      </c>
      <c r="AH1205" s="66">
        <v>842959.8</v>
      </c>
    </row>
    <row r="1206" spans="1:34" x14ac:dyDescent="0.25">
      <c r="A1206" s="64" t="s">
        <v>121</v>
      </c>
      <c r="B1206" s="64" t="s">
        <v>129</v>
      </c>
      <c r="C1206" s="68">
        <v>45653</v>
      </c>
      <c r="D1206" s="68">
        <v>61728.800000000003</v>
      </c>
      <c r="E1206" s="68">
        <v>67187.199999999997</v>
      </c>
      <c r="F1206" s="68">
        <v>76089.600000000006</v>
      </c>
      <c r="G1206" s="68">
        <v>83541.2</v>
      </c>
      <c r="H1206" s="68">
        <v>90428.6</v>
      </c>
      <c r="I1206" s="68">
        <v>104557.8</v>
      </c>
      <c r="J1206" s="68">
        <v>86802.6</v>
      </c>
      <c r="K1206" s="68">
        <v>93814.6</v>
      </c>
      <c r="L1206" s="68">
        <v>87894.2</v>
      </c>
      <c r="M1206" s="68">
        <v>80315.199999999997</v>
      </c>
      <c r="N1206" s="68">
        <v>89822</v>
      </c>
      <c r="O1206" s="68">
        <v>98241</v>
      </c>
      <c r="P1206" s="68">
        <v>108119.2</v>
      </c>
      <c r="Q1206" s="67">
        <v>112333.186</v>
      </c>
      <c r="R1206" s="67">
        <v>106342.54300000001</v>
      </c>
      <c r="S1206" s="68">
        <v>113779.2</v>
      </c>
      <c r="T1206" s="68">
        <v>115589.6</v>
      </c>
      <c r="U1206" s="67">
        <v>121340.175</v>
      </c>
      <c r="V1206" s="68">
        <v>143855.79999999999</v>
      </c>
      <c r="W1206" s="67">
        <v>179546.83900000001</v>
      </c>
      <c r="X1206" s="68">
        <v>144744.6</v>
      </c>
      <c r="Y1206" s="68">
        <v>147201.20000000001</v>
      </c>
      <c r="Z1206" s="68">
        <v>148593.4</v>
      </c>
      <c r="AA1206" s="68">
        <v>135882.20000000001</v>
      </c>
      <c r="AB1206" s="68">
        <v>140083.20000000001</v>
      </c>
      <c r="AC1206" s="68">
        <v>153209</v>
      </c>
      <c r="AD1206" s="68">
        <v>149615.79999999999</v>
      </c>
      <c r="AE1206" s="68">
        <v>152873.60000000001</v>
      </c>
      <c r="AF1206" s="68">
        <v>149432.6</v>
      </c>
      <c r="AG1206" s="68">
        <v>129556.6</v>
      </c>
      <c r="AH1206" s="68">
        <v>151765.4</v>
      </c>
    </row>
    <row r="1207" spans="1:34" x14ac:dyDescent="0.25">
      <c r="A1207" s="64" t="s">
        <v>121</v>
      </c>
      <c r="B1207" s="64" t="s">
        <v>130</v>
      </c>
      <c r="C1207" s="66">
        <v>9885.6</v>
      </c>
      <c r="D1207" s="66">
        <v>10731.6</v>
      </c>
      <c r="E1207" s="66">
        <v>22716</v>
      </c>
      <c r="F1207" s="66">
        <v>24836.6</v>
      </c>
      <c r="G1207" s="66">
        <v>26121</v>
      </c>
      <c r="H1207" s="66">
        <v>25891.4</v>
      </c>
      <c r="I1207" s="66">
        <v>26971</v>
      </c>
      <c r="J1207" s="66">
        <v>26452.799999999999</v>
      </c>
      <c r="K1207" s="66">
        <v>26539.8</v>
      </c>
      <c r="L1207" s="66">
        <v>30067.4</v>
      </c>
      <c r="M1207" s="66">
        <v>30315.200000000001</v>
      </c>
      <c r="N1207" s="66">
        <v>31802</v>
      </c>
      <c r="O1207" s="66">
        <v>31773.599999999999</v>
      </c>
      <c r="P1207" s="66">
        <v>36268.400000000001</v>
      </c>
      <c r="Q1207" s="66">
        <v>40798.22</v>
      </c>
      <c r="R1207" s="65">
        <v>43511.946000000004</v>
      </c>
      <c r="S1207" s="65">
        <v>39271.758999999998</v>
      </c>
      <c r="T1207" s="65">
        <v>40844.599000000002</v>
      </c>
      <c r="U1207" s="66">
        <v>41251.32</v>
      </c>
      <c r="V1207" s="66">
        <v>31193.8</v>
      </c>
      <c r="W1207" s="66">
        <v>41229.4</v>
      </c>
      <c r="X1207" s="66">
        <v>34262.76</v>
      </c>
      <c r="Y1207" s="66">
        <v>39902.800000000003</v>
      </c>
      <c r="Z1207" s="66">
        <v>38080.400000000001</v>
      </c>
      <c r="AA1207" s="66">
        <v>36320</v>
      </c>
      <c r="AB1207" s="66">
        <v>37018.6</v>
      </c>
      <c r="AC1207" s="66">
        <v>37994.199999999997</v>
      </c>
      <c r="AD1207" s="66">
        <v>41561.800000000003</v>
      </c>
      <c r="AE1207" s="66">
        <v>39257.800000000003</v>
      </c>
      <c r="AF1207" s="66">
        <v>42652.4</v>
      </c>
      <c r="AG1207" s="66">
        <v>40460.400000000001</v>
      </c>
      <c r="AH1207" s="66">
        <v>46080.4</v>
      </c>
    </row>
    <row r="1208" spans="1:34" x14ac:dyDescent="0.25">
      <c r="A1208" s="64" t="s">
        <v>121</v>
      </c>
      <c r="B1208" s="64" t="s">
        <v>131</v>
      </c>
      <c r="C1208" s="68">
        <v>1908</v>
      </c>
      <c r="D1208" s="68">
        <v>1533.6</v>
      </c>
      <c r="E1208" s="68">
        <v>1904.4</v>
      </c>
      <c r="F1208" s="68">
        <v>2034</v>
      </c>
      <c r="G1208" s="68">
        <v>1270.8</v>
      </c>
      <c r="H1208" s="68">
        <v>208.8</v>
      </c>
      <c r="I1208" s="68">
        <v>126</v>
      </c>
      <c r="J1208" s="68">
        <v>154.80000000000001</v>
      </c>
      <c r="K1208" s="68">
        <v>144</v>
      </c>
      <c r="L1208" s="68">
        <v>79.2</v>
      </c>
      <c r="M1208" s="68">
        <v>126</v>
      </c>
      <c r="N1208" s="68">
        <v>79.2</v>
      </c>
      <c r="O1208" s="68">
        <v>126</v>
      </c>
      <c r="P1208" s="68">
        <v>208.8</v>
      </c>
      <c r="Q1208" s="68">
        <v>198</v>
      </c>
      <c r="R1208" s="67">
        <v>256.06400000000002</v>
      </c>
      <c r="S1208" s="68">
        <v>479.43</v>
      </c>
      <c r="T1208" s="68">
        <v>370.8</v>
      </c>
      <c r="U1208" s="67">
        <v>511.84399999999999</v>
      </c>
      <c r="V1208" s="68">
        <v>450</v>
      </c>
      <c r="W1208" s="68">
        <v>370.8</v>
      </c>
      <c r="X1208" s="68">
        <v>439.2</v>
      </c>
      <c r="Y1208" s="68">
        <v>453.6</v>
      </c>
      <c r="Z1208" s="68">
        <v>486</v>
      </c>
      <c r="AA1208" s="67">
        <v>390.452</v>
      </c>
      <c r="AB1208" s="67">
        <v>458.154</v>
      </c>
      <c r="AC1208" s="68">
        <v>428.4</v>
      </c>
      <c r="AD1208" s="68">
        <v>90</v>
      </c>
      <c r="AE1208" s="68">
        <v>144</v>
      </c>
      <c r="AF1208" s="68">
        <v>79.2</v>
      </c>
      <c r="AG1208" s="68">
        <v>183.6</v>
      </c>
      <c r="AH1208" s="68">
        <v>147.6</v>
      </c>
    </row>
    <row r="1209" spans="1:34" x14ac:dyDescent="0.25">
      <c r="A1209" s="64" t="s">
        <v>132</v>
      </c>
      <c r="B1209" s="64" t="s">
        <v>122</v>
      </c>
      <c r="C1209" s="69" t="s">
        <v>37</v>
      </c>
      <c r="D1209" s="69" t="s">
        <v>37</v>
      </c>
      <c r="E1209" s="69" t="s">
        <v>37</v>
      </c>
      <c r="F1209" s="69" t="s">
        <v>37</v>
      </c>
      <c r="G1209" s="69" t="s">
        <v>37</v>
      </c>
      <c r="H1209" s="69" t="s">
        <v>37</v>
      </c>
      <c r="I1209" s="69" t="s">
        <v>37</v>
      </c>
      <c r="J1209" s="69" t="s">
        <v>37</v>
      </c>
      <c r="K1209" s="69" t="s">
        <v>37</v>
      </c>
      <c r="L1209" s="69" t="s">
        <v>37</v>
      </c>
      <c r="M1209" s="69" t="s">
        <v>37</v>
      </c>
      <c r="N1209" s="69" t="s">
        <v>37</v>
      </c>
      <c r="O1209" s="69" t="s">
        <v>37</v>
      </c>
      <c r="P1209" s="69" t="s">
        <v>37</v>
      </c>
      <c r="Q1209" s="69" t="s">
        <v>37</v>
      </c>
      <c r="R1209" s="69" t="s">
        <v>37</v>
      </c>
      <c r="S1209" s="69" t="s">
        <v>37</v>
      </c>
      <c r="T1209" s="69" t="s">
        <v>37</v>
      </c>
      <c r="U1209" s="69" t="s">
        <v>37</v>
      </c>
      <c r="V1209" s="69" t="s">
        <v>37</v>
      </c>
      <c r="W1209" s="69" t="s">
        <v>37</v>
      </c>
      <c r="X1209" s="69" t="s">
        <v>37</v>
      </c>
      <c r="Y1209" s="69" t="s">
        <v>37</v>
      </c>
      <c r="Z1209" s="69" t="s">
        <v>37</v>
      </c>
      <c r="AA1209" s="69" t="s">
        <v>37</v>
      </c>
      <c r="AB1209" s="69" t="s">
        <v>37</v>
      </c>
      <c r="AC1209" s="69" t="s">
        <v>37</v>
      </c>
      <c r="AD1209" s="69" t="s">
        <v>37</v>
      </c>
      <c r="AE1209" s="69" t="s">
        <v>37</v>
      </c>
      <c r="AF1209" s="69" t="s">
        <v>37</v>
      </c>
      <c r="AG1209" s="69" t="s">
        <v>37</v>
      </c>
      <c r="AH1209" s="69" t="s">
        <v>37</v>
      </c>
    </row>
    <row r="1210" spans="1:34" x14ac:dyDescent="0.25">
      <c r="A1210" s="64" t="s">
        <v>132</v>
      </c>
      <c r="B1210" s="64" t="s">
        <v>123</v>
      </c>
      <c r="C1210" s="70" t="s">
        <v>37</v>
      </c>
      <c r="D1210" s="70" t="s">
        <v>37</v>
      </c>
      <c r="E1210" s="70" t="s">
        <v>37</v>
      </c>
      <c r="F1210" s="70" t="s">
        <v>37</v>
      </c>
      <c r="G1210" s="70" t="s">
        <v>37</v>
      </c>
      <c r="H1210" s="70" t="s">
        <v>37</v>
      </c>
      <c r="I1210" s="70" t="s">
        <v>37</v>
      </c>
      <c r="J1210" s="70" t="s">
        <v>37</v>
      </c>
      <c r="K1210" s="70" t="s">
        <v>37</v>
      </c>
      <c r="L1210" s="70" t="s">
        <v>37</v>
      </c>
      <c r="M1210" s="70" t="s">
        <v>37</v>
      </c>
      <c r="N1210" s="70" t="s">
        <v>37</v>
      </c>
      <c r="O1210" s="70" t="s">
        <v>37</v>
      </c>
      <c r="P1210" s="70" t="s">
        <v>37</v>
      </c>
      <c r="Q1210" s="70" t="s">
        <v>37</v>
      </c>
      <c r="R1210" s="70" t="s">
        <v>37</v>
      </c>
      <c r="S1210" s="70" t="s">
        <v>37</v>
      </c>
      <c r="T1210" s="70" t="s">
        <v>37</v>
      </c>
      <c r="U1210" s="70" t="s">
        <v>37</v>
      </c>
      <c r="V1210" s="70" t="s">
        <v>37</v>
      </c>
      <c r="W1210" s="70" t="s">
        <v>37</v>
      </c>
      <c r="X1210" s="70" t="s">
        <v>37</v>
      </c>
      <c r="Y1210" s="70" t="s">
        <v>37</v>
      </c>
      <c r="Z1210" s="70" t="s">
        <v>37</v>
      </c>
      <c r="AA1210" s="70" t="s">
        <v>37</v>
      </c>
      <c r="AB1210" s="70" t="s">
        <v>37</v>
      </c>
      <c r="AC1210" s="70" t="s">
        <v>37</v>
      </c>
      <c r="AD1210" s="70" t="s">
        <v>37</v>
      </c>
      <c r="AE1210" s="70" t="s">
        <v>37</v>
      </c>
      <c r="AF1210" s="70" t="s">
        <v>37</v>
      </c>
      <c r="AG1210" s="70" t="s">
        <v>37</v>
      </c>
      <c r="AH1210" s="70" t="s">
        <v>37</v>
      </c>
    </row>
    <row r="1211" spans="1:34" x14ac:dyDescent="0.25">
      <c r="A1211" s="64" t="s">
        <v>132</v>
      </c>
      <c r="B1211" s="64" t="s">
        <v>124</v>
      </c>
      <c r="C1211" s="69" t="s">
        <v>37</v>
      </c>
      <c r="D1211" s="69" t="s">
        <v>37</v>
      </c>
      <c r="E1211" s="69" t="s">
        <v>37</v>
      </c>
      <c r="F1211" s="69" t="s">
        <v>37</v>
      </c>
      <c r="G1211" s="69" t="s">
        <v>37</v>
      </c>
      <c r="H1211" s="69" t="s">
        <v>37</v>
      </c>
      <c r="I1211" s="69" t="s">
        <v>37</v>
      </c>
      <c r="J1211" s="69" t="s">
        <v>37</v>
      </c>
      <c r="K1211" s="69" t="s">
        <v>37</v>
      </c>
      <c r="L1211" s="69" t="s">
        <v>37</v>
      </c>
      <c r="M1211" s="69" t="s">
        <v>37</v>
      </c>
      <c r="N1211" s="69" t="s">
        <v>37</v>
      </c>
      <c r="O1211" s="69" t="s">
        <v>37</v>
      </c>
      <c r="P1211" s="69" t="s">
        <v>37</v>
      </c>
      <c r="Q1211" s="69" t="s">
        <v>37</v>
      </c>
      <c r="R1211" s="69" t="s">
        <v>37</v>
      </c>
      <c r="S1211" s="69" t="s">
        <v>37</v>
      </c>
      <c r="T1211" s="69" t="s">
        <v>37</v>
      </c>
      <c r="U1211" s="69" t="s">
        <v>37</v>
      </c>
      <c r="V1211" s="69" t="s">
        <v>37</v>
      </c>
      <c r="W1211" s="69" t="s">
        <v>37</v>
      </c>
      <c r="X1211" s="69" t="s">
        <v>37</v>
      </c>
      <c r="Y1211" s="69" t="s">
        <v>37</v>
      </c>
      <c r="Z1211" s="69" t="s">
        <v>37</v>
      </c>
      <c r="AA1211" s="69" t="s">
        <v>37</v>
      </c>
      <c r="AB1211" s="69" t="s">
        <v>37</v>
      </c>
      <c r="AC1211" s="69" t="s">
        <v>37</v>
      </c>
      <c r="AD1211" s="69" t="s">
        <v>37</v>
      </c>
      <c r="AE1211" s="69" t="s">
        <v>37</v>
      </c>
      <c r="AF1211" s="69" t="s">
        <v>37</v>
      </c>
      <c r="AG1211" s="69" t="s">
        <v>37</v>
      </c>
      <c r="AH1211" s="69" t="s">
        <v>37</v>
      </c>
    </row>
    <row r="1212" spans="1:34" x14ac:dyDescent="0.25">
      <c r="A1212" s="64" t="s">
        <v>132</v>
      </c>
      <c r="B1212" s="64" t="s">
        <v>125</v>
      </c>
      <c r="C1212" s="70" t="s">
        <v>37</v>
      </c>
      <c r="D1212" s="70" t="s">
        <v>37</v>
      </c>
      <c r="E1212" s="70" t="s">
        <v>37</v>
      </c>
      <c r="F1212" s="70" t="s">
        <v>37</v>
      </c>
      <c r="G1212" s="70" t="s">
        <v>37</v>
      </c>
      <c r="H1212" s="70" t="s">
        <v>37</v>
      </c>
      <c r="I1212" s="70" t="s">
        <v>37</v>
      </c>
      <c r="J1212" s="70" t="s">
        <v>37</v>
      </c>
      <c r="K1212" s="70" t="s">
        <v>37</v>
      </c>
      <c r="L1212" s="70" t="s">
        <v>37</v>
      </c>
      <c r="M1212" s="70" t="s">
        <v>37</v>
      </c>
      <c r="N1212" s="70" t="s">
        <v>37</v>
      </c>
      <c r="O1212" s="70" t="s">
        <v>37</v>
      </c>
      <c r="P1212" s="70" t="s">
        <v>37</v>
      </c>
      <c r="Q1212" s="70" t="s">
        <v>37</v>
      </c>
      <c r="R1212" s="70" t="s">
        <v>37</v>
      </c>
      <c r="S1212" s="70" t="s">
        <v>37</v>
      </c>
      <c r="T1212" s="70" t="s">
        <v>37</v>
      </c>
      <c r="U1212" s="70" t="s">
        <v>37</v>
      </c>
      <c r="V1212" s="70" t="s">
        <v>37</v>
      </c>
      <c r="W1212" s="70" t="s">
        <v>37</v>
      </c>
      <c r="X1212" s="70" t="s">
        <v>37</v>
      </c>
      <c r="Y1212" s="70" t="s">
        <v>37</v>
      </c>
      <c r="Z1212" s="70" t="s">
        <v>37</v>
      </c>
      <c r="AA1212" s="70" t="s">
        <v>37</v>
      </c>
      <c r="AB1212" s="70" t="s">
        <v>37</v>
      </c>
      <c r="AC1212" s="70" t="s">
        <v>37</v>
      </c>
      <c r="AD1212" s="70" t="s">
        <v>37</v>
      </c>
      <c r="AE1212" s="70" t="s">
        <v>37</v>
      </c>
      <c r="AF1212" s="70" t="s">
        <v>37</v>
      </c>
      <c r="AG1212" s="70" t="s">
        <v>37</v>
      </c>
      <c r="AH1212" s="70" t="s">
        <v>37</v>
      </c>
    </row>
    <row r="1213" spans="1:34" x14ac:dyDescent="0.25">
      <c r="A1213" s="64" t="s">
        <v>132</v>
      </c>
      <c r="B1213" s="64" t="s">
        <v>126</v>
      </c>
      <c r="C1213" s="66">
        <v>0</v>
      </c>
      <c r="D1213" s="66">
        <v>0</v>
      </c>
      <c r="E1213" s="66">
        <v>8139.6</v>
      </c>
      <c r="F1213" s="66">
        <v>8589.6</v>
      </c>
      <c r="G1213" s="66">
        <v>8247.6</v>
      </c>
      <c r="H1213" s="66">
        <v>8258.4</v>
      </c>
      <c r="I1213" s="66">
        <v>8172</v>
      </c>
      <c r="J1213" s="66">
        <v>8226</v>
      </c>
      <c r="K1213" s="66">
        <v>8380.7999999999993</v>
      </c>
      <c r="L1213" s="66">
        <v>8182.8</v>
      </c>
      <c r="M1213" s="66">
        <v>7995.6</v>
      </c>
      <c r="N1213" s="66">
        <v>7970.4</v>
      </c>
      <c r="O1213" s="66">
        <v>7671.6</v>
      </c>
      <c r="P1213" s="66">
        <v>7304.4</v>
      </c>
      <c r="Q1213" s="66">
        <v>6922.8</v>
      </c>
      <c r="R1213" s="66">
        <v>6714</v>
      </c>
      <c r="S1213" s="66">
        <v>5950.8</v>
      </c>
      <c r="T1213" s="66">
        <v>5965.2</v>
      </c>
      <c r="U1213" s="66">
        <v>5662.8</v>
      </c>
      <c r="V1213" s="66">
        <v>5162.3999999999996</v>
      </c>
      <c r="W1213" s="66">
        <v>5331.6</v>
      </c>
      <c r="X1213" s="66">
        <v>4420.8</v>
      </c>
      <c r="Y1213" s="66">
        <v>5634</v>
      </c>
      <c r="Z1213" s="66">
        <v>4291.2</v>
      </c>
      <c r="AA1213" s="66">
        <v>5572.8</v>
      </c>
      <c r="AB1213" s="66">
        <v>4399.2</v>
      </c>
      <c r="AC1213" s="66">
        <v>4118.3999999999996</v>
      </c>
      <c r="AD1213" s="66">
        <v>4543.2</v>
      </c>
      <c r="AE1213" s="66">
        <v>3934.8</v>
      </c>
      <c r="AF1213" s="66">
        <v>3718.8</v>
      </c>
      <c r="AG1213" s="66">
        <v>4251.6000000000004</v>
      </c>
      <c r="AH1213" s="66">
        <v>3963.6</v>
      </c>
    </row>
    <row r="1214" spans="1:34" x14ac:dyDescent="0.25">
      <c r="A1214" s="64" t="s">
        <v>132</v>
      </c>
      <c r="B1214" s="64" t="s">
        <v>127</v>
      </c>
      <c r="C1214" s="70" t="s">
        <v>37</v>
      </c>
      <c r="D1214" s="70" t="s">
        <v>37</v>
      </c>
      <c r="E1214" s="70" t="s">
        <v>37</v>
      </c>
      <c r="F1214" s="70" t="s">
        <v>37</v>
      </c>
      <c r="G1214" s="70" t="s">
        <v>37</v>
      </c>
      <c r="H1214" s="70" t="s">
        <v>37</v>
      </c>
      <c r="I1214" s="70" t="s">
        <v>37</v>
      </c>
      <c r="J1214" s="70" t="s">
        <v>37</v>
      </c>
      <c r="K1214" s="70" t="s">
        <v>37</v>
      </c>
      <c r="L1214" s="70" t="s">
        <v>37</v>
      </c>
      <c r="M1214" s="70" t="s">
        <v>37</v>
      </c>
      <c r="N1214" s="70" t="s">
        <v>37</v>
      </c>
      <c r="O1214" s="70" t="s">
        <v>37</v>
      </c>
      <c r="P1214" s="70" t="s">
        <v>37</v>
      </c>
      <c r="Q1214" s="70" t="s">
        <v>37</v>
      </c>
      <c r="R1214" s="70" t="s">
        <v>37</v>
      </c>
      <c r="S1214" s="70" t="s">
        <v>37</v>
      </c>
      <c r="T1214" s="70" t="s">
        <v>37</v>
      </c>
      <c r="U1214" s="70" t="s">
        <v>37</v>
      </c>
      <c r="V1214" s="70" t="s">
        <v>37</v>
      </c>
      <c r="W1214" s="70" t="s">
        <v>37</v>
      </c>
      <c r="X1214" s="70" t="s">
        <v>37</v>
      </c>
      <c r="Y1214" s="70" t="s">
        <v>37</v>
      </c>
      <c r="Z1214" s="70" t="s">
        <v>37</v>
      </c>
      <c r="AA1214" s="70" t="s">
        <v>37</v>
      </c>
      <c r="AB1214" s="70" t="s">
        <v>37</v>
      </c>
      <c r="AC1214" s="70" t="s">
        <v>37</v>
      </c>
      <c r="AD1214" s="70" t="s">
        <v>37</v>
      </c>
      <c r="AE1214" s="70" t="s">
        <v>37</v>
      </c>
      <c r="AF1214" s="70" t="s">
        <v>37</v>
      </c>
      <c r="AG1214" s="70" t="s">
        <v>37</v>
      </c>
      <c r="AH1214" s="70" t="s">
        <v>37</v>
      </c>
    </row>
    <row r="1215" spans="1:34" x14ac:dyDescent="0.25">
      <c r="A1215" s="64" t="s">
        <v>132</v>
      </c>
      <c r="B1215" s="64" t="s">
        <v>128</v>
      </c>
      <c r="C1215" s="66">
        <v>527450.4</v>
      </c>
      <c r="D1215" s="66">
        <v>530625.6</v>
      </c>
      <c r="E1215" s="65">
        <v>527275.45799999998</v>
      </c>
      <c r="F1215" s="65">
        <v>524921.42200000002</v>
      </c>
      <c r="G1215" s="65">
        <v>514989.56900000002</v>
      </c>
      <c r="H1215" s="65">
        <v>534062.91599999997</v>
      </c>
      <c r="I1215" s="66">
        <v>506382.88</v>
      </c>
      <c r="J1215" s="65">
        <v>537296.62699999998</v>
      </c>
      <c r="K1215" s="65">
        <v>571792.37399999995</v>
      </c>
      <c r="L1215" s="65">
        <v>557497.13800000004</v>
      </c>
      <c r="M1215" s="65">
        <v>522959.10499999998</v>
      </c>
      <c r="N1215" s="65">
        <v>581819.46799999999</v>
      </c>
      <c r="O1215" s="65">
        <v>528244.81599999999</v>
      </c>
      <c r="P1215" s="65">
        <v>487572.55599999998</v>
      </c>
      <c r="Q1215" s="65">
        <v>546260.90800000005</v>
      </c>
      <c r="R1215" s="65">
        <v>570363.81099999999</v>
      </c>
      <c r="S1215" s="65">
        <v>516299.47899999999</v>
      </c>
      <c r="T1215" s="65">
        <v>536118.82200000004</v>
      </c>
      <c r="U1215" s="65">
        <v>540139.29799999995</v>
      </c>
      <c r="V1215" s="65">
        <v>492244.86200000002</v>
      </c>
      <c r="W1215" s="65">
        <v>534767.43599999999</v>
      </c>
      <c r="X1215" s="66">
        <v>541459.76</v>
      </c>
      <c r="Y1215" s="66">
        <v>599619.6</v>
      </c>
      <c r="Z1215" s="65">
        <v>551397.10699999996</v>
      </c>
      <c r="AA1215" s="65">
        <v>553184.73400000005</v>
      </c>
      <c r="AB1215" s="65">
        <v>583605.88899999997</v>
      </c>
      <c r="AC1215" s="65">
        <v>561634.69700000004</v>
      </c>
      <c r="AD1215" s="66">
        <v>591300</v>
      </c>
      <c r="AE1215" s="66">
        <v>588240</v>
      </c>
      <c r="AF1215" s="66">
        <v>606380.4</v>
      </c>
      <c r="AG1215" s="66">
        <v>589798.80000000005</v>
      </c>
      <c r="AH1215" s="66">
        <v>618472.80000000005</v>
      </c>
    </row>
    <row r="1216" spans="1:34" x14ac:dyDescent="0.25">
      <c r="A1216" s="64" t="s">
        <v>132</v>
      </c>
      <c r="B1216" s="64" t="s">
        <v>129</v>
      </c>
      <c r="C1216" s="68">
        <v>8874</v>
      </c>
      <c r="D1216" s="68">
        <v>13834.8</v>
      </c>
      <c r="E1216" s="68">
        <v>15865.2</v>
      </c>
      <c r="F1216" s="68">
        <v>18615.599999999999</v>
      </c>
      <c r="G1216" s="68">
        <v>22165.200000000001</v>
      </c>
      <c r="H1216" s="68">
        <v>21729.599999999999</v>
      </c>
      <c r="I1216" s="68">
        <v>29260.799999999999</v>
      </c>
      <c r="J1216" s="68">
        <v>20505.599999999999</v>
      </c>
      <c r="K1216" s="68">
        <v>21567.599999999999</v>
      </c>
      <c r="L1216" s="68">
        <v>20887.2</v>
      </c>
      <c r="M1216" s="68">
        <v>17359.2</v>
      </c>
      <c r="N1216" s="68">
        <v>20682</v>
      </c>
      <c r="O1216" s="68">
        <v>23058</v>
      </c>
      <c r="P1216" s="68">
        <v>29203.200000000001</v>
      </c>
      <c r="Q1216" s="67">
        <v>29514.186000000002</v>
      </c>
      <c r="R1216" s="67">
        <v>25636.543000000001</v>
      </c>
      <c r="S1216" s="68">
        <v>28605.200000000001</v>
      </c>
      <c r="T1216" s="68">
        <v>29469.599999999999</v>
      </c>
      <c r="U1216" s="67">
        <v>29923.174999999999</v>
      </c>
      <c r="V1216" s="68">
        <v>37270.800000000003</v>
      </c>
      <c r="W1216" s="67">
        <v>49955.839</v>
      </c>
      <c r="X1216" s="68">
        <v>40395.599999999999</v>
      </c>
      <c r="Y1216" s="68">
        <v>35593.199999999997</v>
      </c>
      <c r="Z1216" s="68">
        <v>34070.400000000001</v>
      </c>
      <c r="AA1216" s="68">
        <v>28195.200000000001</v>
      </c>
      <c r="AB1216" s="68">
        <v>29041.200000000001</v>
      </c>
      <c r="AC1216" s="68">
        <v>33840</v>
      </c>
      <c r="AD1216" s="68">
        <v>33598.800000000003</v>
      </c>
      <c r="AE1216" s="68">
        <v>33915.599999999999</v>
      </c>
      <c r="AF1216" s="68">
        <v>33915.599999999999</v>
      </c>
      <c r="AG1216" s="68">
        <v>25185.599999999999</v>
      </c>
      <c r="AH1216" s="68">
        <v>32792.400000000001</v>
      </c>
    </row>
    <row r="1217" spans="1:34" x14ac:dyDescent="0.25">
      <c r="A1217" s="64" t="s">
        <v>132</v>
      </c>
      <c r="B1217" s="64" t="s">
        <v>130</v>
      </c>
      <c r="C1217" s="66">
        <v>9885.6</v>
      </c>
      <c r="D1217" s="66">
        <v>10731.6</v>
      </c>
      <c r="E1217" s="66">
        <v>11394</v>
      </c>
      <c r="F1217" s="66">
        <v>13017.6</v>
      </c>
      <c r="G1217" s="66">
        <v>14112</v>
      </c>
      <c r="H1217" s="66">
        <v>14144.4</v>
      </c>
      <c r="I1217" s="66">
        <v>14742</v>
      </c>
      <c r="J1217" s="66">
        <v>14428.8</v>
      </c>
      <c r="K1217" s="66">
        <v>13420.8</v>
      </c>
      <c r="L1217" s="66">
        <v>12758.4</v>
      </c>
      <c r="M1217" s="66">
        <v>13597.2</v>
      </c>
      <c r="N1217" s="66">
        <v>14112</v>
      </c>
      <c r="O1217" s="66">
        <v>16185.6</v>
      </c>
      <c r="P1217" s="66">
        <v>16538.400000000001</v>
      </c>
      <c r="Q1217" s="66">
        <v>17069.22</v>
      </c>
      <c r="R1217" s="65">
        <v>16933.946</v>
      </c>
      <c r="S1217" s="65">
        <v>18643.758999999998</v>
      </c>
      <c r="T1217" s="65">
        <v>21498.598999999998</v>
      </c>
      <c r="U1217" s="66">
        <v>23242.32</v>
      </c>
      <c r="V1217" s="66">
        <v>20062.8</v>
      </c>
      <c r="W1217" s="66">
        <v>23729.4</v>
      </c>
      <c r="X1217" s="66">
        <v>21601.759999999998</v>
      </c>
      <c r="Y1217" s="66">
        <v>22798.799999999999</v>
      </c>
      <c r="Z1217" s="66">
        <v>21038.400000000001</v>
      </c>
      <c r="AA1217" s="66">
        <v>20826</v>
      </c>
      <c r="AB1217" s="66">
        <v>20937.599999999999</v>
      </c>
      <c r="AC1217" s="66">
        <v>20617.2</v>
      </c>
      <c r="AD1217" s="66">
        <v>22330.799999999999</v>
      </c>
      <c r="AE1217" s="66">
        <v>22060.799999999999</v>
      </c>
      <c r="AF1217" s="66">
        <v>25052.400000000001</v>
      </c>
      <c r="AG1217" s="66">
        <v>23792.400000000001</v>
      </c>
      <c r="AH1217" s="66">
        <v>24818.400000000001</v>
      </c>
    </row>
    <row r="1218" spans="1:34" x14ac:dyDescent="0.25">
      <c r="A1218" s="64" t="s">
        <v>132</v>
      </c>
      <c r="B1218" s="64" t="s">
        <v>131</v>
      </c>
      <c r="C1218" s="68">
        <v>1908</v>
      </c>
      <c r="D1218" s="68">
        <v>1533.6</v>
      </c>
      <c r="E1218" s="68">
        <v>1904.4</v>
      </c>
      <c r="F1218" s="68">
        <v>2034</v>
      </c>
      <c r="G1218" s="68">
        <v>1270.8</v>
      </c>
      <c r="H1218" s="68">
        <v>208.8</v>
      </c>
      <c r="I1218" s="68">
        <v>126</v>
      </c>
      <c r="J1218" s="68">
        <v>154.80000000000001</v>
      </c>
      <c r="K1218" s="68">
        <v>144</v>
      </c>
      <c r="L1218" s="68">
        <v>79.2</v>
      </c>
      <c r="M1218" s="68">
        <v>126</v>
      </c>
      <c r="N1218" s="68">
        <v>79.2</v>
      </c>
      <c r="O1218" s="68">
        <v>126</v>
      </c>
      <c r="P1218" s="68">
        <v>208.8</v>
      </c>
      <c r="Q1218" s="68">
        <v>198</v>
      </c>
      <c r="R1218" s="67">
        <v>256.06400000000002</v>
      </c>
      <c r="S1218" s="68">
        <v>479.43</v>
      </c>
      <c r="T1218" s="68">
        <v>370.8</v>
      </c>
      <c r="U1218" s="67">
        <v>511.84399999999999</v>
      </c>
      <c r="V1218" s="68">
        <v>450</v>
      </c>
      <c r="W1218" s="68">
        <v>370.8</v>
      </c>
      <c r="X1218" s="68">
        <v>439.2</v>
      </c>
      <c r="Y1218" s="68">
        <v>453.6</v>
      </c>
      <c r="Z1218" s="68">
        <v>486</v>
      </c>
      <c r="AA1218" s="67">
        <v>390.452</v>
      </c>
      <c r="AB1218" s="67">
        <v>458.154</v>
      </c>
      <c r="AC1218" s="68">
        <v>428.4</v>
      </c>
      <c r="AD1218" s="68">
        <v>90</v>
      </c>
      <c r="AE1218" s="68">
        <v>144</v>
      </c>
      <c r="AF1218" s="68">
        <v>79.2</v>
      </c>
      <c r="AG1218" s="68">
        <v>183.6</v>
      </c>
      <c r="AH1218" s="68">
        <v>147.6</v>
      </c>
    </row>
    <row r="1219" spans="1:34" x14ac:dyDescent="0.25">
      <c r="A1219" s="64" t="s">
        <v>133</v>
      </c>
      <c r="B1219" s="64" t="s">
        <v>122</v>
      </c>
      <c r="C1219" s="66">
        <v>0</v>
      </c>
      <c r="D1219" s="66">
        <v>0</v>
      </c>
      <c r="E1219" s="66">
        <v>0</v>
      </c>
      <c r="F1219" s="66">
        <v>0</v>
      </c>
      <c r="G1219" s="66">
        <v>0</v>
      </c>
      <c r="H1219" s="66">
        <v>0</v>
      </c>
      <c r="I1219" s="66">
        <v>0</v>
      </c>
      <c r="J1219" s="66">
        <v>0</v>
      </c>
      <c r="K1219" s="66">
        <v>0</v>
      </c>
      <c r="L1219" s="66">
        <v>0</v>
      </c>
      <c r="M1219" s="66">
        <v>0</v>
      </c>
      <c r="N1219" s="66">
        <v>0</v>
      </c>
      <c r="O1219" s="66">
        <v>0</v>
      </c>
      <c r="P1219" s="66">
        <v>0</v>
      </c>
      <c r="Q1219" s="66">
        <v>0</v>
      </c>
      <c r="R1219" s="66">
        <v>0</v>
      </c>
      <c r="S1219" s="66">
        <v>0</v>
      </c>
      <c r="T1219" s="66">
        <v>0</v>
      </c>
      <c r="U1219" s="66">
        <v>0</v>
      </c>
      <c r="V1219" s="66">
        <v>0</v>
      </c>
      <c r="W1219" s="66">
        <v>0</v>
      </c>
      <c r="X1219" s="66">
        <v>0</v>
      </c>
      <c r="Y1219" s="66">
        <v>0</v>
      </c>
      <c r="Z1219" s="66">
        <v>0</v>
      </c>
      <c r="AA1219" s="66">
        <v>0</v>
      </c>
      <c r="AB1219" s="66">
        <v>0</v>
      </c>
      <c r="AC1219" s="66">
        <v>0</v>
      </c>
      <c r="AD1219" s="66">
        <v>0</v>
      </c>
      <c r="AE1219" s="66">
        <v>0</v>
      </c>
      <c r="AF1219" s="66">
        <v>0</v>
      </c>
      <c r="AG1219" s="66">
        <v>0</v>
      </c>
      <c r="AH1219" s="66">
        <v>0</v>
      </c>
    </row>
    <row r="1220" spans="1:34" x14ac:dyDescent="0.25">
      <c r="A1220" s="64" t="s">
        <v>133</v>
      </c>
      <c r="B1220" s="64" t="s">
        <v>123</v>
      </c>
      <c r="C1220" s="68">
        <v>0</v>
      </c>
      <c r="D1220" s="68">
        <v>0</v>
      </c>
      <c r="E1220" s="68">
        <v>0</v>
      </c>
      <c r="F1220" s="68">
        <v>0</v>
      </c>
      <c r="G1220" s="68">
        <v>0</v>
      </c>
      <c r="H1220" s="68">
        <v>0</v>
      </c>
      <c r="I1220" s="68">
        <v>0</v>
      </c>
      <c r="J1220" s="68">
        <v>0</v>
      </c>
      <c r="K1220" s="68">
        <v>0</v>
      </c>
      <c r="L1220" s="68">
        <v>0</v>
      </c>
      <c r="M1220" s="68">
        <v>0</v>
      </c>
      <c r="N1220" s="68">
        <v>0</v>
      </c>
      <c r="O1220" s="68">
        <v>0</v>
      </c>
      <c r="P1220" s="68">
        <v>0</v>
      </c>
      <c r="Q1220" s="68">
        <v>0</v>
      </c>
      <c r="R1220" s="68">
        <v>0</v>
      </c>
      <c r="S1220" s="68">
        <v>0</v>
      </c>
      <c r="T1220" s="68">
        <v>0</v>
      </c>
      <c r="U1220" s="68">
        <v>0</v>
      </c>
      <c r="V1220" s="68">
        <v>0</v>
      </c>
      <c r="W1220" s="68">
        <v>0</v>
      </c>
      <c r="X1220" s="68">
        <v>0</v>
      </c>
      <c r="Y1220" s="68">
        <v>0</v>
      </c>
      <c r="Z1220" s="68">
        <v>0</v>
      </c>
      <c r="AA1220" s="68">
        <v>0</v>
      </c>
      <c r="AB1220" s="68">
        <v>0</v>
      </c>
      <c r="AC1220" s="68">
        <v>0</v>
      </c>
      <c r="AD1220" s="68">
        <v>0</v>
      </c>
      <c r="AE1220" s="68">
        <v>0</v>
      </c>
      <c r="AF1220" s="68">
        <v>0</v>
      </c>
      <c r="AG1220" s="68">
        <v>0</v>
      </c>
      <c r="AH1220" s="68">
        <v>0</v>
      </c>
    </row>
    <row r="1221" spans="1:34" x14ac:dyDescent="0.25">
      <c r="A1221" s="64" t="s">
        <v>133</v>
      </c>
      <c r="B1221" s="64" t="s">
        <v>124</v>
      </c>
      <c r="C1221" s="66">
        <v>0</v>
      </c>
      <c r="D1221" s="66">
        <v>0</v>
      </c>
      <c r="E1221" s="66">
        <v>0</v>
      </c>
      <c r="F1221" s="66">
        <v>0</v>
      </c>
      <c r="G1221" s="66">
        <v>0</v>
      </c>
      <c r="H1221" s="66">
        <v>0</v>
      </c>
      <c r="I1221" s="66">
        <v>0</v>
      </c>
      <c r="J1221" s="66">
        <v>0</v>
      </c>
      <c r="K1221" s="66">
        <v>0</v>
      </c>
      <c r="L1221" s="66">
        <v>0</v>
      </c>
      <c r="M1221" s="66">
        <v>0</v>
      </c>
      <c r="N1221" s="66">
        <v>0</v>
      </c>
      <c r="O1221" s="66">
        <v>0</v>
      </c>
      <c r="P1221" s="66">
        <v>0</v>
      </c>
      <c r="Q1221" s="66">
        <v>0</v>
      </c>
      <c r="R1221" s="66">
        <v>0</v>
      </c>
      <c r="S1221" s="66">
        <v>0</v>
      </c>
      <c r="T1221" s="66">
        <v>0</v>
      </c>
      <c r="U1221" s="66">
        <v>0</v>
      </c>
      <c r="V1221" s="66">
        <v>0</v>
      </c>
      <c r="W1221" s="66">
        <v>0</v>
      </c>
      <c r="X1221" s="66">
        <v>0</v>
      </c>
      <c r="Y1221" s="66">
        <v>0</v>
      </c>
      <c r="Z1221" s="66">
        <v>0</v>
      </c>
      <c r="AA1221" s="66">
        <v>0</v>
      </c>
      <c r="AB1221" s="66">
        <v>0</v>
      </c>
      <c r="AC1221" s="66">
        <v>0</v>
      </c>
      <c r="AD1221" s="66">
        <v>0</v>
      </c>
      <c r="AE1221" s="66">
        <v>0</v>
      </c>
      <c r="AF1221" s="66">
        <v>0</v>
      </c>
      <c r="AG1221" s="66">
        <v>0</v>
      </c>
      <c r="AH1221" s="66">
        <v>0</v>
      </c>
    </row>
    <row r="1222" spans="1:34" x14ac:dyDescent="0.25">
      <c r="A1222" s="64" t="s">
        <v>133</v>
      </c>
      <c r="B1222" s="64" t="s">
        <v>125</v>
      </c>
      <c r="C1222" s="68">
        <v>0</v>
      </c>
      <c r="D1222" s="68">
        <v>0</v>
      </c>
      <c r="E1222" s="68">
        <v>0</v>
      </c>
      <c r="F1222" s="68">
        <v>0</v>
      </c>
      <c r="G1222" s="68">
        <v>0</v>
      </c>
      <c r="H1222" s="68">
        <v>0</v>
      </c>
      <c r="I1222" s="68">
        <v>0</v>
      </c>
      <c r="J1222" s="68">
        <v>0</v>
      </c>
      <c r="K1222" s="68">
        <v>0</v>
      </c>
      <c r="L1222" s="68">
        <v>0</v>
      </c>
      <c r="M1222" s="68">
        <v>0</v>
      </c>
      <c r="N1222" s="68">
        <v>0</v>
      </c>
      <c r="O1222" s="68">
        <v>0</v>
      </c>
      <c r="P1222" s="68">
        <v>0</v>
      </c>
      <c r="Q1222" s="68">
        <v>0</v>
      </c>
      <c r="R1222" s="68">
        <v>0</v>
      </c>
      <c r="S1222" s="68">
        <v>0</v>
      </c>
      <c r="T1222" s="68">
        <v>0</v>
      </c>
      <c r="U1222" s="68">
        <v>0</v>
      </c>
      <c r="V1222" s="68">
        <v>0</v>
      </c>
      <c r="W1222" s="68">
        <v>0</v>
      </c>
      <c r="X1222" s="68">
        <v>0</v>
      </c>
      <c r="Y1222" s="68">
        <v>0</v>
      </c>
      <c r="Z1222" s="68">
        <v>0</v>
      </c>
      <c r="AA1222" s="68">
        <v>0</v>
      </c>
      <c r="AB1222" s="68">
        <v>0</v>
      </c>
      <c r="AC1222" s="68">
        <v>0</v>
      </c>
      <c r="AD1222" s="68">
        <v>0</v>
      </c>
      <c r="AE1222" s="68">
        <v>0</v>
      </c>
      <c r="AF1222" s="68">
        <v>0</v>
      </c>
      <c r="AG1222" s="68">
        <v>0</v>
      </c>
      <c r="AH1222" s="68">
        <v>0</v>
      </c>
    </row>
    <row r="1223" spans="1:34" x14ac:dyDescent="0.25">
      <c r="A1223" s="64" t="s">
        <v>133</v>
      </c>
      <c r="B1223" s="64" t="s">
        <v>126</v>
      </c>
      <c r="C1223" s="69" t="s">
        <v>37</v>
      </c>
      <c r="D1223" s="69" t="s">
        <v>37</v>
      </c>
      <c r="E1223" s="69" t="s">
        <v>37</v>
      </c>
      <c r="F1223" s="69" t="s">
        <v>37</v>
      </c>
      <c r="G1223" s="69" t="s">
        <v>37</v>
      </c>
      <c r="H1223" s="69" t="s">
        <v>37</v>
      </c>
      <c r="I1223" s="69" t="s">
        <v>37</v>
      </c>
      <c r="J1223" s="69" t="s">
        <v>37</v>
      </c>
      <c r="K1223" s="69" t="s">
        <v>37</v>
      </c>
      <c r="L1223" s="69" t="s">
        <v>37</v>
      </c>
      <c r="M1223" s="69" t="s">
        <v>37</v>
      </c>
      <c r="N1223" s="69" t="s">
        <v>37</v>
      </c>
      <c r="O1223" s="69" t="s">
        <v>37</v>
      </c>
      <c r="P1223" s="69" t="s">
        <v>37</v>
      </c>
      <c r="Q1223" s="69" t="s">
        <v>37</v>
      </c>
      <c r="R1223" s="69" t="s">
        <v>37</v>
      </c>
      <c r="S1223" s="69" t="s">
        <v>37</v>
      </c>
      <c r="T1223" s="69" t="s">
        <v>37</v>
      </c>
      <c r="U1223" s="69" t="s">
        <v>37</v>
      </c>
      <c r="V1223" s="69" t="s">
        <v>37</v>
      </c>
      <c r="W1223" s="69" t="s">
        <v>37</v>
      </c>
      <c r="X1223" s="69" t="s">
        <v>37</v>
      </c>
      <c r="Y1223" s="69" t="s">
        <v>37</v>
      </c>
      <c r="Z1223" s="69" t="s">
        <v>37</v>
      </c>
      <c r="AA1223" s="69" t="s">
        <v>37</v>
      </c>
      <c r="AB1223" s="69" t="s">
        <v>37</v>
      </c>
      <c r="AC1223" s="69" t="s">
        <v>37</v>
      </c>
      <c r="AD1223" s="69" t="s">
        <v>37</v>
      </c>
      <c r="AE1223" s="69" t="s">
        <v>37</v>
      </c>
      <c r="AF1223" s="69" t="s">
        <v>37</v>
      </c>
      <c r="AG1223" s="69" t="s">
        <v>37</v>
      </c>
      <c r="AH1223" s="69" t="s">
        <v>37</v>
      </c>
    </row>
    <row r="1224" spans="1:34" x14ac:dyDescent="0.25">
      <c r="A1224" s="64" t="s">
        <v>133</v>
      </c>
      <c r="B1224" s="64" t="s">
        <v>127</v>
      </c>
      <c r="C1224" s="68">
        <v>0</v>
      </c>
      <c r="D1224" s="68">
        <v>0</v>
      </c>
      <c r="E1224" s="68">
        <v>0</v>
      </c>
      <c r="F1224" s="68">
        <v>0</v>
      </c>
      <c r="G1224" s="68">
        <v>0</v>
      </c>
      <c r="H1224" s="68">
        <v>0</v>
      </c>
      <c r="I1224" s="68">
        <v>0</v>
      </c>
      <c r="J1224" s="68">
        <v>0</v>
      </c>
      <c r="K1224" s="68">
        <v>0</v>
      </c>
      <c r="L1224" s="68">
        <v>0</v>
      </c>
      <c r="M1224" s="68">
        <v>0</v>
      </c>
      <c r="N1224" s="68">
        <v>0</v>
      </c>
      <c r="O1224" s="68">
        <v>0</v>
      </c>
      <c r="P1224" s="68">
        <v>0</v>
      </c>
      <c r="Q1224" s="68">
        <v>0</v>
      </c>
      <c r="R1224" s="68">
        <v>0</v>
      </c>
      <c r="S1224" s="68">
        <v>0</v>
      </c>
      <c r="T1224" s="68">
        <v>0</v>
      </c>
      <c r="U1224" s="68">
        <v>0</v>
      </c>
      <c r="V1224" s="68">
        <v>0</v>
      </c>
      <c r="W1224" s="68">
        <v>0</v>
      </c>
      <c r="X1224" s="68">
        <v>0</v>
      </c>
      <c r="Y1224" s="68">
        <v>0</v>
      </c>
      <c r="Z1224" s="68">
        <v>0</v>
      </c>
      <c r="AA1224" s="68">
        <v>0</v>
      </c>
      <c r="AB1224" s="68">
        <v>0</v>
      </c>
      <c r="AC1224" s="68">
        <v>0</v>
      </c>
      <c r="AD1224" s="68">
        <v>0</v>
      </c>
      <c r="AE1224" s="68">
        <v>0</v>
      </c>
      <c r="AF1224" s="68">
        <v>0</v>
      </c>
      <c r="AG1224" s="68">
        <v>0</v>
      </c>
      <c r="AH1224" s="68">
        <v>0</v>
      </c>
    </row>
    <row r="1225" spans="1:34" x14ac:dyDescent="0.25">
      <c r="A1225" s="64" t="s">
        <v>133</v>
      </c>
      <c r="B1225" s="64" t="s">
        <v>128</v>
      </c>
      <c r="C1225" s="66">
        <v>78134</v>
      </c>
      <c r="D1225" s="66">
        <v>91022</v>
      </c>
      <c r="E1225" s="66">
        <v>148111</v>
      </c>
      <c r="F1225" s="66">
        <v>157191</v>
      </c>
      <c r="G1225" s="66">
        <v>157288</v>
      </c>
      <c r="H1225" s="66">
        <v>163084</v>
      </c>
      <c r="I1225" s="66">
        <v>177150</v>
      </c>
      <c r="J1225" s="66">
        <v>162629</v>
      </c>
      <c r="K1225" s="66">
        <v>170542</v>
      </c>
      <c r="L1225" s="66">
        <v>171927</v>
      </c>
      <c r="M1225" s="66">
        <v>163802</v>
      </c>
      <c r="N1225" s="66">
        <v>182121</v>
      </c>
      <c r="O1225" s="66">
        <v>182735</v>
      </c>
      <c r="P1225" s="66">
        <v>185696</v>
      </c>
      <c r="Q1225" s="66">
        <v>187293</v>
      </c>
      <c r="R1225" s="66">
        <v>191502</v>
      </c>
      <c r="S1225" s="66">
        <v>192185</v>
      </c>
      <c r="T1225" s="66">
        <v>188666</v>
      </c>
      <c r="U1225" s="66">
        <v>189810</v>
      </c>
      <c r="V1225" s="66">
        <v>200711</v>
      </c>
      <c r="W1225" s="66">
        <v>240570</v>
      </c>
      <c r="X1225" s="66">
        <v>194164</v>
      </c>
      <c r="Y1225" s="66">
        <v>215294</v>
      </c>
      <c r="Z1225" s="66">
        <v>208749</v>
      </c>
      <c r="AA1225" s="66">
        <v>198364</v>
      </c>
      <c r="AB1225" s="66">
        <v>203468</v>
      </c>
      <c r="AC1225" s="66">
        <v>213888</v>
      </c>
      <c r="AD1225" s="66">
        <v>211903</v>
      </c>
      <c r="AE1225" s="66">
        <v>210416</v>
      </c>
      <c r="AF1225" s="66">
        <v>207587</v>
      </c>
      <c r="AG1225" s="66">
        <v>193435</v>
      </c>
      <c r="AH1225" s="66">
        <v>224487</v>
      </c>
    </row>
    <row r="1226" spans="1:34" x14ac:dyDescent="0.25">
      <c r="A1226" s="64" t="s">
        <v>133</v>
      </c>
      <c r="B1226" s="64" t="s">
        <v>129</v>
      </c>
      <c r="C1226" s="68">
        <v>36779</v>
      </c>
      <c r="D1226" s="68">
        <v>47894</v>
      </c>
      <c r="E1226" s="68">
        <v>51322</v>
      </c>
      <c r="F1226" s="68">
        <v>57474</v>
      </c>
      <c r="G1226" s="68">
        <v>61376</v>
      </c>
      <c r="H1226" s="68">
        <v>68699</v>
      </c>
      <c r="I1226" s="68">
        <v>75297</v>
      </c>
      <c r="J1226" s="68">
        <v>66297</v>
      </c>
      <c r="K1226" s="68">
        <v>72247</v>
      </c>
      <c r="L1226" s="68">
        <v>67007</v>
      </c>
      <c r="M1226" s="68">
        <v>62956</v>
      </c>
      <c r="N1226" s="68">
        <v>69140</v>
      </c>
      <c r="O1226" s="68">
        <v>75183</v>
      </c>
      <c r="P1226" s="68">
        <v>78916</v>
      </c>
      <c r="Q1226" s="68">
        <v>82819</v>
      </c>
      <c r="R1226" s="68">
        <v>80706</v>
      </c>
      <c r="S1226" s="68">
        <v>85174</v>
      </c>
      <c r="T1226" s="68">
        <v>86120</v>
      </c>
      <c r="U1226" s="68">
        <v>91417</v>
      </c>
      <c r="V1226" s="68">
        <v>106585</v>
      </c>
      <c r="W1226" s="68">
        <v>129591</v>
      </c>
      <c r="X1226" s="68">
        <v>104349</v>
      </c>
      <c r="Y1226" s="68">
        <v>111608</v>
      </c>
      <c r="Z1226" s="68">
        <v>114523</v>
      </c>
      <c r="AA1226" s="68">
        <v>107687</v>
      </c>
      <c r="AB1226" s="68">
        <v>111042</v>
      </c>
      <c r="AC1226" s="68">
        <v>119369</v>
      </c>
      <c r="AD1226" s="68">
        <v>116017</v>
      </c>
      <c r="AE1226" s="68">
        <v>118958</v>
      </c>
      <c r="AF1226" s="68">
        <v>115517</v>
      </c>
      <c r="AG1226" s="68">
        <v>104371</v>
      </c>
      <c r="AH1226" s="68">
        <v>118973</v>
      </c>
    </row>
    <row r="1227" spans="1:34" x14ac:dyDescent="0.25">
      <c r="A1227" s="64" t="s">
        <v>133</v>
      </c>
      <c r="B1227" s="64" t="s">
        <v>130</v>
      </c>
      <c r="C1227" s="66">
        <v>0</v>
      </c>
      <c r="D1227" s="66">
        <v>0</v>
      </c>
      <c r="E1227" s="66">
        <v>11322</v>
      </c>
      <c r="F1227" s="66">
        <v>11819</v>
      </c>
      <c r="G1227" s="66">
        <v>12009</v>
      </c>
      <c r="H1227" s="66">
        <v>11747</v>
      </c>
      <c r="I1227" s="66">
        <v>12229</v>
      </c>
      <c r="J1227" s="66">
        <v>12024</v>
      </c>
      <c r="K1227" s="66">
        <v>13119</v>
      </c>
      <c r="L1227" s="66">
        <v>17309</v>
      </c>
      <c r="M1227" s="66">
        <v>16718</v>
      </c>
      <c r="N1227" s="66">
        <v>17690</v>
      </c>
      <c r="O1227" s="66">
        <v>15588</v>
      </c>
      <c r="P1227" s="66">
        <v>19730</v>
      </c>
      <c r="Q1227" s="66">
        <v>23729</v>
      </c>
      <c r="R1227" s="66">
        <v>26578</v>
      </c>
      <c r="S1227" s="66">
        <v>20628</v>
      </c>
      <c r="T1227" s="66">
        <v>19346</v>
      </c>
      <c r="U1227" s="66">
        <v>18009</v>
      </c>
      <c r="V1227" s="66">
        <v>11131</v>
      </c>
      <c r="W1227" s="66">
        <v>17500</v>
      </c>
      <c r="X1227" s="66">
        <v>12661</v>
      </c>
      <c r="Y1227" s="66">
        <v>17104</v>
      </c>
      <c r="Z1227" s="66">
        <v>17042</v>
      </c>
      <c r="AA1227" s="66">
        <v>15494</v>
      </c>
      <c r="AB1227" s="66">
        <v>16081</v>
      </c>
      <c r="AC1227" s="66">
        <v>17377</v>
      </c>
      <c r="AD1227" s="66">
        <v>19231</v>
      </c>
      <c r="AE1227" s="66">
        <v>17197</v>
      </c>
      <c r="AF1227" s="66">
        <v>17600</v>
      </c>
      <c r="AG1227" s="66">
        <v>16668</v>
      </c>
      <c r="AH1227" s="66">
        <v>21262</v>
      </c>
    </row>
    <row r="1228" spans="1:34" x14ac:dyDescent="0.25">
      <c r="A1228" s="64" t="s">
        <v>133</v>
      </c>
      <c r="B1228" s="64" t="s">
        <v>131</v>
      </c>
      <c r="C1228" s="70" t="s">
        <v>37</v>
      </c>
      <c r="D1228" s="70" t="s">
        <v>37</v>
      </c>
      <c r="E1228" s="70" t="s">
        <v>37</v>
      </c>
      <c r="F1228" s="70" t="s">
        <v>37</v>
      </c>
      <c r="G1228" s="70" t="s">
        <v>37</v>
      </c>
      <c r="H1228" s="70" t="s">
        <v>37</v>
      </c>
      <c r="I1228" s="70" t="s">
        <v>37</v>
      </c>
      <c r="J1228" s="70" t="s">
        <v>37</v>
      </c>
      <c r="K1228" s="70" t="s">
        <v>37</v>
      </c>
      <c r="L1228" s="70" t="s">
        <v>37</v>
      </c>
      <c r="M1228" s="70" t="s">
        <v>37</v>
      </c>
      <c r="N1228" s="70" t="s">
        <v>37</v>
      </c>
      <c r="O1228" s="70" t="s">
        <v>37</v>
      </c>
      <c r="P1228" s="70" t="s">
        <v>37</v>
      </c>
      <c r="Q1228" s="70" t="s">
        <v>37</v>
      </c>
      <c r="R1228" s="70" t="s">
        <v>37</v>
      </c>
      <c r="S1228" s="70" t="s">
        <v>37</v>
      </c>
      <c r="T1228" s="70" t="s">
        <v>37</v>
      </c>
      <c r="U1228" s="70" t="s">
        <v>37</v>
      </c>
      <c r="V1228" s="70" t="s">
        <v>37</v>
      </c>
      <c r="W1228" s="70" t="s">
        <v>37</v>
      </c>
      <c r="X1228" s="70" t="s">
        <v>37</v>
      </c>
      <c r="Y1228" s="70" t="s">
        <v>37</v>
      </c>
      <c r="Z1228" s="70" t="s">
        <v>37</v>
      </c>
      <c r="AA1228" s="70" t="s">
        <v>37</v>
      </c>
      <c r="AB1228" s="70" t="s">
        <v>37</v>
      </c>
      <c r="AC1228" s="70" t="s">
        <v>37</v>
      </c>
      <c r="AD1228" s="70" t="s">
        <v>37</v>
      </c>
      <c r="AE1228" s="70" t="s">
        <v>37</v>
      </c>
      <c r="AF1228" s="70" t="s">
        <v>37</v>
      </c>
      <c r="AG1228" s="70" t="s">
        <v>37</v>
      </c>
      <c r="AH1228" s="70" t="s">
        <v>37</v>
      </c>
    </row>
    <row r="1229" spans="1:34" ht="11.4" customHeight="1" x14ac:dyDescent="0.25"/>
    <row r="1230" spans="1:34" x14ac:dyDescent="0.25">
      <c r="A1230" s="59" t="s">
        <v>134</v>
      </c>
    </row>
    <row r="1231" spans="1:34" x14ac:dyDescent="0.25">
      <c r="A1231" s="59" t="s">
        <v>37</v>
      </c>
      <c r="B1231" s="58" t="s">
        <v>38</v>
      </c>
    </row>
    <row r="1232" spans="1:34" ht="11.4" customHeight="1" x14ac:dyDescent="0.25"/>
    <row r="1233" spans="1:34" x14ac:dyDescent="0.25">
      <c r="A1233" s="58" t="s">
        <v>175</v>
      </c>
    </row>
    <row r="1234" spans="1:34" x14ac:dyDescent="0.25">
      <c r="A1234" s="58" t="s">
        <v>108</v>
      </c>
      <c r="B1234" s="59" t="s">
        <v>109</v>
      </c>
    </row>
    <row r="1235" spans="1:34" x14ac:dyDescent="0.25">
      <c r="A1235" s="58" t="s">
        <v>110</v>
      </c>
      <c r="B1235" s="58" t="s">
        <v>111</v>
      </c>
    </row>
    <row r="1237" spans="1:34" x14ac:dyDescent="0.25">
      <c r="A1237" s="59" t="s">
        <v>112</v>
      </c>
      <c r="C1237" s="58" t="s">
        <v>113</v>
      </c>
    </row>
    <row r="1238" spans="1:34" x14ac:dyDescent="0.25">
      <c r="A1238" s="59" t="s">
        <v>176</v>
      </c>
      <c r="C1238" s="58" t="s">
        <v>177</v>
      </c>
    </row>
    <row r="1239" spans="1:34" x14ac:dyDescent="0.25">
      <c r="A1239" s="59" t="s">
        <v>114</v>
      </c>
      <c r="C1239" s="58" t="s">
        <v>162</v>
      </c>
    </row>
    <row r="1241" spans="1:34" x14ac:dyDescent="0.25">
      <c r="A1241" s="60" t="s">
        <v>116</v>
      </c>
      <c r="B1241" s="60" t="s">
        <v>116</v>
      </c>
      <c r="C1241" s="61" t="s">
        <v>1</v>
      </c>
      <c r="D1241" s="61" t="s">
        <v>2</v>
      </c>
      <c r="E1241" s="61" t="s">
        <v>3</v>
      </c>
      <c r="F1241" s="61" t="s">
        <v>4</v>
      </c>
      <c r="G1241" s="61" t="s">
        <v>5</v>
      </c>
      <c r="H1241" s="61" t="s">
        <v>6</v>
      </c>
      <c r="I1241" s="61" t="s">
        <v>7</v>
      </c>
      <c r="J1241" s="61" t="s">
        <v>8</v>
      </c>
      <c r="K1241" s="61" t="s">
        <v>9</v>
      </c>
      <c r="L1241" s="61" t="s">
        <v>10</v>
      </c>
      <c r="M1241" s="61" t="s">
        <v>11</v>
      </c>
      <c r="N1241" s="61" t="s">
        <v>12</v>
      </c>
      <c r="O1241" s="61" t="s">
        <v>13</v>
      </c>
      <c r="P1241" s="61" t="s">
        <v>14</v>
      </c>
      <c r="Q1241" s="61" t="s">
        <v>15</v>
      </c>
      <c r="R1241" s="61" t="s">
        <v>16</v>
      </c>
      <c r="S1241" s="61" t="s">
        <v>17</v>
      </c>
      <c r="T1241" s="61" t="s">
        <v>18</v>
      </c>
      <c r="U1241" s="61" t="s">
        <v>19</v>
      </c>
      <c r="V1241" s="61" t="s">
        <v>20</v>
      </c>
      <c r="W1241" s="61" t="s">
        <v>21</v>
      </c>
      <c r="X1241" s="61" t="s">
        <v>32</v>
      </c>
      <c r="Y1241" s="61" t="s">
        <v>33</v>
      </c>
      <c r="Z1241" s="61" t="s">
        <v>35</v>
      </c>
      <c r="AA1241" s="61" t="s">
        <v>36</v>
      </c>
      <c r="AB1241" s="61" t="s">
        <v>39</v>
      </c>
      <c r="AC1241" s="61" t="s">
        <v>40</v>
      </c>
      <c r="AD1241" s="61" t="s">
        <v>97</v>
      </c>
      <c r="AE1241" s="61" t="s">
        <v>103</v>
      </c>
      <c r="AF1241" s="61" t="s">
        <v>105</v>
      </c>
      <c r="AG1241" s="61" t="s">
        <v>107</v>
      </c>
      <c r="AH1241" s="61" t="s">
        <v>117</v>
      </c>
    </row>
    <row r="1242" spans="1:34" x14ac:dyDescent="0.25">
      <c r="A1242" s="62" t="s">
        <v>118</v>
      </c>
      <c r="B1242" s="62" t="s">
        <v>119</v>
      </c>
      <c r="C1242" s="63" t="s">
        <v>120</v>
      </c>
      <c r="D1242" s="63" t="s">
        <v>120</v>
      </c>
      <c r="E1242" s="63" t="s">
        <v>120</v>
      </c>
      <c r="F1242" s="63" t="s">
        <v>120</v>
      </c>
      <c r="G1242" s="63" t="s">
        <v>120</v>
      </c>
      <c r="H1242" s="63" t="s">
        <v>120</v>
      </c>
      <c r="I1242" s="63" t="s">
        <v>120</v>
      </c>
      <c r="J1242" s="63" t="s">
        <v>120</v>
      </c>
      <c r="K1242" s="63" t="s">
        <v>120</v>
      </c>
      <c r="L1242" s="63" t="s">
        <v>120</v>
      </c>
      <c r="M1242" s="63" t="s">
        <v>120</v>
      </c>
      <c r="N1242" s="63" t="s">
        <v>120</v>
      </c>
      <c r="O1242" s="63" t="s">
        <v>120</v>
      </c>
      <c r="P1242" s="63" t="s">
        <v>120</v>
      </c>
      <c r="Q1242" s="63" t="s">
        <v>120</v>
      </c>
      <c r="R1242" s="63" t="s">
        <v>120</v>
      </c>
      <c r="S1242" s="63" t="s">
        <v>120</v>
      </c>
      <c r="T1242" s="63" t="s">
        <v>120</v>
      </c>
      <c r="U1242" s="63" t="s">
        <v>120</v>
      </c>
      <c r="V1242" s="63" t="s">
        <v>120</v>
      </c>
      <c r="W1242" s="63" t="s">
        <v>120</v>
      </c>
      <c r="X1242" s="63" t="s">
        <v>120</v>
      </c>
      <c r="Y1242" s="63" t="s">
        <v>120</v>
      </c>
      <c r="Z1242" s="63" t="s">
        <v>120</v>
      </c>
      <c r="AA1242" s="63" t="s">
        <v>120</v>
      </c>
      <c r="AB1242" s="63" t="s">
        <v>120</v>
      </c>
      <c r="AC1242" s="63" t="s">
        <v>120</v>
      </c>
      <c r="AD1242" s="63" t="s">
        <v>120</v>
      </c>
      <c r="AE1242" s="63" t="s">
        <v>120</v>
      </c>
      <c r="AF1242" s="63" t="s">
        <v>120</v>
      </c>
      <c r="AG1242" s="63" t="s">
        <v>120</v>
      </c>
      <c r="AH1242" s="63" t="s">
        <v>120</v>
      </c>
    </row>
    <row r="1243" spans="1:34" x14ac:dyDescent="0.25">
      <c r="A1243" s="64" t="s">
        <v>121</v>
      </c>
      <c r="B1243" s="64" t="s">
        <v>122</v>
      </c>
      <c r="C1243" s="66">
        <v>28163</v>
      </c>
      <c r="D1243" s="66">
        <v>26757</v>
      </c>
      <c r="E1243" s="66">
        <v>25116.6</v>
      </c>
      <c r="F1243" s="66">
        <v>27065.200000000001</v>
      </c>
      <c r="G1243" s="66">
        <v>27278.6</v>
      </c>
      <c r="H1243" s="66">
        <v>27054.799999999999</v>
      </c>
      <c r="I1243" s="66">
        <v>28727.8</v>
      </c>
      <c r="J1243" s="66">
        <v>31625.8</v>
      </c>
      <c r="K1243" s="66">
        <v>37408.199999999997</v>
      </c>
      <c r="L1243" s="66">
        <v>40999.800000000003</v>
      </c>
      <c r="M1243" s="66">
        <v>45189.2</v>
      </c>
      <c r="N1243" s="66">
        <v>42127.4</v>
      </c>
      <c r="O1243" s="66">
        <v>42962.8</v>
      </c>
      <c r="P1243" s="66">
        <v>44424.4</v>
      </c>
      <c r="Q1243" s="65">
        <v>42670.845999999998</v>
      </c>
      <c r="R1243" s="66">
        <v>41949.03</v>
      </c>
      <c r="S1243" s="65">
        <v>62873.389000000003</v>
      </c>
      <c r="T1243" s="65">
        <v>80355.445999999996</v>
      </c>
      <c r="U1243" s="65">
        <v>89351.762000000002</v>
      </c>
      <c r="V1243" s="65">
        <v>88240.634999999995</v>
      </c>
      <c r="W1243" s="65">
        <v>88477.491999999998</v>
      </c>
      <c r="X1243" s="65">
        <v>90605.623999999996</v>
      </c>
      <c r="Y1243" s="65">
        <v>82299.504000000001</v>
      </c>
      <c r="Z1243" s="65">
        <v>61225.135000000002</v>
      </c>
      <c r="AA1243" s="65">
        <v>61770.046999999999</v>
      </c>
      <c r="AB1243" s="66">
        <v>64296.99</v>
      </c>
      <c r="AC1243" s="65">
        <v>58730.906999999999</v>
      </c>
      <c r="AD1243" s="65">
        <v>65827.523000000001</v>
      </c>
      <c r="AE1243" s="65">
        <v>75869.615999999995</v>
      </c>
      <c r="AF1243" s="66">
        <v>70439.33</v>
      </c>
      <c r="AG1243" s="66">
        <v>68364.070000000007</v>
      </c>
      <c r="AH1243" s="65">
        <v>71443.570999999996</v>
      </c>
    </row>
    <row r="1244" spans="1:34" x14ac:dyDescent="0.25">
      <c r="A1244" s="64" t="s">
        <v>121</v>
      </c>
      <c r="B1244" s="64" t="s">
        <v>123</v>
      </c>
      <c r="C1244" s="68">
        <v>19167</v>
      </c>
      <c r="D1244" s="68">
        <v>16945</v>
      </c>
      <c r="E1244" s="68">
        <v>15807</v>
      </c>
      <c r="F1244" s="68">
        <v>18103</v>
      </c>
      <c r="G1244" s="68">
        <v>17595</v>
      </c>
      <c r="H1244" s="68">
        <v>19223</v>
      </c>
      <c r="I1244" s="68">
        <v>21897</v>
      </c>
      <c r="J1244" s="68">
        <v>18258</v>
      </c>
      <c r="K1244" s="68">
        <v>16849</v>
      </c>
      <c r="L1244" s="68">
        <v>26988</v>
      </c>
      <c r="M1244" s="68">
        <v>34218</v>
      </c>
      <c r="N1244" s="68">
        <v>33481</v>
      </c>
      <c r="O1244" s="68">
        <v>36598</v>
      </c>
      <c r="P1244" s="68">
        <v>35383</v>
      </c>
      <c r="Q1244" s="68">
        <v>35358</v>
      </c>
      <c r="R1244" s="68">
        <v>36383</v>
      </c>
      <c r="S1244" s="68">
        <v>44671</v>
      </c>
      <c r="T1244" s="68">
        <v>54832</v>
      </c>
      <c r="U1244" s="68">
        <v>69994</v>
      </c>
      <c r="V1244" s="68">
        <v>80915</v>
      </c>
      <c r="W1244" s="68">
        <v>82610</v>
      </c>
      <c r="X1244" s="68">
        <v>97024</v>
      </c>
      <c r="Y1244" s="68">
        <v>99368</v>
      </c>
      <c r="Z1244" s="68">
        <v>128613</v>
      </c>
      <c r="AA1244" s="68">
        <v>126969</v>
      </c>
      <c r="AB1244" s="68">
        <v>110926</v>
      </c>
      <c r="AC1244" s="68">
        <v>97446.1</v>
      </c>
      <c r="AD1244" s="67">
        <v>110047.44100000001</v>
      </c>
      <c r="AE1244" s="67">
        <v>119096.02099999999</v>
      </c>
      <c r="AF1244" s="67">
        <v>120798.379</v>
      </c>
      <c r="AG1244" s="68">
        <v>120251.56</v>
      </c>
      <c r="AH1244" s="67">
        <v>109910.038</v>
      </c>
    </row>
    <row r="1245" spans="1:34" x14ac:dyDescent="0.25">
      <c r="A1245" s="64" t="s">
        <v>121</v>
      </c>
      <c r="B1245" s="64" t="s">
        <v>124</v>
      </c>
      <c r="C1245" s="66">
        <v>14.4</v>
      </c>
      <c r="D1245" s="66">
        <v>14.4</v>
      </c>
      <c r="E1245" s="66">
        <v>14.4</v>
      </c>
      <c r="F1245" s="66">
        <v>14.4</v>
      </c>
      <c r="G1245" s="66">
        <v>14.4</v>
      </c>
      <c r="H1245" s="66">
        <v>14.4</v>
      </c>
      <c r="I1245" s="66">
        <v>14.4</v>
      </c>
      <c r="J1245" s="66">
        <v>14.4</v>
      </c>
      <c r="K1245" s="66">
        <v>14.4</v>
      </c>
      <c r="L1245" s="66">
        <v>14.4</v>
      </c>
      <c r="M1245" s="66">
        <v>14.4</v>
      </c>
      <c r="N1245" s="66">
        <v>14.4</v>
      </c>
      <c r="O1245" s="66">
        <v>14.4</v>
      </c>
      <c r="P1245" s="66">
        <v>14.4</v>
      </c>
      <c r="Q1245" s="66">
        <v>14.4</v>
      </c>
      <c r="R1245" s="66">
        <v>14.4</v>
      </c>
      <c r="S1245" s="66">
        <v>14.4</v>
      </c>
      <c r="T1245" s="66">
        <v>0</v>
      </c>
      <c r="U1245" s="66">
        <v>0</v>
      </c>
      <c r="V1245" s="66">
        <v>0</v>
      </c>
      <c r="W1245" s="66">
        <v>0</v>
      </c>
      <c r="X1245" s="66">
        <v>0</v>
      </c>
      <c r="Y1245" s="66">
        <v>0</v>
      </c>
      <c r="Z1245" s="66">
        <v>0</v>
      </c>
      <c r="AA1245" s="66">
        <v>0</v>
      </c>
      <c r="AB1245" s="66">
        <v>0</v>
      </c>
      <c r="AC1245" s="66">
        <v>0</v>
      </c>
      <c r="AD1245" s="66">
        <v>0</v>
      </c>
      <c r="AE1245" s="66">
        <v>0</v>
      </c>
      <c r="AF1245" s="66">
        <v>0</v>
      </c>
      <c r="AG1245" s="66">
        <v>0</v>
      </c>
      <c r="AH1245" s="66">
        <v>0</v>
      </c>
    </row>
    <row r="1246" spans="1:34" x14ac:dyDescent="0.25">
      <c r="A1246" s="64" t="s">
        <v>121</v>
      </c>
      <c r="B1246" s="64" t="s">
        <v>125</v>
      </c>
      <c r="C1246" s="68">
        <v>0</v>
      </c>
      <c r="D1246" s="68">
        <v>0</v>
      </c>
      <c r="E1246" s="68">
        <v>0</v>
      </c>
      <c r="F1246" s="68">
        <v>0</v>
      </c>
      <c r="G1246" s="68">
        <v>0</v>
      </c>
      <c r="H1246" s="68">
        <v>0</v>
      </c>
      <c r="I1246" s="68">
        <v>0</v>
      </c>
      <c r="J1246" s="68">
        <v>0</v>
      </c>
      <c r="K1246" s="68">
        <v>0</v>
      </c>
      <c r="L1246" s="68">
        <v>0</v>
      </c>
      <c r="M1246" s="68">
        <v>0</v>
      </c>
      <c r="N1246" s="68">
        <v>0</v>
      </c>
      <c r="O1246" s="68">
        <v>0</v>
      </c>
      <c r="P1246" s="68">
        <v>0</v>
      </c>
      <c r="Q1246" s="68">
        <v>0</v>
      </c>
      <c r="R1246" s="68">
        <v>0</v>
      </c>
      <c r="S1246" s="68">
        <v>0</v>
      </c>
      <c r="T1246" s="68">
        <v>0</v>
      </c>
      <c r="U1246" s="68">
        <v>0</v>
      </c>
      <c r="V1246" s="68">
        <v>0</v>
      </c>
      <c r="W1246" s="68">
        <v>0</v>
      </c>
      <c r="X1246" s="68">
        <v>0</v>
      </c>
      <c r="Y1246" s="68">
        <v>0</v>
      </c>
      <c r="Z1246" s="68">
        <v>0</v>
      </c>
      <c r="AA1246" s="68">
        <v>0</v>
      </c>
      <c r="AB1246" s="68">
        <v>0</v>
      </c>
      <c r="AC1246" s="68">
        <v>0</v>
      </c>
      <c r="AD1246" s="68">
        <v>0</v>
      </c>
      <c r="AE1246" s="68">
        <v>0</v>
      </c>
      <c r="AF1246" s="68">
        <v>0</v>
      </c>
      <c r="AG1246" s="68">
        <v>0</v>
      </c>
      <c r="AH1246" s="68">
        <v>0</v>
      </c>
    </row>
    <row r="1247" spans="1:34" x14ac:dyDescent="0.25">
      <c r="A1247" s="64" t="s">
        <v>121</v>
      </c>
      <c r="B1247" s="64" t="s">
        <v>126</v>
      </c>
      <c r="C1247" s="66">
        <v>0</v>
      </c>
      <c r="D1247" s="66">
        <v>0</v>
      </c>
      <c r="E1247" s="66">
        <v>0</v>
      </c>
      <c r="F1247" s="66">
        <v>0</v>
      </c>
      <c r="G1247" s="66">
        <v>0</v>
      </c>
      <c r="H1247" s="66">
        <v>0</v>
      </c>
      <c r="I1247" s="66">
        <v>0</v>
      </c>
      <c r="J1247" s="66">
        <v>0</v>
      </c>
      <c r="K1247" s="66">
        <v>0</v>
      </c>
      <c r="L1247" s="66">
        <v>0</v>
      </c>
      <c r="M1247" s="66">
        <v>0</v>
      </c>
      <c r="N1247" s="66">
        <v>0</v>
      </c>
      <c r="O1247" s="66">
        <v>0</v>
      </c>
      <c r="P1247" s="66">
        <v>0</v>
      </c>
      <c r="Q1247" s="66">
        <v>0</v>
      </c>
      <c r="R1247" s="66">
        <v>0</v>
      </c>
      <c r="S1247" s="66">
        <v>0</v>
      </c>
      <c r="T1247" s="66">
        <v>0</v>
      </c>
      <c r="U1247" s="66">
        <v>0</v>
      </c>
      <c r="V1247" s="66">
        <v>0</v>
      </c>
      <c r="W1247" s="66">
        <v>0</v>
      </c>
      <c r="X1247" s="66">
        <v>0</v>
      </c>
      <c r="Y1247" s="66">
        <v>0</v>
      </c>
      <c r="Z1247" s="66">
        <v>0</v>
      </c>
      <c r="AA1247" s="66">
        <v>0</v>
      </c>
      <c r="AB1247" s="66">
        <v>0</v>
      </c>
      <c r="AC1247" s="66">
        <v>0</v>
      </c>
      <c r="AD1247" s="66">
        <v>0</v>
      </c>
      <c r="AE1247" s="66">
        <v>0</v>
      </c>
      <c r="AF1247" s="66">
        <v>0</v>
      </c>
      <c r="AG1247" s="66">
        <v>0</v>
      </c>
      <c r="AH1247" s="66">
        <v>0</v>
      </c>
    </row>
    <row r="1248" spans="1:34" x14ac:dyDescent="0.25">
      <c r="A1248" s="64" t="s">
        <v>121</v>
      </c>
      <c r="B1248" s="64" t="s">
        <v>127</v>
      </c>
      <c r="C1248" s="68">
        <v>0</v>
      </c>
      <c r="D1248" s="68">
        <v>0</v>
      </c>
      <c r="E1248" s="68">
        <v>0</v>
      </c>
      <c r="F1248" s="68">
        <v>0</v>
      </c>
      <c r="G1248" s="68">
        <v>0</v>
      </c>
      <c r="H1248" s="68">
        <v>0</v>
      </c>
      <c r="I1248" s="68">
        <v>0</v>
      </c>
      <c r="J1248" s="68">
        <v>0</v>
      </c>
      <c r="K1248" s="68">
        <v>0</v>
      </c>
      <c r="L1248" s="68">
        <v>0</v>
      </c>
      <c r="M1248" s="68">
        <v>0</v>
      </c>
      <c r="N1248" s="68">
        <v>0</v>
      </c>
      <c r="O1248" s="68">
        <v>0</v>
      </c>
      <c r="P1248" s="68">
        <v>0</v>
      </c>
      <c r="Q1248" s="68">
        <v>0</v>
      </c>
      <c r="R1248" s="68">
        <v>0</v>
      </c>
      <c r="S1248" s="68">
        <v>0</v>
      </c>
      <c r="T1248" s="68">
        <v>0</v>
      </c>
      <c r="U1248" s="68">
        <v>0</v>
      </c>
      <c r="V1248" s="68">
        <v>0</v>
      </c>
      <c r="W1248" s="68">
        <v>0</v>
      </c>
      <c r="X1248" s="68">
        <v>0</v>
      </c>
      <c r="Y1248" s="68">
        <v>0</v>
      </c>
      <c r="Z1248" s="68">
        <v>0</v>
      </c>
      <c r="AA1248" s="68">
        <v>0</v>
      </c>
      <c r="AB1248" s="68">
        <v>0</v>
      </c>
      <c r="AC1248" s="68">
        <v>0</v>
      </c>
      <c r="AD1248" s="68">
        <v>0</v>
      </c>
      <c r="AE1248" s="68">
        <v>0</v>
      </c>
      <c r="AF1248" s="68">
        <v>0</v>
      </c>
      <c r="AG1248" s="68">
        <v>0</v>
      </c>
      <c r="AH1248" s="68">
        <v>0</v>
      </c>
    </row>
    <row r="1249" spans="1:34" x14ac:dyDescent="0.25">
      <c r="A1249" s="64" t="s">
        <v>121</v>
      </c>
      <c r="B1249" s="64" t="s">
        <v>128</v>
      </c>
      <c r="C1249" s="66">
        <v>32035</v>
      </c>
      <c r="D1249" s="66">
        <v>31863.4</v>
      </c>
      <c r="E1249" s="66">
        <v>32796.6</v>
      </c>
      <c r="F1249" s="66">
        <v>33397.199999999997</v>
      </c>
      <c r="G1249" s="66">
        <v>33840</v>
      </c>
      <c r="H1249" s="66">
        <v>34877.599999999999</v>
      </c>
      <c r="I1249" s="66">
        <v>34760.800000000003</v>
      </c>
      <c r="J1249" s="66">
        <v>36745.599999999999</v>
      </c>
      <c r="K1249" s="66">
        <v>39281.599999999999</v>
      </c>
      <c r="L1249" s="66">
        <v>43366.8</v>
      </c>
      <c r="M1249" s="66">
        <v>45898.400000000001</v>
      </c>
      <c r="N1249" s="66">
        <v>47498.8</v>
      </c>
      <c r="O1249" s="66">
        <v>49303.6</v>
      </c>
      <c r="P1249" s="66">
        <v>49585</v>
      </c>
      <c r="Q1249" s="65">
        <v>50412.339</v>
      </c>
      <c r="R1249" s="65">
        <v>51015.392999999996</v>
      </c>
      <c r="S1249" s="66">
        <v>55705.95</v>
      </c>
      <c r="T1249" s="65">
        <v>64048.112999999998</v>
      </c>
      <c r="U1249" s="65">
        <v>81004.303</v>
      </c>
      <c r="V1249" s="65">
        <v>82280.032000000007</v>
      </c>
      <c r="W1249" s="65">
        <v>82962.850999999995</v>
      </c>
      <c r="X1249" s="65">
        <v>83484.091</v>
      </c>
      <c r="Y1249" s="65">
        <v>86109.659</v>
      </c>
      <c r="Z1249" s="66">
        <v>87965.21</v>
      </c>
      <c r="AA1249" s="65">
        <v>88427.138000000006</v>
      </c>
      <c r="AB1249" s="65">
        <v>94281.198000000004</v>
      </c>
      <c r="AC1249" s="66">
        <v>94676.91</v>
      </c>
      <c r="AD1249" s="65">
        <v>99254.626000000004</v>
      </c>
      <c r="AE1249" s="65">
        <v>105114.59299999999</v>
      </c>
      <c r="AF1249" s="66">
        <v>104162.16</v>
      </c>
      <c r="AG1249" s="65">
        <v>105342.728</v>
      </c>
      <c r="AH1249" s="65">
        <v>107600.351</v>
      </c>
    </row>
    <row r="1250" spans="1:34" x14ac:dyDescent="0.25">
      <c r="A1250" s="64" t="s">
        <v>121</v>
      </c>
      <c r="B1250" s="64" t="s">
        <v>129</v>
      </c>
      <c r="C1250" s="68">
        <v>4474</v>
      </c>
      <c r="D1250" s="68">
        <v>4401</v>
      </c>
      <c r="E1250" s="68">
        <v>4935.3999999999996</v>
      </c>
      <c r="F1250" s="68">
        <v>4921</v>
      </c>
      <c r="G1250" s="68">
        <v>5004.3999999999996</v>
      </c>
      <c r="H1250" s="68">
        <v>5072.2</v>
      </c>
      <c r="I1250" s="68">
        <v>4901.3999999999996</v>
      </c>
      <c r="J1250" s="68">
        <v>4983.2</v>
      </c>
      <c r="K1250" s="68">
        <v>5356.4</v>
      </c>
      <c r="L1250" s="68">
        <v>7013.4</v>
      </c>
      <c r="M1250" s="68">
        <v>8102.4</v>
      </c>
      <c r="N1250" s="68">
        <v>8444</v>
      </c>
      <c r="O1250" s="68">
        <v>8680</v>
      </c>
      <c r="P1250" s="68">
        <v>8724.4</v>
      </c>
      <c r="Q1250" s="67">
        <v>9100.7860000000001</v>
      </c>
      <c r="R1250" s="67">
        <v>9553.7630000000008</v>
      </c>
      <c r="S1250" s="67">
        <v>10629.808999999999</v>
      </c>
      <c r="T1250" s="67">
        <v>10881.663</v>
      </c>
      <c r="U1250" s="67">
        <v>11524.982</v>
      </c>
      <c r="V1250" s="68">
        <v>11358.4</v>
      </c>
      <c r="W1250" s="67">
        <v>11042.688</v>
      </c>
      <c r="X1250" s="67">
        <v>10469.071</v>
      </c>
      <c r="Y1250" s="67">
        <v>11619.661</v>
      </c>
      <c r="Z1250" s="67">
        <v>23217.928</v>
      </c>
      <c r="AA1250" s="67">
        <v>22998.918000000001</v>
      </c>
      <c r="AB1250" s="68">
        <v>23125.07</v>
      </c>
      <c r="AC1250" s="67">
        <v>24970.325000000001</v>
      </c>
      <c r="AD1250" s="67">
        <v>26496.152999999998</v>
      </c>
      <c r="AE1250" s="67">
        <v>27692.522000000001</v>
      </c>
      <c r="AF1250" s="67">
        <v>27486.152999999998</v>
      </c>
      <c r="AG1250" s="67">
        <v>29477.499</v>
      </c>
      <c r="AH1250" s="67">
        <v>28483.844000000001</v>
      </c>
    </row>
    <row r="1251" spans="1:34" x14ac:dyDescent="0.25">
      <c r="A1251" s="64" t="s">
        <v>121</v>
      </c>
      <c r="B1251" s="64" t="s">
        <v>130</v>
      </c>
      <c r="C1251" s="66">
        <v>0</v>
      </c>
      <c r="D1251" s="66">
        <v>0</v>
      </c>
      <c r="E1251" s="66">
        <v>0</v>
      </c>
      <c r="F1251" s="66">
        <v>0</v>
      </c>
      <c r="G1251" s="66">
        <v>0</v>
      </c>
      <c r="H1251" s="66">
        <v>0</v>
      </c>
      <c r="I1251" s="66">
        <v>0</v>
      </c>
      <c r="J1251" s="66">
        <v>0</v>
      </c>
      <c r="K1251" s="66">
        <v>0</v>
      </c>
      <c r="L1251" s="66">
        <v>0</v>
      </c>
      <c r="M1251" s="66">
        <v>0</v>
      </c>
      <c r="N1251" s="66">
        <v>0</v>
      </c>
      <c r="O1251" s="66">
        <v>0</v>
      </c>
      <c r="P1251" s="66">
        <v>0</v>
      </c>
      <c r="Q1251" s="66">
        <v>0</v>
      </c>
      <c r="R1251" s="66">
        <v>0</v>
      </c>
      <c r="S1251" s="66">
        <v>0</v>
      </c>
      <c r="T1251" s="66">
        <v>0</v>
      </c>
      <c r="U1251" s="66">
        <v>0</v>
      </c>
      <c r="V1251" s="66">
        <v>0</v>
      </c>
      <c r="W1251" s="66">
        <v>0</v>
      </c>
      <c r="X1251" s="66">
        <v>0</v>
      </c>
      <c r="Y1251" s="66">
        <v>0</v>
      </c>
      <c r="Z1251" s="66">
        <v>0</v>
      </c>
      <c r="AA1251" s="66">
        <v>0</v>
      </c>
      <c r="AB1251" s="66">
        <v>0</v>
      </c>
      <c r="AC1251" s="66">
        <v>0</v>
      </c>
      <c r="AD1251" s="66">
        <v>0</v>
      </c>
      <c r="AE1251" s="66">
        <v>0</v>
      </c>
      <c r="AF1251" s="66">
        <v>0</v>
      </c>
      <c r="AG1251" s="66">
        <v>0</v>
      </c>
      <c r="AH1251" s="66">
        <v>0</v>
      </c>
    </row>
    <row r="1252" spans="1:34" x14ac:dyDescent="0.25">
      <c r="A1252" s="64" t="s">
        <v>121</v>
      </c>
      <c r="B1252" s="64" t="s">
        <v>131</v>
      </c>
      <c r="C1252" s="68">
        <v>0</v>
      </c>
      <c r="D1252" s="68">
        <v>0</v>
      </c>
      <c r="E1252" s="68">
        <v>0</v>
      </c>
      <c r="F1252" s="68">
        <v>0</v>
      </c>
      <c r="G1252" s="68">
        <v>0</v>
      </c>
      <c r="H1252" s="68">
        <v>0</v>
      </c>
      <c r="I1252" s="68">
        <v>0</v>
      </c>
      <c r="J1252" s="68">
        <v>0</v>
      </c>
      <c r="K1252" s="68">
        <v>0</v>
      </c>
      <c r="L1252" s="68">
        <v>0</v>
      </c>
      <c r="M1252" s="68">
        <v>0</v>
      </c>
      <c r="N1252" s="68">
        <v>0</v>
      </c>
      <c r="O1252" s="68">
        <v>0</v>
      </c>
      <c r="P1252" s="68">
        <v>0</v>
      </c>
      <c r="Q1252" s="68">
        <v>0</v>
      </c>
      <c r="R1252" s="68">
        <v>0</v>
      </c>
      <c r="S1252" s="68">
        <v>0</v>
      </c>
      <c r="T1252" s="68">
        <v>0</v>
      </c>
      <c r="U1252" s="68">
        <v>0</v>
      </c>
      <c r="V1252" s="68">
        <v>0</v>
      </c>
      <c r="W1252" s="68">
        <v>0</v>
      </c>
      <c r="X1252" s="68">
        <v>0</v>
      </c>
      <c r="Y1252" s="68">
        <v>0</v>
      </c>
      <c r="Z1252" s="68">
        <v>0</v>
      </c>
      <c r="AA1252" s="68">
        <v>0</v>
      </c>
      <c r="AB1252" s="68">
        <v>0</v>
      </c>
      <c r="AC1252" s="68">
        <v>0</v>
      </c>
      <c r="AD1252" s="68">
        <v>0</v>
      </c>
      <c r="AE1252" s="68">
        <v>0</v>
      </c>
      <c r="AF1252" s="68">
        <v>0</v>
      </c>
      <c r="AG1252" s="68">
        <v>0</v>
      </c>
      <c r="AH1252" s="68">
        <v>0</v>
      </c>
    </row>
    <row r="1253" spans="1:34" x14ac:dyDescent="0.25">
      <c r="A1253" s="64" t="s">
        <v>132</v>
      </c>
      <c r="B1253" s="64" t="s">
        <v>122</v>
      </c>
      <c r="C1253" s="69" t="s">
        <v>37</v>
      </c>
      <c r="D1253" s="69" t="s">
        <v>37</v>
      </c>
      <c r="E1253" s="69" t="s">
        <v>37</v>
      </c>
      <c r="F1253" s="69" t="s">
        <v>37</v>
      </c>
      <c r="G1253" s="69" t="s">
        <v>37</v>
      </c>
      <c r="H1253" s="69" t="s">
        <v>37</v>
      </c>
      <c r="I1253" s="69" t="s">
        <v>37</v>
      </c>
      <c r="J1253" s="69" t="s">
        <v>37</v>
      </c>
      <c r="K1253" s="69" t="s">
        <v>37</v>
      </c>
      <c r="L1253" s="69" t="s">
        <v>37</v>
      </c>
      <c r="M1253" s="69" t="s">
        <v>37</v>
      </c>
      <c r="N1253" s="69" t="s">
        <v>37</v>
      </c>
      <c r="O1253" s="69" t="s">
        <v>37</v>
      </c>
      <c r="P1253" s="69" t="s">
        <v>37</v>
      </c>
      <c r="Q1253" s="69" t="s">
        <v>37</v>
      </c>
      <c r="R1253" s="69" t="s">
        <v>37</v>
      </c>
      <c r="S1253" s="69" t="s">
        <v>37</v>
      </c>
      <c r="T1253" s="69" t="s">
        <v>37</v>
      </c>
      <c r="U1253" s="69" t="s">
        <v>37</v>
      </c>
      <c r="V1253" s="69" t="s">
        <v>37</v>
      </c>
      <c r="W1253" s="69" t="s">
        <v>37</v>
      </c>
      <c r="X1253" s="69" t="s">
        <v>37</v>
      </c>
      <c r="Y1253" s="69" t="s">
        <v>37</v>
      </c>
      <c r="Z1253" s="69" t="s">
        <v>37</v>
      </c>
      <c r="AA1253" s="69" t="s">
        <v>37</v>
      </c>
      <c r="AB1253" s="69" t="s">
        <v>37</v>
      </c>
      <c r="AC1253" s="69" t="s">
        <v>37</v>
      </c>
      <c r="AD1253" s="69" t="s">
        <v>37</v>
      </c>
      <c r="AE1253" s="69" t="s">
        <v>37</v>
      </c>
      <c r="AF1253" s="69" t="s">
        <v>37</v>
      </c>
      <c r="AG1253" s="69" t="s">
        <v>37</v>
      </c>
      <c r="AH1253" s="69" t="s">
        <v>37</v>
      </c>
    </row>
    <row r="1254" spans="1:34" x14ac:dyDescent="0.25">
      <c r="A1254" s="64" t="s">
        <v>132</v>
      </c>
      <c r="B1254" s="64" t="s">
        <v>123</v>
      </c>
      <c r="C1254" s="70" t="s">
        <v>37</v>
      </c>
      <c r="D1254" s="70" t="s">
        <v>37</v>
      </c>
      <c r="E1254" s="70" t="s">
        <v>37</v>
      </c>
      <c r="F1254" s="70" t="s">
        <v>37</v>
      </c>
      <c r="G1254" s="70" t="s">
        <v>37</v>
      </c>
      <c r="H1254" s="70" t="s">
        <v>37</v>
      </c>
      <c r="I1254" s="70" t="s">
        <v>37</v>
      </c>
      <c r="J1254" s="70" t="s">
        <v>37</v>
      </c>
      <c r="K1254" s="70" t="s">
        <v>37</v>
      </c>
      <c r="L1254" s="70" t="s">
        <v>37</v>
      </c>
      <c r="M1254" s="70" t="s">
        <v>37</v>
      </c>
      <c r="N1254" s="70" t="s">
        <v>37</v>
      </c>
      <c r="O1254" s="70" t="s">
        <v>37</v>
      </c>
      <c r="P1254" s="70" t="s">
        <v>37</v>
      </c>
      <c r="Q1254" s="70" t="s">
        <v>37</v>
      </c>
      <c r="R1254" s="70" t="s">
        <v>37</v>
      </c>
      <c r="S1254" s="70" t="s">
        <v>37</v>
      </c>
      <c r="T1254" s="70" t="s">
        <v>37</v>
      </c>
      <c r="U1254" s="70" t="s">
        <v>37</v>
      </c>
      <c r="V1254" s="70" t="s">
        <v>37</v>
      </c>
      <c r="W1254" s="70" t="s">
        <v>37</v>
      </c>
      <c r="X1254" s="70" t="s">
        <v>37</v>
      </c>
      <c r="Y1254" s="70" t="s">
        <v>37</v>
      </c>
      <c r="Z1254" s="70" t="s">
        <v>37</v>
      </c>
      <c r="AA1254" s="70" t="s">
        <v>37</v>
      </c>
      <c r="AB1254" s="70" t="s">
        <v>37</v>
      </c>
      <c r="AC1254" s="70" t="s">
        <v>37</v>
      </c>
      <c r="AD1254" s="70" t="s">
        <v>37</v>
      </c>
      <c r="AE1254" s="70" t="s">
        <v>37</v>
      </c>
      <c r="AF1254" s="70" t="s">
        <v>37</v>
      </c>
      <c r="AG1254" s="70" t="s">
        <v>37</v>
      </c>
      <c r="AH1254" s="70" t="s">
        <v>37</v>
      </c>
    </row>
    <row r="1255" spans="1:34" x14ac:dyDescent="0.25">
      <c r="A1255" s="64" t="s">
        <v>132</v>
      </c>
      <c r="B1255" s="64" t="s">
        <v>124</v>
      </c>
      <c r="C1255" s="69" t="s">
        <v>37</v>
      </c>
      <c r="D1255" s="69" t="s">
        <v>37</v>
      </c>
      <c r="E1255" s="69" t="s">
        <v>37</v>
      </c>
      <c r="F1255" s="69" t="s">
        <v>37</v>
      </c>
      <c r="G1255" s="69" t="s">
        <v>37</v>
      </c>
      <c r="H1255" s="69" t="s">
        <v>37</v>
      </c>
      <c r="I1255" s="69" t="s">
        <v>37</v>
      </c>
      <c r="J1255" s="69" t="s">
        <v>37</v>
      </c>
      <c r="K1255" s="69" t="s">
        <v>37</v>
      </c>
      <c r="L1255" s="69" t="s">
        <v>37</v>
      </c>
      <c r="M1255" s="69" t="s">
        <v>37</v>
      </c>
      <c r="N1255" s="69" t="s">
        <v>37</v>
      </c>
      <c r="O1255" s="69" t="s">
        <v>37</v>
      </c>
      <c r="P1255" s="69" t="s">
        <v>37</v>
      </c>
      <c r="Q1255" s="69" t="s">
        <v>37</v>
      </c>
      <c r="R1255" s="69" t="s">
        <v>37</v>
      </c>
      <c r="S1255" s="69" t="s">
        <v>37</v>
      </c>
      <c r="T1255" s="69" t="s">
        <v>37</v>
      </c>
      <c r="U1255" s="69" t="s">
        <v>37</v>
      </c>
      <c r="V1255" s="69" t="s">
        <v>37</v>
      </c>
      <c r="W1255" s="69" t="s">
        <v>37</v>
      </c>
      <c r="X1255" s="69" t="s">
        <v>37</v>
      </c>
      <c r="Y1255" s="69" t="s">
        <v>37</v>
      </c>
      <c r="Z1255" s="69" t="s">
        <v>37</v>
      </c>
      <c r="AA1255" s="69" t="s">
        <v>37</v>
      </c>
      <c r="AB1255" s="69" t="s">
        <v>37</v>
      </c>
      <c r="AC1255" s="69" t="s">
        <v>37</v>
      </c>
      <c r="AD1255" s="69" t="s">
        <v>37</v>
      </c>
      <c r="AE1255" s="69" t="s">
        <v>37</v>
      </c>
      <c r="AF1255" s="69" t="s">
        <v>37</v>
      </c>
      <c r="AG1255" s="69" t="s">
        <v>37</v>
      </c>
      <c r="AH1255" s="69" t="s">
        <v>37</v>
      </c>
    </row>
    <row r="1256" spans="1:34" x14ac:dyDescent="0.25">
      <c r="A1256" s="64" t="s">
        <v>132</v>
      </c>
      <c r="B1256" s="64" t="s">
        <v>125</v>
      </c>
      <c r="C1256" s="70" t="s">
        <v>37</v>
      </c>
      <c r="D1256" s="70" t="s">
        <v>37</v>
      </c>
      <c r="E1256" s="70" t="s">
        <v>37</v>
      </c>
      <c r="F1256" s="70" t="s">
        <v>37</v>
      </c>
      <c r="G1256" s="70" t="s">
        <v>37</v>
      </c>
      <c r="H1256" s="70" t="s">
        <v>37</v>
      </c>
      <c r="I1256" s="70" t="s">
        <v>37</v>
      </c>
      <c r="J1256" s="70" t="s">
        <v>37</v>
      </c>
      <c r="K1256" s="70" t="s">
        <v>37</v>
      </c>
      <c r="L1256" s="70" t="s">
        <v>37</v>
      </c>
      <c r="M1256" s="70" t="s">
        <v>37</v>
      </c>
      <c r="N1256" s="70" t="s">
        <v>37</v>
      </c>
      <c r="O1256" s="70" t="s">
        <v>37</v>
      </c>
      <c r="P1256" s="70" t="s">
        <v>37</v>
      </c>
      <c r="Q1256" s="70" t="s">
        <v>37</v>
      </c>
      <c r="R1256" s="70" t="s">
        <v>37</v>
      </c>
      <c r="S1256" s="70" t="s">
        <v>37</v>
      </c>
      <c r="T1256" s="70" t="s">
        <v>37</v>
      </c>
      <c r="U1256" s="70" t="s">
        <v>37</v>
      </c>
      <c r="V1256" s="70" t="s">
        <v>37</v>
      </c>
      <c r="W1256" s="70" t="s">
        <v>37</v>
      </c>
      <c r="X1256" s="70" t="s">
        <v>37</v>
      </c>
      <c r="Y1256" s="70" t="s">
        <v>37</v>
      </c>
      <c r="Z1256" s="70" t="s">
        <v>37</v>
      </c>
      <c r="AA1256" s="70" t="s">
        <v>37</v>
      </c>
      <c r="AB1256" s="70" t="s">
        <v>37</v>
      </c>
      <c r="AC1256" s="70" t="s">
        <v>37</v>
      </c>
      <c r="AD1256" s="70" t="s">
        <v>37</v>
      </c>
      <c r="AE1256" s="70" t="s">
        <v>37</v>
      </c>
      <c r="AF1256" s="70" t="s">
        <v>37</v>
      </c>
      <c r="AG1256" s="70" t="s">
        <v>37</v>
      </c>
      <c r="AH1256" s="70" t="s">
        <v>37</v>
      </c>
    </row>
    <row r="1257" spans="1:34" x14ac:dyDescent="0.25">
      <c r="A1257" s="64" t="s">
        <v>132</v>
      </c>
      <c r="B1257" s="64" t="s">
        <v>126</v>
      </c>
      <c r="C1257" s="66">
        <v>0</v>
      </c>
      <c r="D1257" s="66">
        <v>0</v>
      </c>
      <c r="E1257" s="66">
        <v>0</v>
      </c>
      <c r="F1257" s="66">
        <v>0</v>
      </c>
      <c r="G1257" s="66">
        <v>0</v>
      </c>
      <c r="H1257" s="66">
        <v>0</v>
      </c>
      <c r="I1257" s="66">
        <v>0</v>
      </c>
      <c r="J1257" s="66">
        <v>0</v>
      </c>
      <c r="K1257" s="66">
        <v>0</v>
      </c>
      <c r="L1257" s="66">
        <v>0</v>
      </c>
      <c r="M1257" s="66">
        <v>0</v>
      </c>
      <c r="N1257" s="66">
        <v>0</v>
      </c>
      <c r="O1257" s="66">
        <v>0</v>
      </c>
      <c r="P1257" s="66">
        <v>0</v>
      </c>
      <c r="Q1257" s="66">
        <v>0</v>
      </c>
      <c r="R1257" s="66">
        <v>0</v>
      </c>
      <c r="S1257" s="66">
        <v>0</v>
      </c>
      <c r="T1257" s="66">
        <v>0</v>
      </c>
      <c r="U1257" s="66">
        <v>0</v>
      </c>
      <c r="V1257" s="66">
        <v>0</v>
      </c>
      <c r="W1257" s="66">
        <v>0</v>
      </c>
      <c r="X1257" s="66">
        <v>0</v>
      </c>
      <c r="Y1257" s="66">
        <v>0</v>
      </c>
      <c r="Z1257" s="66">
        <v>0</v>
      </c>
      <c r="AA1257" s="66">
        <v>0</v>
      </c>
      <c r="AB1257" s="66">
        <v>0</v>
      </c>
      <c r="AC1257" s="66">
        <v>0</v>
      </c>
      <c r="AD1257" s="66">
        <v>0</v>
      </c>
      <c r="AE1257" s="66">
        <v>0</v>
      </c>
      <c r="AF1257" s="66">
        <v>0</v>
      </c>
      <c r="AG1257" s="66">
        <v>0</v>
      </c>
      <c r="AH1257" s="66">
        <v>0</v>
      </c>
    </row>
    <row r="1258" spans="1:34" x14ac:dyDescent="0.25">
      <c r="A1258" s="64" t="s">
        <v>132</v>
      </c>
      <c r="B1258" s="64" t="s">
        <v>127</v>
      </c>
      <c r="C1258" s="70" t="s">
        <v>37</v>
      </c>
      <c r="D1258" s="70" t="s">
        <v>37</v>
      </c>
      <c r="E1258" s="70" t="s">
        <v>37</v>
      </c>
      <c r="F1258" s="70" t="s">
        <v>37</v>
      </c>
      <c r="G1258" s="70" t="s">
        <v>37</v>
      </c>
      <c r="H1258" s="70" t="s">
        <v>37</v>
      </c>
      <c r="I1258" s="70" t="s">
        <v>37</v>
      </c>
      <c r="J1258" s="70" t="s">
        <v>37</v>
      </c>
      <c r="K1258" s="70" t="s">
        <v>37</v>
      </c>
      <c r="L1258" s="70" t="s">
        <v>37</v>
      </c>
      <c r="M1258" s="70" t="s">
        <v>37</v>
      </c>
      <c r="N1258" s="70" t="s">
        <v>37</v>
      </c>
      <c r="O1258" s="70" t="s">
        <v>37</v>
      </c>
      <c r="P1258" s="70" t="s">
        <v>37</v>
      </c>
      <c r="Q1258" s="70" t="s">
        <v>37</v>
      </c>
      <c r="R1258" s="70" t="s">
        <v>37</v>
      </c>
      <c r="S1258" s="70" t="s">
        <v>37</v>
      </c>
      <c r="T1258" s="70" t="s">
        <v>37</v>
      </c>
      <c r="U1258" s="70" t="s">
        <v>37</v>
      </c>
      <c r="V1258" s="70" t="s">
        <v>37</v>
      </c>
      <c r="W1258" s="70" t="s">
        <v>37</v>
      </c>
      <c r="X1258" s="70" t="s">
        <v>37</v>
      </c>
      <c r="Y1258" s="70" t="s">
        <v>37</v>
      </c>
      <c r="Z1258" s="70" t="s">
        <v>37</v>
      </c>
      <c r="AA1258" s="70" t="s">
        <v>37</v>
      </c>
      <c r="AB1258" s="70" t="s">
        <v>37</v>
      </c>
      <c r="AC1258" s="70" t="s">
        <v>37</v>
      </c>
      <c r="AD1258" s="70" t="s">
        <v>37</v>
      </c>
      <c r="AE1258" s="70" t="s">
        <v>37</v>
      </c>
      <c r="AF1258" s="70" t="s">
        <v>37</v>
      </c>
      <c r="AG1258" s="70" t="s">
        <v>37</v>
      </c>
      <c r="AH1258" s="70" t="s">
        <v>37</v>
      </c>
    </row>
    <row r="1259" spans="1:34" x14ac:dyDescent="0.25">
      <c r="A1259" s="64" t="s">
        <v>132</v>
      </c>
      <c r="B1259" s="64" t="s">
        <v>128</v>
      </c>
      <c r="C1259" s="66">
        <v>16236</v>
      </c>
      <c r="D1259" s="66">
        <v>16178.4</v>
      </c>
      <c r="E1259" s="66">
        <v>16365.6</v>
      </c>
      <c r="F1259" s="66">
        <v>17017.2</v>
      </c>
      <c r="G1259" s="66">
        <v>17208</v>
      </c>
      <c r="H1259" s="66">
        <v>17931.599999999999</v>
      </c>
      <c r="I1259" s="66">
        <v>18442.8</v>
      </c>
      <c r="J1259" s="66">
        <v>20109.599999999999</v>
      </c>
      <c r="K1259" s="66">
        <v>22611.599999999999</v>
      </c>
      <c r="L1259" s="66">
        <v>25876.799999999999</v>
      </c>
      <c r="M1259" s="66">
        <v>27662.400000000001</v>
      </c>
      <c r="N1259" s="66">
        <v>28918.799999999999</v>
      </c>
      <c r="O1259" s="66">
        <v>30297.599999999999</v>
      </c>
      <c r="P1259" s="66">
        <v>30600</v>
      </c>
      <c r="Q1259" s="65">
        <v>31046.339</v>
      </c>
      <c r="R1259" s="65">
        <v>31271.393</v>
      </c>
      <c r="S1259" s="66">
        <v>35748.949999999997</v>
      </c>
      <c r="T1259" s="65">
        <v>43112.112999999998</v>
      </c>
      <c r="U1259" s="65">
        <v>59284.303</v>
      </c>
      <c r="V1259" s="65">
        <v>60606.031999999999</v>
      </c>
      <c r="W1259" s="65">
        <v>61413.851000000002</v>
      </c>
      <c r="X1259" s="65">
        <v>61957.091</v>
      </c>
      <c r="Y1259" s="65">
        <v>63176.659</v>
      </c>
      <c r="Z1259" s="66">
        <v>65216.21</v>
      </c>
      <c r="AA1259" s="65">
        <v>65242.137999999999</v>
      </c>
      <c r="AB1259" s="65">
        <v>67675.198000000004</v>
      </c>
      <c r="AC1259" s="66">
        <v>66776.710000000006</v>
      </c>
      <c r="AD1259" s="65">
        <v>69258.718999999997</v>
      </c>
      <c r="AE1259" s="65">
        <v>71387.135999999999</v>
      </c>
      <c r="AF1259" s="65">
        <v>70159.805999999997</v>
      </c>
      <c r="AG1259" s="65">
        <v>68858.286999999997</v>
      </c>
      <c r="AH1259" s="65">
        <v>70611.112999999998</v>
      </c>
    </row>
    <row r="1260" spans="1:34" x14ac:dyDescent="0.25">
      <c r="A1260" s="64" t="s">
        <v>132</v>
      </c>
      <c r="B1260" s="64" t="s">
        <v>129</v>
      </c>
      <c r="C1260" s="68">
        <v>0</v>
      </c>
      <c r="D1260" s="68">
        <v>0</v>
      </c>
      <c r="E1260" s="68">
        <v>320.39999999999998</v>
      </c>
      <c r="F1260" s="68">
        <v>360</v>
      </c>
      <c r="G1260" s="68">
        <v>374.4</v>
      </c>
      <c r="H1260" s="68">
        <v>385.2</v>
      </c>
      <c r="I1260" s="68">
        <v>410.4</v>
      </c>
      <c r="J1260" s="68">
        <v>439.2</v>
      </c>
      <c r="K1260" s="68">
        <v>806.4</v>
      </c>
      <c r="L1260" s="68">
        <v>2282.4</v>
      </c>
      <c r="M1260" s="68">
        <v>3056.4</v>
      </c>
      <c r="N1260" s="68">
        <v>3348</v>
      </c>
      <c r="O1260" s="68">
        <v>3492</v>
      </c>
      <c r="P1260" s="68">
        <v>3542.4</v>
      </c>
      <c r="Q1260" s="67">
        <v>3808.7860000000001</v>
      </c>
      <c r="R1260" s="67">
        <v>4135.7629999999999</v>
      </c>
      <c r="S1260" s="67">
        <v>5156.8090000000002</v>
      </c>
      <c r="T1260" s="67">
        <v>5122.6629999999996</v>
      </c>
      <c r="U1260" s="67">
        <v>5610.982</v>
      </c>
      <c r="V1260" s="68">
        <v>5554.4</v>
      </c>
      <c r="W1260" s="67">
        <v>5292.6880000000001</v>
      </c>
      <c r="X1260" s="67">
        <v>4697.0709999999999</v>
      </c>
      <c r="Y1260" s="67">
        <v>5461.6610000000001</v>
      </c>
      <c r="Z1260" s="67">
        <v>17144.928</v>
      </c>
      <c r="AA1260" s="67">
        <v>17163.918000000001</v>
      </c>
      <c r="AB1260" s="68">
        <v>16256.07</v>
      </c>
      <c r="AC1260" s="67">
        <v>16450.224999999999</v>
      </c>
      <c r="AD1260" s="67">
        <v>16599.535</v>
      </c>
      <c r="AE1260" s="67">
        <v>17532.454000000002</v>
      </c>
      <c r="AF1260" s="67">
        <v>17817.353999999999</v>
      </c>
      <c r="AG1260" s="67">
        <v>18064.649000000001</v>
      </c>
      <c r="AH1260" s="67">
        <v>17210.614000000001</v>
      </c>
    </row>
    <row r="1261" spans="1:34" x14ac:dyDescent="0.25">
      <c r="A1261" s="64" t="s">
        <v>132</v>
      </c>
      <c r="B1261" s="64" t="s">
        <v>130</v>
      </c>
      <c r="C1261" s="66">
        <v>0</v>
      </c>
      <c r="D1261" s="66">
        <v>0</v>
      </c>
      <c r="E1261" s="66">
        <v>0</v>
      </c>
      <c r="F1261" s="66">
        <v>0</v>
      </c>
      <c r="G1261" s="66">
        <v>0</v>
      </c>
      <c r="H1261" s="66">
        <v>0</v>
      </c>
      <c r="I1261" s="66">
        <v>0</v>
      </c>
      <c r="J1261" s="66">
        <v>0</v>
      </c>
      <c r="K1261" s="66">
        <v>0</v>
      </c>
      <c r="L1261" s="66">
        <v>0</v>
      </c>
      <c r="M1261" s="66">
        <v>0</v>
      </c>
      <c r="N1261" s="66">
        <v>0</v>
      </c>
      <c r="O1261" s="66">
        <v>0</v>
      </c>
      <c r="P1261" s="66">
        <v>0</v>
      </c>
      <c r="Q1261" s="66">
        <v>0</v>
      </c>
      <c r="R1261" s="66">
        <v>0</v>
      </c>
      <c r="S1261" s="66">
        <v>0</v>
      </c>
      <c r="T1261" s="66">
        <v>0</v>
      </c>
      <c r="U1261" s="66">
        <v>0</v>
      </c>
      <c r="V1261" s="66">
        <v>0</v>
      </c>
      <c r="W1261" s="66">
        <v>0</v>
      </c>
      <c r="X1261" s="66">
        <v>0</v>
      </c>
      <c r="Y1261" s="66">
        <v>0</v>
      </c>
      <c r="Z1261" s="66">
        <v>0</v>
      </c>
      <c r="AA1261" s="66">
        <v>0</v>
      </c>
      <c r="AB1261" s="66">
        <v>0</v>
      </c>
      <c r="AC1261" s="66">
        <v>0</v>
      </c>
      <c r="AD1261" s="66">
        <v>0</v>
      </c>
      <c r="AE1261" s="66">
        <v>0</v>
      </c>
      <c r="AF1261" s="66">
        <v>0</v>
      </c>
      <c r="AG1261" s="66">
        <v>0</v>
      </c>
      <c r="AH1261" s="66">
        <v>0</v>
      </c>
    </row>
    <row r="1262" spans="1:34" x14ac:dyDescent="0.25">
      <c r="A1262" s="64" t="s">
        <v>132</v>
      </c>
      <c r="B1262" s="64" t="s">
        <v>131</v>
      </c>
      <c r="C1262" s="68">
        <v>0</v>
      </c>
      <c r="D1262" s="68">
        <v>0</v>
      </c>
      <c r="E1262" s="68">
        <v>0</v>
      </c>
      <c r="F1262" s="68">
        <v>0</v>
      </c>
      <c r="G1262" s="68">
        <v>0</v>
      </c>
      <c r="H1262" s="68">
        <v>0</v>
      </c>
      <c r="I1262" s="68">
        <v>0</v>
      </c>
      <c r="J1262" s="68">
        <v>0</v>
      </c>
      <c r="K1262" s="68">
        <v>0</v>
      </c>
      <c r="L1262" s="68">
        <v>0</v>
      </c>
      <c r="M1262" s="68">
        <v>0</v>
      </c>
      <c r="N1262" s="68">
        <v>0</v>
      </c>
      <c r="O1262" s="68">
        <v>0</v>
      </c>
      <c r="P1262" s="68">
        <v>0</v>
      </c>
      <c r="Q1262" s="68">
        <v>0</v>
      </c>
      <c r="R1262" s="68">
        <v>0</v>
      </c>
      <c r="S1262" s="68">
        <v>0</v>
      </c>
      <c r="T1262" s="68">
        <v>0</v>
      </c>
      <c r="U1262" s="68">
        <v>0</v>
      </c>
      <c r="V1262" s="68">
        <v>0</v>
      </c>
      <c r="W1262" s="68">
        <v>0</v>
      </c>
      <c r="X1262" s="68">
        <v>0</v>
      </c>
      <c r="Y1262" s="68">
        <v>0</v>
      </c>
      <c r="Z1262" s="68">
        <v>0</v>
      </c>
      <c r="AA1262" s="68">
        <v>0</v>
      </c>
      <c r="AB1262" s="68">
        <v>0</v>
      </c>
      <c r="AC1262" s="68">
        <v>0</v>
      </c>
      <c r="AD1262" s="68">
        <v>0</v>
      </c>
      <c r="AE1262" s="68">
        <v>0</v>
      </c>
      <c r="AF1262" s="68">
        <v>0</v>
      </c>
      <c r="AG1262" s="68">
        <v>0</v>
      </c>
      <c r="AH1262" s="68">
        <v>0</v>
      </c>
    </row>
    <row r="1263" spans="1:34" x14ac:dyDescent="0.25">
      <c r="A1263" s="64" t="s">
        <v>133</v>
      </c>
      <c r="B1263" s="64" t="s">
        <v>122</v>
      </c>
      <c r="C1263" s="66">
        <v>0</v>
      </c>
      <c r="D1263" s="66">
        <v>0</v>
      </c>
      <c r="E1263" s="66">
        <v>0</v>
      </c>
      <c r="F1263" s="66">
        <v>0</v>
      </c>
      <c r="G1263" s="66">
        <v>0</v>
      </c>
      <c r="H1263" s="66">
        <v>0</v>
      </c>
      <c r="I1263" s="66">
        <v>0</v>
      </c>
      <c r="J1263" s="66">
        <v>0</v>
      </c>
      <c r="K1263" s="66">
        <v>0</v>
      </c>
      <c r="L1263" s="66">
        <v>0</v>
      </c>
      <c r="M1263" s="66">
        <v>0</v>
      </c>
      <c r="N1263" s="66">
        <v>0</v>
      </c>
      <c r="O1263" s="66">
        <v>0</v>
      </c>
      <c r="P1263" s="66">
        <v>0</v>
      </c>
      <c r="Q1263" s="66">
        <v>0</v>
      </c>
      <c r="R1263" s="66">
        <v>0</v>
      </c>
      <c r="S1263" s="66">
        <v>0</v>
      </c>
      <c r="T1263" s="66">
        <v>0</v>
      </c>
      <c r="U1263" s="66">
        <v>0</v>
      </c>
      <c r="V1263" s="66">
        <v>0</v>
      </c>
      <c r="W1263" s="66">
        <v>0</v>
      </c>
      <c r="X1263" s="66">
        <v>0</v>
      </c>
      <c r="Y1263" s="66">
        <v>0</v>
      </c>
      <c r="Z1263" s="66">
        <v>0</v>
      </c>
      <c r="AA1263" s="66">
        <v>0</v>
      </c>
      <c r="AB1263" s="66">
        <v>0</v>
      </c>
      <c r="AC1263" s="66">
        <v>0</v>
      </c>
      <c r="AD1263" s="66">
        <v>0</v>
      </c>
      <c r="AE1263" s="66">
        <v>0</v>
      </c>
      <c r="AF1263" s="66">
        <v>0</v>
      </c>
      <c r="AG1263" s="66">
        <v>0</v>
      </c>
      <c r="AH1263" s="66">
        <v>0</v>
      </c>
    </row>
    <row r="1264" spans="1:34" x14ac:dyDescent="0.25">
      <c r="A1264" s="64" t="s">
        <v>133</v>
      </c>
      <c r="B1264" s="64" t="s">
        <v>123</v>
      </c>
      <c r="C1264" s="68">
        <v>0</v>
      </c>
      <c r="D1264" s="68">
        <v>0</v>
      </c>
      <c r="E1264" s="68">
        <v>0</v>
      </c>
      <c r="F1264" s="68">
        <v>0</v>
      </c>
      <c r="G1264" s="68">
        <v>0</v>
      </c>
      <c r="H1264" s="68">
        <v>0</v>
      </c>
      <c r="I1264" s="68">
        <v>0</v>
      </c>
      <c r="J1264" s="68">
        <v>0</v>
      </c>
      <c r="K1264" s="68">
        <v>0</v>
      </c>
      <c r="L1264" s="68">
        <v>0</v>
      </c>
      <c r="M1264" s="68">
        <v>0</v>
      </c>
      <c r="N1264" s="68">
        <v>0</v>
      </c>
      <c r="O1264" s="68">
        <v>0</v>
      </c>
      <c r="P1264" s="68">
        <v>0</v>
      </c>
      <c r="Q1264" s="68">
        <v>0</v>
      </c>
      <c r="R1264" s="68">
        <v>0</v>
      </c>
      <c r="S1264" s="68">
        <v>0</v>
      </c>
      <c r="T1264" s="68">
        <v>0</v>
      </c>
      <c r="U1264" s="68">
        <v>0</v>
      </c>
      <c r="V1264" s="68">
        <v>0</v>
      </c>
      <c r="W1264" s="68">
        <v>0</v>
      </c>
      <c r="X1264" s="68">
        <v>0</v>
      </c>
      <c r="Y1264" s="68">
        <v>0</v>
      </c>
      <c r="Z1264" s="68">
        <v>0</v>
      </c>
      <c r="AA1264" s="68">
        <v>0</v>
      </c>
      <c r="AB1264" s="68">
        <v>0</v>
      </c>
      <c r="AC1264" s="68">
        <v>0</v>
      </c>
      <c r="AD1264" s="68">
        <v>0</v>
      </c>
      <c r="AE1264" s="68">
        <v>0</v>
      </c>
      <c r="AF1264" s="68">
        <v>0</v>
      </c>
      <c r="AG1264" s="68">
        <v>0</v>
      </c>
      <c r="AH1264" s="68">
        <v>0</v>
      </c>
    </row>
    <row r="1265" spans="1:34" x14ac:dyDescent="0.25">
      <c r="A1265" s="64" t="s">
        <v>133</v>
      </c>
      <c r="B1265" s="64" t="s">
        <v>124</v>
      </c>
      <c r="C1265" s="66">
        <v>0</v>
      </c>
      <c r="D1265" s="66">
        <v>0</v>
      </c>
      <c r="E1265" s="66">
        <v>0</v>
      </c>
      <c r="F1265" s="66">
        <v>0</v>
      </c>
      <c r="G1265" s="66">
        <v>0</v>
      </c>
      <c r="H1265" s="66">
        <v>0</v>
      </c>
      <c r="I1265" s="66">
        <v>0</v>
      </c>
      <c r="J1265" s="66">
        <v>0</v>
      </c>
      <c r="K1265" s="66">
        <v>0</v>
      </c>
      <c r="L1265" s="66">
        <v>0</v>
      </c>
      <c r="M1265" s="66">
        <v>0</v>
      </c>
      <c r="N1265" s="66">
        <v>0</v>
      </c>
      <c r="O1265" s="66">
        <v>0</v>
      </c>
      <c r="P1265" s="66">
        <v>0</v>
      </c>
      <c r="Q1265" s="66">
        <v>0</v>
      </c>
      <c r="R1265" s="66">
        <v>0</v>
      </c>
      <c r="S1265" s="66">
        <v>0</v>
      </c>
      <c r="T1265" s="66">
        <v>0</v>
      </c>
      <c r="U1265" s="66">
        <v>0</v>
      </c>
      <c r="V1265" s="66">
        <v>0</v>
      </c>
      <c r="W1265" s="66">
        <v>0</v>
      </c>
      <c r="X1265" s="66">
        <v>0</v>
      </c>
      <c r="Y1265" s="66">
        <v>0</v>
      </c>
      <c r="Z1265" s="66">
        <v>0</v>
      </c>
      <c r="AA1265" s="66">
        <v>0</v>
      </c>
      <c r="AB1265" s="66">
        <v>0</v>
      </c>
      <c r="AC1265" s="66">
        <v>0</v>
      </c>
      <c r="AD1265" s="66">
        <v>0</v>
      </c>
      <c r="AE1265" s="66">
        <v>0</v>
      </c>
      <c r="AF1265" s="66">
        <v>0</v>
      </c>
      <c r="AG1265" s="66">
        <v>0</v>
      </c>
      <c r="AH1265" s="66">
        <v>0</v>
      </c>
    </row>
    <row r="1266" spans="1:34" x14ac:dyDescent="0.25">
      <c r="A1266" s="64" t="s">
        <v>133</v>
      </c>
      <c r="B1266" s="64" t="s">
        <v>125</v>
      </c>
      <c r="C1266" s="68">
        <v>0</v>
      </c>
      <c r="D1266" s="68">
        <v>0</v>
      </c>
      <c r="E1266" s="68">
        <v>0</v>
      </c>
      <c r="F1266" s="68">
        <v>0</v>
      </c>
      <c r="G1266" s="68">
        <v>0</v>
      </c>
      <c r="H1266" s="68">
        <v>0</v>
      </c>
      <c r="I1266" s="68">
        <v>0</v>
      </c>
      <c r="J1266" s="68">
        <v>0</v>
      </c>
      <c r="K1266" s="68">
        <v>0</v>
      </c>
      <c r="L1266" s="68">
        <v>0</v>
      </c>
      <c r="M1266" s="68">
        <v>0</v>
      </c>
      <c r="N1266" s="68">
        <v>0</v>
      </c>
      <c r="O1266" s="68">
        <v>0</v>
      </c>
      <c r="P1266" s="68">
        <v>0</v>
      </c>
      <c r="Q1266" s="68">
        <v>0</v>
      </c>
      <c r="R1266" s="68">
        <v>0</v>
      </c>
      <c r="S1266" s="68">
        <v>0</v>
      </c>
      <c r="T1266" s="68">
        <v>0</v>
      </c>
      <c r="U1266" s="68">
        <v>0</v>
      </c>
      <c r="V1266" s="68">
        <v>0</v>
      </c>
      <c r="W1266" s="68">
        <v>0</v>
      </c>
      <c r="X1266" s="68">
        <v>0</v>
      </c>
      <c r="Y1266" s="68">
        <v>0</v>
      </c>
      <c r="Z1266" s="68">
        <v>0</v>
      </c>
      <c r="AA1266" s="68">
        <v>0</v>
      </c>
      <c r="AB1266" s="68">
        <v>0</v>
      </c>
      <c r="AC1266" s="68">
        <v>0</v>
      </c>
      <c r="AD1266" s="68">
        <v>0</v>
      </c>
      <c r="AE1266" s="68">
        <v>0</v>
      </c>
      <c r="AF1266" s="68">
        <v>0</v>
      </c>
      <c r="AG1266" s="68">
        <v>0</v>
      </c>
      <c r="AH1266" s="68">
        <v>0</v>
      </c>
    </row>
    <row r="1267" spans="1:34" x14ac:dyDescent="0.25">
      <c r="A1267" s="64" t="s">
        <v>133</v>
      </c>
      <c r="B1267" s="64" t="s">
        <v>126</v>
      </c>
      <c r="C1267" s="69" t="s">
        <v>37</v>
      </c>
      <c r="D1267" s="69" t="s">
        <v>37</v>
      </c>
      <c r="E1267" s="69" t="s">
        <v>37</v>
      </c>
      <c r="F1267" s="69" t="s">
        <v>37</v>
      </c>
      <c r="G1267" s="69" t="s">
        <v>37</v>
      </c>
      <c r="H1267" s="69" t="s">
        <v>37</v>
      </c>
      <c r="I1267" s="69" t="s">
        <v>37</v>
      </c>
      <c r="J1267" s="69" t="s">
        <v>37</v>
      </c>
      <c r="K1267" s="69" t="s">
        <v>37</v>
      </c>
      <c r="L1267" s="69" t="s">
        <v>37</v>
      </c>
      <c r="M1267" s="69" t="s">
        <v>37</v>
      </c>
      <c r="N1267" s="69" t="s">
        <v>37</v>
      </c>
      <c r="O1267" s="69" t="s">
        <v>37</v>
      </c>
      <c r="P1267" s="69" t="s">
        <v>37</v>
      </c>
      <c r="Q1267" s="69" t="s">
        <v>37</v>
      </c>
      <c r="R1267" s="69" t="s">
        <v>37</v>
      </c>
      <c r="S1267" s="69" t="s">
        <v>37</v>
      </c>
      <c r="T1267" s="69" t="s">
        <v>37</v>
      </c>
      <c r="U1267" s="69" t="s">
        <v>37</v>
      </c>
      <c r="V1267" s="69" t="s">
        <v>37</v>
      </c>
      <c r="W1267" s="69" t="s">
        <v>37</v>
      </c>
      <c r="X1267" s="69" t="s">
        <v>37</v>
      </c>
      <c r="Y1267" s="69" t="s">
        <v>37</v>
      </c>
      <c r="Z1267" s="69" t="s">
        <v>37</v>
      </c>
      <c r="AA1267" s="69" t="s">
        <v>37</v>
      </c>
      <c r="AB1267" s="69" t="s">
        <v>37</v>
      </c>
      <c r="AC1267" s="69" t="s">
        <v>37</v>
      </c>
      <c r="AD1267" s="69" t="s">
        <v>37</v>
      </c>
      <c r="AE1267" s="69" t="s">
        <v>37</v>
      </c>
      <c r="AF1267" s="69" t="s">
        <v>37</v>
      </c>
      <c r="AG1267" s="69" t="s">
        <v>37</v>
      </c>
      <c r="AH1267" s="69" t="s">
        <v>37</v>
      </c>
    </row>
    <row r="1268" spans="1:34" x14ac:dyDescent="0.25">
      <c r="A1268" s="64" t="s">
        <v>133</v>
      </c>
      <c r="B1268" s="64" t="s">
        <v>127</v>
      </c>
      <c r="C1268" s="68">
        <v>0</v>
      </c>
      <c r="D1268" s="68">
        <v>0</v>
      </c>
      <c r="E1268" s="68">
        <v>0</v>
      </c>
      <c r="F1268" s="68">
        <v>0</v>
      </c>
      <c r="G1268" s="68">
        <v>0</v>
      </c>
      <c r="H1268" s="68">
        <v>0</v>
      </c>
      <c r="I1268" s="68">
        <v>0</v>
      </c>
      <c r="J1268" s="68">
        <v>0</v>
      </c>
      <c r="K1268" s="68">
        <v>0</v>
      </c>
      <c r="L1268" s="68">
        <v>0</v>
      </c>
      <c r="M1268" s="68">
        <v>0</v>
      </c>
      <c r="N1268" s="68">
        <v>0</v>
      </c>
      <c r="O1268" s="68">
        <v>0</v>
      </c>
      <c r="P1268" s="68">
        <v>0</v>
      </c>
      <c r="Q1268" s="68">
        <v>0</v>
      </c>
      <c r="R1268" s="68">
        <v>0</v>
      </c>
      <c r="S1268" s="68">
        <v>0</v>
      </c>
      <c r="T1268" s="68">
        <v>0</v>
      </c>
      <c r="U1268" s="68">
        <v>0</v>
      </c>
      <c r="V1268" s="68">
        <v>0</v>
      </c>
      <c r="W1268" s="68">
        <v>0</v>
      </c>
      <c r="X1268" s="68">
        <v>0</v>
      </c>
      <c r="Y1268" s="68">
        <v>0</v>
      </c>
      <c r="Z1268" s="68">
        <v>0</v>
      </c>
      <c r="AA1268" s="68">
        <v>0</v>
      </c>
      <c r="AB1268" s="68">
        <v>0</v>
      </c>
      <c r="AC1268" s="68">
        <v>0</v>
      </c>
      <c r="AD1268" s="68">
        <v>0</v>
      </c>
      <c r="AE1268" s="68">
        <v>0</v>
      </c>
      <c r="AF1268" s="68">
        <v>0</v>
      </c>
      <c r="AG1268" s="68">
        <v>0</v>
      </c>
      <c r="AH1268" s="68">
        <v>0</v>
      </c>
    </row>
    <row r="1269" spans="1:34" x14ac:dyDescent="0.25">
      <c r="A1269" s="64" t="s">
        <v>133</v>
      </c>
      <c r="B1269" s="64" t="s">
        <v>128</v>
      </c>
      <c r="C1269" s="66">
        <v>15799</v>
      </c>
      <c r="D1269" s="66">
        <v>15685</v>
      </c>
      <c r="E1269" s="66">
        <v>16431</v>
      </c>
      <c r="F1269" s="66">
        <v>16380</v>
      </c>
      <c r="G1269" s="66">
        <v>16632</v>
      </c>
      <c r="H1269" s="66">
        <v>16946</v>
      </c>
      <c r="I1269" s="66">
        <v>16318</v>
      </c>
      <c r="J1269" s="66">
        <v>16636</v>
      </c>
      <c r="K1269" s="66">
        <v>16670</v>
      </c>
      <c r="L1269" s="66">
        <v>17490</v>
      </c>
      <c r="M1269" s="66">
        <v>18236</v>
      </c>
      <c r="N1269" s="66">
        <v>18580</v>
      </c>
      <c r="O1269" s="66">
        <v>19006</v>
      </c>
      <c r="P1269" s="66">
        <v>18985</v>
      </c>
      <c r="Q1269" s="66">
        <v>19366</v>
      </c>
      <c r="R1269" s="66">
        <v>19744</v>
      </c>
      <c r="S1269" s="66">
        <v>19957</v>
      </c>
      <c r="T1269" s="66">
        <v>20936</v>
      </c>
      <c r="U1269" s="66">
        <v>21720</v>
      </c>
      <c r="V1269" s="66">
        <v>21674</v>
      </c>
      <c r="W1269" s="66">
        <v>21549</v>
      </c>
      <c r="X1269" s="66">
        <v>21527</v>
      </c>
      <c r="Y1269" s="66">
        <v>22933</v>
      </c>
      <c r="Z1269" s="66">
        <v>22749</v>
      </c>
      <c r="AA1269" s="66">
        <v>23185</v>
      </c>
      <c r="AB1269" s="66">
        <v>26606</v>
      </c>
      <c r="AC1269" s="66">
        <v>27900.2</v>
      </c>
      <c r="AD1269" s="65">
        <v>29995.906999999999</v>
      </c>
      <c r="AE1269" s="65">
        <v>33727.457000000002</v>
      </c>
      <c r="AF1269" s="65">
        <v>34002.353999999999</v>
      </c>
      <c r="AG1269" s="65">
        <v>36484.440999999999</v>
      </c>
      <c r="AH1269" s="65">
        <v>36989.237999999998</v>
      </c>
    </row>
    <row r="1270" spans="1:34" x14ac:dyDescent="0.25">
      <c r="A1270" s="64" t="s">
        <v>133</v>
      </c>
      <c r="B1270" s="64" t="s">
        <v>129</v>
      </c>
      <c r="C1270" s="68">
        <v>4474</v>
      </c>
      <c r="D1270" s="68">
        <v>4401</v>
      </c>
      <c r="E1270" s="68">
        <v>4615</v>
      </c>
      <c r="F1270" s="68">
        <v>4561</v>
      </c>
      <c r="G1270" s="68">
        <v>4630</v>
      </c>
      <c r="H1270" s="68">
        <v>4687</v>
      </c>
      <c r="I1270" s="68">
        <v>4491</v>
      </c>
      <c r="J1270" s="68">
        <v>4544</v>
      </c>
      <c r="K1270" s="68">
        <v>4550</v>
      </c>
      <c r="L1270" s="68">
        <v>4731</v>
      </c>
      <c r="M1270" s="68">
        <v>5046</v>
      </c>
      <c r="N1270" s="68">
        <v>5096</v>
      </c>
      <c r="O1270" s="68">
        <v>5188</v>
      </c>
      <c r="P1270" s="68">
        <v>5182</v>
      </c>
      <c r="Q1270" s="68">
        <v>5292</v>
      </c>
      <c r="R1270" s="68">
        <v>5418</v>
      </c>
      <c r="S1270" s="68">
        <v>5473</v>
      </c>
      <c r="T1270" s="68">
        <v>5759</v>
      </c>
      <c r="U1270" s="68">
        <v>5914</v>
      </c>
      <c r="V1270" s="68">
        <v>5804</v>
      </c>
      <c r="W1270" s="68">
        <v>5750</v>
      </c>
      <c r="X1270" s="68">
        <v>5772</v>
      </c>
      <c r="Y1270" s="68">
        <v>6158</v>
      </c>
      <c r="Z1270" s="68">
        <v>6073</v>
      </c>
      <c r="AA1270" s="68">
        <v>5835</v>
      </c>
      <c r="AB1270" s="68">
        <v>6869</v>
      </c>
      <c r="AC1270" s="68">
        <v>8520.1</v>
      </c>
      <c r="AD1270" s="67">
        <v>9896.6180000000004</v>
      </c>
      <c r="AE1270" s="67">
        <v>10160.067999999999</v>
      </c>
      <c r="AF1270" s="67">
        <v>9668.7990000000009</v>
      </c>
      <c r="AG1270" s="68">
        <v>11412.85</v>
      </c>
      <c r="AH1270" s="68">
        <v>11273.23</v>
      </c>
    </row>
    <row r="1271" spans="1:34" x14ac:dyDescent="0.25">
      <c r="A1271" s="64" t="s">
        <v>133</v>
      </c>
      <c r="B1271" s="64" t="s">
        <v>130</v>
      </c>
      <c r="C1271" s="66">
        <v>0</v>
      </c>
      <c r="D1271" s="66">
        <v>0</v>
      </c>
      <c r="E1271" s="66">
        <v>0</v>
      </c>
      <c r="F1271" s="66">
        <v>0</v>
      </c>
      <c r="G1271" s="66">
        <v>0</v>
      </c>
      <c r="H1271" s="66">
        <v>0</v>
      </c>
      <c r="I1271" s="66">
        <v>0</v>
      </c>
      <c r="J1271" s="66">
        <v>0</v>
      </c>
      <c r="K1271" s="66">
        <v>0</v>
      </c>
      <c r="L1271" s="66">
        <v>0</v>
      </c>
      <c r="M1271" s="66">
        <v>0</v>
      </c>
      <c r="N1271" s="66">
        <v>0</v>
      </c>
      <c r="O1271" s="66">
        <v>0</v>
      </c>
      <c r="P1271" s="66">
        <v>0</v>
      </c>
      <c r="Q1271" s="66">
        <v>0</v>
      </c>
      <c r="R1271" s="66">
        <v>0</v>
      </c>
      <c r="S1271" s="66">
        <v>0</v>
      </c>
      <c r="T1271" s="66">
        <v>0</v>
      </c>
      <c r="U1271" s="66">
        <v>0</v>
      </c>
      <c r="V1271" s="66">
        <v>0</v>
      </c>
      <c r="W1271" s="66">
        <v>0</v>
      </c>
      <c r="X1271" s="66">
        <v>0</v>
      </c>
      <c r="Y1271" s="66">
        <v>0</v>
      </c>
      <c r="Z1271" s="66">
        <v>0</v>
      </c>
      <c r="AA1271" s="66">
        <v>0</v>
      </c>
      <c r="AB1271" s="66">
        <v>0</v>
      </c>
      <c r="AC1271" s="66">
        <v>0</v>
      </c>
      <c r="AD1271" s="66">
        <v>0</v>
      </c>
      <c r="AE1271" s="66">
        <v>0</v>
      </c>
      <c r="AF1271" s="66">
        <v>0</v>
      </c>
      <c r="AG1271" s="66">
        <v>0</v>
      </c>
      <c r="AH1271" s="66">
        <v>0</v>
      </c>
    </row>
    <row r="1272" spans="1:34" x14ac:dyDescent="0.25">
      <c r="A1272" s="64" t="s">
        <v>133</v>
      </c>
      <c r="B1272" s="64" t="s">
        <v>131</v>
      </c>
      <c r="C1272" s="70" t="s">
        <v>37</v>
      </c>
      <c r="D1272" s="70" t="s">
        <v>37</v>
      </c>
      <c r="E1272" s="70" t="s">
        <v>37</v>
      </c>
      <c r="F1272" s="70" t="s">
        <v>37</v>
      </c>
      <c r="G1272" s="70" t="s">
        <v>37</v>
      </c>
      <c r="H1272" s="70" t="s">
        <v>37</v>
      </c>
      <c r="I1272" s="70" t="s">
        <v>37</v>
      </c>
      <c r="J1272" s="70" t="s">
        <v>37</v>
      </c>
      <c r="K1272" s="70" t="s">
        <v>37</v>
      </c>
      <c r="L1272" s="70" t="s">
        <v>37</v>
      </c>
      <c r="M1272" s="70" t="s">
        <v>37</v>
      </c>
      <c r="N1272" s="70" t="s">
        <v>37</v>
      </c>
      <c r="O1272" s="70" t="s">
        <v>37</v>
      </c>
      <c r="P1272" s="70" t="s">
        <v>37</v>
      </c>
      <c r="Q1272" s="70" t="s">
        <v>37</v>
      </c>
      <c r="R1272" s="70" t="s">
        <v>37</v>
      </c>
      <c r="S1272" s="70" t="s">
        <v>37</v>
      </c>
      <c r="T1272" s="70" t="s">
        <v>37</v>
      </c>
      <c r="U1272" s="70" t="s">
        <v>37</v>
      </c>
      <c r="V1272" s="70" t="s">
        <v>37</v>
      </c>
      <c r="W1272" s="70" t="s">
        <v>37</v>
      </c>
      <c r="X1272" s="70" t="s">
        <v>37</v>
      </c>
      <c r="Y1272" s="70" t="s">
        <v>37</v>
      </c>
      <c r="Z1272" s="70" t="s">
        <v>37</v>
      </c>
      <c r="AA1272" s="70" t="s">
        <v>37</v>
      </c>
      <c r="AB1272" s="70" t="s">
        <v>37</v>
      </c>
      <c r="AC1272" s="70" t="s">
        <v>37</v>
      </c>
      <c r="AD1272" s="70" t="s">
        <v>37</v>
      </c>
      <c r="AE1272" s="70" t="s">
        <v>37</v>
      </c>
      <c r="AF1272" s="70" t="s">
        <v>37</v>
      </c>
      <c r="AG1272" s="70" t="s">
        <v>37</v>
      </c>
      <c r="AH1272" s="70" t="s">
        <v>37</v>
      </c>
    </row>
    <row r="1273" spans="1:34" ht="11.4" customHeight="1" x14ac:dyDescent="0.25"/>
    <row r="1274" spans="1:34" x14ac:dyDescent="0.25">
      <c r="A1274" s="59" t="s">
        <v>134</v>
      </c>
    </row>
    <row r="1275" spans="1:34" x14ac:dyDescent="0.25">
      <c r="A1275" s="59" t="s">
        <v>37</v>
      </c>
      <c r="B1275" s="58" t="s">
        <v>38</v>
      </c>
    </row>
    <row r="1276" spans="1:34" ht="11.4" customHeight="1" x14ac:dyDescent="0.25"/>
    <row r="1277" spans="1:34" x14ac:dyDescent="0.25">
      <c r="A1277" s="58" t="s">
        <v>175</v>
      </c>
    </row>
    <row r="1278" spans="1:34" x14ac:dyDescent="0.25">
      <c r="A1278" s="58" t="s">
        <v>108</v>
      </c>
      <c r="B1278" s="59" t="s">
        <v>109</v>
      </c>
    </row>
    <row r="1279" spans="1:34" x14ac:dyDescent="0.25">
      <c r="A1279" s="58" t="s">
        <v>110</v>
      </c>
      <c r="B1279" s="58" t="s">
        <v>111</v>
      </c>
    </row>
    <row r="1281" spans="1:34" x14ac:dyDescent="0.25">
      <c r="A1281" s="59" t="s">
        <v>112</v>
      </c>
      <c r="C1281" s="58" t="s">
        <v>113</v>
      </c>
    </row>
    <row r="1282" spans="1:34" x14ac:dyDescent="0.25">
      <c r="A1282" s="59" t="s">
        <v>176</v>
      </c>
      <c r="C1282" s="58" t="s">
        <v>177</v>
      </c>
    </row>
    <row r="1283" spans="1:34" x14ac:dyDescent="0.25">
      <c r="A1283" s="59" t="s">
        <v>114</v>
      </c>
      <c r="C1283" s="58" t="s">
        <v>163</v>
      </c>
    </row>
    <row r="1285" spans="1:34" x14ac:dyDescent="0.25">
      <c r="A1285" s="60" t="s">
        <v>116</v>
      </c>
      <c r="B1285" s="60" t="s">
        <v>116</v>
      </c>
      <c r="C1285" s="61" t="s">
        <v>1</v>
      </c>
      <c r="D1285" s="61" t="s">
        <v>2</v>
      </c>
      <c r="E1285" s="61" t="s">
        <v>3</v>
      </c>
      <c r="F1285" s="61" t="s">
        <v>4</v>
      </c>
      <c r="G1285" s="61" t="s">
        <v>5</v>
      </c>
      <c r="H1285" s="61" t="s">
        <v>6</v>
      </c>
      <c r="I1285" s="61" t="s">
        <v>7</v>
      </c>
      <c r="J1285" s="61" t="s">
        <v>8</v>
      </c>
      <c r="K1285" s="61" t="s">
        <v>9</v>
      </c>
      <c r="L1285" s="61" t="s">
        <v>10</v>
      </c>
      <c r="M1285" s="61" t="s">
        <v>11</v>
      </c>
      <c r="N1285" s="61" t="s">
        <v>12</v>
      </c>
      <c r="O1285" s="61" t="s">
        <v>13</v>
      </c>
      <c r="P1285" s="61" t="s">
        <v>14</v>
      </c>
      <c r="Q1285" s="61" t="s">
        <v>15</v>
      </c>
      <c r="R1285" s="61" t="s">
        <v>16</v>
      </c>
      <c r="S1285" s="61" t="s">
        <v>17</v>
      </c>
      <c r="T1285" s="61" t="s">
        <v>18</v>
      </c>
      <c r="U1285" s="61" t="s">
        <v>19</v>
      </c>
      <c r="V1285" s="61" t="s">
        <v>20</v>
      </c>
      <c r="W1285" s="61" t="s">
        <v>21</v>
      </c>
      <c r="X1285" s="61" t="s">
        <v>32</v>
      </c>
      <c r="Y1285" s="61" t="s">
        <v>33</v>
      </c>
      <c r="Z1285" s="61" t="s">
        <v>35</v>
      </c>
      <c r="AA1285" s="61" t="s">
        <v>36</v>
      </c>
      <c r="AB1285" s="61" t="s">
        <v>39</v>
      </c>
      <c r="AC1285" s="61" t="s">
        <v>40</v>
      </c>
      <c r="AD1285" s="61" t="s">
        <v>97</v>
      </c>
      <c r="AE1285" s="61" t="s">
        <v>103</v>
      </c>
      <c r="AF1285" s="61" t="s">
        <v>105</v>
      </c>
      <c r="AG1285" s="61" t="s">
        <v>107</v>
      </c>
      <c r="AH1285" s="61" t="s">
        <v>117</v>
      </c>
    </row>
    <row r="1286" spans="1:34" x14ac:dyDescent="0.25">
      <c r="A1286" s="62" t="s">
        <v>118</v>
      </c>
      <c r="B1286" s="62" t="s">
        <v>119</v>
      </c>
      <c r="C1286" s="63" t="s">
        <v>120</v>
      </c>
      <c r="D1286" s="63" t="s">
        <v>120</v>
      </c>
      <c r="E1286" s="63" t="s">
        <v>120</v>
      </c>
      <c r="F1286" s="63" t="s">
        <v>120</v>
      </c>
      <c r="G1286" s="63" t="s">
        <v>120</v>
      </c>
      <c r="H1286" s="63" t="s">
        <v>120</v>
      </c>
      <c r="I1286" s="63" t="s">
        <v>120</v>
      </c>
      <c r="J1286" s="63" t="s">
        <v>120</v>
      </c>
      <c r="K1286" s="63" t="s">
        <v>120</v>
      </c>
      <c r="L1286" s="63" t="s">
        <v>120</v>
      </c>
      <c r="M1286" s="63" t="s">
        <v>120</v>
      </c>
      <c r="N1286" s="63" t="s">
        <v>120</v>
      </c>
      <c r="O1286" s="63" t="s">
        <v>120</v>
      </c>
      <c r="P1286" s="63" t="s">
        <v>120</v>
      </c>
      <c r="Q1286" s="63" t="s">
        <v>120</v>
      </c>
      <c r="R1286" s="63" t="s">
        <v>120</v>
      </c>
      <c r="S1286" s="63" t="s">
        <v>120</v>
      </c>
      <c r="T1286" s="63" t="s">
        <v>120</v>
      </c>
      <c r="U1286" s="63" t="s">
        <v>120</v>
      </c>
      <c r="V1286" s="63" t="s">
        <v>120</v>
      </c>
      <c r="W1286" s="63" t="s">
        <v>120</v>
      </c>
      <c r="X1286" s="63" t="s">
        <v>120</v>
      </c>
      <c r="Y1286" s="63" t="s">
        <v>120</v>
      </c>
      <c r="Z1286" s="63" t="s">
        <v>120</v>
      </c>
      <c r="AA1286" s="63" t="s">
        <v>120</v>
      </c>
      <c r="AB1286" s="63" t="s">
        <v>120</v>
      </c>
      <c r="AC1286" s="63" t="s">
        <v>120</v>
      </c>
      <c r="AD1286" s="63" t="s">
        <v>120</v>
      </c>
      <c r="AE1286" s="63" t="s">
        <v>120</v>
      </c>
      <c r="AF1286" s="63" t="s">
        <v>120</v>
      </c>
      <c r="AG1286" s="63" t="s">
        <v>120</v>
      </c>
      <c r="AH1286" s="63" t="s">
        <v>120</v>
      </c>
    </row>
    <row r="1287" spans="1:34" x14ac:dyDescent="0.25">
      <c r="A1287" s="64" t="s">
        <v>121</v>
      </c>
      <c r="B1287" s="64" t="s">
        <v>122</v>
      </c>
      <c r="C1287" s="66">
        <v>391211</v>
      </c>
      <c r="D1287" s="66">
        <v>342661.4</v>
      </c>
      <c r="E1287" s="66">
        <v>361784.3</v>
      </c>
      <c r="F1287" s="66">
        <v>384411.5</v>
      </c>
      <c r="G1287" s="66">
        <v>353363.9</v>
      </c>
      <c r="H1287" s="66">
        <v>386336.3</v>
      </c>
      <c r="I1287" s="66">
        <v>331165.09999999998</v>
      </c>
      <c r="J1287" s="66">
        <v>348996.6</v>
      </c>
      <c r="K1287" s="66">
        <v>374830.2</v>
      </c>
      <c r="L1287" s="66">
        <v>391526</v>
      </c>
      <c r="M1287" s="66">
        <v>458445</v>
      </c>
      <c r="N1287" s="66">
        <v>390099.6</v>
      </c>
      <c r="O1287" s="66">
        <v>447720.8</v>
      </c>
      <c r="P1287" s="66">
        <v>364919.8</v>
      </c>
      <c r="Q1287" s="66">
        <v>377490</v>
      </c>
      <c r="R1287" s="66">
        <v>470693.4</v>
      </c>
      <c r="S1287" s="66">
        <v>416070.40000000002</v>
      </c>
      <c r="T1287" s="66">
        <v>465451.4</v>
      </c>
      <c r="U1287" s="66">
        <v>483335.2</v>
      </c>
      <c r="V1287" s="66">
        <v>436974.2</v>
      </c>
      <c r="W1287" s="65">
        <v>442820.14600000001</v>
      </c>
      <c r="X1287" s="65">
        <v>449497.63400000002</v>
      </c>
      <c r="Y1287" s="65">
        <v>518374.478</v>
      </c>
      <c r="Z1287" s="65">
        <v>470434.42499999999</v>
      </c>
      <c r="AA1287" s="65">
        <v>497297.78399999999</v>
      </c>
      <c r="AB1287" s="66">
        <v>504931.37</v>
      </c>
      <c r="AC1287" s="65">
        <v>523173.85800000001</v>
      </c>
      <c r="AD1287" s="65">
        <v>524409.11499999999</v>
      </c>
      <c r="AE1287" s="65">
        <v>515862.63299999997</v>
      </c>
      <c r="AF1287" s="65">
        <v>472472.29399999999</v>
      </c>
      <c r="AG1287" s="65">
        <v>547263.91700000002</v>
      </c>
      <c r="AH1287" s="65">
        <v>561618.24399999995</v>
      </c>
    </row>
    <row r="1288" spans="1:34" x14ac:dyDescent="0.25">
      <c r="A1288" s="64" t="s">
        <v>121</v>
      </c>
      <c r="B1288" s="64" t="s">
        <v>123</v>
      </c>
      <c r="C1288" s="68">
        <v>2578.1</v>
      </c>
      <c r="D1288" s="68">
        <v>2786.7</v>
      </c>
      <c r="E1288" s="68">
        <v>2679.7</v>
      </c>
      <c r="F1288" s="68">
        <v>3216.5</v>
      </c>
      <c r="G1288" s="68">
        <v>3009.9</v>
      </c>
      <c r="H1288" s="68">
        <v>3218</v>
      </c>
      <c r="I1288" s="68">
        <v>2975.8</v>
      </c>
      <c r="J1288" s="68">
        <v>2812.4</v>
      </c>
      <c r="K1288" s="68">
        <v>2957.4</v>
      </c>
      <c r="L1288" s="68">
        <v>3072.5</v>
      </c>
      <c r="M1288" s="68">
        <v>3036.3</v>
      </c>
      <c r="N1288" s="68">
        <v>2894.6</v>
      </c>
      <c r="O1288" s="68">
        <v>3077.9</v>
      </c>
      <c r="P1288" s="68">
        <v>4576.2</v>
      </c>
      <c r="Q1288" s="68">
        <v>4897.3999999999996</v>
      </c>
      <c r="R1288" s="68">
        <v>4536.2</v>
      </c>
      <c r="S1288" s="68">
        <v>4622.8999999999996</v>
      </c>
      <c r="T1288" s="68">
        <v>4538.7</v>
      </c>
      <c r="U1288" s="68">
        <v>4758.2</v>
      </c>
      <c r="V1288" s="68">
        <v>3876.6</v>
      </c>
      <c r="W1288" s="68">
        <v>6096.8</v>
      </c>
      <c r="X1288" s="68">
        <v>6036.7</v>
      </c>
      <c r="Y1288" s="68">
        <v>7186.4</v>
      </c>
      <c r="Z1288" s="67">
        <v>9444.3639999999996</v>
      </c>
      <c r="AA1288" s="67">
        <v>9992.6209999999992</v>
      </c>
      <c r="AB1288" s="67">
        <v>9544.5079999999998</v>
      </c>
      <c r="AC1288" s="67">
        <v>9738.0409999999993</v>
      </c>
      <c r="AD1288" s="68">
        <v>10978.5</v>
      </c>
      <c r="AE1288" s="67">
        <v>11337.258</v>
      </c>
      <c r="AF1288" s="67">
        <v>11893.201999999999</v>
      </c>
      <c r="AG1288" s="67">
        <v>11469.933000000001</v>
      </c>
      <c r="AH1288" s="67">
        <v>11315.111999999999</v>
      </c>
    </row>
    <row r="1289" spans="1:34" x14ac:dyDescent="0.25">
      <c r="A1289" s="64" t="s">
        <v>121</v>
      </c>
      <c r="B1289" s="64" t="s">
        <v>124</v>
      </c>
      <c r="C1289" s="66">
        <v>46763.199999999997</v>
      </c>
      <c r="D1289" s="66">
        <v>55550.2</v>
      </c>
      <c r="E1289" s="66">
        <v>60030.6</v>
      </c>
      <c r="F1289" s="66">
        <v>46710.400000000001</v>
      </c>
      <c r="G1289" s="65">
        <v>51497.097999999998</v>
      </c>
      <c r="H1289" s="66">
        <v>54344</v>
      </c>
      <c r="I1289" s="66">
        <v>46390.2</v>
      </c>
      <c r="J1289" s="66">
        <v>49254.3</v>
      </c>
      <c r="K1289" s="65">
        <v>44743.714</v>
      </c>
      <c r="L1289" s="65">
        <v>49530.773000000001</v>
      </c>
      <c r="M1289" s="65">
        <v>55324.885000000002</v>
      </c>
      <c r="N1289" s="65">
        <v>48353.762999999999</v>
      </c>
      <c r="O1289" s="65">
        <v>22194.863000000001</v>
      </c>
      <c r="P1289" s="65">
        <v>20050.957999999999</v>
      </c>
      <c r="Q1289" s="65">
        <v>20126.010999999999</v>
      </c>
      <c r="R1289" s="65">
        <v>24631.992999999999</v>
      </c>
      <c r="S1289" s="65">
        <v>21740.530999999999</v>
      </c>
      <c r="T1289" s="65">
        <v>27161.652999999998</v>
      </c>
      <c r="U1289" s="65">
        <v>26651.912</v>
      </c>
      <c r="V1289" s="65">
        <v>42610.252999999997</v>
      </c>
      <c r="W1289" s="66">
        <v>907.2</v>
      </c>
      <c r="X1289" s="66">
        <v>417.6</v>
      </c>
      <c r="Y1289" s="66">
        <v>216</v>
      </c>
      <c r="Z1289" s="66">
        <v>1828.8</v>
      </c>
      <c r="AA1289" s="66">
        <v>2253.6</v>
      </c>
      <c r="AB1289" s="66">
        <v>2404.8000000000002</v>
      </c>
      <c r="AC1289" s="66">
        <v>2217.6</v>
      </c>
      <c r="AD1289" s="66">
        <v>2332.8000000000002</v>
      </c>
      <c r="AE1289" s="66">
        <v>2415.87</v>
      </c>
      <c r="AF1289" s="65">
        <v>2409.6309999999999</v>
      </c>
      <c r="AG1289" s="65">
        <v>2570.1840000000002</v>
      </c>
      <c r="AH1289" s="65">
        <v>3386.1889999999999</v>
      </c>
    </row>
    <row r="1290" spans="1:34" x14ac:dyDescent="0.25">
      <c r="A1290" s="64" t="s">
        <v>121</v>
      </c>
      <c r="B1290" s="64" t="s">
        <v>125</v>
      </c>
      <c r="C1290" s="68">
        <v>0</v>
      </c>
      <c r="D1290" s="68">
        <v>0</v>
      </c>
      <c r="E1290" s="68">
        <v>0</v>
      </c>
      <c r="F1290" s="68">
        <v>0</v>
      </c>
      <c r="G1290" s="68">
        <v>0</v>
      </c>
      <c r="H1290" s="68">
        <v>0</v>
      </c>
      <c r="I1290" s="68">
        <v>0</v>
      </c>
      <c r="J1290" s="68">
        <v>0</v>
      </c>
      <c r="K1290" s="68">
        <v>0</v>
      </c>
      <c r="L1290" s="68">
        <v>0</v>
      </c>
      <c r="M1290" s="68">
        <v>0</v>
      </c>
      <c r="N1290" s="68">
        <v>0</v>
      </c>
      <c r="O1290" s="68">
        <v>0</v>
      </c>
      <c r="P1290" s="68">
        <v>0</v>
      </c>
      <c r="Q1290" s="68">
        <v>0</v>
      </c>
      <c r="R1290" s="68">
        <v>0</v>
      </c>
      <c r="S1290" s="68">
        <v>0</v>
      </c>
      <c r="T1290" s="68">
        <v>0</v>
      </c>
      <c r="U1290" s="68">
        <v>0</v>
      </c>
      <c r="V1290" s="68">
        <v>0</v>
      </c>
      <c r="W1290" s="67">
        <v>11832.555</v>
      </c>
      <c r="X1290" s="68">
        <v>16133.69</v>
      </c>
      <c r="Y1290" s="67">
        <v>17166.896000000001</v>
      </c>
      <c r="Z1290" s="67">
        <v>16266.823</v>
      </c>
      <c r="AA1290" s="67">
        <v>17282.528999999999</v>
      </c>
      <c r="AB1290" s="67">
        <v>18203.753000000001</v>
      </c>
      <c r="AC1290" s="67">
        <v>18407.932000000001</v>
      </c>
      <c r="AD1290" s="67">
        <v>18684.186000000002</v>
      </c>
      <c r="AE1290" s="67">
        <v>18016.252</v>
      </c>
      <c r="AF1290" s="67">
        <v>16203.627</v>
      </c>
      <c r="AG1290" s="67">
        <v>11106.007</v>
      </c>
      <c r="AH1290" s="67">
        <v>8675.8610000000008</v>
      </c>
    </row>
    <row r="1291" spans="1:34" x14ac:dyDescent="0.25">
      <c r="A1291" s="64" t="s">
        <v>121</v>
      </c>
      <c r="B1291" s="64" t="s">
        <v>126</v>
      </c>
      <c r="C1291" s="66">
        <v>25.2</v>
      </c>
      <c r="D1291" s="66">
        <v>39.6</v>
      </c>
      <c r="E1291" s="66">
        <v>68.400000000000006</v>
      </c>
      <c r="F1291" s="66">
        <v>90</v>
      </c>
      <c r="G1291" s="66">
        <v>111.6</v>
      </c>
      <c r="H1291" s="66">
        <v>115.2</v>
      </c>
      <c r="I1291" s="66">
        <v>97.2</v>
      </c>
      <c r="J1291" s="66">
        <v>86.4</v>
      </c>
      <c r="K1291" s="66">
        <v>118.8</v>
      </c>
      <c r="L1291" s="66">
        <v>129.6</v>
      </c>
      <c r="M1291" s="66">
        <v>129.6</v>
      </c>
      <c r="N1291" s="66">
        <v>205.2</v>
      </c>
      <c r="O1291" s="66">
        <v>208.8</v>
      </c>
      <c r="P1291" s="66">
        <v>237.6</v>
      </c>
      <c r="Q1291" s="66">
        <v>219.6</v>
      </c>
      <c r="R1291" s="66">
        <v>244.8</v>
      </c>
      <c r="S1291" s="66">
        <v>360</v>
      </c>
      <c r="T1291" s="66">
        <v>378</v>
      </c>
      <c r="U1291" s="66">
        <v>460.8</v>
      </c>
      <c r="V1291" s="66">
        <v>522</v>
      </c>
      <c r="W1291" s="66">
        <v>680.4</v>
      </c>
      <c r="X1291" s="66">
        <v>583.20000000000005</v>
      </c>
      <c r="Y1291" s="66">
        <v>727.2</v>
      </c>
      <c r="Z1291" s="66">
        <v>878.4</v>
      </c>
      <c r="AA1291" s="66">
        <v>810</v>
      </c>
      <c r="AB1291" s="66">
        <v>756</v>
      </c>
      <c r="AC1291" s="66">
        <v>842.4</v>
      </c>
      <c r="AD1291" s="66">
        <v>867.6</v>
      </c>
      <c r="AE1291" s="65">
        <v>961.66800000000001</v>
      </c>
      <c r="AF1291" s="66">
        <v>1011.6</v>
      </c>
      <c r="AG1291" s="65">
        <v>999.74900000000002</v>
      </c>
      <c r="AH1291" s="65">
        <v>1073.2280000000001</v>
      </c>
    </row>
    <row r="1292" spans="1:34" x14ac:dyDescent="0.25">
      <c r="A1292" s="64" t="s">
        <v>121</v>
      </c>
      <c r="B1292" s="64" t="s">
        <v>127</v>
      </c>
      <c r="C1292" s="68">
        <v>2184</v>
      </c>
      <c r="D1292" s="68">
        <v>1574</v>
      </c>
      <c r="E1292" s="68">
        <v>1590</v>
      </c>
      <c r="F1292" s="68">
        <v>1685</v>
      </c>
      <c r="G1292" s="68">
        <v>1926</v>
      </c>
      <c r="H1292" s="68">
        <v>1864</v>
      </c>
      <c r="I1292" s="68">
        <v>2006</v>
      </c>
      <c r="J1292" s="68">
        <v>1895</v>
      </c>
      <c r="K1292" s="68">
        <v>1812</v>
      </c>
      <c r="L1292" s="68">
        <v>2167</v>
      </c>
      <c r="M1292" s="68">
        <v>1347</v>
      </c>
      <c r="N1292" s="68">
        <v>2599</v>
      </c>
      <c r="O1292" s="68">
        <v>1990</v>
      </c>
      <c r="P1292" s="68">
        <v>1347</v>
      </c>
      <c r="Q1292" s="68">
        <v>1833</v>
      </c>
      <c r="R1292" s="68">
        <v>2022</v>
      </c>
      <c r="S1292" s="68">
        <v>1967</v>
      </c>
      <c r="T1292" s="68">
        <v>2471</v>
      </c>
      <c r="U1292" s="68">
        <v>2493</v>
      </c>
      <c r="V1292" s="68">
        <v>1332</v>
      </c>
      <c r="W1292" s="68">
        <v>1375</v>
      </c>
      <c r="X1292" s="68">
        <v>633</v>
      </c>
      <c r="Y1292" s="68">
        <v>327</v>
      </c>
      <c r="Z1292" s="68">
        <v>2771</v>
      </c>
      <c r="AA1292" s="68">
        <v>3415</v>
      </c>
      <c r="AB1292" s="68">
        <v>3644</v>
      </c>
      <c r="AC1292" s="68">
        <v>3360</v>
      </c>
      <c r="AD1292" s="68">
        <v>3535</v>
      </c>
      <c r="AE1292" s="68">
        <v>3648</v>
      </c>
      <c r="AF1292" s="68">
        <v>3581</v>
      </c>
      <c r="AG1292" s="68">
        <v>3154</v>
      </c>
      <c r="AH1292" s="68">
        <v>4178</v>
      </c>
    </row>
    <row r="1293" spans="1:34" x14ac:dyDescent="0.25">
      <c r="A1293" s="64" t="s">
        <v>121</v>
      </c>
      <c r="B1293" s="64" t="s">
        <v>128</v>
      </c>
      <c r="C1293" s="66">
        <v>445123.8</v>
      </c>
      <c r="D1293" s="66">
        <v>406700.4</v>
      </c>
      <c r="E1293" s="66">
        <v>430069.8</v>
      </c>
      <c r="F1293" s="66">
        <v>439798.2</v>
      </c>
      <c r="G1293" s="66">
        <v>415684.6</v>
      </c>
      <c r="H1293" s="66">
        <v>451282.4</v>
      </c>
      <c r="I1293" s="66">
        <v>386124.4</v>
      </c>
      <c r="J1293" s="66">
        <v>410123.2</v>
      </c>
      <c r="K1293" s="66">
        <v>429544.8</v>
      </c>
      <c r="L1293" s="66">
        <v>450853.2</v>
      </c>
      <c r="M1293" s="66">
        <v>522957.2</v>
      </c>
      <c r="N1293" s="66">
        <v>449138</v>
      </c>
      <c r="O1293" s="66">
        <v>481016</v>
      </c>
      <c r="P1293" s="66">
        <v>397886.8</v>
      </c>
      <c r="Q1293" s="66">
        <v>410342.2</v>
      </c>
      <c r="R1293" s="66">
        <v>509559.4</v>
      </c>
      <c r="S1293" s="66">
        <v>450988.2</v>
      </c>
      <c r="T1293" s="66">
        <v>508409.2</v>
      </c>
      <c r="U1293" s="66">
        <v>526703.4</v>
      </c>
      <c r="V1293" s="66">
        <v>490339.8</v>
      </c>
      <c r="W1293" s="65">
        <v>464089.734</v>
      </c>
      <c r="X1293" s="65">
        <v>475325.54800000001</v>
      </c>
      <c r="Y1293" s="65">
        <v>549173.25399999996</v>
      </c>
      <c r="Z1293" s="66">
        <v>504695.53</v>
      </c>
      <c r="AA1293" s="65">
        <v>532854.50800000003</v>
      </c>
      <c r="AB1293" s="65">
        <v>543866.95499999996</v>
      </c>
      <c r="AC1293" s="65">
        <v>561413.04599999997</v>
      </c>
      <c r="AD1293" s="65">
        <v>564049.23600000003</v>
      </c>
      <c r="AE1293" s="65">
        <v>556760.18299999996</v>
      </c>
      <c r="AF1293" s="65">
        <v>513249.96100000001</v>
      </c>
      <c r="AG1293" s="65">
        <v>584237.95200000005</v>
      </c>
      <c r="AH1293" s="65">
        <v>599677.76899999997</v>
      </c>
    </row>
    <row r="1294" spans="1:34" x14ac:dyDescent="0.25">
      <c r="A1294" s="64" t="s">
        <v>121</v>
      </c>
      <c r="B1294" s="64" t="s">
        <v>129</v>
      </c>
      <c r="C1294" s="68">
        <v>1892.6</v>
      </c>
      <c r="D1294" s="68">
        <v>2041.4</v>
      </c>
      <c r="E1294" s="68">
        <v>2420.1999999999998</v>
      </c>
      <c r="F1294" s="68">
        <v>2801</v>
      </c>
      <c r="G1294" s="68">
        <v>2665.2</v>
      </c>
      <c r="H1294" s="68">
        <v>2820</v>
      </c>
      <c r="I1294" s="68">
        <v>2681</v>
      </c>
      <c r="J1294" s="68">
        <v>2724.4</v>
      </c>
      <c r="K1294" s="68">
        <v>2583.4</v>
      </c>
      <c r="L1294" s="68">
        <v>2690</v>
      </c>
      <c r="M1294" s="68">
        <v>2593</v>
      </c>
      <c r="N1294" s="68">
        <v>2567.4</v>
      </c>
      <c r="O1294" s="68">
        <v>2917.2</v>
      </c>
      <c r="P1294" s="68">
        <v>4123</v>
      </c>
      <c r="Q1294" s="68">
        <v>4222</v>
      </c>
      <c r="R1294" s="68">
        <v>3908.8</v>
      </c>
      <c r="S1294" s="68">
        <v>3974.8</v>
      </c>
      <c r="T1294" s="68">
        <v>3925.8</v>
      </c>
      <c r="U1294" s="68">
        <v>4090.4</v>
      </c>
      <c r="V1294" s="68">
        <v>3258</v>
      </c>
      <c r="W1294" s="68">
        <v>4693.2</v>
      </c>
      <c r="X1294" s="68">
        <v>4501.3999999999996</v>
      </c>
      <c r="Y1294" s="68">
        <v>5330.2</v>
      </c>
      <c r="Z1294" s="68">
        <v>6929.4</v>
      </c>
      <c r="AA1294" s="68">
        <v>7979.2</v>
      </c>
      <c r="AB1294" s="68">
        <v>7630.4</v>
      </c>
      <c r="AC1294" s="68">
        <v>7848</v>
      </c>
      <c r="AD1294" s="68">
        <v>8759.6</v>
      </c>
      <c r="AE1294" s="67">
        <v>8740.0339999999997</v>
      </c>
      <c r="AF1294" s="67">
        <v>9686.9259999999995</v>
      </c>
      <c r="AG1294" s="67">
        <v>9219.5570000000007</v>
      </c>
      <c r="AH1294" s="67">
        <v>9120.9860000000008</v>
      </c>
    </row>
    <row r="1295" spans="1:34" x14ac:dyDescent="0.25">
      <c r="A1295" s="64" t="s">
        <v>121</v>
      </c>
      <c r="B1295" s="64" t="s">
        <v>130</v>
      </c>
      <c r="C1295" s="66">
        <v>0</v>
      </c>
      <c r="D1295" s="66">
        <v>0</v>
      </c>
      <c r="E1295" s="66">
        <v>0</v>
      </c>
      <c r="F1295" s="66">
        <v>0</v>
      </c>
      <c r="G1295" s="66">
        <v>0</v>
      </c>
      <c r="H1295" s="66">
        <v>0</v>
      </c>
      <c r="I1295" s="66">
        <v>0</v>
      </c>
      <c r="J1295" s="66">
        <v>0</v>
      </c>
      <c r="K1295" s="66">
        <v>0</v>
      </c>
      <c r="L1295" s="66">
        <v>0</v>
      </c>
      <c r="M1295" s="66">
        <v>0</v>
      </c>
      <c r="N1295" s="66">
        <v>0</v>
      </c>
      <c r="O1295" s="66">
        <v>0</v>
      </c>
      <c r="P1295" s="66">
        <v>0</v>
      </c>
      <c r="Q1295" s="66">
        <v>0</v>
      </c>
      <c r="R1295" s="66">
        <v>0</v>
      </c>
      <c r="S1295" s="66">
        <v>0</v>
      </c>
      <c r="T1295" s="66">
        <v>0</v>
      </c>
      <c r="U1295" s="66">
        <v>0</v>
      </c>
      <c r="V1295" s="66">
        <v>0</v>
      </c>
      <c r="W1295" s="66">
        <v>7707.6</v>
      </c>
      <c r="X1295" s="66">
        <v>9025.2000000000007</v>
      </c>
      <c r="Y1295" s="66">
        <v>9230.4</v>
      </c>
      <c r="Z1295" s="66">
        <v>8730</v>
      </c>
      <c r="AA1295" s="66">
        <v>9313.2000000000007</v>
      </c>
      <c r="AB1295" s="66">
        <v>9345.6</v>
      </c>
      <c r="AC1295" s="66">
        <v>9352.7999999999993</v>
      </c>
      <c r="AD1295" s="66">
        <v>9075.6</v>
      </c>
      <c r="AE1295" s="65">
        <v>9308.473</v>
      </c>
      <c r="AF1295" s="65">
        <v>8568.6479999999992</v>
      </c>
      <c r="AG1295" s="65">
        <v>6500.7860000000001</v>
      </c>
      <c r="AH1295" s="65">
        <v>2489.1370000000002</v>
      </c>
    </row>
    <row r="1296" spans="1:34" x14ac:dyDescent="0.25">
      <c r="A1296" s="64" t="s">
        <v>121</v>
      </c>
      <c r="B1296" s="64" t="s">
        <v>131</v>
      </c>
      <c r="C1296" s="68">
        <v>853.2</v>
      </c>
      <c r="D1296" s="68">
        <v>1605.6</v>
      </c>
      <c r="E1296" s="68">
        <v>1407.6</v>
      </c>
      <c r="F1296" s="68">
        <v>1400.4</v>
      </c>
      <c r="G1296" s="68">
        <v>3718.8</v>
      </c>
      <c r="H1296" s="68">
        <v>3445.2</v>
      </c>
      <c r="I1296" s="68">
        <v>1029.5999999999999</v>
      </c>
      <c r="J1296" s="68">
        <v>4186.8</v>
      </c>
      <c r="K1296" s="68">
        <v>2077.1999999999998</v>
      </c>
      <c r="L1296" s="68">
        <v>1548</v>
      </c>
      <c r="M1296" s="68">
        <v>1695.6</v>
      </c>
      <c r="N1296" s="68">
        <v>2026.8</v>
      </c>
      <c r="O1296" s="68">
        <v>1674</v>
      </c>
      <c r="P1296" s="68">
        <v>2174.4</v>
      </c>
      <c r="Q1296" s="68">
        <v>1836</v>
      </c>
      <c r="R1296" s="68">
        <v>2750.4</v>
      </c>
      <c r="S1296" s="68">
        <v>1296</v>
      </c>
      <c r="T1296" s="68">
        <v>3888</v>
      </c>
      <c r="U1296" s="68">
        <v>3373.2</v>
      </c>
      <c r="V1296" s="68">
        <v>2858.4</v>
      </c>
      <c r="W1296" s="68">
        <v>1486.8</v>
      </c>
      <c r="X1296" s="68">
        <v>4586.3999999999996</v>
      </c>
      <c r="Y1296" s="68">
        <v>3909.6</v>
      </c>
      <c r="Z1296" s="68">
        <v>2019.6</v>
      </c>
      <c r="AA1296" s="68">
        <v>2574</v>
      </c>
      <c r="AB1296" s="68">
        <v>4132.8</v>
      </c>
      <c r="AC1296" s="68">
        <v>2196</v>
      </c>
      <c r="AD1296" s="68">
        <v>2685.6</v>
      </c>
      <c r="AE1296" s="68">
        <v>2638.26</v>
      </c>
      <c r="AF1296" s="67">
        <v>2665.5839999999998</v>
      </c>
      <c r="AG1296" s="67">
        <v>2398.3209999999999</v>
      </c>
      <c r="AH1296" s="67">
        <v>1459.375</v>
      </c>
    </row>
    <row r="1297" spans="1:34" x14ac:dyDescent="0.25">
      <c r="A1297" s="64" t="s">
        <v>132</v>
      </c>
      <c r="B1297" s="64" t="s">
        <v>122</v>
      </c>
      <c r="C1297" s="69" t="s">
        <v>37</v>
      </c>
      <c r="D1297" s="69" t="s">
        <v>37</v>
      </c>
      <c r="E1297" s="69" t="s">
        <v>37</v>
      </c>
      <c r="F1297" s="69" t="s">
        <v>37</v>
      </c>
      <c r="G1297" s="69" t="s">
        <v>37</v>
      </c>
      <c r="H1297" s="69" t="s">
        <v>37</v>
      </c>
      <c r="I1297" s="69" t="s">
        <v>37</v>
      </c>
      <c r="J1297" s="69" t="s">
        <v>37</v>
      </c>
      <c r="K1297" s="69" t="s">
        <v>37</v>
      </c>
      <c r="L1297" s="69" t="s">
        <v>37</v>
      </c>
      <c r="M1297" s="69" t="s">
        <v>37</v>
      </c>
      <c r="N1297" s="69" t="s">
        <v>37</v>
      </c>
      <c r="O1297" s="69" t="s">
        <v>37</v>
      </c>
      <c r="P1297" s="69" t="s">
        <v>37</v>
      </c>
      <c r="Q1297" s="69" t="s">
        <v>37</v>
      </c>
      <c r="R1297" s="69" t="s">
        <v>37</v>
      </c>
      <c r="S1297" s="69" t="s">
        <v>37</v>
      </c>
      <c r="T1297" s="69" t="s">
        <v>37</v>
      </c>
      <c r="U1297" s="69" t="s">
        <v>37</v>
      </c>
      <c r="V1297" s="69" t="s">
        <v>37</v>
      </c>
      <c r="W1297" s="69" t="s">
        <v>37</v>
      </c>
      <c r="X1297" s="69" t="s">
        <v>37</v>
      </c>
      <c r="Y1297" s="69" t="s">
        <v>37</v>
      </c>
      <c r="Z1297" s="69" t="s">
        <v>37</v>
      </c>
      <c r="AA1297" s="69" t="s">
        <v>37</v>
      </c>
      <c r="AB1297" s="69" t="s">
        <v>37</v>
      </c>
      <c r="AC1297" s="69" t="s">
        <v>37</v>
      </c>
      <c r="AD1297" s="69" t="s">
        <v>37</v>
      </c>
      <c r="AE1297" s="69" t="s">
        <v>37</v>
      </c>
      <c r="AF1297" s="69" t="s">
        <v>37</v>
      </c>
      <c r="AG1297" s="69" t="s">
        <v>37</v>
      </c>
      <c r="AH1297" s="69" t="s">
        <v>37</v>
      </c>
    </row>
    <row r="1298" spans="1:34" x14ac:dyDescent="0.25">
      <c r="A1298" s="64" t="s">
        <v>132</v>
      </c>
      <c r="B1298" s="64" t="s">
        <v>123</v>
      </c>
      <c r="C1298" s="70" t="s">
        <v>37</v>
      </c>
      <c r="D1298" s="70" t="s">
        <v>37</v>
      </c>
      <c r="E1298" s="70" t="s">
        <v>37</v>
      </c>
      <c r="F1298" s="70" t="s">
        <v>37</v>
      </c>
      <c r="G1298" s="70" t="s">
        <v>37</v>
      </c>
      <c r="H1298" s="70" t="s">
        <v>37</v>
      </c>
      <c r="I1298" s="70" t="s">
        <v>37</v>
      </c>
      <c r="J1298" s="70" t="s">
        <v>37</v>
      </c>
      <c r="K1298" s="70" t="s">
        <v>37</v>
      </c>
      <c r="L1298" s="70" t="s">
        <v>37</v>
      </c>
      <c r="M1298" s="70" t="s">
        <v>37</v>
      </c>
      <c r="N1298" s="70" t="s">
        <v>37</v>
      </c>
      <c r="O1298" s="70" t="s">
        <v>37</v>
      </c>
      <c r="P1298" s="70" t="s">
        <v>37</v>
      </c>
      <c r="Q1298" s="70" t="s">
        <v>37</v>
      </c>
      <c r="R1298" s="70" t="s">
        <v>37</v>
      </c>
      <c r="S1298" s="70" t="s">
        <v>37</v>
      </c>
      <c r="T1298" s="70" t="s">
        <v>37</v>
      </c>
      <c r="U1298" s="70" t="s">
        <v>37</v>
      </c>
      <c r="V1298" s="70" t="s">
        <v>37</v>
      </c>
      <c r="W1298" s="70" t="s">
        <v>37</v>
      </c>
      <c r="X1298" s="70" t="s">
        <v>37</v>
      </c>
      <c r="Y1298" s="70" t="s">
        <v>37</v>
      </c>
      <c r="Z1298" s="70" t="s">
        <v>37</v>
      </c>
      <c r="AA1298" s="70" t="s">
        <v>37</v>
      </c>
      <c r="AB1298" s="70" t="s">
        <v>37</v>
      </c>
      <c r="AC1298" s="70" t="s">
        <v>37</v>
      </c>
      <c r="AD1298" s="70" t="s">
        <v>37</v>
      </c>
      <c r="AE1298" s="70" t="s">
        <v>37</v>
      </c>
      <c r="AF1298" s="70" t="s">
        <v>37</v>
      </c>
      <c r="AG1298" s="70" t="s">
        <v>37</v>
      </c>
      <c r="AH1298" s="70" t="s">
        <v>37</v>
      </c>
    </row>
    <row r="1299" spans="1:34" x14ac:dyDescent="0.25">
      <c r="A1299" s="64" t="s">
        <v>132</v>
      </c>
      <c r="B1299" s="64" t="s">
        <v>124</v>
      </c>
      <c r="C1299" s="69" t="s">
        <v>37</v>
      </c>
      <c r="D1299" s="69" t="s">
        <v>37</v>
      </c>
      <c r="E1299" s="69" t="s">
        <v>37</v>
      </c>
      <c r="F1299" s="69" t="s">
        <v>37</v>
      </c>
      <c r="G1299" s="69" t="s">
        <v>37</v>
      </c>
      <c r="H1299" s="69" t="s">
        <v>37</v>
      </c>
      <c r="I1299" s="69" t="s">
        <v>37</v>
      </c>
      <c r="J1299" s="69" t="s">
        <v>37</v>
      </c>
      <c r="K1299" s="69" t="s">
        <v>37</v>
      </c>
      <c r="L1299" s="69" t="s">
        <v>37</v>
      </c>
      <c r="M1299" s="69" t="s">
        <v>37</v>
      </c>
      <c r="N1299" s="69" t="s">
        <v>37</v>
      </c>
      <c r="O1299" s="69" t="s">
        <v>37</v>
      </c>
      <c r="P1299" s="69" t="s">
        <v>37</v>
      </c>
      <c r="Q1299" s="69" t="s">
        <v>37</v>
      </c>
      <c r="R1299" s="69" t="s">
        <v>37</v>
      </c>
      <c r="S1299" s="69" t="s">
        <v>37</v>
      </c>
      <c r="T1299" s="69" t="s">
        <v>37</v>
      </c>
      <c r="U1299" s="69" t="s">
        <v>37</v>
      </c>
      <c r="V1299" s="69" t="s">
        <v>37</v>
      </c>
      <c r="W1299" s="69" t="s">
        <v>37</v>
      </c>
      <c r="X1299" s="69" t="s">
        <v>37</v>
      </c>
      <c r="Y1299" s="69" t="s">
        <v>37</v>
      </c>
      <c r="Z1299" s="69" t="s">
        <v>37</v>
      </c>
      <c r="AA1299" s="69" t="s">
        <v>37</v>
      </c>
      <c r="AB1299" s="69" t="s">
        <v>37</v>
      </c>
      <c r="AC1299" s="69" t="s">
        <v>37</v>
      </c>
      <c r="AD1299" s="69" t="s">
        <v>37</v>
      </c>
      <c r="AE1299" s="69" t="s">
        <v>37</v>
      </c>
      <c r="AF1299" s="69" t="s">
        <v>37</v>
      </c>
      <c r="AG1299" s="69" t="s">
        <v>37</v>
      </c>
      <c r="AH1299" s="69" t="s">
        <v>37</v>
      </c>
    </row>
    <row r="1300" spans="1:34" x14ac:dyDescent="0.25">
      <c r="A1300" s="64" t="s">
        <v>132</v>
      </c>
      <c r="B1300" s="64" t="s">
        <v>125</v>
      </c>
      <c r="C1300" s="70" t="s">
        <v>37</v>
      </c>
      <c r="D1300" s="70" t="s">
        <v>37</v>
      </c>
      <c r="E1300" s="70" t="s">
        <v>37</v>
      </c>
      <c r="F1300" s="70" t="s">
        <v>37</v>
      </c>
      <c r="G1300" s="70" t="s">
        <v>37</v>
      </c>
      <c r="H1300" s="70" t="s">
        <v>37</v>
      </c>
      <c r="I1300" s="70" t="s">
        <v>37</v>
      </c>
      <c r="J1300" s="70" t="s">
        <v>37</v>
      </c>
      <c r="K1300" s="70" t="s">
        <v>37</v>
      </c>
      <c r="L1300" s="70" t="s">
        <v>37</v>
      </c>
      <c r="M1300" s="70" t="s">
        <v>37</v>
      </c>
      <c r="N1300" s="70" t="s">
        <v>37</v>
      </c>
      <c r="O1300" s="70" t="s">
        <v>37</v>
      </c>
      <c r="P1300" s="70" t="s">
        <v>37</v>
      </c>
      <c r="Q1300" s="70" t="s">
        <v>37</v>
      </c>
      <c r="R1300" s="70" t="s">
        <v>37</v>
      </c>
      <c r="S1300" s="70" t="s">
        <v>37</v>
      </c>
      <c r="T1300" s="70" t="s">
        <v>37</v>
      </c>
      <c r="U1300" s="70" t="s">
        <v>37</v>
      </c>
      <c r="V1300" s="70" t="s">
        <v>37</v>
      </c>
      <c r="W1300" s="70" t="s">
        <v>37</v>
      </c>
      <c r="X1300" s="70" t="s">
        <v>37</v>
      </c>
      <c r="Y1300" s="70" t="s">
        <v>37</v>
      </c>
      <c r="Z1300" s="70" t="s">
        <v>37</v>
      </c>
      <c r="AA1300" s="70" t="s">
        <v>37</v>
      </c>
      <c r="AB1300" s="70" t="s">
        <v>37</v>
      </c>
      <c r="AC1300" s="70" t="s">
        <v>37</v>
      </c>
      <c r="AD1300" s="70" t="s">
        <v>37</v>
      </c>
      <c r="AE1300" s="70" t="s">
        <v>37</v>
      </c>
      <c r="AF1300" s="70" t="s">
        <v>37</v>
      </c>
      <c r="AG1300" s="70" t="s">
        <v>37</v>
      </c>
      <c r="AH1300" s="70" t="s">
        <v>37</v>
      </c>
    </row>
    <row r="1301" spans="1:34" x14ac:dyDescent="0.25">
      <c r="A1301" s="64" t="s">
        <v>132</v>
      </c>
      <c r="B1301" s="64" t="s">
        <v>126</v>
      </c>
      <c r="C1301" s="66">
        <v>25.2</v>
      </c>
      <c r="D1301" s="66">
        <v>39.6</v>
      </c>
      <c r="E1301" s="66">
        <v>68.400000000000006</v>
      </c>
      <c r="F1301" s="66">
        <v>90</v>
      </c>
      <c r="G1301" s="66">
        <v>111.6</v>
      </c>
      <c r="H1301" s="66">
        <v>115.2</v>
      </c>
      <c r="I1301" s="66">
        <v>97.2</v>
      </c>
      <c r="J1301" s="66">
        <v>86.4</v>
      </c>
      <c r="K1301" s="66">
        <v>118.8</v>
      </c>
      <c r="L1301" s="66">
        <v>129.6</v>
      </c>
      <c r="M1301" s="66">
        <v>129.6</v>
      </c>
      <c r="N1301" s="66">
        <v>205.2</v>
      </c>
      <c r="O1301" s="66">
        <v>208.8</v>
      </c>
      <c r="P1301" s="66">
        <v>237.6</v>
      </c>
      <c r="Q1301" s="66">
        <v>219.6</v>
      </c>
      <c r="R1301" s="66">
        <v>244.8</v>
      </c>
      <c r="S1301" s="66">
        <v>360</v>
      </c>
      <c r="T1301" s="66">
        <v>378</v>
      </c>
      <c r="U1301" s="66">
        <v>460.8</v>
      </c>
      <c r="V1301" s="66">
        <v>522</v>
      </c>
      <c r="W1301" s="66">
        <v>680.4</v>
      </c>
      <c r="X1301" s="66">
        <v>583.20000000000005</v>
      </c>
      <c r="Y1301" s="66">
        <v>727.2</v>
      </c>
      <c r="Z1301" s="66">
        <v>878.4</v>
      </c>
      <c r="AA1301" s="66">
        <v>810</v>
      </c>
      <c r="AB1301" s="66">
        <v>756</v>
      </c>
      <c r="AC1301" s="66">
        <v>842.4</v>
      </c>
      <c r="AD1301" s="66">
        <v>867.6</v>
      </c>
      <c r="AE1301" s="65">
        <v>961.66800000000001</v>
      </c>
      <c r="AF1301" s="66">
        <v>1011.6</v>
      </c>
      <c r="AG1301" s="65">
        <v>999.74900000000002</v>
      </c>
      <c r="AH1301" s="65">
        <v>1073.2280000000001</v>
      </c>
    </row>
    <row r="1302" spans="1:34" x14ac:dyDescent="0.25">
      <c r="A1302" s="64" t="s">
        <v>132</v>
      </c>
      <c r="B1302" s="64" t="s">
        <v>127</v>
      </c>
      <c r="C1302" s="70" t="s">
        <v>37</v>
      </c>
      <c r="D1302" s="70" t="s">
        <v>37</v>
      </c>
      <c r="E1302" s="70" t="s">
        <v>37</v>
      </c>
      <c r="F1302" s="70" t="s">
        <v>37</v>
      </c>
      <c r="G1302" s="70" t="s">
        <v>37</v>
      </c>
      <c r="H1302" s="70" t="s">
        <v>37</v>
      </c>
      <c r="I1302" s="70" t="s">
        <v>37</v>
      </c>
      <c r="J1302" s="70" t="s">
        <v>37</v>
      </c>
      <c r="K1302" s="70" t="s">
        <v>37</v>
      </c>
      <c r="L1302" s="70" t="s">
        <v>37</v>
      </c>
      <c r="M1302" s="70" t="s">
        <v>37</v>
      </c>
      <c r="N1302" s="70" t="s">
        <v>37</v>
      </c>
      <c r="O1302" s="70" t="s">
        <v>37</v>
      </c>
      <c r="P1302" s="70" t="s">
        <v>37</v>
      </c>
      <c r="Q1302" s="70" t="s">
        <v>37</v>
      </c>
      <c r="R1302" s="70" t="s">
        <v>37</v>
      </c>
      <c r="S1302" s="70" t="s">
        <v>37</v>
      </c>
      <c r="T1302" s="70" t="s">
        <v>37</v>
      </c>
      <c r="U1302" s="70" t="s">
        <v>37</v>
      </c>
      <c r="V1302" s="70" t="s">
        <v>37</v>
      </c>
      <c r="W1302" s="70" t="s">
        <v>37</v>
      </c>
      <c r="X1302" s="70" t="s">
        <v>37</v>
      </c>
      <c r="Y1302" s="70" t="s">
        <v>37</v>
      </c>
      <c r="Z1302" s="70" t="s">
        <v>37</v>
      </c>
      <c r="AA1302" s="70" t="s">
        <v>37</v>
      </c>
      <c r="AB1302" s="70" t="s">
        <v>37</v>
      </c>
      <c r="AC1302" s="70" t="s">
        <v>37</v>
      </c>
      <c r="AD1302" s="70" t="s">
        <v>37</v>
      </c>
      <c r="AE1302" s="70" t="s">
        <v>37</v>
      </c>
      <c r="AF1302" s="70" t="s">
        <v>37</v>
      </c>
      <c r="AG1302" s="70" t="s">
        <v>37</v>
      </c>
      <c r="AH1302" s="70" t="s">
        <v>37</v>
      </c>
    </row>
    <row r="1303" spans="1:34" x14ac:dyDescent="0.25">
      <c r="A1303" s="64" t="s">
        <v>132</v>
      </c>
      <c r="B1303" s="64" t="s">
        <v>128</v>
      </c>
      <c r="C1303" s="66">
        <v>438652.8</v>
      </c>
      <c r="D1303" s="66">
        <v>399632.4</v>
      </c>
      <c r="E1303" s="66">
        <v>423010.8</v>
      </c>
      <c r="F1303" s="66">
        <v>432385.2</v>
      </c>
      <c r="G1303" s="66">
        <v>408081.6</v>
      </c>
      <c r="H1303" s="66">
        <v>443516.4</v>
      </c>
      <c r="I1303" s="66">
        <v>377942.4</v>
      </c>
      <c r="J1303" s="66">
        <v>401965.2</v>
      </c>
      <c r="K1303" s="66">
        <v>421228.79999999999</v>
      </c>
      <c r="L1303" s="66">
        <v>441781.2</v>
      </c>
      <c r="M1303" s="66">
        <v>514735.2</v>
      </c>
      <c r="N1303" s="66">
        <v>438804</v>
      </c>
      <c r="O1303" s="66">
        <v>470538</v>
      </c>
      <c r="P1303" s="66">
        <v>386182.8</v>
      </c>
      <c r="Q1303" s="66">
        <v>398221.2</v>
      </c>
      <c r="R1303" s="66">
        <v>496832.4</v>
      </c>
      <c r="S1303" s="66">
        <v>437695.2</v>
      </c>
      <c r="T1303" s="66">
        <v>493891.2</v>
      </c>
      <c r="U1303" s="66">
        <v>511682.4</v>
      </c>
      <c r="V1303" s="66">
        <v>474382.8</v>
      </c>
      <c r="W1303" s="66">
        <v>445071.6</v>
      </c>
      <c r="X1303" s="66">
        <v>459140.4</v>
      </c>
      <c r="Y1303" s="66">
        <v>531586.80000000005</v>
      </c>
      <c r="Z1303" s="66">
        <v>482659.2</v>
      </c>
      <c r="AA1303" s="66">
        <v>511092</v>
      </c>
      <c r="AB1303" s="66">
        <v>520365.6</v>
      </c>
      <c r="AC1303" s="66">
        <v>536551.19999999995</v>
      </c>
      <c r="AD1303" s="66">
        <v>538128</v>
      </c>
      <c r="AE1303" s="66">
        <v>529549.87</v>
      </c>
      <c r="AF1303" s="65">
        <v>485663.81400000001</v>
      </c>
      <c r="AG1303" s="65">
        <v>558896.73800000001</v>
      </c>
      <c r="AH1303" s="65">
        <v>568678.69099999999</v>
      </c>
    </row>
    <row r="1304" spans="1:34" x14ac:dyDescent="0.25">
      <c r="A1304" s="64" t="s">
        <v>132</v>
      </c>
      <c r="B1304" s="64" t="s">
        <v>129</v>
      </c>
      <c r="C1304" s="68">
        <v>363.6</v>
      </c>
      <c r="D1304" s="68">
        <v>374.4</v>
      </c>
      <c r="E1304" s="68">
        <v>331.2</v>
      </c>
      <c r="F1304" s="68">
        <v>378</v>
      </c>
      <c r="G1304" s="68">
        <v>385.2</v>
      </c>
      <c r="H1304" s="68">
        <v>360</v>
      </c>
      <c r="I1304" s="68">
        <v>360</v>
      </c>
      <c r="J1304" s="68">
        <v>338.4</v>
      </c>
      <c r="K1304" s="68">
        <v>338.4</v>
      </c>
      <c r="L1304" s="68">
        <v>360</v>
      </c>
      <c r="M1304" s="68">
        <v>360</v>
      </c>
      <c r="N1304" s="68">
        <v>356.4</v>
      </c>
      <c r="O1304" s="68">
        <v>385.2</v>
      </c>
      <c r="P1304" s="68">
        <v>594</v>
      </c>
      <c r="Q1304" s="68">
        <v>558</v>
      </c>
      <c r="R1304" s="68">
        <v>424.8</v>
      </c>
      <c r="S1304" s="68">
        <v>514.79999999999995</v>
      </c>
      <c r="T1304" s="68">
        <v>568.79999999999995</v>
      </c>
      <c r="U1304" s="68">
        <v>554.4</v>
      </c>
      <c r="V1304" s="68">
        <v>504</v>
      </c>
      <c r="W1304" s="68">
        <v>853.2</v>
      </c>
      <c r="X1304" s="68">
        <v>716.4</v>
      </c>
      <c r="Y1304" s="68">
        <v>961.2</v>
      </c>
      <c r="Z1304" s="68">
        <v>1670.4</v>
      </c>
      <c r="AA1304" s="68">
        <v>1699.2</v>
      </c>
      <c r="AB1304" s="68">
        <v>1742.4</v>
      </c>
      <c r="AC1304" s="68">
        <v>1566</v>
      </c>
      <c r="AD1304" s="68">
        <v>1695.6</v>
      </c>
      <c r="AE1304" s="68">
        <v>1453.9</v>
      </c>
      <c r="AF1304" s="67">
        <v>1729.058</v>
      </c>
      <c r="AG1304" s="67">
        <v>1705.3779999999999</v>
      </c>
      <c r="AH1304" s="67">
        <v>1614.2760000000001</v>
      </c>
    </row>
    <row r="1305" spans="1:34" x14ac:dyDescent="0.25">
      <c r="A1305" s="64" t="s">
        <v>132</v>
      </c>
      <c r="B1305" s="64" t="s">
        <v>130</v>
      </c>
      <c r="C1305" s="66">
        <v>0</v>
      </c>
      <c r="D1305" s="66">
        <v>0</v>
      </c>
      <c r="E1305" s="66">
        <v>0</v>
      </c>
      <c r="F1305" s="66">
        <v>0</v>
      </c>
      <c r="G1305" s="66">
        <v>0</v>
      </c>
      <c r="H1305" s="66">
        <v>0</v>
      </c>
      <c r="I1305" s="66">
        <v>0</v>
      </c>
      <c r="J1305" s="66">
        <v>0</v>
      </c>
      <c r="K1305" s="66">
        <v>0</v>
      </c>
      <c r="L1305" s="66">
        <v>0</v>
      </c>
      <c r="M1305" s="66">
        <v>0</v>
      </c>
      <c r="N1305" s="66">
        <v>0</v>
      </c>
      <c r="O1305" s="66">
        <v>0</v>
      </c>
      <c r="P1305" s="66">
        <v>0</v>
      </c>
      <c r="Q1305" s="66">
        <v>0</v>
      </c>
      <c r="R1305" s="66">
        <v>0</v>
      </c>
      <c r="S1305" s="66">
        <v>0</v>
      </c>
      <c r="T1305" s="66">
        <v>0</v>
      </c>
      <c r="U1305" s="66">
        <v>0</v>
      </c>
      <c r="V1305" s="66">
        <v>0</v>
      </c>
      <c r="W1305" s="66">
        <v>7707.6</v>
      </c>
      <c r="X1305" s="66">
        <v>9025.2000000000007</v>
      </c>
      <c r="Y1305" s="66">
        <v>9230.4</v>
      </c>
      <c r="Z1305" s="66">
        <v>8730</v>
      </c>
      <c r="AA1305" s="66">
        <v>9313.2000000000007</v>
      </c>
      <c r="AB1305" s="66">
        <v>9345.6</v>
      </c>
      <c r="AC1305" s="66">
        <v>9352.7999999999993</v>
      </c>
      <c r="AD1305" s="66">
        <v>9075.6</v>
      </c>
      <c r="AE1305" s="65">
        <v>9308.473</v>
      </c>
      <c r="AF1305" s="65">
        <v>8568.6479999999992</v>
      </c>
      <c r="AG1305" s="65">
        <v>6500.7860000000001</v>
      </c>
      <c r="AH1305" s="65">
        <v>2489.1370000000002</v>
      </c>
    </row>
    <row r="1306" spans="1:34" x14ac:dyDescent="0.25">
      <c r="A1306" s="64" t="s">
        <v>132</v>
      </c>
      <c r="B1306" s="64" t="s">
        <v>131</v>
      </c>
      <c r="C1306" s="68">
        <v>853.2</v>
      </c>
      <c r="D1306" s="68">
        <v>1605.6</v>
      </c>
      <c r="E1306" s="68">
        <v>1407.6</v>
      </c>
      <c r="F1306" s="68">
        <v>1400.4</v>
      </c>
      <c r="G1306" s="68">
        <v>3718.8</v>
      </c>
      <c r="H1306" s="68">
        <v>3445.2</v>
      </c>
      <c r="I1306" s="68">
        <v>1029.5999999999999</v>
      </c>
      <c r="J1306" s="68">
        <v>4186.8</v>
      </c>
      <c r="K1306" s="68">
        <v>2077.1999999999998</v>
      </c>
      <c r="L1306" s="68">
        <v>1548</v>
      </c>
      <c r="M1306" s="68">
        <v>1695.6</v>
      </c>
      <c r="N1306" s="68">
        <v>2026.8</v>
      </c>
      <c r="O1306" s="68">
        <v>1674</v>
      </c>
      <c r="P1306" s="68">
        <v>2174.4</v>
      </c>
      <c r="Q1306" s="68">
        <v>1836</v>
      </c>
      <c r="R1306" s="68">
        <v>2750.4</v>
      </c>
      <c r="S1306" s="68">
        <v>1296</v>
      </c>
      <c r="T1306" s="68">
        <v>3888</v>
      </c>
      <c r="U1306" s="68">
        <v>3373.2</v>
      </c>
      <c r="V1306" s="68">
        <v>2858.4</v>
      </c>
      <c r="W1306" s="68">
        <v>1486.8</v>
      </c>
      <c r="X1306" s="68">
        <v>4586.3999999999996</v>
      </c>
      <c r="Y1306" s="68">
        <v>3909.6</v>
      </c>
      <c r="Z1306" s="68">
        <v>2019.6</v>
      </c>
      <c r="AA1306" s="68">
        <v>2574</v>
      </c>
      <c r="AB1306" s="68">
        <v>4132.8</v>
      </c>
      <c r="AC1306" s="68">
        <v>2196</v>
      </c>
      <c r="AD1306" s="68">
        <v>2685.6</v>
      </c>
      <c r="AE1306" s="68">
        <v>2638.26</v>
      </c>
      <c r="AF1306" s="67">
        <v>2665.5839999999998</v>
      </c>
      <c r="AG1306" s="67">
        <v>2398.3209999999999</v>
      </c>
      <c r="AH1306" s="67">
        <v>1459.375</v>
      </c>
    </row>
    <row r="1307" spans="1:34" x14ac:dyDescent="0.25">
      <c r="A1307" s="64" t="s">
        <v>133</v>
      </c>
      <c r="B1307" s="64" t="s">
        <v>122</v>
      </c>
      <c r="C1307" s="66">
        <v>0</v>
      </c>
      <c r="D1307" s="66">
        <v>0</v>
      </c>
      <c r="E1307" s="66">
        <v>0</v>
      </c>
      <c r="F1307" s="66">
        <v>0</v>
      </c>
      <c r="G1307" s="66">
        <v>0</v>
      </c>
      <c r="H1307" s="66">
        <v>0</v>
      </c>
      <c r="I1307" s="66">
        <v>0</v>
      </c>
      <c r="J1307" s="66">
        <v>0</v>
      </c>
      <c r="K1307" s="66">
        <v>0</v>
      </c>
      <c r="L1307" s="66">
        <v>0</v>
      </c>
      <c r="M1307" s="66">
        <v>0</v>
      </c>
      <c r="N1307" s="66">
        <v>0</v>
      </c>
      <c r="O1307" s="66">
        <v>0</v>
      </c>
      <c r="P1307" s="66">
        <v>0</v>
      </c>
      <c r="Q1307" s="66">
        <v>0</v>
      </c>
      <c r="R1307" s="66">
        <v>0</v>
      </c>
      <c r="S1307" s="66">
        <v>0</v>
      </c>
      <c r="T1307" s="66">
        <v>0</v>
      </c>
      <c r="U1307" s="66">
        <v>0</v>
      </c>
      <c r="V1307" s="66">
        <v>0</v>
      </c>
      <c r="W1307" s="66">
        <v>0</v>
      </c>
      <c r="X1307" s="66">
        <v>0</v>
      </c>
      <c r="Y1307" s="66">
        <v>0</v>
      </c>
      <c r="Z1307" s="66">
        <v>0</v>
      </c>
      <c r="AA1307" s="66">
        <v>0</v>
      </c>
      <c r="AB1307" s="66">
        <v>0</v>
      </c>
      <c r="AC1307" s="66">
        <v>0</v>
      </c>
      <c r="AD1307" s="66">
        <v>0</v>
      </c>
      <c r="AE1307" s="66">
        <v>0</v>
      </c>
      <c r="AF1307" s="66">
        <v>0</v>
      </c>
      <c r="AG1307" s="66">
        <v>0</v>
      </c>
      <c r="AH1307" s="66">
        <v>0</v>
      </c>
    </row>
    <row r="1308" spans="1:34" x14ac:dyDescent="0.25">
      <c r="A1308" s="64" t="s">
        <v>133</v>
      </c>
      <c r="B1308" s="64" t="s">
        <v>123</v>
      </c>
      <c r="C1308" s="68">
        <v>0</v>
      </c>
      <c r="D1308" s="68">
        <v>0</v>
      </c>
      <c r="E1308" s="68">
        <v>0</v>
      </c>
      <c r="F1308" s="68">
        <v>0</v>
      </c>
      <c r="G1308" s="68">
        <v>0</v>
      </c>
      <c r="H1308" s="68">
        <v>0</v>
      </c>
      <c r="I1308" s="68">
        <v>0</v>
      </c>
      <c r="J1308" s="68">
        <v>0</v>
      </c>
      <c r="K1308" s="68">
        <v>0</v>
      </c>
      <c r="L1308" s="68">
        <v>0</v>
      </c>
      <c r="M1308" s="68">
        <v>0</v>
      </c>
      <c r="N1308" s="68">
        <v>0</v>
      </c>
      <c r="O1308" s="68">
        <v>0</v>
      </c>
      <c r="P1308" s="68">
        <v>0</v>
      </c>
      <c r="Q1308" s="68">
        <v>0</v>
      </c>
      <c r="R1308" s="68">
        <v>0</v>
      </c>
      <c r="S1308" s="68">
        <v>0</v>
      </c>
      <c r="T1308" s="68">
        <v>0</v>
      </c>
      <c r="U1308" s="68">
        <v>0</v>
      </c>
      <c r="V1308" s="68">
        <v>0</v>
      </c>
      <c r="W1308" s="68">
        <v>0</v>
      </c>
      <c r="X1308" s="68">
        <v>0</v>
      </c>
      <c r="Y1308" s="68">
        <v>0</v>
      </c>
      <c r="Z1308" s="68">
        <v>0</v>
      </c>
      <c r="AA1308" s="68">
        <v>0</v>
      </c>
      <c r="AB1308" s="68">
        <v>0</v>
      </c>
      <c r="AC1308" s="68">
        <v>0</v>
      </c>
      <c r="AD1308" s="68">
        <v>0</v>
      </c>
      <c r="AE1308" s="68">
        <v>0</v>
      </c>
      <c r="AF1308" s="68">
        <v>0</v>
      </c>
      <c r="AG1308" s="68">
        <v>0</v>
      </c>
      <c r="AH1308" s="68">
        <v>0</v>
      </c>
    </row>
    <row r="1309" spans="1:34" x14ac:dyDescent="0.25">
      <c r="A1309" s="64" t="s">
        <v>133</v>
      </c>
      <c r="B1309" s="64" t="s">
        <v>124</v>
      </c>
      <c r="C1309" s="66">
        <v>511.2</v>
      </c>
      <c r="D1309" s="66">
        <v>403.2</v>
      </c>
      <c r="E1309" s="66">
        <v>403.2</v>
      </c>
      <c r="F1309" s="66">
        <v>352.8</v>
      </c>
      <c r="G1309" s="66">
        <v>468</v>
      </c>
      <c r="H1309" s="66">
        <v>511.2</v>
      </c>
      <c r="I1309" s="66">
        <v>554.4</v>
      </c>
      <c r="J1309" s="66">
        <v>525.6</v>
      </c>
      <c r="K1309" s="66">
        <v>424.8</v>
      </c>
      <c r="L1309" s="66">
        <v>561.6</v>
      </c>
      <c r="M1309" s="66">
        <v>460.8</v>
      </c>
      <c r="N1309" s="66">
        <v>684</v>
      </c>
      <c r="O1309" s="66">
        <v>640.79999999999995</v>
      </c>
      <c r="P1309" s="66">
        <v>338.4</v>
      </c>
      <c r="Q1309" s="66">
        <v>561.6</v>
      </c>
      <c r="R1309" s="66">
        <v>691.2</v>
      </c>
      <c r="S1309" s="66">
        <v>619.20000000000005</v>
      </c>
      <c r="T1309" s="66">
        <v>885.6</v>
      </c>
      <c r="U1309" s="66">
        <v>921.6</v>
      </c>
      <c r="V1309" s="66">
        <v>504</v>
      </c>
      <c r="W1309" s="66">
        <v>907.2</v>
      </c>
      <c r="X1309" s="66">
        <v>417.6</v>
      </c>
      <c r="Y1309" s="66">
        <v>216</v>
      </c>
      <c r="Z1309" s="66">
        <v>1828.8</v>
      </c>
      <c r="AA1309" s="66">
        <v>2253.6</v>
      </c>
      <c r="AB1309" s="66">
        <v>2404.8000000000002</v>
      </c>
      <c r="AC1309" s="66">
        <v>2217.6</v>
      </c>
      <c r="AD1309" s="66">
        <v>2332.8000000000002</v>
      </c>
      <c r="AE1309" s="65">
        <v>2407.529</v>
      </c>
      <c r="AF1309" s="66">
        <v>2363.4</v>
      </c>
      <c r="AG1309" s="65">
        <v>2081.4839999999999</v>
      </c>
      <c r="AH1309" s="65">
        <v>2757.2330000000002</v>
      </c>
    </row>
    <row r="1310" spans="1:34" x14ac:dyDescent="0.25">
      <c r="A1310" s="64" t="s">
        <v>133</v>
      </c>
      <c r="B1310" s="64" t="s">
        <v>125</v>
      </c>
      <c r="C1310" s="68">
        <v>0</v>
      </c>
      <c r="D1310" s="68">
        <v>0</v>
      </c>
      <c r="E1310" s="68">
        <v>0</v>
      </c>
      <c r="F1310" s="68">
        <v>0</v>
      </c>
      <c r="G1310" s="68">
        <v>0</v>
      </c>
      <c r="H1310" s="68">
        <v>0</v>
      </c>
      <c r="I1310" s="68">
        <v>0</v>
      </c>
      <c r="J1310" s="68">
        <v>0</v>
      </c>
      <c r="K1310" s="68">
        <v>0</v>
      </c>
      <c r="L1310" s="68">
        <v>0</v>
      </c>
      <c r="M1310" s="68">
        <v>0</v>
      </c>
      <c r="N1310" s="68">
        <v>0</v>
      </c>
      <c r="O1310" s="68">
        <v>0</v>
      </c>
      <c r="P1310" s="68">
        <v>0</v>
      </c>
      <c r="Q1310" s="68">
        <v>0</v>
      </c>
      <c r="R1310" s="68">
        <v>0</v>
      </c>
      <c r="S1310" s="68">
        <v>0</v>
      </c>
      <c r="T1310" s="68">
        <v>0</v>
      </c>
      <c r="U1310" s="68">
        <v>0</v>
      </c>
      <c r="V1310" s="68">
        <v>0</v>
      </c>
      <c r="W1310" s="68">
        <v>0</v>
      </c>
      <c r="X1310" s="68">
        <v>0</v>
      </c>
      <c r="Y1310" s="68">
        <v>0</v>
      </c>
      <c r="Z1310" s="68">
        <v>0</v>
      </c>
      <c r="AA1310" s="68">
        <v>0</v>
      </c>
      <c r="AB1310" s="68">
        <v>0</v>
      </c>
      <c r="AC1310" s="68">
        <v>0</v>
      </c>
      <c r="AD1310" s="68">
        <v>0</v>
      </c>
      <c r="AE1310" s="68">
        <v>0</v>
      </c>
      <c r="AF1310" s="68">
        <v>0</v>
      </c>
      <c r="AG1310" s="68">
        <v>0</v>
      </c>
      <c r="AH1310" s="68">
        <v>0</v>
      </c>
    </row>
    <row r="1311" spans="1:34" x14ac:dyDescent="0.25">
      <c r="A1311" s="64" t="s">
        <v>133</v>
      </c>
      <c r="B1311" s="64" t="s">
        <v>126</v>
      </c>
      <c r="C1311" s="69" t="s">
        <v>37</v>
      </c>
      <c r="D1311" s="69" t="s">
        <v>37</v>
      </c>
      <c r="E1311" s="69" t="s">
        <v>37</v>
      </c>
      <c r="F1311" s="69" t="s">
        <v>37</v>
      </c>
      <c r="G1311" s="69" t="s">
        <v>37</v>
      </c>
      <c r="H1311" s="69" t="s">
        <v>37</v>
      </c>
      <c r="I1311" s="69" t="s">
        <v>37</v>
      </c>
      <c r="J1311" s="69" t="s">
        <v>37</v>
      </c>
      <c r="K1311" s="69" t="s">
        <v>37</v>
      </c>
      <c r="L1311" s="69" t="s">
        <v>37</v>
      </c>
      <c r="M1311" s="69" t="s">
        <v>37</v>
      </c>
      <c r="N1311" s="69" t="s">
        <v>37</v>
      </c>
      <c r="O1311" s="69" t="s">
        <v>37</v>
      </c>
      <c r="P1311" s="69" t="s">
        <v>37</v>
      </c>
      <c r="Q1311" s="69" t="s">
        <v>37</v>
      </c>
      <c r="R1311" s="69" t="s">
        <v>37</v>
      </c>
      <c r="S1311" s="69" t="s">
        <v>37</v>
      </c>
      <c r="T1311" s="69" t="s">
        <v>37</v>
      </c>
      <c r="U1311" s="69" t="s">
        <v>37</v>
      </c>
      <c r="V1311" s="69" t="s">
        <v>37</v>
      </c>
      <c r="W1311" s="69" t="s">
        <v>37</v>
      </c>
      <c r="X1311" s="69" t="s">
        <v>37</v>
      </c>
      <c r="Y1311" s="69" t="s">
        <v>37</v>
      </c>
      <c r="Z1311" s="69" t="s">
        <v>37</v>
      </c>
      <c r="AA1311" s="69" t="s">
        <v>37</v>
      </c>
      <c r="AB1311" s="69" t="s">
        <v>37</v>
      </c>
      <c r="AC1311" s="69" t="s">
        <v>37</v>
      </c>
      <c r="AD1311" s="69" t="s">
        <v>37</v>
      </c>
      <c r="AE1311" s="69" t="s">
        <v>37</v>
      </c>
      <c r="AF1311" s="69" t="s">
        <v>37</v>
      </c>
      <c r="AG1311" s="69" t="s">
        <v>37</v>
      </c>
      <c r="AH1311" s="69" t="s">
        <v>37</v>
      </c>
    </row>
    <row r="1312" spans="1:34" x14ac:dyDescent="0.25">
      <c r="A1312" s="64" t="s">
        <v>133</v>
      </c>
      <c r="B1312" s="64" t="s">
        <v>127</v>
      </c>
      <c r="C1312" s="68">
        <v>2184</v>
      </c>
      <c r="D1312" s="68">
        <v>1574</v>
      </c>
      <c r="E1312" s="68">
        <v>1590</v>
      </c>
      <c r="F1312" s="68">
        <v>1685</v>
      </c>
      <c r="G1312" s="68">
        <v>1926</v>
      </c>
      <c r="H1312" s="68">
        <v>1864</v>
      </c>
      <c r="I1312" s="68">
        <v>2006</v>
      </c>
      <c r="J1312" s="68">
        <v>1895</v>
      </c>
      <c r="K1312" s="68">
        <v>1812</v>
      </c>
      <c r="L1312" s="68">
        <v>2167</v>
      </c>
      <c r="M1312" s="68">
        <v>1347</v>
      </c>
      <c r="N1312" s="68">
        <v>2599</v>
      </c>
      <c r="O1312" s="68">
        <v>1990</v>
      </c>
      <c r="P1312" s="68">
        <v>1347</v>
      </c>
      <c r="Q1312" s="68">
        <v>1833</v>
      </c>
      <c r="R1312" s="68">
        <v>2022</v>
      </c>
      <c r="S1312" s="68">
        <v>1967</v>
      </c>
      <c r="T1312" s="68">
        <v>2471</v>
      </c>
      <c r="U1312" s="68">
        <v>2493</v>
      </c>
      <c r="V1312" s="68">
        <v>1332</v>
      </c>
      <c r="W1312" s="68">
        <v>1375</v>
      </c>
      <c r="X1312" s="68">
        <v>633</v>
      </c>
      <c r="Y1312" s="68">
        <v>327</v>
      </c>
      <c r="Z1312" s="68">
        <v>2771</v>
      </c>
      <c r="AA1312" s="68">
        <v>3415</v>
      </c>
      <c r="AB1312" s="68">
        <v>3644</v>
      </c>
      <c r="AC1312" s="68">
        <v>3360</v>
      </c>
      <c r="AD1312" s="68">
        <v>3535</v>
      </c>
      <c r="AE1312" s="68">
        <v>3648</v>
      </c>
      <c r="AF1312" s="68">
        <v>3581</v>
      </c>
      <c r="AG1312" s="68">
        <v>3154</v>
      </c>
      <c r="AH1312" s="68">
        <v>4178</v>
      </c>
    </row>
    <row r="1313" spans="1:34" x14ac:dyDescent="0.25">
      <c r="A1313" s="64" t="s">
        <v>133</v>
      </c>
      <c r="B1313" s="64" t="s">
        <v>128</v>
      </c>
      <c r="C1313" s="66">
        <v>6471</v>
      </c>
      <c r="D1313" s="66">
        <v>7068</v>
      </c>
      <c r="E1313" s="66">
        <v>7059</v>
      </c>
      <c r="F1313" s="66">
        <v>7413</v>
      </c>
      <c r="G1313" s="66">
        <v>7603</v>
      </c>
      <c r="H1313" s="66">
        <v>7766</v>
      </c>
      <c r="I1313" s="66">
        <v>8182</v>
      </c>
      <c r="J1313" s="66">
        <v>8158</v>
      </c>
      <c r="K1313" s="66">
        <v>8316</v>
      </c>
      <c r="L1313" s="66">
        <v>9072</v>
      </c>
      <c r="M1313" s="66">
        <v>8222</v>
      </c>
      <c r="N1313" s="66">
        <v>10334</v>
      </c>
      <c r="O1313" s="66">
        <v>10478</v>
      </c>
      <c r="P1313" s="66">
        <v>11704</v>
      </c>
      <c r="Q1313" s="66">
        <v>12121</v>
      </c>
      <c r="R1313" s="66">
        <v>12727</v>
      </c>
      <c r="S1313" s="66">
        <v>13293</v>
      </c>
      <c r="T1313" s="66">
        <v>14518</v>
      </c>
      <c r="U1313" s="66">
        <v>15021</v>
      </c>
      <c r="V1313" s="66">
        <v>15957</v>
      </c>
      <c r="W1313" s="65">
        <v>19018.133999999998</v>
      </c>
      <c r="X1313" s="65">
        <v>16185.147999999999</v>
      </c>
      <c r="Y1313" s="65">
        <v>17586.454000000002</v>
      </c>
      <c r="Z1313" s="66">
        <v>22036.33</v>
      </c>
      <c r="AA1313" s="65">
        <v>21762.508000000002</v>
      </c>
      <c r="AB1313" s="65">
        <v>23501.355</v>
      </c>
      <c r="AC1313" s="65">
        <v>24861.846000000001</v>
      </c>
      <c r="AD1313" s="65">
        <v>25921.236000000001</v>
      </c>
      <c r="AE1313" s="65">
        <v>27210.312999999998</v>
      </c>
      <c r="AF1313" s="65">
        <v>27586.147000000001</v>
      </c>
      <c r="AG1313" s="65">
        <v>25341.214</v>
      </c>
      <c r="AH1313" s="65">
        <v>30999.078000000001</v>
      </c>
    </row>
    <row r="1314" spans="1:34" x14ac:dyDescent="0.25">
      <c r="A1314" s="64" t="s">
        <v>133</v>
      </c>
      <c r="B1314" s="64" t="s">
        <v>129</v>
      </c>
      <c r="C1314" s="68">
        <v>1529</v>
      </c>
      <c r="D1314" s="68">
        <v>1667</v>
      </c>
      <c r="E1314" s="68">
        <v>2089</v>
      </c>
      <c r="F1314" s="68">
        <v>2423</v>
      </c>
      <c r="G1314" s="68">
        <v>2280</v>
      </c>
      <c r="H1314" s="68">
        <v>2460</v>
      </c>
      <c r="I1314" s="68">
        <v>2321</v>
      </c>
      <c r="J1314" s="68">
        <v>2386</v>
      </c>
      <c r="K1314" s="68">
        <v>2245</v>
      </c>
      <c r="L1314" s="68">
        <v>2330</v>
      </c>
      <c r="M1314" s="68">
        <v>2233</v>
      </c>
      <c r="N1314" s="68">
        <v>2211</v>
      </c>
      <c r="O1314" s="68">
        <v>2532</v>
      </c>
      <c r="P1314" s="68">
        <v>3529</v>
      </c>
      <c r="Q1314" s="68">
        <v>3664</v>
      </c>
      <c r="R1314" s="68">
        <v>3484</v>
      </c>
      <c r="S1314" s="68">
        <v>3460</v>
      </c>
      <c r="T1314" s="68">
        <v>3357</v>
      </c>
      <c r="U1314" s="68">
        <v>3536</v>
      </c>
      <c r="V1314" s="68">
        <v>2754</v>
      </c>
      <c r="W1314" s="68">
        <v>3840</v>
      </c>
      <c r="X1314" s="68">
        <v>3785</v>
      </c>
      <c r="Y1314" s="68">
        <v>4369</v>
      </c>
      <c r="Z1314" s="68">
        <v>5259</v>
      </c>
      <c r="AA1314" s="68">
        <v>6280</v>
      </c>
      <c r="AB1314" s="68">
        <v>5888</v>
      </c>
      <c r="AC1314" s="68">
        <v>6282</v>
      </c>
      <c r="AD1314" s="68">
        <v>7064</v>
      </c>
      <c r="AE1314" s="67">
        <v>7286.134</v>
      </c>
      <c r="AF1314" s="67">
        <v>7957.8680000000004</v>
      </c>
      <c r="AG1314" s="67">
        <v>7514.1790000000001</v>
      </c>
      <c r="AH1314" s="68">
        <v>7506.71</v>
      </c>
    </row>
    <row r="1315" spans="1:34" x14ac:dyDescent="0.25">
      <c r="A1315" s="64" t="s">
        <v>133</v>
      </c>
      <c r="B1315" s="64" t="s">
        <v>130</v>
      </c>
      <c r="C1315" s="66">
        <v>0</v>
      </c>
      <c r="D1315" s="66">
        <v>0</v>
      </c>
      <c r="E1315" s="66">
        <v>0</v>
      </c>
      <c r="F1315" s="66">
        <v>0</v>
      </c>
      <c r="G1315" s="66">
        <v>0</v>
      </c>
      <c r="H1315" s="66">
        <v>0</v>
      </c>
      <c r="I1315" s="66">
        <v>0</v>
      </c>
      <c r="J1315" s="66">
        <v>0</v>
      </c>
      <c r="K1315" s="66">
        <v>0</v>
      </c>
      <c r="L1315" s="66">
        <v>0</v>
      </c>
      <c r="M1315" s="66">
        <v>0</v>
      </c>
      <c r="N1315" s="66">
        <v>0</v>
      </c>
      <c r="O1315" s="66">
        <v>0</v>
      </c>
      <c r="P1315" s="66">
        <v>0</v>
      </c>
      <c r="Q1315" s="66">
        <v>0</v>
      </c>
      <c r="R1315" s="66">
        <v>0</v>
      </c>
      <c r="S1315" s="66">
        <v>0</v>
      </c>
      <c r="T1315" s="66">
        <v>0</v>
      </c>
      <c r="U1315" s="66">
        <v>0</v>
      </c>
      <c r="V1315" s="66">
        <v>0</v>
      </c>
      <c r="W1315" s="66">
        <v>0</v>
      </c>
      <c r="X1315" s="66">
        <v>0</v>
      </c>
      <c r="Y1315" s="66">
        <v>0</v>
      </c>
      <c r="Z1315" s="66">
        <v>0</v>
      </c>
      <c r="AA1315" s="66">
        <v>0</v>
      </c>
      <c r="AB1315" s="66">
        <v>0</v>
      </c>
      <c r="AC1315" s="66">
        <v>0</v>
      </c>
      <c r="AD1315" s="66">
        <v>0</v>
      </c>
      <c r="AE1315" s="66">
        <v>0</v>
      </c>
      <c r="AF1315" s="66">
        <v>0</v>
      </c>
      <c r="AG1315" s="66">
        <v>0</v>
      </c>
      <c r="AH1315" s="66">
        <v>0</v>
      </c>
    </row>
    <row r="1316" spans="1:34" x14ac:dyDescent="0.25">
      <c r="A1316" s="64" t="s">
        <v>133</v>
      </c>
      <c r="B1316" s="64" t="s">
        <v>131</v>
      </c>
      <c r="C1316" s="70" t="s">
        <v>37</v>
      </c>
      <c r="D1316" s="70" t="s">
        <v>37</v>
      </c>
      <c r="E1316" s="70" t="s">
        <v>37</v>
      </c>
      <c r="F1316" s="70" t="s">
        <v>37</v>
      </c>
      <c r="G1316" s="70" t="s">
        <v>37</v>
      </c>
      <c r="H1316" s="70" t="s">
        <v>37</v>
      </c>
      <c r="I1316" s="70" t="s">
        <v>37</v>
      </c>
      <c r="J1316" s="70" t="s">
        <v>37</v>
      </c>
      <c r="K1316" s="70" t="s">
        <v>37</v>
      </c>
      <c r="L1316" s="70" t="s">
        <v>37</v>
      </c>
      <c r="M1316" s="70" t="s">
        <v>37</v>
      </c>
      <c r="N1316" s="70" t="s">
        <v>37</v>
      </c>
      <c r="O1316" s="70" t="s">
        <v>37</v>
      </c>
      <c r="P1316" s="70" t="s">
        <v>37</v>
      </c>
      <c r="Q1316" s="70" t="s">
        <v>37</v>
      </c>
      <c r="R1316" s="70" t="s">
        <v>37</v>
      </c>
      <c r="S1316" s="70" t="s">
        <v>37</v>
      </c>
      <c r="T1316" s="70" t="s">
        <v>37</v>
      </c>
      <c r="U1316" s="70" t="s">
        <v>37</v>
      </c>
      <c r="V1316" s="70" t="s">
        <v>37</v>
      </c>
      <c r="W1316" s="70" t="s">
        <v>37</v>
      </c>
      <c r="X1316" s="70" t="s">
        <v>37</v>
      </c>
      <c r="Y1316" s="70" t="s">
        <v>37</v>
      </c>
      <c r="Z1316" s="70" t="s">
        <v>37</v>
      </c>
      <c r="AA1316" s="70" t="s">
        <v>37</v>
      </c>
      <c r="AB1316" s="70" t="s">
        <v>37</v>
      </c>
      <c r="AC1316" s="70" t="s">
        <v>37</v>
      </c>
      <c r="AD1316" s="70" t="s">
        <v>37</v>
      </c>
      <c r="AE1316" s="70" t="s">
        <v>37</v>
      </c>
      <c r="AF1316" s="70" t="s">
        <v>37</v>
      </c>
      <c r="AG1316" s="70" t="s">
        <v>37</v>
      </c>
      <c r="AH1316" s="70" t="s">
        <v>37</v>
      </c>
    </row>
    <row r="1317" spans="1:34" ht="11.4" customHeight="1" x14ac:dyDescent="0.25"/>
    <row r="1318" spans="1:34" x14ac:dyDescent="0.25">
      <c r="A1318" s="59" t="s">
        <v>134</v>
      </c>
    </row>
    <row r="1319" spans="1:34" x14ac:dyDescent="0.25">
      <c r="A1319" s="59" t="s">
        <v>37</v>
      </c>
      <c r="B1319" s="58" t="s">
        <v>38</v>
      </c>
    </row>
    <row r="1320" spans="1:34" ht="11.4" customHeight="1" x14ac:dyDescent="0.25"/>
    <row r="1321" spans="1:34" x14ac:dyDescent="0.25">
      <c r="A1321" s="58" t="s">
        <v>175</v>
      </c>
    </row>
    <row r="1322" spans="1:34" x14ac:dyDescent="0.25">
      <c r="A1322" s="58" t="s">
        <v>108</v>
      </c>
      <c r="B1322" s="59" t="s">
        <v>109</v>
      </c>
    </row>
    <row r="1323" spans="1:34" x14ac:dyDescent="0.25">
      <c r="A1323" s="58" t="s">
        <v>110</v>
      </c>
      <c r="B1323" s="58" t="s">
        <v>111</v>
      </c>
    </row>
    <row r="1325" spans="1:34" x14ac:dyDescent="0.25">
      <c r="A1325" s="59" t="s">
        <v>112</v>
      </c>
      <c r="C1325" s="58" t="s">
        <v>113</v>
      </c>
    </row>
    <row r="1326" spans="1:34" x14ac:dyDescent="0.25">
      <c r="A1326" s="59" t="s">
        <v>176</v>
      </c>
      <c r="C1326" s="58" t="s">
        <v>177</v>
      </c>
    </row>
    <row r="1327" spans="1:34" x14ac:dyDescent="0.25">
      <c r="A1327" s="59" t="s">
        <v>114</v>
      </c>
      <c r="C1327" s="58" t="s">
        <v>164</v>
      </c>
    </row>
    <row r="1329" spans="1:34" x14ac:dyDescent="0.25">
      <c r="A1329" s="60" t="s">
        <v>116</v>
      </c>
      <c r="B1329" s="60" t="s">
        <v>116</v>
      </c>
      <c r="C1329" s="61" t="s">
        <v>1</v>
      </c>
      <c r="D1329" s="61" t="s">
        <v>2</v>
      </c>
      <c r="E1329" s="61" t="s">
        <v>3</v>
      </c>
      <c r="F1329" s="61" t="s">
        <v>4</v>
      </c>
      <c r="G1329" s="61" t="s">
        <v>5</v>
      </c>
      <c r="H1329" s="61" t="s">
        <v>6</v>
      </c>
      <c r="I1329" s="61" t="s">
        <v>7</v>
      </c>
      <c r="J1329" s="61" t="s">
        <v>8</v>
      </c>
      <c r="K1329" s="61" t="s">
        <v>9</v>
      </c>
      <c r="L1329" s="61" t="s">
        <v>10</v>
      </c>
      <c r="M1329" s="61" t="s">
        <v>11</v>
      </c>
      <c r="N1329" s="61" t="s">
        <v>12</v>
      </c>
      <c r="O1329" s="61" t="s">
        <v>13</v>
      </c>
      <c r="P1329" s="61" t="s">
        <v>14</v>
      </c>
      <c r="Q1329" s="61" t="s">
        <v>15</v>
      </c>
      <c r="R1329" s="61" t="s">
        <v>16</v>
      </c>
      <c r="S1329" s="61" t="s">
        <v>17</v>
      </c>
      <c r="T1329" s="61" t="s">
        <v>18</v>
      </c>
      <c r="U1329" s="61" t="s">
        <v>19</v>
      </c>
      <c r="V1329" s="61" t="s">
        <v>20</v>
      </c>
      <c r="W1329" s="61" t="s">
        <v>21</v>
      </c>
      <c r="X1329" s="61" t="s">
        <v>32</v>
      </c>
      <c r="Y1329" s="61" t="s">
        <v>33</v>
      </c>
      <c r="Z1329" s="61" t="s">
        <v>35</v>
      </c>
      <c r="AA1329" s="61" t="s">
        <v>36</v>
      </c>
      <c r="AB1329" s="61" t="s">
        <v>39</v>
      </c>
      <c r="AC1329" s="61" t="s">
        <v>40</v>
      </c>
      <c r="AD1329" s="61" t="s">
        <v>97</v>
      </c>
      <c r="AE1329" s="61" t="s">
        <v>103</v>
      </c>
      <c r="AF1329" s="61" t="s">
        <v>105</v>
      </c>
      <c r="AG1329" s="61" t="s">
        <v>107</v>
      </c>
      <c r="AH1329" s="61" t="s">
        <v>117</v>
      </c>
    </row>
    <row r="1330" spans="1:34" x14ac:dyDescent="0.25">
      <c r="A1330" s="62" t="s">
        <v>118</v>
      </c>
      <c r="B1330" s="62" t="s">
        <v>119</v>
      </c>
      <c r="C1330" s="63" t="s">
        <v>120</v>
      </c>
      <c r="D1330" s="63" t="s">
        <v>120</v>
      </c>
      <c r="E1330" s="63" t="s">
        <v>120</v>
      </c>
      <c r="F1330" s="63" t="s">
        <v>120</v>
      </c>
      <c r="G1330" s="63" t="s">
        <v>120</v>
      </c>
      <c r="H1330" s="63" t="s">
        <v>120</v>
      </c>
      <c r="I1330" s="63" t="s">
        <v>120</v>
      </c>
      <c r="J1330" s="63" t="s">
        <v>120</v>
      </c>
      <c r="K1330" s="63" t="s">
        <v>120</v>
      </c>
      <c r="L1330" s="63" t="s">
        <v>120</v>
      </c>
      <c r="M1330" s="63" t="s">
        <v>120</v>
      </c>
      <c r="N1330" s="63" t="s">
        <v>120</v>
      </c>
      <c r="O1330" s="63" t="s">
        <v>120</v>
      </c>
      <c r="P1330" s="63" t="s">
        <v>120</v>
      </c>
      <c r="Q1330" s="63" t="s">
        <v>120</v>
      </c>
      <c r="R1330" s="63" t="s">
        <v>120</v>
      </c>
      <c r="S1330" s="63" t="s">
        <v>120</v>
      </c>
      <c r="T1330" s="63" t="s">
        <v>120</v>
      </c>
      <c r="U1330" s="63" t="s">
        <v>120</v>
      </c>
      <c r="V1330" s="63" t="s">
        <v>120</v>
      </c>
      <c r="W1330" s="63" t="s">
        <v>120</v>
      </c>
      <c r="X1330" s="63" t="s">
        <v>120</v>
      </c>
      <c r="Y1330" s="63" t="s">
        <v>120</v>
      </c>
      <c r="Z1330" s="63" t="s">
        <v>120</v>
      </c>
      <c r="AA1330" s="63" t="s">
        <v>120</v>
      </c>
      <c r="AB1330" s="63" t="s">
        <v>120</v>
      </c>
      <c r="AC1330" s="63" t="s">
        <v>120</v>
      </c>
      <c r="AD1330" s="63" t="s">
        <v>120</v>
      </c>
      <c r="AE1330" s="63" t="s">
        <v>120</v>
      </c>
      <c r="AF1330" s="63" t="s">
        <v>120</v>
      </c>
      <c r="AG1330" s="63" t="s">
        <v>120</v>
      </c>
      <c r="AH1330" s="63" t="s">
        <v>120</v>
      </c>
    </row>
    <row r="1331" spans="1:34" x14ac:dyDescent="0.25">
      <c r="A1331" s="64" t="s">
        <v>121</v>
      </c>
      <c r="B1331" s="64" t="s">
        <v>122</v>
      </c>
      <c r="C1331" s="65">
        <v>2903172.8250000002</v>
      </c>
      <c r="D1331" s="65">
        <v>2907032.4550000001</v>
      </c>
      <c r="E1331" s="66">
        <v>2938179.8</v>
      </c>
      <c r="F1331" s="66">
        <v>2882570.2</v>
      </c>
      <c r="G1331" s="66">
        <v>2871063.1</v>
      </c>
      <c r="H1331" s="66">
        <v>2956816.33</v>
      </c>
      <c r="I1331" s="65">
        <v>3039354.5350000001</v>
      </c>
      <c r="J1331" s="66">
        <v>2961688.21</v>
      </c>
      <c r="K1331" s="66">
        <v>3027520.21</v>
      </c>
      <c r="L1331" s="65">
        <v>2941534.7349999999</v>
      </c>
      <c r="M1331" s="66">
        <v>2985544.9</v>
      </c>
      <c r="N1331" s="65">
        <v>3127164.358</v>
      </c>
      <c r="O1331" s="65">
        <v>3088937.4410000001</v>
      </c>
      <c r="P1331" s="66">
        <v>3212839.82</v>
      </c>
      <c r="Q1331" s="65">
        <v>3062712.9920000001</v>
      </c>
      <c r="R1331" s="65">
        <v>3113506.827</v>
      </c>
      <c r="S1331" s="65">
        <v>3118371.9959999998</v>
      </c>
      <c r="T1331" s="65">
        <v>3008314.0729999999</v>
      </c>
      <c r="U1331" s="65">
        <v>2880074.2579999999</v>
      </c>
      <c r="V1331" s="65">
        <v>2699060.8560000001</v>
      </c>
      <c r="W1331" s="65">
        <v>2734252.6529999999</v>
      </c>
      <c r="X1331" s="65">
        <v>2641615.7990000001</v>
      </c>
      <c r="Y1331" s="65">
        <v>2677195.0630000001</v>
      </c>
      <c r="Z1331" s="65">
        <v>2623534.4010000001</v>
      </c>
      <c r="AA1331" s="65">
        <v>2348148.0630000001</v>
      </c>
      <c r="AB1331" s="65">
        <v>2206100.7450000001</v>
      </c>
      <c r="AC1331" s="65">
        <v>2072977.8259999999</v>
      </c>
      <c r="AD1331" s="65">
        <v>1982334.4709999999</v>
      </c>
      <c r="AE1331" s="66">
        <v>1886237.93</v>
      </c>
      <c r="AF1331" s="65">
        <v>1789817.0560000001</v>
      </c>
      <c r="AG1331" s="69" t="s">
        <v>37</v>
      </c>
      <c r="AH1331" s="69" t="s">
        <v>37</v>
      </c>
    </row>
    <row r="1332" spans="1:34" x14ac:dyDescent="0.25">
      <c r="A1332" s="64" t="s">
        <v>121</v>
      </c>
      <c r="B1332" s="64" t="s">
        <v>123</v>
      </c>
      <c r="C1332" s="68">
        <v>0</v>
      </c>
      <c r="D1332" s="68">
        <v>0</v>
      </c>
      <c r="E1332" s="68">
        <v>0</v>
      </c>
      <c r="F1332" s="68">
        <v>0</v>
      </c>
      <c r="G1332" s="68">
        <v>0</v>
      </c>
      <c r="H1332" s="68">
        <v>0</v>
      </c>
      <c r="I1332" s="68">
        <v>0</v>
      </c>
      <c r="J1332" s="68">
        <v>0</v>
      </c>
      <c r="K1332" s="68">
        <v>0</v>
      </c>
      <c r="L1332" s="68">
        <v>0</v>
      </c>
      <c r="M1332" s="68">
        <v>0</v>
      </c>
      <c r="N1332" s="68">
        <v>0</v>
      </c>
      <c r="O1332" s="68">
        <v>0</v>
      </c>
      <c r="P1332" s="68">
        <v>0</v>
      </c>
      <c r="Q1332" s="68">
        <v>0</v>
      </c>
      <c r="R1332" s="68">
        <v>0</v>
      </c>
      <c r="S1332" s="68">
        <v>0</v>
      </c>
      <c r="T1332" s="68">
        <v>0</v>
      </c>
      <c r="U1332" s="68">
        <v>0</v>
      </c>
      <c r="V1332" s="68">
        <v>0</v>
      </c>
      <c r="W1332" s="68">
        <v>0</v>
      </c>
      <c r="X1332" s="68">
        <v>0</v>
      </c>
      <c r="Y1332" s="68">
        <v>0</v>
      </c>
      <c r="Z1332" s="68">
        <v>0</v>
      </c>
      <c r="AA1332" s="68">
        <v>0</v>
      </c>
      <c r="AB1332" s="68">
        <v>0</v>
      </c>
      <c r="AC1332" s="68">
        <v>0</v>
      </c>
      <c r="AD1332" s="68">
        <v>0</v>
      </c>
      <c r="AE1332" s="68">
        <v>0</v>
      </c>
      <c r="AF1332" s="68">
        <v>0</v>
      </c>
      <c r="AG1332" s="70" t="s">
        <v>37</v>
      </c>
      <c r="AH1332" s="70" t="s">
        <v>37</v>
      </c>
    </row>
    <row r="1333" spans="1:34" x14ac:dyDescent="0.25">
      <c r="A1333" s="64" t="s">
        <v>121</v>
      </c>
      <c r="B1333" s="64" t="s">
        <v>124</v>
      </c>
      <c r="C1333" s="66">
        <v>140400.04999999999</v>
      </c>
      <c r="D1333" s="66">
        <v>135643</v>
      </c>
      <c r="E1333" s="66">
        <v>142114.70000000001</v>
      </c>
      <c r="F1333" s="66">
        <v>151731</v>
      </c>
      <c r="G1333" s="66">
        <v>119248</v>
      </c>
      <c r="H1333" s="66">
        <v>136067.73000000001</v>
      </c>
      <c r="I1333" s="66">
        <v>148070.79999999999</v>
      </c>
      <c r="J1333" s="66">
        <v>154795.96</v>
      </c>
      <c r="K1333" s="66">
        <v>161499.37</v>
      </c>
      <c r="L1333" s="65">
        <v>151066.32500000001</v>
      </c>
      <c r="M1333" s="66">
        <v>164473.20000000001</v>
      </c>
      <c r="N1333" s="65">
        <v>156505.33799999999</v>
      </c>
      <c r="O1333" s="65">
        <v>175828.826</v>
      </c>
      <c r="P1333" s="65">
        <v>196863.42199999999</v>
      </c>
      <c r="Q1333" s="65">
        <v>203139.81400000001</v>
      </c>
      <c r="R1333" s="65">
        <v>197857.48499999999</v>
      </c>
      <c r="S1333" s="65">
        <v>200807.35399999999</v>
      </c>
      <c r="T1333" s="66">
        <v>201433.31</v>
      </c>
      <c r="U1333" s="65">
        <v>187574.36199999999</v>
      </c>
      <c r="V1333" s="65">
        <v>193655.25899999999</v>
      </c>
      <c r="W1333" s="65">
        <v>185814.02499999999</v>
      </c>
      <c r="X1333" s="66">
        <v>208085.98</v>
      </c>
      <c r="Y1333" s="65">
        <v>210324.003</v>
      </c>
      <c r="Z1333" s="65">
        <v>185011.44899999999</v>
      </c>
      <c r="AA1333" s="65">
        <v>205834.79300000001</v>
      </c>
      <c r="AB1333" s="65">
        <v>241057.171</v>
      </c>
      <c r="AC1333" s="65">
        <v>252433.58799999999</v>
      </c>
      <c r="AD1333" s="66">
        <v>260733.06</v>
      </c>
      <c r="AE1333" s="65">
        <v>274418.61700000003</v>
      </c>
      <c r="AF1333" s="65">
        <v>283952.70899999997</v>
      </c>
      <c r="AG1333" s="69" t="s">
        <v>37</v>
      </c>
      <c r="AH1333" s="69" t="s">
        <v>37</v>
      </c>
    </row>
    <row r="1334" spans="1:34" x14ac:dyDescent="0.25">
      <c r="A1334" s="64" t="s">
        <v>121</v>
      </c>
      <c r="B1334" s="64" t="s">
        <v>125</v>
      </c>
      <c r="C1334" s="68">
        <v>63906.42</v>
      </c>
      <c r="D1334" s="68">
        <v>79812.28</v>
      </c>
      <c r="E1334" s="68">
        <v>89887.5</v>
      </c>
      <c r="F1334" s="68">
        <v>89534.8</v>
      </c>
      <c r="G1334" s="68">
        <v>86584.18</v>
      </c>
      <c r="H1334" s="68">
        <v>91363.57</v>
      </c>
      <c r="I1334" s="68">
        <v>97223.2</v>
      </c>
      <c r="J1334" s="68">
        <v>120468.66</v>
      </c>
      <c r="K1334" s="68">
        <v>116652.18</v>
      </c>
      <c r="L1334" s="68">
        <v>141696.20000000001</v>
      </c>
      <c r="M1334" s="68">
        <v>160147.1</v>
      </c>
      <c r="N1334" s="68">
        <v>167991.1</v>
      </c>
      <c r="O1334" s="67">
        <v>186470.766</v>
      </c>
      <c r="P1334" s="67">
        <v>184906.538</v>
      </c>
      <c r="Q1334" s="67">
        <v>187954.372</v>
      </c>
      <c r="R1334" s="67">
        <v>195293.66500000001</v>
      </c>
      <c r="S1334" s="67">
        <v>196076.20600000001</v>
      </c>
      <c r="T1334" s="68">
        <v>194563.3</v>
      </c>
      <c r="U1334" s="67">
        <v>193413.64799999999</v>
      </c>
      <c r="V1334" s="68">
        <v>183441.24</v>
      </c>
      <c r="W1334" s="67">
        <v>183864.489</v>
      </c>
      <c r="X1334" s="67">
        <v>159203.223</v>
      </c>
      <c r="Y1334" s="67">
        <v>163782.55799999999</v>
      </c>
      <c r="Z1334" s="67">
        <v>138369.522</v>
      </c>
      <c r="AA1334" s="67">
        <v>139238.769</v>
      </c>
      <c r="AB1334" s="67">
        <v>167657.73499999999</v>
      </c>
      <c r="AC1334" s="67">
        <v>153629.08799999999</v>
      </c>
      <c r="AD1334" s="67">
        <v>148199.95499999999</v>
      </c>
      <c r="AE1334" s="67">
        <v>153054.46400000001</v>
      </c>
      <c r="AF1334" s="67">
        <v>163035.69099999999</v>
      </c>
      <c r="AG1334" s="70" t="s">
        <v>37</v>
      </c>
      <c r="AH1334" s="70" t="s">
        <v>37</v>
      </c>
    </row>
    <row r="1335" spans="1:34" x14ac:dyDescent="0.25">
      <c r="A1335" s="64" t="s">
        <v>121</v>
      </c>
      <c r="B1335" s="64" t="s">
        <v>126</v>
      </c>
      <c r="C1335" s="66">
        <v>0</v>
      </c>
      <c r="D1335" s="66">
        <v>0</v>
      </c>
      <c r="E1335" s="66">
        <v>0</v>
      </c>
      <c r="F1335" s="66">
        <v>0</v>
      </c>
      <c r="G1335" s="66">
        <v>0</v>
      </c>
      <c r="H1335" s="66">
        <v>0</v>
      </c>
      <c r="I1335" s="66">
        <v>0</v>
      </c>
      <c r="J1335" s="66">
        <v>0</v>
      </c>
      <c r="K1335" s="66">
        <v>0</v>
      </c>
      <c r="L1335" s="66">
        <v>0</v>
      </c>
      <c r="M1335" s="66">
        <v>0</v>
      </c>
      <c r="N1335" s="66">
        <v>0</v>
      </c>
      <c r="O1335" s="66">
        <v>0</v>
      </c>
      <c r="P1335" s="66">
        <v>0</v>
      </c>
      <c r="Q1335" s="66">
        <v>0</v>
      </c>
      <c r="R1335" s="66">
        <v>0</v>
      </c>
      <c r="S1335" s="66">
        <v>0</v>
      </c>
      <c r="T1335" s="66">
        <v>0</v>
      </c>
      <c r="U1335" s="66">
        <v>0</v>
      </c>
      <c r="V1335" s="66">
        <v>0</v>
      </c>
      <c r="W1335" s="66">
        <v>0</v>
      </c>
      <c r="X1335" s="66">
        <v>0</v>
      </c>
      <c r="Y1335" s="66">
        <v>0</v>
      </c>
      <c r="Z1335" s="66">
        <v>0</v>
      </c>
      <c r="AA1335" s="66">
        <v>0</v>
      </c>
      <c r="AB1335" s="66">
        <v>0</v>
      </c>
      <c r="AC1335" s="66">
        <v>0</v>
      </c>
      <c r="AD1335" s="66">
        <v>0</v>
      </c>
      <c r="AE1335" s="66">
        <v>0</v>
      </c>
      <c r="AF1335" s="66">
        <v>0</v>
      </c>
      <c r="AG1335" s="69" t="s">
        <v>37</v>
      </c>
      <c r="AH1335" s="69" t="s">
        <v>37</v>
      </c>
    </row>
    <row r="1336" spans="1:34" x14ac:dyDescent="0.25">
      <c r="A1336" s="64" t="s">
        <v>121</v>
      </c>
      <c r="B1336" s="64" t="s">
        <v>127</v>
      </c>
      <c r="C1336" s="68">
        <v>0</v>
      </c>
      <c r="D1336" s="68">
        <v>0</v>
      </c>
      <c r="E1336" s="68">
        <v>0</v>
      </c>
      <c r="F1336" s="68">
        <v>0</v>
      </c>
      <c r="G1336" s="68">
        <v>0</v>
      </c>
      <c r="H1336" s="68">
        <v>0</v>
      </c>
      <c r="I1336" s="68">
        <v>0</v>
      </c>
      <c r="J1336" s="68">
        <v>0</v>
      </c>
      <c r="K1336" s="68">
        <v>0</v>
      </c>
      <c r="L1336" s="68">
        <v>0</v>
      </c>
      <c r="M1336" s="68">
        <v>0</v>
      </c>
      <c r="N1336" s="68">
        <v>0</v>
      </c>
      <c r="O1336" s="68">
        <v>0</v>
      </c>
      <c r="P1336" s="68">
        <v>0</v>
      </c>
      <c r="Q1336" s="68">
        <v>0</v>
      </c>
      <c r="R1336" s="68">
        <v>0</v>
      </c>
      <c r="S1336" s="68">
        <v>0</v>
      </c>
      <c r="T1336" s="68">
        <v>0</v>
      </c>
      <c r="U1336" s="68">
        <v>0</v>
      </c>
      <c r="V1336" s="68">
        <v>0</v>
      </c>
      <c r="W1336" s="68">
        <v>0</v>
      </c>
      <c r="X1336" s="68">
        <v>0</v>
      </c>
      <c r="Y1336" s="68">
        <v>0</v>
      </c>
      <c r="Z1336" s="68">
        <v>0</v>
      </c>
      <c r="AA1336" s="68">
        <v>0</v>
      </c>
      <c r="AB1336" s="68">
        <v>0</v>
      </c>
      <c r="AC1336" s="68">
        <v>0</v>
      </c>
      <c r="AD1336" s="68">
        <v>0</v>
      </c>
      <c r="AE1336" s="68">
        <v>0</v>
      </c>
      <c r="AF1336" s="68">
        <v>0</v>
      </c>
      <c r="AG1336" s="70" t="s">
        <v>37</v>
      </c>
      <c r="AH1336" s="70" t="s">
        <v>37</v>
      </c>
    </row>
    <row r="1337" spans="1:34" x14ac:dyDescent="0.25">
      <c r="A1337" s="64" t="s">
        <v>121</v>
      </c>
      <c r="B1337" s="64" t="s">
        <v>128</v>
      </c>
      <c r="C1337" s="66">
        <v>1151053.2</v>
      </c>
      <c r="D1337" s="66">
        <v>1162350</v>
      </c>
      <c r="E1337" s="66">
        <v>1155754.8</v>
      </c>
      <c r="F1337" s="66">
        <v>1163167.2</v>
      </c>
      <c r="G1337" s="66">
        <v>1175353.2</v>
      </c>
      <c r="H1337" s="66">
        <v>1202547.6000000001</v>
      </c>
      <c r="I1337" s="66">
        <v>1263128.3999999999</v>
      </c>
      <c r="J1337" s="66">
        <v>1262397.6000000001</v>
      </c>
      <c r="K1337" s="66">
        <v>1305730.8</v>
      </c>
      <c r="L1337" s="66">
        <v>1426783.2</v>
      </c>
      <c r="M1337" s="66">
        <v>1459558.3999999999</v>
      </c>
      <c r="N1337" s="65">
        <v>1480603.7120000001</v>
      </c>
      <c r="O1337" s="65">
        <v>1481581.331</v>
      </c>
      <c r="P1337" s="65">
        <v>1509416.361</v>
      </c>
      <c r="Q1337" s="65">
        <v>1471455.6780000001</v>
      </c>
      <c r="R1337" s="65">
        <v>1491261.075</v>
      </c>
      <c r="S1337" s="65">
        <v>1484848.594</v>
      </c>
      <c r="T1337" s="65">
        <v>1487445.054</v>
      </c>
      <c r="U1337" s="65">
        <v>1464466.648</v>
      </c>
      <c r="V1337" s="65">
        <v>1410779.551</v>
      </c>
      <c r="W1337" s="65">
        <v>1432413.5430000001</v>
      </c>
      <c r="X1337" s="65">
        <v>1382851.612</v>
      </c>
      <c r="Y1337" s="65">
        <v>1368288.8019999999</v>
      </c>
      <c r="Z1337" s="65">
        <v>1346445.2960000001</v>
      </c>
      <c r="AA1337" s="66">
        <v>1277456.3899999999</v>
      </c>
      <c r="AB1337" s="65">
        <v>1279873.851</v>
      </c>
      <c r="AC1337" s="65">
        <v>1286310.2779999999</v>
      </c>
      <c r="AD1337" s="65">
        <v>1283411.4890000001</v>
      </c>
      <c r="AE1337" s="65">
        <v>1265406.486</v>
      </c>
      <c r="AF1337" s="65">
        <v>1229788.9779999999</v>
      </c>
      <c r="AG1337" s="69" t="s">
        <v>37</v>
      </c>
      <c r="AH1337" s="69" t="s">
        <v>37</v>
      </c>
    </row>
    <row r="1338" spans="1:34" x14ac:dyDescent="0.25">
      <c r="A1338" s="64" t="s">
        <v>121</v>
      </c>
      <c r="B1338" s="64" t="s">
        <v>129</v>
      </c>
      <c r="C1338" s="68">
        <v>0</v>
      </c>
      <c r="D1338" s="68">
        <v>0</v>
      </c>
      <c r="E1338" s="68">
        <v>0</v>
      </c>
      <c r="F1338" s="68">
        <v>0</v>
      </c>
      <c r="G1338" s="68">
        <v>0</v>
      </c>
      <c r="H1338" s="68">
        <v>0</v>
      </c>
      <c r="I1338" s="68">
        <v>0</v>
      </c>
      <c r="J1338" s="68">
        <v>0</v>
      </c>
      <c r="K1338" s="68">
        <v>0</v>
      </c>
      <c r="L1338" s="68">
        <v>0</v>
      </c>
      <c r="M1338" s="68">
        <v>0</v>
      </c>
      <c r="N1338" s="68">
        <v>0</v>
      </c>
      <c r="O1338" s="68">
        <v>0</v>
      </c>
      <c r="P1338" s="68">
        <v>0</v>
      </c>
      <c r="Q1338" s="68">
        <v>0</v>
      </c>
      <c r="R1338" s="68">
        <v>0</v>
      </c>
      <c r="S1338" s="68">
        <v>0</v>
      </c>
      <c r="T1338" s="68">
        <v>0</v>
      </c>
      <c r="U1338" s="68">
        <v>0</v>
      </c>
      <c r="V1338" s="68">
        <v>0</v>
      </c>
      <c r="W1338" s="68">
        <v>0</v>
      </c>
      <c r="X1338" s="68">
        <v>0</v>
      </c>
      <c r="Y1338" s="68">
        <v>0</v>
      </c>
      <c r="Z1338" s="68">
        <v>0</v>
      </c>
      <c r="AA1338" s="68">
        <v>0</v>
      </c>
      <c r="AB1338" s="68">
        <v>0</v>
      </c>
      <c r="AC1338" s="68">
        <v>0</v>
      </c>
      <c r="AD1338" s="68">
        <v>0</v>
      </c>
      <c r="AE1338" s="68">
        <v>0</v>
      </c>
      <c r="AF1338" s="68">
        <v>0</v>
      </c>
      <c r="AG1338" s="70" t="s">
        <v>37</v>
      </c>
      <c r="AH1338" s="70" t="s">
        <v>37</v>
      </c>
    </row>
    <row r="1339" spans="1:34" x14ac:dyDescent="0.25">
      <c r="A1339" s="64" t="s">
        <v>121</v>
      </c>
      <c r="B1339" s="64" t="s">
        <v>130</v>
      </c>
      <c r="C1339" s="66">
        <v>35445.599999999999</v>
      </c>
      <c r="D1339" s="66">
        <v>39589.199999999997</v>
      </c>
      <c r="E1339" s="66">
        <v>44982</v>
      </c>
      <c r="F1339" s="66">
        <v>44197.2</v>
      </c>
      <c r="G1339" s="66">
        <v>45594</v>
      </c>
      <c r="H1339" s="66">
        <v>52102.8</v>
      </c>
      <c r="I1339" s="66">
        <v>57470.400000000001</v>
      </c>
      <c r="J1339" s="66">
        <v>60346.8</v>
      </c>
      <c r="K1339" s="66">
        <v>67266</v>
      </c>
      <c r="L1339" s="66">
        <v>72849.600000000006</v>
      </c>
      <c r="M1339" s="66">
        <v>96350.399999999994</v>
      </c>
      <c r="N1339" s="65">
        <v>80800.998999999996</v>
      </c>
      <c r="O1339" s="65">
        <v>87910.804999999993</v>
      </c>
      <c r="P1339" s="65">
        <v>88610.298999999999</v>
      </c>
      <c r="Q1339" s="65">
        <v>93427.232000000004</v>
      </c>
      <c r="R1339" s="65">
        <v>97926.455000000002</v>
      </c>
      <c r="S1339" s="65">
        <v>97969.558000000005</v>
      </c>
      <c r="T1339" s="65">
        <v>94630.953999999998</v>
      </c>
      <c r="U1339" s="65">
        <v>93648.668000000005</v>
      </c>
      <c r="V1339" s="65">
        <v>89743.792000000001</v>
      </c>
      <c r="W1339" s="65">
        <v>91058.728000000003</v>
      </c>
      <c r="X1339" s="65">
        <v>78480.032000000007</v>
      </c>
      <c r="Y1339" s="65">
        <v>78409.903999999995</v>
      </c>
      <c r="Z1339" s="65">
        <v>67636.468999999997</v>
      </c>
      <c r="AA1339" s="65">
        <v>68186.894</v>
      </c>
      <c r="AB1339" s="65">
        <v>68906.156000000003</v>
      </c>
      <c r="AC1339" s="66">
        <v>72457.33</v>
      </c>
      <c r="AD1339" s="65">
        <v>74288.038</v>
      </c>
      <c r="AE1339" s="65">
        <v>75391.131999999998</v>
      </c>
      <c r="AF1339" s="65">
        <v>86318.661999999997</v>
      </c>
      <c r="AG1339" s="69" t="s">
        <v>37</v>
      </c>
      <c r="AH1339" s="69" t="s">
        <v>37</v>
      </c>
    </row>
    <row r="1340" spans="1:34" x14ac:dyDescent="0.25">
      <c r="A1340" s="64" t="s">
        <v>121</v>
      </c>
      <c r="B1340" s="64" t="s">
        <v>131</v>
      </c>
      <c r="C1340" s="68">
        <v>7135.2</v>
      </c>
      <c r="D1340" s="68">
        <v>5482.8</v>
      </c>
      <c r="E1340" s="68">
        <v>6109.2</v>
      </c>
      <c r="F1340" s="68">
        <v>5173.2</v>
      </c>
      <c r="G1340" s="68">
        <v>5266.8</v>
      </c>
      <c r="H1340" s="68">
        <v>5587.2</v>
      </c>
      <c r="I1340" s="68">
        <v>5601.6</v>
      </c>
      <c r="J1340" s="68">
        <v>5349.6</v>
      </c>
      <c r="K1340" s="68">
        <v>5846.4</v>
      </c>
      <c r="L1340" s="68">
        <v>10447.200000000001</v>
      </c>
      <c r="M1340" s="68">
        <v>9698.4</v>
      </c>
      <c r="N1340" s="68">
        <v>8719.3799999999992</v>
      </c>
      <c r="O1340" s="68">
        <v>9547.2000000000007</v>
      </c>
      <c r="P1340" s="68">
        <v>9842.4</v>
      </c>
      <c r="Q1340" s="68">
        <v>9536.4</v>
      </c>
      <c r="R1340" s="68">
        <v>10548</v>
      </c>
      <c r="S1340" s="68">
        <v>13870.8</v>
      </c>
      <c r="T1340" s="67">
        <v>13893.214</v>
      </c>
      <c r="U1340" s="68">
        <v>14720.4</v>
      </c>
      <c r="V1340" s="67">
        <v>13266.994000000001</v>
      </c>
      <c r="W1340" s="67">
        <v>11341.540999999999</v>
      </c>
      <c r="X1340" s="68">
        <v>10461.6</v>
      </c>
      <c r="Y1340" s="67">
        <v>10679.262000000001</v>
      </c>
      <c r="Z1340" s="68">
        <v>10454.4</v>
      </c>
      <c r="AA1340" s="67">
        <v>10380.540999999999</v>
      </c>
      <c r="AB1340" s="67">
        <v>9861.8979999999992</v>
      </c>
      <c r="AC1340" s="67">
        <v>10653.174000000001</v>
      </c>
      <c r="AD1340" s="67">
        <v>10339.308000000001</v>
      </c>
      <c r="AE1340" s="68">
        <v>8994.42</v>
      </c>
      <c r="AF1340" s="68">
        <v>6323.08</v>
      </c>
      <c r="AG1340" s="70" t="s">
        <v>37</v>
      </c>
      <c r="AH1340" s="70" t="s">
        <v>37</v>
      </c>
    </row>
    <row r="1341" spans="1:34" x14ac:dyDescent="0.25">
      <c r="A1341" s="64" t="s">
        <v>132</v>
      </c>
      <c r="B1341" s="64" t="s">
        <v>122</v>
      </c>
      <c r="C1341" s="69" t="s">
        <v>37</v>
      </c>
      <c r="D1341" s="69" t="s">
        <v>37</v>
      </c>
      <c r="E1341" s="69" t="s">
        <v>37</v>
      </c>
      <c r="F1341" s="69" t="s">
        <v>37</v>
      </c>
      <c r="G1341" s="69" t="s">
        <v>37</v>
      </c>
      <c r="H1341" s="69" t="s">
        <v>37</v>
      </c>
      <c r="I1341" s="69" t="s">
        <v>37</v>
      </c>
      <c r="J1341" s="69" t="s">
        <v>37</v>
      </c>
      <c r="K1341" s="69" t="s">
        <v>37</v>
      </c>
      <c r="L1341" s="69" t="s">
        <v>37</v>
      </c>
      <c r="M1341" s="69" t="s">
        <v>37</v>
      </c>
      <c r="N1341" s="69" t="s">
        <v>37</v>
      </c>
      <c r="O1341" s="69" t="s">
        <v>37</v>
      </c>
      <c r="P1341" s="69" t="s">
        <v>37</v>
      </c>
      <c r="Q1341" s="69" t="s">
        <v>37</v>
      </c>
      <c r="R1341" s="69" t="s">
        <v>37</v>
      </c>
      <c r="S1341" s="69" t="s">
        <v>37</v>
      </c>
      <c r="T1341" s="69" t="s">
        <v>37</v>
      </c>
      <c r="U1341" s="69" t="s">
        <v>37</v>
      </c>
      <c r="V1341" s="69" t="s">
        <v>37</v>
      </c>
      <c r="W1341" s="69" t="s">
        <v>37</v>
      </c>
      <c r="X1341" s="69" t="s">
        <v>37</v>
      </c>
      <c r="Y1341" s="69" t="s">
        <v>37</v>
      </c>
      <c r="Z1341" s="69" t="s">
        <v>37</v>
      </c>
      <c r="AA1341" s="69" t="s">
        <v>37</v>
      </c>
      <c r="AB1341" s="69" t="s">
        <v>37</v>
      </c>
      <c r="AC1341" s="69" t="s">
        <v>37</v>
      </c>
      <c r="AD1341" s="69" t="s">
        <v>37</v>
      </c>
      <c r="AE1341" s="69" t="s">
        <v>37</v>
      </c>
      <c r="AF1341" s="69" t="s">
        <v>37</v>
      </c>
      <c r="AG1341" s="69" t="s">
        <v>37</v>
      </c>
      <c r="AH1341" s="69" t="s">
        <v>37</v>
      </c>
    </row>
    <row r="1342" spans="1:34" x14ac:dyDescent="0.25">
      <c r="A1342" s="64" t="s">
        <v>132</v>
      </c>
      <c r="B1342" s="64" t="s">
        <v>123</v>
      </c>
      <c r="C1342" s="70" t="s">
        <v>37</v>
      </c>
      <c r="D1342" s="70" t="s">
        <v>37</v>
      </c>
      <c r="E1342" s="70" t="s">
        <v>37</v>
      </c>
      <c r="F1342" s="70" t="s">
        <v>37</v>
      </c>
      <c r="G1342" s="70" t="s">
        <v>37</v>
      </c>
      <c r="H1342" s="70" t="s">
        <v>37</v>
      </c>
      <c r="I1342" s="70" t="s">
        <v>37</v>
      </c>
      <c r="J1342" s="70" t="s">
        <v>37</v>
      </c>
      <c r="K1342" s="70" t="s">
        <v>37</v>
      </c>
      <c r="L1342" s="70" t="s">
        <v>37</v>
      </c>
      <c r="M1342" s="70" t="s">
        <v>37</v>
      </c>
      <c r="N1342" s="70" t="s">
        <v>37</v>
      </c>
      <c r="O1342" s="70" t="s">
        <v>37</v>
      </c>
      <c r="P1342" s="70" t="s">
        <v>37</v>
      </c>
      <c r="Q1342" s="70" t="s">
        <v>37</v>
      </c>
      <c r="R1342" s="70" t="s">
        <v>37</v>
      </c>
      <c r="S1342" s="70" t="s">
        <v>37</v>
      </c>
      <c r="T1342" s="70" t="s">
        <v>37</v>
      </c>
      <c r="U1342" s="70" t="s">
        <v>37</v>
      </c>
      <c r="V1342" s="70" t="s">
        <v>37</v>
      </c>
      <c r="W1342" s="70" t="s">
        <v>37</v>
      </c>
      <c r="X1342" s="70" t="s">
        <v>37</v>
      </c>
      <c r="Y1342" s="70" t="s">
        <v>37</v>
      </c>
      <c r="Z1342" s="70" t="s">
        <v>37</v>
      </c>
      <c r="AA1342" s="70" t="s">
        <v>37</v>
      </c>
      <c r="AB1342" s="70" t="s">
        <v>37</v>
      </c>
      <c r="AC1342" s="70" t="s">
        <v>37</v>
      </c>
      <c r="AD1342" s="70" t="s">
        <v>37</v>
      </c>
      <c r="AE1342" s="70" t="s">
        <v>37</v>
      </c>
      <c r="AF1342" s="70" t="s">
        <v>37</v>
      </c>
      <c r="AG1342" s="70" t="s">
        <v>37</v>
      </c>
      <c r="AH1342" s="70" t="s">
        <v>37</v>
      </c>
    </row>
    <row r="1343" spans="1:34" x14ac:dyDescent="0.25">
      <c r="A1343" s="64" t="s">
        <v>132</v>
      </c>
      <c r="B1343" s="64" t="s">
        <v>124</v>
      </c>
      <c r="C1343" s="69" t="s">
        <v>37</v>
      </c>
      <c r="D1343" s="69" t="s">
        <v>37</v>
      </c>
      <c r="E1343" s="69" t="s">
        <v>37</v>
      </c>
      <c r="F1343" s="69" t="s">
        <v>37</v>
      </c>
      <c r="G1343" s="69" t="s">
        <v>37</v>
      </c>
      <c r="H1343" s="69" t="s">
        <v>37</v>
      </c>
      <c r="I1343" s="69" t="s">
        <v>37</v>
      </c>
      <c r="J1343" s="69" t="s">
        <v>37</v>
      </c>
      <c r="K1343" s="69" t="s">
        <v>37</v>
      </c>
      <c r="L1343" s="69" t="s">
        <v>37</v>
      </c>
      <c r="M1343" s="69" t="s">
        <v>37</v>
      </c>
      <c r="N1343" s="69" t="s">
        <v>37</v>
      </c>
      <c r="O1343" s="69" t="s">
        <v>37</v>
      </c>
      <c r="P1343" s="69" t="s">
        <v>37</v>
      </c>
      <c r="Q1343" s="69" t="s">
        <v>37</v>
      </c>
      <c r="R1343" s="69" t="s">
        <v>37</v>
      </c>
      <c r="S1343" s="69" t="s">
        <v>37</v>
      </c>
      <c r="T1343" s="69" t="s">
        <v>37</v>
      </c>
      <c r="U1343" s="69" t="s">
        <v>37</v>
      </c>
      <c r="V1343" s="69" t="s">
        <v>37</v>
      </c>
      <c r="W1343" s="69" t="s">
        <v>37</v>
      </c>
      <c r="X1343" s="69" t="s">
        <v>37</v>
      </c>
      <c r="Y1343" s="69" t="s">
        <v>37</v>
      </c>
      <c r="Z1343" s="69" t="s">
        <v>37</v>
      </c>
      <c r="AA1343" s="69" t="s">
        <v>37</v>
      </c>
      <c r="AB1343" s="69" t="s">
        <v>37</v>
      </c>
      <c r="AC1343" s="69" t="s">
        <v>37</v>
      </c>
      <c r="AD1343" s="69" t="s">
        <v>37</v>
      </c>
      <c r="AE1343" s="69" t="s">
        <v>37</v>
      </c>
      <c r="AF1343" s="69" t="s">
        <v>37</v>
      </c>
      <c r="AG1343" s="69" t="s">
        <v>37</v>
      </c>
      <c r="AH1343" s="69" t="s">
        <v>37</v>
      </c>
    </row>
    <row r="1344" spans="1:34" x14ac:dyDescent="0.25">
      <c r="A1344" s="64" t="s">
        <v>132</v>
      </c>
      <c r="B1344" s="64" t="s">
        <v>125</v>
      </c>
      <c r="C1344" s="70" t="s">
        <v>37</v>
      </c>
      <c r="D1344" s="70" t="s">
        <v>37</v>
      </c>
      <c r="E1344" s="70" t="s">
        <v>37</v>
      </c>
      <c r="F1344" s="70" t="s">
        <v>37</v>
      </c>
      <c r="G1344" s="70" t="s">
        <v>37</v>
      </c>
      <c r="H1344" s="70" t="s">
        <v>37</v>
      </c>
      <c r="I1344" s="70" t="s">
        <v>37</v>
      </c>
      <c r="J1344" s="70" t="s">
        <v>37</v>
      </c>
      <c r="K1344" s="70" t="s">
        <v>37</v>
      </c>
      <c r="L1344" s="70" t="s">
        <v>37</v>
      </c>
      <c r="M1344" s="70" t="s">
        <v>37</v>
      </c>
      <c r="N1344" s="70" t="s">
        <v>37</v>
      </c>
      <c r="O1344" s="70" t="s">
        <v>37</v>
      </c>
      <c r="P1344" s="70" t="s">
        <v>37</v>
      </c>
      <c r="Q1344" s="70" t="s">
        <v>37</v>
      </c>
      <c r="R1344" s="70" t="s">
        <v>37</v>
      </c>
      <c r="S1344" s="70" t="s">
        <v>37</v>
      </c>
      <c r="T1344" s="70" t="s">
        <v>37</v>
      </c>
      <c r="U1344" s="70" t="s">
        <v>37</v>
      </c>
      <c r="V1344" s="70" t="s">
        <v>37</v>
      </c>
      <c r="W1344" s="70" t="s">
        <v>37</v>
      </c>
      <c r="X1344" s="70" t="s">
        <v>37</v>
      </c>
      <c r="Y1344" s="70" t="s">
        <v>37</v>
      </c>
      <c r="Z1344" s="70" t="s">
        <v>37</v>
      </c>
      <c r="AA1344" s="70" t="s">
        <v>37</v>
      </c>
      <c r="AB1344" s="70" t="s">
        <v>37</v>
      </c>
      <c r="AC1344" s="70" t="s">
        <v>37</v>
      </c>
      <c r="AD1344" s="70" t="s">
        <v>37</v>
      </c>
      <c r="AE1344" s="70" t="s">
        <v>37</v>
      </c>
      <c r="AF1344" s="70" t="s">
        <v>37</v>
      </c>
      <c r="AG1344" s="70" t="s">
        <v>37</v>
      </c>
      <c r="AH1344" s="70" t="s">
        <v>37</v>
      </c>
    </row>
    <row r="1345" spans="1:34" x14ac:dyDescent="0.25">
      <c r="A1345" s="64" t="s">
        <v>132</v>
      </c>
      <c r="B1345" s="64" t="s">
        <v>126</v>
      </c>
      <c r="C1345" s="66">
        <v>0</v>
      </c>
      <c r="D1345" s="66">
        <v>0</v>
      </c>
      <c r="E1345" s="66">
        <v>0</v>
      </c>
      <c r="F1345" s="66">
        <v>0</v>
      </c>
      <c r="G1345" s="66">
        <v>0</v>
      </c>
      <c r="H1345" s="66">
        <v>0</v>
      </c>
      <c r="I1345" s="66">
        <v>0</v>
      </c>
      <c r="J1345" s="66">
        <v>0</v>
      </c>
      <c r="K1345" s="66">
        <v>0</v>
      </c>
      <c r="L1345" s="66">
        <v>0</v>
      </c>
      <c r="M1345" s="66">
        <v>0</v>
      </c>
      <c r="N1345" s="66">
        <v>0</v>
      </c>
      <c r="O1345" s="66">
        <v>0</v>
      </c>
      <c r="P1345" s="66">
        <v>0</v>
      </c>
      <c r="Q1345" s="66">
        <v>0</v>
      </c>
      <c r="R1345" s="66">
        <v>0</v>
      </c>
      <c r="S1345" s="66">
        <v>0</v>
      </c>
      <c r="T1345" s="66">
        <v>0</v>
      </c>
      <c r="U1345" s="66">
        <v>0</v>
      </c>
      <c r="V1345" s="66">
        <v>0</v>
      </c>
      <c r="W1345" s="66">
        <v>0</v>
      </c>
      <c r="X1345" s="66">
        <v>0</v>
      </c>
      <c r="Y1345" s="66">
        <v>0</v>
      </c>
      <c r="Z1345" s="66">
        <v>0</v>
      </c>
      <c r="AA1345" s="66">
        <v>0</v>
      </c>
      <c r="AB1345" s="66">
        <v>0</v>
      </c>
      <c r="AC1345" s="66">
        <v>0</v>
      </c>
      <c r="AD1345" s="66">
        <v>0</v>
      </c>
      <c r="AE1345" s="66">
        <v>0</v>
      </c>
      <c r="AF1345" s="66">
        <v>0</v>
      </c>
      <c r="AG1345" s="69" t="s">
        <v>37</v>
      </c>
      <c r="AH1345" s="69" t="s">
        <v>37</v>
      </c>
    </row>
    <row r="1346" spans="1:34" x14ac:dyDescent="0.25">
      <c r="A1346" s="64" t="s">
        <v>132</v>
      </c>
      <c r="B1346" s="64" t="s">
        <v>127</v>
      </c>
      <c r="C1346" s="70" t="s">
        <v>37</v>
      </c>
      <c r="D1346" s="70" t="s">
        <v>37</v>
      </c>
      <c r="E1346" s="70" t="s">
        <v>37</v>
      </c>
      <c r="F1346" s="70" t="s">
        <v>37</v>
      </c>
      <c r="G1346" s="70" t="s">
        <v>37</v>
      </c>
      <c r="H1346" s="70" t="s">
        <v>37</v>
      </c>
      <c r="I1346" s="70" t="s">
        <v>37</v>
      </c>
      <c r="J1346" s="70" t="s">
        <v>37</v>
      </c>
      <c r="K1346" s="70" t="s">
        <v>37</v>
      </c>
      <c r="L1346" s="70" t="s">
        <v>37</v>
      </c>
      <c r="M1346" s="70" t="s">
        <v>37</v>
      </c>
      <c r="N1346" s="70" t="s">
        <v>37</v>
      </c>
      <c r="O1346" s="70" t="s">
        <v>37</v>
      </c>
      <c r="P1346" s="70" t="s">
        <v>37</v>
      </c>
      <c r="Q1346" s="70" t="s">
        <v>37</v>
      </c>
      <c r="R1346" s="70" t="s">
        <v>37</v>
      </c>
      <c r="S1346" s="70" t="s">
        <v>37</v>
      </c>
      <c r="T1346" s="70" t="s">
        <v>37</v>
      </c>
      <c r="U1346" s="70" t="s">
        <v>37</v>
      </c>
      <c r="V1346" s="70" t="s">
        <v>37</v>
      </c>
      <c r="W1346" s="70" t="s">
        <v>37</v>
      </c>
      <c r="X1346" s="70" t="s">
        <v>37</v>
      </c>
      <c r="Y1346" s="70" t="s">
        <v>37</v>
      </c>
      <c r="Z1346" s="70" t="s">
        <v>37</v>
      </c>
      <c r="AA1346" s="70" t="s">
        <v>37</v>
      </c>
      <c r="AB1346" s="70" t="s">
        <v>37</v>
      </c>
      <c r="AC1346" s="70" t="s">
        <v>37</v>
      </c>
      <c r="AD1346" s="70" t="s">
        <v>37</v>
      </c>
      <c r="AE1346" s="70" t="s">
        <v>37</v>
      </c>
      <c r="AF1346" s="70" t="s">
        <v>37</v>
      </c>
      <c r="AG1346" s="70" t="s">
        <v>37</v>
      </c>
      <c r="AH1346" s="70" t="s">
        <v>37</v>
      </c>
    </row>
    <row r="1347" spans="1:34" x14ac:dyDescent="0.25">
      <c r="A1347" s="64" t="s">
        <v>132</v>
      </c>
      <c r="B1347" s="64" t="s">
        <v>128</v>
      </c>
      <c r="C1347" s="66">
        <v>1151053.2</v>
      </c>
      <c r="D1347" s="66">
        <v>1162350</v>
      </c>
      <c r="E1347" s="66">
        <v>1155754.8</v>
      </c>
      <c r="F1347" s="66">
        <v>1163167.2</v>
      </c>
      <c r="G1347" s="66">
        <v>1175353.2</v>
      </c>
      <c r="H1347" s="66">
        <v>1202547.6000000001</v>
      </c>
      <c r="I1347" s="66">
        <v>1263128.3999999999</v>
      </c>
      <c r="J1347" s="66">
        <v>1262397.6000000001</v>
      </c>
      <c r="K1347" s="66">
        <v>1305730.8</v>
      </c>
      <c r="L1347" s="66">
        <v>1325347.2</v>
      </c>
      <c r="M1347" s="66">
        <v>1357448.4</v>
      </c>
      <c r="N1347" s="65">
        <v>1385243.7120000001</v>
      </c>
      <c r="O1347" s="65">
        <v>1394082.331</v>
      </c>
      <c r="P1347" s="65">
        <v>1433521.361</v>
      </c>
      <c r="Q1347" s="65">
        <v>1418140.6780000001</v>
      </c>
      <c r="R1347" s="65">
        <v>1434077.075</v>
      </c>
      <c r="S1347" s="65">
        <v>1430222.594</v>
      </c>
      <c r="T1347" s="65">
        <v>1428597.054</v>
      </c>
      <c r="U1347" s="65">
        <v>1400112.648</v>
      </c>
      <c r="V1347" s="65">
        <v>1356318.551</v>
      </c>
      <c r="W1347" s="65">
        <v>1375451.5430000001</v>
      </c>
      <c r="X1347" s="65">
        <v>1324742.612</v>
      </c>
      <c r="Y1347" s="65">
        <v>1309963.8019999999</v>
      </c>
      <c r="Z1347" s="65">
        <v>1289841.2960000001</v>
      </c>
      <c r="AA1347" s="66">
        <v>1217162.3899999999</v>
      </c>
      <c r="AB1347" s="65">
        <v>1217111.0830000001</v>
      </c>
      <c r="AC1347" s="65">
        <v>1221181.6429999999</v>
      </c>
      <c r="AD1347" s="65">
        <v>1216716.7609999999</v>
      </c>
      <c r="AE1347" s="65">
        <v>1198809.6410000001</v>
      </c>
      <c r="AF1347" s="65">
        <v>1164354.368</v>
      </c>
      <c r="AG1347" s="69" t="s">
        <v>37</v>
      </c>
      <c r="AH1347" s="69" t="s">
        <v>37</v>
      </c>
    </row>
    <row r="1348" spans="1:34" x14ac:dyDescent="0.25">
      <c r="A1348" s="64" t="s">
        <v>132</v>
      </c>
      <c r="B1348" s="64" t="s">
        <v>129</v>
      </c>
      <c r="C1348" s="68">
        <v>0</v>
      </c>
      <c r="D1348" s="68">
        <v>0</v>
      </c>
      <c r="E1348" s="68">
        <v>0</v>
      </c>
      <c r="F1348" s="68">
        <v>0</v>
      </c>
      <c r="G1348" s="68">
        <v>0</v>
      </c>
      <c r="H1348" s="68">
        <v>0</v>
      </c>
      <c r="I1348" s="68">
        <v>0</v>
      </c>
      <c r="J1348" s="68">
        <v>0</v>
      </c>
      <c r="K1348" s="68">
        <v>0</v>
      </c>
      <c r="L1348" s="68">
        <v>0</v>
      </c>
      <c r="M1348" s="68">
        <v>0</v>
      </c>
      <c r="N1348" s="68">
        <v>0</v>
      </c>
      <c r="O1348" s="68">
        <v>0</v>
      </c>
      <c r="P1348" s="68">
        <v>0</v>
      </c>
      <c r="Q1348" s="68">
        <v>0</v>
      </c>
      <c r="R1348" s="68">
        <v>0</v>
      </c>
      <c r="S1348" s="68">
        <v>0</v>
      </c>
      <c r="T1348" s="68">
        <v>0</v>
      </c>
      <c r="U1348" s="68">
        <v>0</v>
      </c>
      <c r="V1348" s="68">
        <v>0</v>
      </c>
      <c r="W1348" s="68">
        <v>0</v>
      </c>
      <c r="X1348" s="68">
        <v>0</v>
      </c>
      <c r="Y1348" s="68">
        <v>0</v>
      </c>
      <c r="Z1348" s="68">
        <v>0</v>
      </c>
      <c r="AA1348" s="68">
        <v>0</v>
      </c>
      <c r="AB1348" s="68">
        <v>0</v>
      </c>
      <c r="AC1348" s="68">
        <v>0</v>
      </c>
      <c r="AD1348" s="68">
        <v>0</v>
      </c>
      <c r="AE1348" s="68">
        <v>0</v>
      </c>
      <c r="AF1348" s="68">
        <v>0</v>
      </c>
      <c r="AG1348" s="70" t="s">
        <v>37</v>
      </c>
      <c r="AH1348" s="70" t="s">
        <v>37</v>
      </c>
    </row>
    <row r="1349" spans="1:34" x14ac:dyDescent="0.25">
      <c r="A1349" s="64" t="s">
        <v>132</v>
      </c>
      <c r="B1349" s="64" t="s">
        <v>130</v>
      </c>
      <c r="C1349" s="66">
        <v>35445.599999999999</v>
      </c>
      <c r="D1349" s="66">
        <v>39589.199999999997</v>
      </c>
      <c r="E1349" s="66">
        <v>44982</v>
      </c>
      <c r="F1349" s="66">
        <v>44197.2</v>
      </c>
      <c r="G1349" s="66">
        <v>45594</v>
      </c>
      <c r="H1349" s="66">
        <v>52102.8</v>
      </c>
      <c r="I1349" s="66">
        <v>57470.400000000001</v>
      </c>
      <c r="J1349" s="66">
        <v>60346.8</v>
      </c>
      <c r="K1349" s="66">
        <v>67266</v>
      </c>
      <c r="L1349" s="66">
        <v>72849.600000000006</v>
      </c>
      <c r="M1349" s="66">
        <v>96350.399999999994</v>
      </c>
      <c r="N1349" s="65">
        <v>80800.998999999996</v>
      </c>
      <c r="O1349" s="65">
        <v>87910.804999999993</v>
      </c>
      <c r="P1349" s="65">
        <v>88610.298999999999</v>
      </c>
      <c r="Q1349" s="65">
        <v>93427.232000000004</v>
      </c>
      <c r="R1349" s="65">
        <v>97926.455000000002</v>
      </c>
      <c r="S1349" s="65">
        <v>97969.558000000005</v>
      </c>
      <c r="T1349" s="65">
        <v>94630.953999999998</v>
      </c>
      <c r="U1349" s="65">
        <v>93648.668000000005</v>
      </c>
      <c r="V1349" s="65">
        <v>89743.792000000001</v>
      </c>
      <c r="W1349" s="65">
        <v>91058.728000000003</v>
      </c>
      <c r="X1349" s="65">
        <v>78480.032000000007</v>
      </c>
      <c r="Y1349" s="65">
        <v>78409.903999999995</v>
      </c>
      <c r="Z1349" s="65">
        <v>67636.468999999997</v>
      </c>
      <c r="AA1349" s="65">
        <v>68186.894</v>
      </c>
      <c r="AB1349" s="65">
        <v>68906.156000000003</v>
      </c>
      <c r="AC1349" s="66">
        <v>72457.33</v>
      </c>
      <c r="AD1349" s="65">
        <v>74288.038</v>
      </c>
      <c r="AE1349" s="65">
        <v>75391.131999999998</v>
      </c>
      <c r="AF1349" s="65">
        <v>86318.661999999997</v>
      </c>
      <c r="AG1349" s="69" t="s">
        <v>37</v>
      </c>
      <c r="AH1349" s="69" t="s">
        <v>37</v>
      </c>
    </row>
    <row r="1350" spans="1:34" x14ac:dyDescent="0.25">
      <c r="A1350" s="64" t="s">
        <v>132</v>
      </c>
      <c r="B1350" s="64" t="s">
        <v>131</v>
      </c>
      <c r="C1350" s="68">
        <v>7135.2</v>
      </c>
      <c r="D1350" s="68">
        <v>5482.8</v>
      </c>
      <c r="E1350" s="68">
        <v>6109.2</v>
      </c>
      <c r="F1350" s="68">
        <v>5173.2</v>
      </c>
      <c r="G1350" s="68">
        <v>5266.8</v>
      </c>
      <c r="H1350" s="68">
        <v>5587.2</v>
      </c>
      <c r="I1350" s="68">
        <v>5601.6</v>
      </c>
      <c r="J1350" s="68">
        <v>5349.6</v>
      </c>
      <c r="K1350" s="68">
        <v>5846.4</v>
      </c>
      <c r="L1350" s="68">
        <v>10447.200000000001</v>
      </c>
      <c r="M1350" s="68">
        <v>9698.4</v>
      </c>
      <c r="N1350" s="68">
        <v>8719.3799999999992</v>
      </c>
      <c r="O1350" s="68">
        <v>9547.2000000000007</v>
      </c>
      <c r="P1350" s="68">
        <v>9842.4</v>
      </c>
      <c r="Q1350" s="68">
        <v>9536.4</v>
      </c>
      <c r="R1350" s="68">
        <v>10548</v>
      </c>
      <c r="S1350" s="68">
        <v>13870.8</v>
      </c>
      <c r="T1350" s="67">
        <v>13893.214</v>
      </c>
      <c r="U1350" s="68">
        <v>14720.4</v>
      </c>
      <c r="V1350" s="67">
        <v>13266.994000000001</v>
      </c>
      <c r="W1350" s="67">
        <v>11341.540999999999</v>
      </c>
      <c r="X1350" s="68">
        <v>10461.6</v>
      </c>
      <c r="Y1350" s="67">
        <v>10679.262000000001</v>
      </c>
      <c r="Z1350" s="68">
        <v>10454.4</v>
      </c>
      <c r="AA1350" s="67">
        <v>10380.540999999999</v>
      </c>
      <c r="AB1350" s="67">
        <v>9861.8979999999992</v>
      </c>
      <c r="AC1350" s="67">
        <v>10653.174000000001</v>
      </c>
      <c r="AD1350" s="67">
        <v>10339.308000000001</v>
      </c>
      <c r="AE1350" s="68">
        <v>8994.42</v>
      </c>
      <c r="AF1350" s="68">
        <v>6323.08</v>
      </c>
      <c r="AG1350" s="70" t="s">
        <v>37</v>
      </c>
      <c r="AH1350" s="70" t="s">
        <v>37</v>
      </c>
    </row>
    <row r="1351" spans="1:34" x14ac:dyDescent="0.25">
      <c r="A1351" s="64" t="s">
        <v>133</v>
      </c>
      <c r="B1351" s="64" t="s">
        <v>122</v>
      </c>
      <c r="C1351" s="66">
        <v>0</v>
      </c>
      <c r="D1351" s="66">
        <v>0</v>
      </c>
      <c r="E1351" s="66">
        <v>0</v>
      </c>
      <c r="F1351" s="66">
        <v>0</v>
      </c>
      <c r="G1351" s="66">
        <v>0</v>
      </c>
      <c r="H1351" s="66">
        <v>0</v>
      </c>
      <c r="I1351" s="66">
        <v>0</v>
      </c>
      <c r="J1351" s="66">
        <v>0</v>
      </c>
      <c r="K1351" s="66">
        <v>0</v>
      </c>
      <c r="L1351" s="66">
        <v>0</v>
      </c>
      <c r="M1351" s="66">
        <v>0</v>
      </c>
      <c r="N1351" s="66">
        <v>0</v>
      </c>
      <c r="O1351" s="66">
        <v>0</v>
      </c>
      <c r="P1351" s="66">
        <v>0</v>
      </c>
      <c r="Q1351" s="66">
        <v>0</v>
      </c>
      <c r="R1351" s="66">
        <v>0</v>
      </c>
      <c r="S1351" s="66">
        <v>0</v>
      </c>
      <c r="T1351" s="66">
        <v>0</v>
      </c>
      <c r="U1351" s="66">
        <v>0</v>
      </c>
      <c r="V1351" s="66">
        <v>0</v>
      </c>
      <c r="W1351" s="66">
        <v>0</v>
      </c>
      <c r="X1351" s="66">
        <v>0</v>
      </c>
      <c r="Y1351" s="66">
        <v>0</v>
      </c>
      <c r="Z1351" s="66">
        <v>0</v>
      </c>
      <c r="AA1351" s="66">
        <v>0</v>
      </c>
      <c r="AB1351" s="66">
        <v>0</v>
      </c>
      <c r="AC1351" s="66">
        <v>0</v>
      </c>
      <c r="AD1351" s="66">
        <v>0</v>
      </c>
      <c r="AE1351" s="66">
        <v>0</v>
      </c>
      <c r="AF1351" s="66">
        <v>0</v>
      </c>
      <c r="AG1351" s="69" t="s">
        <v>37</v>
      </c>
      <c r="AH1351" s="69" t="s">
        <v>37</v>
      </c>
    </row>
    <row r="1352" spans="1:34" x14ac:dyDescent="0.25">
      <c r="A1352" s="64" t="s">
        <v>133</v>
      </c>
      <c r="B1352" s="64" t="s">
        <v>123</v>
      </c>
      <c r="C1352" s="68">
        <v>0</v>
      </c>
      <c r="D1352" s="68">
        <v>0</v>
      </c>
      <c r="E1352" s="68">
        <v>0</v>
      </c>
      <c r="F1352" s="68">
        <v>0</v>
      </c>
      <c r="G1352" s="68">
        <v>0</v>
      </c>
      <c r="H1352" s="68">
        <v>0</v>
      </c>
      <c r="I1352" s="68">
        <v>0</v>
      </c>
      <c r="J1352" s="68">
        <v>0</v>
      </c>
      <c r="K1352" s="68">
        <v>0</v>
      </c>
      <c r="L1352" s="68">
        <v>0</v>
      </c>
      <c r="M1352" s="68">
        <v>0</v>
      </c>
      <c r="N1352" s="68">
        <v>0</v>
      </c>
      <c r="O1352" s="68">
        <v>0</v>
      </c>
      <c r="P1352" s="68">
        <v>0</v>
      </c>
      <c r="Q1352" s="68">
        <v>0</v>
      </c>
      <c r="R1352" s="68">
        <v>0</v>
      </c>
      <c r="S1352" s="68">
        <v>0</v>
      </c>
      <c r="T1352" s="68">
        <v>0</v>
      </c>
      <c r="U1352" s="68">
        <v>0</v>
      </c>
      <c r="V1352" s="68">
        <v>0</v>
      </c>
      <c r="W1352" s="68">
        <v>0</v>
      </c>
      <c r="X1352" s="68">
        <v>0</v>
      </c>
      <c r="Y1352" s="68">
        <v>0</v>
      </c>
      <c r="Z1352" s="68">
        <v>0</v>
      </c>
      <c r="AA1352" s="68">
        <v>0</v>
      </c>
      <c r="AB1352" s="68">
        <v>0</v>
      </c>
      <c r="AC1352" s="68">
        <v>0</v>
      </c>
      <c r="AD1352" s="68">
        <v>0</v>
      </c>
      <c r="AE1352" s="68">
        <v>0</v>
      </c>
      <c r="AF1352" s="68">
        <v>0</v>
      </c>
      <c r="AG1352" s="70" t="s">
        <v>37</v>
      </c>
      <c r="AH1352" s="70" t="s">
        <v>37</v>
      </c>
    </row>
    <row r="1353" spans="1:34" x14ac:dyDescent="0.25">
      <c r="A1353" s="64" t="s">
        <v>133</v>
      </c>
      <c r="B1353" s="64" t="s">
        <v>124</v>
      </c>
      <c r="C1353" s="66">
        <v>0</v>
      </c>
      <c r="D1353" s="66">
        <v>0</v>
      </c>
      <c r="E1353" s="66">
        <v>0</v>
      </c>
      <c r="F1353" s="66">
        <v>0</v>
      </c>
      <c r="G1353" s="66">
        <v>0</v>
      </c>
      <c r="H1353" s="66">
        <v>0</v>
      </c>
      <c r="I1353" s="66">
        <v>0</v>
      </c>
      <c r="J1353" s="66">
        <v>0</v>
      </c>
      <c r="K1353" s="66">
        <v>0</v>
      </c>
      <c r="L1353" s="66">
        <v>0</v>
      </c>
      <c r="M1353" s="66">
        <v>0</v>
      </c>
      <c r="N1353" s="66">
        <v>0</v>
      </c>
      <c r="O1353" s="66">
        <v>0</v>
      </c>
      <c r="P1353" s="66">
        <v>0</v>
      </c>
      <c r="Q1353" s="66">
        <v>0</v>
      </c>
      <c r="R1353" s="66">
        <v>0</v>
      </c>
      <c r="S1353" s="66">
        <v>0</v>
      </c>
      <c r="T1353" s="66">
        <v>0</v>
      </c>
      <c r="U1353" s="66">
        <v>0</v>
      </c>
      <c r="V1353" s="66">
        <v>0</v>
      </c>
      <c r="W1353" s="66">
        <v>0</v>
      </c>
      <c r="X1353" s="66">
        <v>0</v>
      </c>
      <c r="Y1353" s="66">
        <v>0</v>
      </c>
      <c r="Z1353" s="66">
        <v>0</v>
      </c>
      <c r="AA1353" s="66">
        <v>0</v>
      </c>
      <c r="AB1353" s="66">
        <v>0</v>
      </c>
      <c r="AC1353" s="66">
        <v>0</v>
      </c>
      <c r="AD1353" s="66">
        <v>0</v>
      </c>
      <c r="AE1353" s="66">
        <v>0</v>
      </c>
      <c r="AF1353" s="66">
        <v>0</v>
      </c>
      <c r="AG1353" s="69" t="s">
        <v>37</v>
      </c>
      <c r="AH1353" s="69" t="s">
        <v>37</v>
      </c>
    </row>
    <row r="1354" spans="1:34" x14ac:dyDescent="0.25">
      <c r="A1354" s="64" t="s">
        <v>133</v>
      </c>
      <c r="B1354" s="64" t="s">
        <v>125</v>
      </c>
      <c r="C1354" s="68">
        <v>0</v>
      </c>
      <c r="D1354" s="68">
        <v>0</v>
      </c>
      <c r="E1354" s="68">
        <v>0</v>
      </c>
      <c r="F1354" s="68">
        <v>0</v>
      </c>
      <c r="G1354" s="68">
        <v>0</v>
      </c>
      <c r="H1354" s="68">
        <v>0</v>
      </c>
      <c r="I1354" s="68">
        <v>0</v>
      </c>
      <c r="J1354" s="68">
        <v>0</v>
      </c>
      <c r="K1354" s="68">
        <v>0</v>
      </c>
      <c r="L1354" s="68">
        <v>0</v>
      </c>
      <c r="M1354" s="68">
        <v>0</v>
      </c>
      <c r="N1354" s="68">
        <v>0</v>
      </c>
      <c r="O1354" s="68">
        <v>0</v>
      </c>
      <c r="P1354" s="68">
        <v>0</v>
      </c>
      <c r="Q1354" s="68">
        <v>0</v>
      </c>
      <c r="R1354" s="68">
        <v>0</v>
      </c>
      <c r="S1354" s="68">
        <v>0</v>
      </c>
      <c r="T1354" s="68">
        <v>0</v>
      </c>
      <c r="U1354" s="68">
        <v>0</v>
      </c>
      <c r="V1354" s="68">
        <v>0</v>
      </c>
      <c r="W1354" s="68">
        <v>0</v>
      </c>
      <c r="X1354" s="68">
        <v>0</v>
      </c>
      <c r="Y1354" s="68">
        <v>0</v>
      </c>
      <c r="Z1354" s="68">
        <v>0</v>
      </c>
      <c r="AA1354" s="68">
        <v>0</v>
      </c>
      <c r="AB1354" s="68">
        <v>0</v>
      </c>
      <c r="AC1354" s="68">
        <v>0</v>
      </c>
      <c r="AD1354" s="68">
        <v>0</v>
      </c>
      <c r="AE1354" s="68">
        <v>0</v>
      </c>
      <c r="AF1354" s="68">
        <v>0</v>
      </c>
      <c r="AG1354" s="70" t="s">
        <v>37</v>
      </c>
      <c r="AH1354" s="70" t="s">
        <v>37</v>
      </c>
    </row>
    <row r="1355" spans="1:34" x14ac:dyDescent="0.25">
      <c r="A1355" s="64" t="s">
        <v>133</v>
      </c>
      <c r="B1355" s="64" t="s">
        <v>126</v>
      </c>
      <c r="C1355" s="69" t="s">
        <v>37</v>
      </c>
      <c r="D1355" s="69" t="s">
        <v>37</v>
      </c>
      <c r="E1355" s="69" t="s">
        <v>37</v>
      </c>
      <c r="F1355" s="69" t="s">
        <v>37</v>
      </c>
      <c r="G1355" s="69" t="s">
        <v>37</v>
      </c>
      <c r="H1355" s="69" t="s">
        <v>37</v>
      </c>
      <c r="I1355" s="69" t="s">
        <v>37</v>
      </c>
      <c r="J1355" s="69" t="s">
        <v>37</v>
      </c>
      <c r="K1355" s="69" t="s">
        <v>37</v>
      </c>
      <c r="L1355" s="69" t="s">
        <v>37</v>
      </c>
      <c r="M1355" s="69" t="s">
        <v>37</v>
      </c>
      <c r="N1355" s="69" t="s">
        <v>37</v>
      </c>
      <c r="O1355" s="69" t="s">
        <v>37</v>
      </c>
      <c r="P1355" s="69" t="s">
        <v>37</v>
      </c>
      <c r="Q1355" s="69" t="s">
        <v>37</v>
      </c>
      <c r="R1355" s="69" t="s">
        <v>37</v>
      </c>
      <c r="S1355" s="69" t="s">
        <v>37</v>
      </c>
      <c r="T1355" s="69" t="s">
        <v>37</v>
      </c>
      <c r="U1355" s="69" t="s">
        <v>37</v>
      </c>
      <c r="V1355" s="69" t="s">
        <v>37</v>
      </c>
      <c r="W1355" s="69" t="s">
        <v>37</v>
      </c>
      <c r="X1355" s="69" t="s">
        <v>37</v>
      </c>
      <c r="Y1355" s="69" t="s">
        <v>37</v>
      </c>
      <c r="Z1355" s="69" t="s">
        <v>37</v>
      </c>
      <c r="AA1355" s="69" t="s">
        <v>37</v>
      </c>
      <c r="AB1355" s="69" t="s">
        <v>37</v>
      </c>
      <c r="AC1355" s="69" t="s">
        <v>37</v>
      </c>
      <c r="AD1355" s="69" t="s">
        <v>37</v>
      </c>
      <c r="AE1355" s="69" t="s">
        <v>37</v>
      </c>
      <c r="AF1355" s="69" t="s">
        <v>37</v>
      </c>
      <c r="AG1355" s="69" t="s">
        <v>37</v>
      </c>
      <c r="AH1355" s="69" t="s">
        <v>37</v>
      </c>
    </row>
    <row r="1356" spans="1:34" x14ac:dyDescent="0.25">
      <c r="A1356" s="64" t="s">
        <v>133</v>
      </c>
      <c r="B1356" s="64" t="s">
        <v>127</v>
      </c>
      <c r="C1356" s="68">
        <v>0</v>
      </c>
      <c r="D1356" s="68">
        <v>0</v>
      </c>
      <c r="E1356" s="68">
        <v>0</v>
      </c>
      <c r="F1356" s="68">
        <v>0</v>
      </c>
      <c r="G1356" s="68">
        <v>0</v>
      </c>
      <c r="H1356" s="68">
        <v>0</v>
      </c>
      <c r="I1356" s="68">
        <v>0</v>
      </c>
      <c r="J1356" s="68">
        <v>0</v>
      </c>
      <c r="K1356" s="68">
        <v>0</v>
      </c>
      <c r="L1356" s="68">
        <v>0</v>
      </c>
      <c r="M1356" s="68">
        <v>0</v>
      </c>
      <c r="N1356" s="68">
        <v>0</v>
      </c>
      <c r="O1356" s="68">
        <v>0</v>
      </c>
      <c r="P1356" s="68">
        <v>0</v>
      </c>
      <c r="Q1356" s="68">
        <v>0</v>
      </c>
      <c r="R1356" s="68">
        <v>0</v>
      </c>
      <c r="S1356" s="68">
        <v>0</v>
      </c>
      <c r="T1356" s="68">
        <v>0</v>
      </c>
      <c r="U1356" s="68">
        <v>0</v>
      </c>
      <c r="V1356" s="68">
        <v>0</v>
      </c>
      <c r="W1356" s="68">
        <v>0</v>
      </c>
      <c r="X1356" s="68">
        <v>0</v>
      </c>
      <c r="Y1356" s="68">
        <v>0</v>
      </c>
      <c r="Z1356" s="68">
        <v>0</v>
      </c>
      <c r="AA1356" s="68">
        <v>0</v>
      </c>
      <c r="AB1356" s="68">
        <v>0</v>
      </c>
      <c r="AC1356" s="68">
        <v>0</v>
      </c>
      <c r="AD1356" s="68">
        <v>0</v>
      </c>
      <c r="AE1356" s="68">
        <v>0</v>
      </c>
      <c r="AF1356" s="68">
        <v>0</v>
      </c>
      <c r="AG1356" s="70" t="s">
        <v>37</v>
      </c>
      <c r="AH1356" s="70" t="s">
        <v>37</v>
      </c>
    </row>
    <row r="1357" spans="1:34" x14ac:dyDescent="0.25">
      <c r="A1357" s="64" t="s">
        <v>133</v>
      </c>
      <c r="B1357" s="64" t="s">
        <v>128</v>
      </c>
      <c r="C1357" s="66">
        <v>0</v>
      </c>
      <c r="D1357" s="66">
        <v>0</v>
      </c>
      <c r="E1357" s="66">
        <v>0</v>
      </c>
      <c r="F1357" s="66">
        <v>0</v>
      </c>
      <c r="G1357" s="66">
        <v>0</v>
      </c>
      <c r="H1357" s="66">
        <v>0</v>
      </c>
      <c r="I1357" s="66">
        <v>0</v>
      </c>
      <c r="J1357" s="66">
        <v>0</v>
      </c>
      <c r="K1357" s="66">
        <v>0</v>
      </c>
      <c r="L1357" s="66">
        <v>101436</v>
      </c>
      <c r="M1357" s="66">
        <v>102110</v>
      </c>
      <c r="N1357" s="66">
        <v>95360</v>
      </c>
      <c r="O1357" s="66">
        <v>87499</v>
      </c>
      <c r="P1357" s="66">
        <v>75895</v>
      </c>
      <c r="Q1357" s="66">
        <v>53315</v>
      </c>
      <c r="R1357" s="66">
        <v>57184</v>
      </c>
      <c r="S1357" s="66">
        <v>54626</v>
      </c>
      <c r="T1357" s="66">
        <v>58848</v>
      </c>
      <c r="U1357" s="66">
        <v>64354</v>
      </c>
      <c r="V1357" s="66">
        <v>54461</v>
      </c>
      <c r="W1357" s="66">
        <v>56962</v>
      </c>
      <c r="X1357" s="66">
        <v>58109</v>
      </c>
      <c r="Y1357" s="66">
        <v>58325</v>
      </c>
      <c r="Z1357" s="66">
        <v>56604</v>
      </c>
      <c r="AA1357" s="66">
        <v>60294</v>
      </c>
      <c r="AB1357" s="65">
        <v>62762.767999999996</v>
      </c>
      <c r="AC1357" s="65">
        <v>65128.635000000002</v>
      </c>
      <c r="AD1357" s="65">
        <v>66694.728000000003</v>
      </c>
      <c r="AE1357" s="65">
        <v>66596.845000000001</v>
      </c>
      <c r="AF1357" s="66">
        <v>65434.61</v>
      </c>
      <c r="AG1357" s="69" t="s">
        <v>37</v>
      </c>
      <c r="AH1357" s="69" t="s">
        <v>37</v>
      </c>
    </row>
    <row r="1358" spans="1:34" x14ac:dyDescent="0.25">
      <c r="A1358" s="64" t="s">
        <v>133</v>
      </c>
      <c r="B1358" s="64" t="s">
        <v>129</v>
      </c>
      <c r="C1358" s="68">
        <v>0</v>
      </c>
      <c r="D1358" s="68">
        <v>0</v>
      </c>
      <c r="E1358" s="68">
        <v>0</v>
      </c>
      <c r="F1358" s="68">
        <v>0</v>
      </c>
      <c r="G1358" s="68">
        <v>0</v>
      </c>
      <c r="H1358" s="68">
        <v>0</v>
      </c>
      <c r="I1358" s="68">
        <v>0</v>
      </c>
      <c r="J1358" s="68">
        <v>0</v>
      </c>
      <c r="K1358" s="68">
        <v>0</v>
      </c>
      <c r="L1358" s="68">
        <v>0</v>
      </c>
      <c r="M1358" s="68">
        <v>0</v>
      </c>
      <c r="N1358" s="68">
        <v>0</v>
      </c>
      <c r="O1358" s="68">
        <v>0</v>
      </c>
      <c r="P1358" s="68">
        <v>0</v>
      </c>
      <c r="Q1358" s="68">
        <v>0</v>
      </c>
      <c r="R1358" s="68">
        <v>0</v>
      </c>
      <c r="S1358" s="68">
        <v>0</v>
      </c>
      <c r="T1358" s="68">
        <v>0</v>
      </c>
      <c r="U1358" s="68">
        <v>0</v>
      </c>
      <c r="V1358" s="68">
        <v>0</v>
      </c>
      <c r="W1358" s="68">
        <v>0</v>
      </c>
      <c r="X1358" s="68">
        <v>0</v>
      </c>
      <c r="Y1358" s="68">
        <v>0</v>
      </c>
      <c r="Z1358" s="68">
        <v>0</v>
      </c>
      <c r="AA1358" s="68">
        <v>0</v>
      </c>
      <c r="AB1358" s="68">
        <v>0</v>
      </c>
      <c r="AC1358" s="68">
        <v>0</v>
      </c>
      <c r="AD1358" s="68">
        <v>0</v>
      </c>
      <c r="AE1358" s="68">
        <v>0</v>
      </c>
      <c r="AF1358" s="68">
        <v>0</v>
      </c>
      <c r="AG1358" s="70" t="s">
        <v>37</v>
      </c>
      <c r="AH1358" s="70" t="s">
        <v>37</v>
      </c>
    </row>
    <row r="1359" spans="1:34" x14ac:dyDescent="0.25">
      <c r="A1359" s="64" t="s">
        <v>133</v>
      </c>
      <c r="B1359" s="64" t="s">
        <v>130</v>
      </c>
      <c r="C1359" s="66">
        <v>0</v>
      </c>
      <c r="D1359" s="66">
        <v>0</v>
      </c>
      <c r="E1359" s="66">
        <v>0</v>
      </c>
      <c r="F1359" s="66">
        <v>0</v>
      </c>
      <c r="G1359" s="66">
        <v>0</v>
      </c>
      <c r="H1359" s="66">
        <v>0</v>
      </c>
      <c r="I1359" s="66">
        <v>0</v>
      </c>
      <c r="J1359" s="66">
        <v>0</v>
      </c>
      <c r="K1359" s="66">
        <v>0</v>
      </c>
      <c r="L1359" s="66">
        <v>0</v>
      </c>
      <c r="M1359" s="66">
        <v>0</v>
      </c>
      <c r="N1359" s="66">
        <v>0</v>
      </c>
      <c r="O1359" s="66">
        <v>0</v>
      </c>
      <c r="P1359" s="66">
        <v>0</v>
      </c>
      <c r="Q1359" s="66">
        <v>0</v>
      </c>
      <c r="R1359" s="66">
        <v>0</v>
      </c>
      <c r="S1359" s="66">
        <v>0</v>
      </c>
      <c r="T1359" s="66">
        <v>0</v>
      </c>
      <c r="U1359" s="66">
        <v>0</v>
      </c>
      <c r="V1359" s="66">
        <v>0</v>
      </c>
      <c r="W1359" s="66">
        <v>0</v>
      </c>
      <c r="X1359" s="66">
        <v>0</v>
      </c>
      <c r="Y1359" s="66">
        <v>0</v>
      </c>
      <c r="Z1359" s="66">
        <v>0</v>
      </c>
      <c r="AA1359" s="66">
        <v>0</v>
      </c>
      <c r="AB1359" s="66">
        <v>0</v>
      </c>
      <c r="AC1359" s="66">
        <v>0</v>
      </c>
      <c r="AD1359" s="66">
        <v>0</v>
      </c>
      <c r="AE1359" s="66">
        <v>0</v>
      </c>
      <c r="AF1359" s="66">
        <v>0</v>
      </c>
      <c r="AG1359" s="69" t="s">
        <v>37</v>
      </c>
      <c r="AH1359" s="69" t="s">
        <v>37</v>
      </c>
    </row>
    <row r="1360" spans="1:34" x14ac:dyDescent="0.25">
      <c r="A1360" s="64" t="s">
        <v>133</v>
      </c>
      <c r="B1360" s="64" t="s">
        <v>131</v>
      </c>
      <c r="C1360" s="70" t="s">
        <v>37</v>
      </c>
      <c r="D1360" s="70" t="s">
        <v>37</v>
      </c>
      <c r="E1360" s="70" t="s">
        <v>37</v>
      </c>
      <c r="F1360" s="70" t="s">
        <v>37</v>
      </c>
      <c r="G1360" s="70" t="s">
        <v>37</v>
      </c>
      <c r="H1360" s="70" t="s">
        <v>37</v>
      </c>
      <c r="I1360" s="70" t="s">
        <v>37</v>
      </c>
      <c r="J1360" s="70" t="s">
        <v>37</v>
      </c>
      <c r="K1360" s="70" t="s">
        <v>37</v>
      </c>
      <c r="L1360" s="70" t="s">
        <v>37</v>
      </c>
      <c r="M1360" s="70" t="s">
        <v>37</v>
      </c>
      <c r="N1360" s="70" t="s">
        <v>37</v>
      </c>
      <c r="O1360" s="70" t="s">
        <v>37</v>
      </c>
      <c r="P1360" s="70" t="s">
        <v>37</v>
      </c>
      <c r="Q1360" s="70" t="s">
        <v>37</v>
      </c>
      <c r="R1360" s="70" t="s">
        <v>37</v>
      </c>
      <c r="S1360" s="70" t="s">
        <v>37</v>
      </c>
      <c r="T1360" s="70" t="s">
        <v>37</v>
      </c>
      <c r="U1360" s="70" t="s">
        <v>37</v>
      </c>
      <c r="V1360" s="70" t="s">
        <v>37</v>
      </c>
      <c r="W1360" s="70" t="s">
        <v>37</v>
      </c>
      <c r="X1360" s="70" t="s">
        <v>37</v>
      </c>
      <c r="Y1360" s="70" t="s">
        <v>37</v>
      </c>
      <c r="Z1360" s="70" t="s">
        <v>37</v>
      </c>
      <c r="AA1360" s="70" t="s">
        <v>37</v>
      </c>
      <c r="AB1360" s="70" t="s">
        <v>37</v>
      </c>
      <c r="AC1360" s="70" t="s">
        <v>37</v>
      </c>
      <c r="AD1360" s="70" t="s">
        <v>37</v>
      </c>
      <c r="AE1360" s="70" t="s">
        <v>37</v>
      </c>
      <c r="AF1360" s="70" t="s">
        <v>37</v>
      </c>
      <c r="AG1360" s="70" t="s">
        <v>37</v>
      </c>
      <c r="AH1360" s="70" t="s">
        <v>37</v>
      </c>
    </row>
    <row r="1361" spans="1:34" ht="11.4" customHeight="1" x14ac:dyDescent="0.25"/>
    <row r="1362" spans="1:34" x14ac:dyDescent="0.25">
      <c r="A1362" s="59" t="s">
        <v>134</v>
      </c>
    </row>
    <row r="1363" spans="1:34" x14ac:dyDescent="0.25">
      <c r="A1363" s="59" t="s">
        <v>37</v>
      </c>
      <c r="B1363" s="58" t="s">
        <v>38</v>
      </c>
    </row>
    <row r="1364" spans="1:34" ht="11.4" customHeight="1" x14ac:dyDescent="0.25"/>
    <row r="1365" spans="1:34" x14ac:dyDescent="0.25">
      <c r="A1365" s="58" t="s">
        <v>175</v>
      </c>
    </row>
    <row r="1366" spans="1:34" x14ac:dyDescent="0.25">
      <c r="A1366" s="58" t="s">
        <v>108</v>
      </c>
      <c r="B1366" s="59" t="s">
        <v>109</v>
      </c>
    </row>
    <row r="1367" spans="1:34" x14ac:dyDescent="0.25">
      <c r="A1367" s="58" t="s">
        <v>110</v>
      </c>
      <c r="B1367" s="58" t="s">
        <v>111</v>
      </c>
    </row>
    <row r="1369" spans="1:34" x14ac:dyDescent="0.25">
      <c r="A1369" s="59" t="s">
        <v>112</v>
      </c>
      <c r="C1369" s="58" t="s">
        <v>113</v>
      </c>
    </row>
    <row r="1370" spans="1:34" x14ac:dyDescent="0.25">
      <c r="A1370" s="59" t="s">
        <v>176</v>
      </c>
      <c r="C1370" s="58" t="s">
        <v>177</v>
      </c>
    </row>
    <row r="1371" spans="1:34" x14ac:dyDescent="0.25">
      <c r="A1371" s="59" t="s">
        <v>114</v>
      </c>
      <c r="C1371" s="58" t="s">
        <v>165</v>
      </c>
    </row>
    <row r="1373" spans="1:34" x14ac:dyDescent="0.25">
      <c r="A1373" s="60" t="s">
        <v>116</v>
      </c>
      <c r="B1373" s="60" t="s">
        <v>116</v>
      </c>
      <c r="C1373" s="61" t="s">
        <v>1</v>
      </c>
      <c r="D1373" s="61" t="s">
        <v>2</v>
      </c>
      <c r="E1373" s="61" t="s">
        <v>3</v>
      </c>
      <c r="F1373" s="61" t="s">
        <v>4</v>
      </c>
      <c r="G1373" s="61" t="s">
        <v>5</v>
      </c>
      <c r="H1373" s="61" t="s">
        <v>6</v>
      </c>
      <c r="I1373" s="61" t="s">
        <v>7</v>
      </c>
      <c r="J1373" s="61" t="s">
        <v>8</v>
      </c>
      <c r="K1373" s="61" t="s">
        <v>9</v>
      </c>
      <c r="L1373" s="61" t="s">
        <v>10</v>
      </c>
      <c r="M1373" s="61" t="s">
        <v>11</v>
      </c>
      <c r="N1373" s="61" t="s">
        <v>12</v>
      </c>
      <c r="O1373" s="61" t="s">
        <v>13</v>
      </c>
      <c r="P1373" s="61" t="s">
        <v>14</v>
      </c>
      <c r="Q1373" s="61" t="s">
        <v>15</v>
      </c>
      <c r="R1373" s="61" t="s">
        <v>16</v>
      </c>
      <c r="S1373" s="61" t="s">
        <v>17</v>
      </c>
      <c r="T1373" s="61" t="s">
        <v>18</v>
      </c>
      <c r="U1373" s="61" t="s">
        <v>19</v>
      </c>
      <c r="V1373" s="61" t="s">
        <v>20</v>
      </c>
      <c r="W1373" s="61" t="s">
        <v>21</v>
      </c>
      <c r="X1373" s="61" t="s">
        <v>32</v>
      </c>
      <c r="Y1373" s="61" t="s">
        <v>33</v>
      </c>
      <c r="Z1373" s="61" t="s">
        <v>35</v>
      </c>
      <c r="AA1373" s="61" t="s">
        <v>36</v>
      </c>
      <c r="AB1373" s="61" t="s">
        <v>39</v>
      </c>
      <c r="AC1373" s="61" t="s">
        <v>40</v>
      </c>
      <c r="AD1373" s="61" t="s">
        <v>97</v>
      </c>
      <c r="AE1373" s="61" t="s">
        <v>103</v>
      </c>
      <c r="AF1373" s="61" t="s">
        <v>105</v>
      </c>
      <c r="AG1373" s="61" t="s">
        <v>107</v>
      </c>
      <c r="AH1373" s="61" t="s">
        <v>117</v>
      </c>
    </row>
    <row r="1374" spans="1:34" x14ac:dyDescent="0.25">
      <c r="A1374" s="62" t="s">
        <v>118</v>
      </c>
      <c r="B1374" s="62" t="s">
        <v>119</v>
      </c>
      <c r="C1374" s="63" t="s">
        <v>120</v>
      </c>
      <c r="D1374" s="63" t="s">
        <v>120</v>
      </c>
      <c r="E1374" s="63" t="s">
        <v>120</v>
      </c>
      <c r="F1374" s="63" t="s">
        <v>120</v>
      </c>
      <c r="G1374" s="63" t="s">
        <v>120</v>
      </c>
      <c r="H1374" s="63" t="s">
        <v>120</v>
      </c>
      <c r="I1374" s="63" t="s">
        <v>120</v>
      </c>
      <c r="J1374" s="63" t="s">
        <v>120</v>
      </c>
      <c r="K1374" s="63" t="s">
        <v>120</v>
      </c>
      <c r="L1374" s="63" t="s">
        <v>120</v>
      </c>
      <c r="M1374" s="63" t="s">
        <v>120</v>
      </c>
      <c r="N1374" s="63" t="s">
        <v>120</v>
      </c>
      <c r="O1374" s="63" t="s">
        <v>120</v>
      </c>
      <c r="P1374" s="63" t="s">
        <v>120</v>
      </c>
      <c r="Q1374" s="63" t="s">
        <v>120</v>
      </c>
      <c r="R1374" s="63" t="s">
        <v>120</v>
      </c>
      <c r="S1374" s="63" t="s">
        <v>120</v>
      </c>
      <c r="T1374" s="63" t="s">
        <v>120</v>
      </c>
      <c r="U1374" s="63" t="s">
        <v>120</v>
      </c>
      <c r="V1374" s="63" t="s">
        <v>120</v>
      </c>
      <c r="W1374" s="63" t="s">
        <v>120</v>
      </c>
      <c r="X1374" s="63" t="s">
        <v>120</v>
      </c>
      <c r="Y1374" s="63" t="s">
        <v>120</v>
      </c>
      <c r="Z1374" s="63" t="s">
        <v>120</v>
      </c>
      <c r="AA1374" s="63" t="s">
        <v>120</v>
      </c>
      <c r="AB1374" s="63" t="s">
        <v>120</v>
      </c>
      <c r="AC1374" s="63" t="s">
        <v>120</v>
      </c>
      <c r="AD1374" s="63" t="s">
        <v>120</v>
      </c>
      <c r="AE1374" s="63" t="s">
        <v>120</v>
      </c>
      <c r="AF1374" s="63" t="s">
        <v>120</v>
      </c>
      <c r="AG1374" s="63" t="s">
        <v>120</v>
      </c>
      <c r="AH1374" s="63" t="s">
        <v>120</v>
      </c>
    </row>
    <row r="1375" spans="1:34" x14ac:dyDescent="0.25">
      <c r="A1375" s="64" t="s">
        <v>121</v>
      </c>
      <c r="B1375" s="64" t="s">
        <v>122</v>
      </c>
      <c r="C1375" s="69" t="s">
        <v>37</v>
      </c>
      <c r="D1375" s="69" t="s">
        <v>37</v>
      </c>
      <c r="E1375" s="69" t="s">
        <v>37</v>
      </c>
      <c r="F1375" s="69" t="s">
        <v>37</v>
      </c>
      <c r="G1375" s="69" t="s">
        <v>37</v>
      </c>
      <c r="H1375" s="69" t="s">
        <v>37</v>
      </c>
      <c r="I1375" s="69" t="s">
        <v>37</v>
      </c>
      <c r="J1375" s="69" t="s">
        <v>37</v>
      </c>
      <c r="K1375" s="69" t="s">
        <v>37</v>
      </c>
      <c r="L1375" s="69" t="s">
        <v>37</v>
      </c>
      <c r="M1375" s="69" t="s">
        <v>37</v>
      </c>
      <c r="N1375" s="69" t="s">
        <v>37</v>
      </c>
      <c r="O1375" s="69" t="s">
        <v>37</v>
      </c>
      <c r="P1375" s="69" t="s">
        <v>37</v>
      </c>
      <c r="Q1375" s="69" t="s">
        <v>37</v>
      </c>
      <c r="R1375" s="69" t="s">
        <v>37</v>
      </c>
      <c r="S1375" s="69" t="s">
        <v>37</v>
      </c>
      <c r="T1375" s="69" t="s">
        <v>37</v>
      </c>
      <c r="U1375" s="69" t="s">
        <v>37</v>
      </c>
      <c r="V1375" s="69" t="s">
        <v>37</v>
      </c>
      <c r="W1375" s="69" t="s">
        <v>37</v>
      </c>
      <c r="X1375" s="69" t="s">
        <v>37</v>
      </c>
      <c r="Y1375" s="69" t="s">
        <v>37</v>
      </c>
      <c r="Z1375" s="69" t="s">
        <v>37</v>
      </c>
      <c r="AA1375" s="65">
        <v>128475.942</v>
      </c>
      <c r="AB1375" s="65">
        <v>123921.42200000001</v>
      </c>
      <c r="AC1375" s="65">
        <v>147197.36600000001</v>
      </c>
      <c r="AD1375" s="65">
        <v>142844.63500000001</v>
      </c>
      <c r="AE1375" s="65">
        <v>151752.08600000001</v>
      </c>
      <c r="AF1375" s="65">
        <v>139340.508</v>
      </c>
      <c r="AG1375" s="65">
        <v>140101.359</v>
      </c>
      <c r="AH1375" s="66">
        <v>140360.84</v>
      </c>
    </row>
    <row r="1376" spans="1:34" x14ac:dyDescent="0.25">
      <c r="A1376" s="64" t="s">
        <v>121</v>
      </c>
      <c r="B1376" s="64" t="s">
        <v>123</v>
      </c>
      <c r="C1376" s="70" t="s">
        <v>37</v>
      </c>
      <c r="D1376" s="70" t="s">
        <v>37</v>
      </c>
      <c r="E1376" s="70" t="s">
        <v>37</v>
      </c>
      <c r="F1376" s="70" t="s">
        <v>37</v>
      </c>
      <c r="G1376" s="70" t="s">
        <v>37</v>
      </c>
      <c r="H1376" s="70" t="s">
        <v>37</v>
      </c>
      <c r="I1376" s="70" t="s">
        <v>37</v>
      </c>
      <c r="J1376" s="70" t="s">
        <v>37</v>
      </c>
      <c r="K1376" s="70" t="s">
        <v>37</v>
      </c>
      <c r="L1376" s="70" t="s">
        <v>37</v>
      </c>
      <c r="M1376" s="70" t="s">
        <v>37</v>
      </c>
      <c r="N1376" s="70" t="s">
        <v>37</v>
      </c>
      <c r="O1376" s="70" t="s">
        <v>37</v>
      </c>
      <c r="P1376" s="70" t="s">
        <v>37</v>
      </c>
      <c r="Q1376" s="70" t="s">
        <v>37</v>
      </c>
      <c r="R1376" s="70" t="s">
        <v>37</v>
      </c>
      <c r="S1376" s="70" t="s">
        <v>37</v>
      </c>
      <c r="T1376" s="70" t="s">
        <v>37</v>
      </c>
      <c r="U1376" s="70" t="s">
        <v>37</v>
      </c>
      <c r="V1376" s="70" t="s">
        <v>37</v>
      </c>
      <c r="W1376" s="70" t="s">
        <v>37</v>
      </c>
      <c r="X1376" s="70" t="s">
        <v>37</v>
      </c>
      <c r="Y1376" s="70" t="s">
        <v>37</v>
      </c>
      <c r="Z1376" s="70" t="s">
        <v>37</v>
      </c>
      <c r="AA1376" s="67">
        <v>3003.9679999999998</v>
      </c>
      <c r="AB1376" s="67">
        <v>3516.1779999999999</v>
      </c>
      <c r="AC1376" s="67">
        <v>3381.3389999999999</v>
      </c>
      <c r="AD1376" s="67">
        <v>3868.0540000000001</v>
      </c>
      <c r="AE1376" s="67">
        <v>3693.6909999999998</v>
      </c>
      <c r="AF1376" s="68">
        <v>3576.35</v>
      </c>
      <c r="AG1376" s="67">
        <v>3790.3040000000001</v>
      </c>
      <c r="AH1376" s="67">
        <v>3933.424</v>
      </c>
    </row>
    <row r="1377" spans="1:34" x14ac:dyDescent="0.25">
      <c r="A1377" s="64" t="s">
        <v>121</v>
      </c>
      <c r="B1377" s="64" t="s">
        <v>124</v>
      </c>
      <c r="C1377" s="69" t="s">
        <v>37</v>
      </c>
      <c r="D1377" s="69" t="s">
        <v>37</v>
      </c>
      <c r="E1377" s="69" t="s">
        <v>37</v>
      </c>
      <c r="F1377" s="69" t="s">
        <v>37</v>
      </c>
      <c r="G1377" s="69" t="s">
        <v>37</v>
      </c>
      <c r="H1377" s="69" t="s">
        <v>37</v>
      </c>
      <c r="I1377" s="69" t="s">
        <v>37</v>
      </c>
      <c r="J1377" s="69" t="s">
        <v>37</v>
      </c>
      <c r="K1377" s="69" t="s">
        <v>37</v>
      </c>
      <c r="L1377" s="69" t="s">
        <v>37</v>
      </c>
      <c r="M1377" s="69" t="s">
        <v>37</v>
      </c>
      <c r="N1377" s="69" t="s">
        <v>37</v>
      </c>
      <c r="O1377" s="69" t="s">
        <v>37</v>
      </c>
      <c r="P1377" s="69" t="s">
        <v>37</v>
      </c>
      <c r="Q1377" s="69" t="s">
        <v>37</v>
      </c>
      <c r="R1377" s="69" t="s">
        <v>37</v>
      </c>
      <c r="S1377" s="69" t="s">
        <v>37</v>
      </c>
      <c r="T1377" s="69" t="s">
        <v>37</v>
      </c>
      <c r="U1377" s="69" t="s">
        <v>37</v>
      </c>
      <c r="V1377" s="69" t="s">
        <v>37</v>
      </c>
      <c r="W1377" s="69" t="s">
        <v>37</v>
      </c>
      <c r="X1377" s="69" t="s">
        <v>37</v>
      </c>
      <c r="Y1377" s="69" t="s">
        <v>37</v>
      </c>
      <c r="Z1377" s="69" t="s">
        <v>37</v>
      </c>
      <c r="AA1377" s="65">
        <v>7349.8220000000001</v>
      </c>
      <c r="AB1377" s="65">
        <v>8337.3019999999997</v>
      </c>
      <c r="AC1377" s="65">
        <v>7912.7359999999999</v>
      </c>
      <c r="AD1377" s="65">
        <v>8744.5939999999991</v>
      </c>
      <c r="AE1377" s="65">
        <v>8450.5640000000003</v>
      </c>
      <c r="AF1377" s="65">
        <v>8327.5859999999993</v>
      </c>
      <c r="AG1377" s="65">
        <v>7860.8630000000003</v>
      </c>
      <c r="AH1377" s="65">
        <v>8808.3549999999996</v>
      </c>
    </row>
    <row r="1378" spans="1:34" x14ac:dyDescent="0.25">
      <c r="A1378" s="64" t="s">
        <v>121</v>
      </c>
      <c r="B1378" s="64" t="s">
        <v>125</v>
      </c>
      <c r="C1378" s="70" t="s">
        <v>37</v>
      </c>
      <c r="D1378" s="70" t="s">
        <v>37</v>
      </c>
      <c r="E1378" s="70" t="s">
        <v>37</v>
      </c>
      <c r="F1378" s="70" t="s">
        <v>37</v>
      </c>
      <c r="G1378" s="70" t="s">
        <v>37</v>
      </c>
      <c r="H1378" s="70" t="s">
        <v>37</v>
      </c>
      <c r="I1378" s="70" t="s">
        <v>37</v>
      </c>
      <c r="J1378" s="70" t="s">
        <v>37</v>
      </c>
      <c r="K1378" s="70" t="s">
        <v>37</v>
      </c>
      <c r="L1378" s="70" t="s">
        <v>37</v>
      </c>
      <c r="M1378" s="70" t="s">
        <v>37</v>
      </c>
      <c r="N1378" s="70" t="s">
        <v>37</v>
      </c>
      <c r="O1378" s="70" t="s">
        <v>37</v>
      </c>
      <c r="P1378" s="70" t="s">
        <v>37</v>
      </c>
      <c r="Q1378" s="70" t="s">
        <v>37</v>
      </c>
      <c r="R1378" s="70" t="s">
        <v>37</v>
      </c>
      <c r="S1378" s="70" t="s">
        <v>37</v>
      </c>
      <c r="T1378" s="70" t="s">
        <v>37</v>
      </c>
      <c r="U1378" s="70" t="s">
        <v>37</v>
      </c>
      <c r="V1378" s="70" t="s">
        <v>37</v>
      </c>
      <c r="W1378" s="70" t="s">
        <v>37</v>
      </c>
      <c r="X1378" s="70" t="s">
        <v>37</v>
      </c>
      <c r="Y1378" s="70" t="s">
        <v>37</v>
      </c>
      <c r="Z1378" s="70" t="s">
        <v>37</v>
      </c>
      <c r="AA1378" s="68">
        <v>0</v>
      </c>
      <c r="AB1378" s="68">
        <v>0</v>
      </c>
      <c r="AC1378" s="68">
        <v>0</v>
      </c>
      <c r="AD1378" s="68">
        <v>0</v>
      </c>
      <c r="AE1378" s="68">
        <v>0</v>
      </c>
      <c r="AF1378" s="68">
        <v>0</v>
      </c>
      <c r="AG1378" s="68">
        <v>1231.7</v>
      </c>
      <c r="AH1378" s="68">
        <v>1258.5999999999999</v>
      </c>
    </row>
    <row r="1379" spans="1:34" x14ac:dyDescent="0.25">
      <c r="A1379" s="64" t="s">
        <v>121</v>
      </c>
      <c r="B1379" s="64" t="s">
        <v>126</v>
      </c>
      <c r="C1379" s="69" t="s">
        <v>37</v>
      </c>
      <c r="D1379" s="69" t="s">
        <v>37</v>
      </c>
      <c r="E1379" s="69" t="s">
        <v>37</v>
      </c>
      <c r="F1379" s="69" t="s">
        <v>37</v>
      </c>
      <c r="G1379" s="69" t="s">
        <v>37</v>
      </c>
      <c r="H1379" s="69" t="s">
        <v>37</v>
      </c>
      <c r="I1379" s="69" t="s">
        <v>37</v>
      </c>
      <c r="J1379" s="69" t="s">
        <v>37</v>
      </c>
      <c r="K1379" s="69" t="s">
        <v>37</v>
      </c>
      <c r="L1379" s="69" t="s">
        <v>37</v>
      </c>
      <c r="M1379" s="69" t="s">
        <v>37</v>
      </c>
      <c r="N1379" s="69" t="s">
        <v>37</v>
      </c>
      <c r="O1379" s="69" t="s">
        <v>37</v>
      </c>
      <c r="P1379" s="69" t="s">
        <v>37</v>
      </c>
      <c r="Q1379" s="69" t="s">
        <v>37</v>
      </c>
      <c r="R1379" s="69" t="s">
        <v>37</v>
      </c>
      <c r="S1379" s="69" t="s">
        <v>37</v>
      </c>
      <c r="T1379" s="69" t="s">
        <v>37</v>
      </c>
      <c r="U1379" s="69" t="s">
        <v>37</v>
      </c>
      <c r="V1379" s="69" t="s">
        <v>37</v>
      </c>
      <c r="W1379" s="69" t="s">
        <v>37</v>
      </c>
      <c r="X1379" s="69" t="s">
        <v>37</v>
      </c>
      <c r="Y1379" s="69" t="s">
        <v>37</v>
      </c>
      <c r="Z1379" s="69" t="s">
        <v>37</v>
      </c>
      <c r="AA1379" s="66">
        <v>0</v>
      </c>
      <c r="AB1379" s="66">
        <v>0</v>
      </c>
      <c r="AC1379" s="66">
        <v>0</v>
      </c>
      <c r="AD1379" s="66">
        <v>0</v>
      </c>
      <c r="AE1379" s="66">
        <v>0</v>
      </c>
      <c r="AF1379" s="66">
        <v>0</v>
      </c>
      <c r="AG1379" s="66">
        <v>0</v>
      </c>
      <c r="AH1379" s="66">
        <v>0</v>
      </c>
    </row>
    <row r="1380" spans="1:34" x14ac:dyDescent="0.25">
      <c r="A1380" s="64" t="s">
        <v>121</v>
      </c>
      <c r="B1380" s="64" t="s">
        <v>127</v>
      </c>
      <c r="C1380" s="70" t="s">
        <v>37</v>
      </c>
      <c r="D1380" s="70" t="s">
        <v>37</v>
      </c>
      <c r="E1380" s="70" t="s">
        <v>37</v>
      </c>
      <c r="F1380" s="70" t="s">
        <v>37</v>
      </c>
      <c r="G1380" s="70" t="s">
        <v>37</v>
      </c>
      <c r="H1380" s="70" t="s">
        <v>37</v>
      </c>
      <c r="I1380" s="70" t="s">
        <v>37</v>
      </c>
      <c r="J1380" s="70" t="s">
        <v>37</v>
      </c>
      <c r="K1380" s="70" t="s">
        <v>37</v>
      </c>
      <c r="L1380" s="70" t="s">
        <v>37</v>
      </c>
      <c r="M1380" s="70" t="s">
        <v>37</v>
      </c>
      <c r="N1380" s="70" t="s">
        <v>37</v>
      </c>
      <c r="O1380" s="70" t="s">
        <v>37</v>
      </c>
      <c r="P1380" s="70" t="s">
        <v>37</v>
      </c>
      <c r="Q1380" s="70" t="s">
        <v>37</v>
      </c>
      <c r="R1380" s="70" t="s">
        <v>37</v>
      </c>
      <c r="S1380" s="70" t="s">
        <v>37</v>
      </c>
      <c r="T1380" s="70" t="s">
        <v>37</v>
      </c>
      <c r="U1380" s="70" t="s">
        <v>37</v>
      </c>
      <c r="V1380" s="70" t="s">
        <v>37</v>
      </c>
      <c r="W1380" s="70" t="s">
        <v>37</v>
      </c>
      <c r="X1380" s="70" t="s">
        <v>37</v>
      </c>
      <c r="Y1380" s="70" t="s">
        <v>37</v>
      </c>
      <c r="Z1380" s="70" t="s">
        <v>37</v>
      </c>
      <c r="AA1380" s="68">
        <v>0</v>
      </c>
      <c r="AB1380" s="68">
        <v>0</v>
      </c>
      <c r="AC1380" s="68">
        <v>0</v>
      </c>
      <c r="AD1380" s="68">
        <v>0</v>
      </c>
      <c r="AE1380" s="68">
        <v>0</v>
      </c>
      <c r="AF1380" s="68">
        <v>0</v>
      </c>
      <c r="AG1380" s="68">
        <v>0</v>
      </c>
      <c r="AH1380" s="68">
        <v>0</v>
      </c>
    </row>
    <row r="1381" spans="1:34" x14ac:dyDescent="0.25">
      <c r="A1381" s="64" t="s">
        <v>121</v>
      </c>
      <c r="B1381" s="64" t="s">
        <v>128</v>
      </c>
      <c r="C1381" s="69" t="s">
        <v>37</v>
      </c>
      <c r="D1381" s="69" t="s">
        <v>37</v>
      </c>
      <c r="E1381" s="69" t="s">
        <v>37</v>
      </c>
      <c r="F1381" s="69" t="s">
        <v>37</v>
      </c>
      <c r="G1381" s="69" t="s">
        <v>37</v>
      </c>
      <c r="H1381" s="69" t="s">
        <v>37</v>
      </c>
      <c r="I1381" s="69" t="s">
        <v>37</v>
      </c>
      <c r="J1381" s="69" t="s">
        <v>37</v>
      </c>
      <c r="K1381" s="69" t="s">
        <v>37</v>
      </c>
      <c r="L1381" s="69" t="s">
        <v>37</v>
      </c>
      <c r="M1381" s="69" t="s">
        <v>37</v>
      </c>
      <c r="N1381" s="69" t="s">
        <v>37</v>
      </c>
      <c r="O1381" s="69" t="s">
        <v>37</v>
      </c>
      <c r="P1381" s="69" t="s">
        <v>37</v>
      </c>
      <c r="Q1381" s="69" t="s">
        <v>37</v>
      </c>
      <c r="R1381" s="69" t="s">
        <v>37</v>
      </c>
      <c r="S1381" s="69" t="s">
        <v>37</v>
      </c>
      <c r="T1381" s="69" t="s">
        <v>37</v>
      </c>
      <c r="U1381" s="69" t="s">
        <v>37</v>
      </c>
      <c r="V1381" s="69" t="s">
        <v>37</v>
      </c>
      <c r="W1381" s="69" t="s">
        <v>37</v>
      </c>
      <c r="X1381" s="69" t="s">
        <v>37</v>
      </c>
      <c r="Y1381" s="69" t="s">
        <v>37</v>
      </c>
      <c r="Z1381" s="69" t="s">
        <v>37</v>
      </c>
      <c r="AA1381" s="66">
        <v>66954.8</v>
      </c>
      <c r="AB1381" s="66">
        <v>65768.800000000003</v>
      </c>
      <c r="AC1381" s="65">
        <v>69616.785000000003</v>
      </c>
      <c r="AD1381" s="66">
        <v>64969.8</v>
      </c>
      <c r="AE1381" s="66">
        <v>74735</v>
      </c>
      <c r="AF1381" s="66">
        <v>68545.8</v>
      </c>
      <c r="AG1381" s="66">
        <v>66596.399999999994</v>
      </c>
      <c r="AH1381" s="66">
        <v>72740.600000000006</v>
      </c>
    </row>
    <row r="1382" spans="1:34" x14ac:dyDescent="0.25">
      <c r="A1382" s="64" t="s">
        <v>121</v>
      </c>
      <c r="B1382" s="64" t="s">
        <v>129</v>
      </c>
      <c r="C1382" s="70" t="s">
        <v>37</v>
      </c>
      <c r="D1382" s="70" t="s">
        <v>37</v>
      </c>
      <c r="E1382" s="70" t="s">
        <v>37</v>
      </c>
      <c r="F1382" s="70" t="s">
        <v>37</v>
      </c>
      <c r="G1382" s="70" t="s">
        <v>37</v>
      </c>
      <c r="H1382" s="70" t="s">
        <v>37</v>
      </c>
      <c r="I1382" s="70" t="s">
        <v>37</v>
      </c>
      <c r="J1382" s="70" t="s">
        <v>37</v>
      </c>
      <c r="K1382" s="70" t="s">
        <v>37</v>
      </c>
      <c r="L1382" s="70" t="s">
        <v>37</v>
      </c>
      <c r="M1382" s="70" t="s">
        <v>37</v>
      </c>
      <c r="N1382" s="70" t="s">
        <v>37</v>
      </c>
      <c r="O1382" s="70" t="s">
        <v>37</v>
      </c>
      <c r="P1382" s="70" t="s">
        <v>37</v>
      </c>
      <c r="Q1382" s="70" t="s">
        <v>37</v>
      </c>
      <c r="R1382" s="70" t="s">
        <v>37</v>
      </c>
      <c r="S1382" s="70" t="s">
        <v>37</v>
      </c>
      <c r="T1382" s="70" t="s">
        <v>37</v>
      </c>
      <c r="U1382" s="70" t="s">
        <v>37</v>
      </c>
      <c r="V1382" s="70" t="s">
        <v>37</v>
      </c>
      <c r="W1382" s="70" t="s">
        <v>37</v>
      </c>
      <c r="X1382" s="70" t="s">
        <v>37</v>
      </c>
      <c r="Y1382" s="70" t="s">
        <v>37</v>
      </c>
      <c r="Z1382" s="70" t="s">
        <v>37</v>
      </c>
      <c r="AA1382" s="68">
        <v>2032.8</v>
      </c>
      <c r="AB1382" s="68">
        <v>2375</v>
      </c>
      <c r="AC1382" s="68">
        <v>2286.1999999999998</v>
      </c>
      <c r="AD1382" s="68">
        <v>2641.4</v>
      </c>
      <c r="AE1382" s="68">
        <v>2541.8000000000002</v>
      </c>
      <c r="AF1382" s="68">
        <v>2444</v>
      </c>
      <c r="AG1382" s="68">
        <v>2587.8000000000002</v>
      </c>
      <c r="AH1382" s="68">
        <v>2665.8</v>
      </c>
    </row>
    <row r="1383" spans="1:34" x14ac:dyDescent="0.25">
      <c r="A1383" s="64" t="s">
        <v>121</v>
      </c>
      <c r="B1383" s="64" t="s">
        <v>130</v>
      </c>
      <c r="C1383" s="69" t="s">
        <v>37</v>
      </c>
      <c r="D1383" s="69" t="s">
        <v>37</v>
      </c>
      <c r="E1383" s="69" t="s">
        <v>37</v>
      </c>
      <c r="F1383" s="69" t="s">
        <v>37</v>
      </c>
      <c r="G1383" s="69" t="s">
        <v>37</v>
      </c>
      <c r="H1383" s="69" t="s">
        <v>37</v>
      </c>
      <c r="I1383" s="69" t="s">
        <v>37</v>
      </c>
      <c r="J1383" s="69" t="s">
        <v>37</v>
      </c>
      <c r="K1383" s="69" t="s">
        <v>37</v>
      </c>
      <c r="L1383" s="69" t="s">
        <v>37</v>
      </c>
      <c r="M1383" s="69" t="s">
        <v>37</v>
      </c>
      <c r="N1383" s="69" t="s">
        <v>37</v>
      </c>
      <c r="O1383" s="69" t="s">
        <v>37</v>
      </c>
      <c r="P1383" s="69" t="s">
        <v>37</v>
      </c>
      <c r="Q1383" s="69" t="s">
        <v>37</v>
      </c>
      <c r="R1383" s="69" t="s">
        <v>37</v>
      </c>
      <c r="S1383" s="69" t="s">
        <v>37</v>
      </c>
      <c r="T1383" s="69" t="s">
        <v>37</v>
      </c>
      <c r="U1383" s="69" t="s">
        <v>37</v>
      </c>
      <c r="V1383" s="69" t="s">
        <v>37</v>
      </c>
      <c r="W1383" s="69" t="s">
        <v>37</v>
      </c>
      <c r="X1383" s="69" t="s">
        <v>37</v>
      </c>
      <c r="Y1383" s="69" t="s">
        <v>37</v>
      </c>
      <c r="Z1383" s="69" t="s">
        <v>37</v>
      </c>
      <c r="AA1383" s="66">
        <v>0</v>
      </c>
      <c r="AB1383" s="66">
        <v>0</v>
      </c>
      <c r="AC1383" s="66">
        <v>0</v>
      </c>
      <c r="AD1383" s="66">
        <v>0</v>
      </c>
      <c r="AE1383" s="66">
        <v>0</v>
      </c>
      <c r="AF1383" s="66">
        <v>0</v>
      </c>
      <c r="AG1383" s="66">
        <v>737.4</v>
      </c>
      <c r="AH1383" s="66">
        <v>834.2</v>
      </c>
    </row>
    <row r="1384" spans="1:34" x14ac:dyDescent="0.25">
      <c r="A1384" s="64" t="s">
        <v>121</v>
      </c>
      <c r="B1384" s="64" t="s">
        <v>131</v>
      </c>
      <c r="C1384" s="70" t="s">
        <v>37</v>
      </c>
      <c r="D1384" s="70" t="s">
        <v>37</v>
      </c>
      <c r="E1384" s="70" t="s">
        <v>37</v>
      </c>
      <c r="F1384" s="70" t="s">
        <v>37</v>
      </c>
      <c r="G1384" s="70" t="s">
        <v>37</v>
      </c>
      <c r="H1384" s="70" t="s">
        <v>37</v>
      </c>
      <c r="I1384" s="70" t="s">
        <v>37</v>
      </c>
      <c r="J1384" s="70" t="s">
        <v>37</v>
      </c>
      <c r="K1384" s="70" t="s">
        <v>37</v>
      </c>
      <c r="L1384" s="70" t="s">
        <v>37</v>
      </c>
      <c r="M1384" s="70" t="s">
        <v>37</v>
      </c>
      <c r="N1384" s="70" t="s">
        <v>37</v>
      </c>
      <c r="O1384" s="70" t="s">
        <v>37</v>
      </c>
      <c r="P1384" s="70" t="s">
        <v>37</v>
      </c>
      <c r="Q1384" s="70" t="s">
        <v>37</v>
      </c>
      <c r="R1384" s="70" t="s">
        <v>37</v>
      </c>
      <c r="S1384" s="70" t="s">
        <v>37</v>
      </c>
      <c r="T1384" s="70" t="s">
        <v>37</v>
      </c>
      <c r="U1384" s="70" t="s">
        <v>37</v>
      </c>
      <c r="V1384" s="70" t="s">
        <v>37</v>
      </c>
      <c r="W1384" s="70" t="s">
        <v>37</v>
      </c>
      <c r="X1384" s="70" t="s">
        <v>37</v>
      </c>
      <c r="Y1384" s="70" t="s">
        <v>37</v>
      </c>
      <c r="Z1384" s="70" t="s">
        <v>37</v>
      </c>
      <c r="AA1384" s="68">
        <v>0</v>
      </c>
      <c r="AB1384" s="68">
        <v>0</v>
      </c>
      <c r="AC1384" s="68">
        <v>0</v>
      </c>
      <c r="AD1384" s="68">
        <v>709.2</v>
      </c>
      <c r="AE1384" s="68">
        <v>363.6</v>
      </c>
      <c r="AF1384" s="68">
        <v>255.6</v>
      </c>
      <c r="AG1384" s="68">
        <v>298.8</v>
      </c>
      <c r="AH1384" s="68">
        <v>381.6</v>
      </c>
    </row>
    <row r="1385" spans="1:34" x14ac:dyDescent="0.25">
      <c r="A1385" s="64" t="s">
        <v>132</v>
      </c>
      <c r="B1385" s="64" t="s">
        <v>122</v>
      </c>
      <c r="C1385" s="69" t="s">
        <v>37</v>
      </c>
      <c r="D1385" s="69" t="s">
        <v>37</v>
      </c>
      <c r="E1385" s="69" t="s">
        <v>37</v>
      </c>
      <c r="F1385" s="69" t="s">
        <v>37</v>
      </c>
      <c r="G1385" s="69" t="s">
        <v>37</v>
      </c>
      <c r="H1385" s="69" t="s">
        <v>37</v>
      </c>
      <c r="I1385" s="69" t="s">
        <v>37</v>
      </c>
      <c r="J1385" s="69" t="s">
        <v>37</v>
      </c>
      <c r="K1385" s="69" t="s">
        <v>37</v>
      </c>
      <c r="L1385" s="69" t="s">
        <v>37</v>
      </c>
      <c r="M1385" s="69" t="s">
        <v>37</v>
      </c>
      <c r="N1385" s="69" t="s">
        <v>37</v>
      </c>
      <c r="O1385" s="69" t="s">
        <v>37</v>
      </c>
      <c r="P1385" s="69" t="s">
        <v>37</v>
      </c>
      <c r="Q1385" s="69" t="s">
        <v>37</v>
      </c>
      <c r="R1385" s="69" t="s">
        <v>37</v>
      </c>
      <c r="S1385" s="69" t="s">
        <v>37</v>
      </c>
      <c r="T1385" s="69" t="s">
        <v>37</v>
      </c>
      <c r="U1385" s="69" t="s">
        <v>37</v>
      </c>
      <c r="V1385" s="69" t="s">
        <v>37</v>
      </c>
      <c r="W1385" s="69" t="s">
        <v>37</v>
      </c>
      <c r="X1385" s="69" t="s">
        <v>37</v>
      </c>
      <c r="Y1385" s="69" t="s">
        <v>37</v>
      </c>
      <c r="Z1385" s="69" t="s">
        <v>37</v>
      </c>
      <c r="AA1385" s="69" t="s">
        <v>37</v>
      </c>
      <c r="AB1385" s="69" t="s">
        <v>37</v>
      </c>
      <c r="AC1385" s="69" t="s">
        <v>37</v>
      </c>
      <c r="AD1385" s="69" t="s">
        <v>37</v>
      </c>
      <c r="AE1385" s="69" t="s">
        <v>37</v>
      </c>
      <c r="AF1385" s="69" t="s">
        <v>37</v>
      </c>
      <c r="AG1385" s="69" t="s">
        <v>37</v>
      </c>
      <c r="AH1385" s="69" t="s">
        <v>37</v>
      </c>
    </row>
    <row r="1386" spans="1:34" x14ac:dyDescent="0.25">
      <c r="A1386" s="64" t="s">
        <v>132</v>
      </c>
      <c r="B1386" s="64" t="s">
        <v>123</v>
      </c>
      <c r="C1386" s="70" t="s">
        <v>37</v>
      </c>
      <c r="D1386" s="70" t="s">
        <v>37</v>
      </c>
      <c r="E1386" s="70" t="s">
        <v>37</v>
      </c>
      <c r="F1386" s="70" t="s">
        <v>37</v>
      </c>
      <c r="G1386" s="70" t="s">
        <v>37</v>
      </c>
      <c r="H1386" s="70" t="s">
        <v>37</v>
      </c>
      <c r="I1386" s="70" t="s">
        <v>37</v>
      </c>
      <c r="J1386" s="70" t="s">
        <v>37</v>
      </c>
      <c r="K1386" s="70" t="s">
        <v>37</v>
      </c>
      <c r="L1386" s="70" t="s">
        <v>37</v>
      </c>
      <c r="M1386" s="70" t="s">
        <v>37</v>
      </c>
      <c r="N1386" s="70" t="s">
        <v>37</v>
      </c>
      <c r="O1386" s="70" t="s">
        <v>37</v>
      </c>
      <c r="P1386" s="70" t="s">
        <v>37</v>
      </c>
      <c r="Q1386" s="70" t="s">
        <v>37</v>
      </c>
      <c r="R1386" s="70" t="s">
        <v>37</v>
      </c>
      <c r="S1386" s="70" t="s">
        <v>37</v>
      </c>
      <c r="T1386" s="70" t="s">
        <v>37</v>
      </c>
      <c r="U1386" s="70" t="s">
        <v>37</v>
      </c>
      <c r="V1386" s="70" t="s">
        <v>37</v>
      </c>
      <c r="W1386" s="70" t="s">
        <v>37</v>
      </c>
      <c r="X1386" s="70" t="s">
        <v>37</v>
      </c>
      <c r="Y1386" s="70" t="s">
        <v>37</v>
      </c>
      <c r="Z1386" s="70" t="s">
        <v>37</v>
      </c>
      <c r="AA1386" s="70" t="s">
        <v>37</v>
      </c>
      <c r="AB1386" s="70" t="s">
        <v>37</v>
      </c>
      <c r="AC1386" s="70" t="s">
        <v>37</v>
      </c>
      <c r="AD1386" s="70" t="s">
        <v>37</v>
      </c>
      <c r="AE1386" s="70" t="s">
        <v>37</v>
      </c>
      <c r="AF1386" s="70" t="s">
        <v>37</v>
      </c>
      <c r="AG1386" s="70" t="s">
        <v>37</v>
      </c>
      <c r="AH1386" s="70" t="s">
        <v>37</v>
      </c>
    </row>
    <row r="1387" spans="1:34" x14ac:dyDescent="0.25">
      <c r="A1387" s="64" t="s">
        <v>132</v>
      </c>
      <c r="B1387" s="64" t="s">
        <v>124</v>
      </c>
      <c r="C1387" s="69" t="s">
        <v>37</v>
      </c>
      <c r="D1387" s="69" t="s">
        <v>37</v>
      </c>
      <c r="E1387" s="69" t="s">
        <v>37</v>
      </c>
      <c r="F1387" s="69" t="s">
        <v>37</v>
      </c>
      <c r="G1387" s="69" t="s">
        <v>37</v>
      </c>
      <c r="H1387" s="69" t="s">
        <v>37</v>
      </c>
      <c r="I1387" s="69" t="s">
        <v>37</v>
      </c>
      <c r="J1387" s="69" t="s">
        <v>37</v>
      </c>
      <c r="K1387" s="69" t="s">
        <v>37</v>
      </c>
      <c r="L1387" s="69" t="s">
        <v>37</v>
      </c>
      <c r="M1387" s="69" t="s">
        <v>37</v>
      </c>
      <c r="N1387" s="69" t="s">
        <v>37</v>
      </c>
      <c r="O1387" s="69" t="s">
        <v>37</v>
      </c>
      <c r="P1387" s="69" t="s">
        <v>37</v>
      </c>
      <c r="Q1387" s="69" t="s">
        <v>37</v>
      </c>
      <c r="R1387" s="69" t="s">
        <v>37</v>
      </c>
      <c r="S1387" s="69" t="s">
        <v>37</v>
      </c>
      <c r="T1387" s="69" t="s">
        <v>37</v>
      </c>
      <c r="U1387" s="69" t="s">
        <v>37</v>
      </c>
      <c r="V1387" s="69" t="s">
        <v>37</v>
      </c>
      <c r="W1387" s="69" t="s">
        <v>37</v>
      </c>
      <c r="X1387" s="69" t="s">
        <v>37</v>
      </c>
      <c r="Y1387" s="69" t="s">
        <v>37</v>
      </c>
      <c r="Z1387" s="69" t="s">
        <v>37</v>
      </c>
      <c r="AA1387" s="69" t="s">
        <v>37</v>
      </c>
      <c r="AB1387" s="69" t="s">
        <v>37</v>
      </c>
      <c r="AC1387" s="69" t="s">
        <v>37</v>
      </c>
      <c r="AD1387" s="69" t="s">
        <v>37</v>
      </c>
      <c r="AE1387" s="69" t="s">
        <v>37</v>
      </c>
      <c r="AF1387" s="69" t="s">
        <v>37</v>
      </c>
      <c r="AG1387" s="69" t="s">
        <v>37</v>
      </c>
      <c r="AH1387" s="69" t="s">
        <v>37</v>
      </c>
    </row>
    <row r="1388" spans="1:34" x14ac:dyDescent="0.25">
      <c r="A1388" s="64" t="s">
        <v>132</v>
      </c>
      <c r="B1388" s="64" t="s">
        <v>125</v>
      </c>
      <c r="C1388" s="70" t="s">
        <v>37</v>
      </c>
      <c r="D1388" s="70" t="s">
        <v>37</v>
      </c>
      <c r="E1388" s="70" t="s">
        <v>37</v>
      </c>
      <c r="F1388" s="70" t="s">
        <v>37</v>
      </c>
      <c r="G1388" s="70" t="s">
        <v>37</v>
      </c>
      <c r="H1388" s="70" t="s">
        <v>37</v>
      </c>
      <c r="I1388" s="70" t="s">
        <v>37</v>
      </c>
      <c r="J1388" s="70" t="s">
        <v>37</v>
      </c>
      <c r="K1388" s="70" t="s">
        <v>37</v>
      </c>
      <c r="L1388" s="70" t="s">
        <v>37</v>
      </c>
      <c r="M1388" s="70" t="s">
        <v>37</v>
      </c>
      <c r="N1388" s="70" t="s">
        <v>37</v>
      </c>
      <c r="O1388" s="70" t="s">
        <v>37</v>
      </c>
      <c r="P1388" s="70" t="s">
        <v>37</v>
      </c>
      <c r="Q1388" s="70" t="s">
        <v>37</v>
      </c>
      <c r="R1388" s="70" t="s">
        <v>37</v>
      </c>
      <c r="S1388" s="70" t="s">
        <v>37</v>
      </c>
      <c r="T1388" s="70" t="s">
        <v>37</v>
      </c>
      <c r="U1388" s="70" t="s">
        <v>37</v>
      </c>
      <c r="V1388" s="70" t="s">
        <v>37</v>
      </c>
      <c r="W1388" s="70" t="s">
        <v>37</v>
      </c>
      <c r="X1388" s="70" t="s">
        <v>37</v>
      </c>
      <c r="Y1388" s="70" t="s">
        <v>37</v>
      </c>
      <c r="Z1388" s="70" t="s">
        <v>37</v>
      </c>
      <c r="AA1388" s="70" t="s">
        <v>37</v>
      </c>
      <c r="AB1388" s="70" t="s">
        <v>37</v>
      </c>
      <c r="AC1388" s="70" t="s">
        <v>37</v>
      </c>
      <c r="AD1388" s="70" t="s">
        <v>37</v>
      </c>
      <c r="AE1388" s="70" t="s">
        <v>37</v>
      </c>
      <c r="AF1388" s="70" t="s">
        <v>37</v>
      </c>
      <c r="AG1388" s="70" t="s">
        <v>37</v>
      </c>
      <c r="AH1388" s="70" t="s">
        <v>37</v>
      </c>
    </row>
    <row r="1389" spans="1:34" x14ac:dyDescent="0.25">
      <c r="A1389" s="64" t="s">
        <v>132</v>
      </c>
      <c r="B1389" s="64" t="s">
        <v>126</v>
      </c>
      <c r="C1389" s="69" t="s">
        <v>37</v>
      </c>
      <c r="D1389" s="69" t="s">
        <v>37</v>
      </c>
      <c r="E1389" s="69" t="s">
        <v>37</v>
      </c>
      <c r="F1389" s="69" t="s">
        <v>37</v>
      </c>
      <c r="G1389" s="69" t="s">
        <v>37</v>
      </c>
      <c r="H1389" s="69" t="s">
        <v>37</v>
      </c>
      <c r="I1389" s="69" t="s">
        <v>37</v>
      </c>
      <c r="J1389" s="69" t="s">
        <v>37</v>
      </c>
      <c r="K1389" s="69" t="s">
        <v>37</v>
      </c>
      <c r="L1389" s="69" t="s">
        <v>37</v>
      </c>
      <c r="M1389" s="69" t="s">
        <v>37</v>
      </c>
      <c r="N1389" s="69" t="s">
        <v>37</v>
      </c>
      <c r="O1389" s="69" t="s">
        <v>37</v>
      </c>
      <c r="P1389" s="69" t="s">
        <v>37</v>
      </c>
      <c r="Q1389" s="69" t="s">
        <v>37</v>
      </c>
      <c r="R1389" s="69" t="s">
        <v>37</v>
      </c>
      <c r="S1389" s="69" t="s">
        <v>37</v>
      </c>
      <c r="T1389" s="69" t="s">
        <v>37</v>
      </c>
      <c r="U1389" s="69" t="s">
        <v>37</v>
      </c>
      <c r="V1389" s="69" t="s">
        <v>37</v>
      </c>
      <c r="W1389" s="69" t="s">
        <v>37</v>
      </c>
      <c r="X1389" s="69" t="s">
        <v>37</v>
      </c>
      <c r="Y1389" s="69" t="s">
        <v>37</v>
      </c>
      <c r="Z1389" s="69" t="s">
        <v>37</v>
      </c>
      <c r="AA1389" s="66">
        <v>0</v>
      </c>
      <c r="AB1389" s="66">
        <v>0</v>
      </c>
      <c r="AC1389" s="66">
        <v>0</v>
      </c>
      <c r="AD1389" s="66">
        <v>0</v>
      </c>
      <c r="AE1389" s="66">
        <v>0</v>
      </c>
      <c r="AF1389" s="66">
        <v>0</v>
      </c>
      <c r="AG1389" s="66">
        <v>0</v>
      </c>
      <c r="AH1389" s="66">
        <v>0</v>
      </c>
    </row>
    <row r="1390" spans="1:34" x14ac:dyDescent="0.25">
      <c r="A1390" s="64" t="s">
        <v>132</v>
      </c>
      <c r="B1390" s="64" t="s">
        <v>127</v>
      </c>
      <c r="C1390" s="70" t="s">
        <v>37</v>
      </c>
      <c r="D1390" s="70" t="s">
        <v>37</v>
      </c>
      <c r="E1390" s="70" t="s">
        <v>37</v>
      </c>
      <c r="F1390" s="70" t="s">
        <v>37</v>
      </c>
      <c r="G1390" s="70" t="s">
        <v>37</v>
      </c>
      <c r="H1390" s="70" t="s">
        <v>37</v>
      </c>
      <c r="I1390" s="70" t="s">
        <v>37</v>
      </c>
      <c r="J1390" s="70" t="s">
        <v>37</v>
      </c>
      <c r="K1390" s="70" t="s">
        <v>37</v>
      </c>
      <c r="L1390" s="70" t="s">
        <v>37</v>
      </c>
      <c r="M1390" s="70" t="s">
        <v>37</v>
      </c>
      <c r="N1390" s="70" t="s">
        <v>37</v>
      </c>
      <c r="O1390" s="70" t="s">
        <v>37</v>
      </c>
      <c r="P1390" s="70" t="s">
        <v>37</v>
      </c>
      <c r="Q1390" s="70" t="s">
        <v>37</v>
      </c>
      <c r="R1390" s="70" t="s">
        <v>37</v>
      </c>
      <c r="S1390" s="70" t="s">
        <v>37</v>
      </c>
      <c r="T1390" s="70" t="s">
        <v>37</v>
      </c>
      <c r="U1390" s="70" t="s">
        <v>37</v>
      </c>
      <c r="V1390" s="70" t="s">
        <v>37</v>
      </c>
      <c r="W1390" s="70" t="s">
        <v>37</v>
      </c>
      <c r="X1390" s="70" t="s">
        <v>37</v>
      </c>
      <c r="Y1390" s="70" t="s">
        <v>37</v>
      </c>
      <c r="Z1390" s="70" t="s">
        <v>37</v>
      </c>
      <c r="AA1390" s="70" t="s">
        <v>37</v>
      </c>
      <c r="AB1390" s="70" t="s">
        <v>37</v>
      </c>
      <c r="AC1390" s="70" t="s">
        <v>37</v>
      </c>
      <c r="AD1390" s="70" t="s">
        <v>37</v>
      </c>
      <c r="AE1390" s="70" t="s">
        <v>37</v>
      </c>
      <c r="AF1390" s="70" t="s">
        <v>37</v>
      </c>
      <c r="AG1390" s="70" t="s">
        <v>37</v>
      </c>
      <c r="AH1390" s="70" t="s">
        <v>37</v>
      </c>
    </row>
    <row r="1391" spans="1:34" x14ac:dyDescent="0.25">
      <c r="A1391" s="64" t="s">
        <v>132</v>
      </c>
      <c r="B1391" s="64" t="s">
        <v>128</v>
      </c>
      <c r="C1391" s="69" t="s">
        <v>37</v>
      </c>
      <c r="D1391" s="69" t="s">
        <v>37</v>
      </c>
      <c r="E1391" s="69" t="s">
        <v>37</v>
      </c>
      <c r="F1391" s="69" t="s">
        <v>37</v>
      </c>
      <c r="G1391" s="69" t="s">
        <v>37</v>
      </c>
      <c r="H1391" s="69" t="s">
        <v>37</v>
      </c>
      <c r="I1391" s="69" t="s">
        <v>37</v>
      </c>
      <c r="J1391" s="69" t="s">
        <v>37</v>
      </c>
      <c r="K1391" s="69" t="s">
        <v>37</v>
      </c>
      <c r="L1391" s="69" t="s">
        <v>37</v>
      </c>
      <c r="M1391" s="69" t="s">
        <v>37</v>
      </c>
      <c r="N1391" s="69" t="s">
        <v>37</v>
      </c>
      <c r="O1391" s="69" t="s">
        <v>37</v>
      </c>
      <c r="P1391" s="69" t="s">
        <v>37</v>
      </c>
      <c r="Q1391" s="69" t="s">
        <v>37</v>
      </c>
      <c r="R1391" s="69" t="s">
        <v>37</v>
      </c>
      <c r="S1391" s="69" t="s">
        <v>37</v>
      </c>
      <c r="T1391" s="69" t="s">
        <v>37</v>
      </c>
      <c r="U1391" s="69" t="s">
        <v>37</v>
      </c>
      <c r="V1391" s="69" t="s">
        <v>37</v>
      </c>
      <c r="W1391" s="69" t="s">
        <v>37</v>
      </c>
      <c r="X1391" s="69" t="s">
        <v>37</v>
      </c>
      <c r="Y1391" s="69" t="s">
        <v>37</v>
      </c>
      <c r="Z1391" s="69" t="s">
        <v>37</v>
      </c>
      <c r="AA1391" s="66">
        <v>61282.8</v>
      </c>
      <c r="AB1391" s="66">
        <v>59176.800000000003</v>
      </c>
      <c r="AC1391" s="65">
        <v>63959.785000000003</v>
      </c>
      <c r="AD1391" s="66">
        <v>59176.800000000003</v>
      </c>
      <c r="AE1391" s="66">
        <v>68976</v>
      </c>
      <c r="AF1391" s="66">
        <v>62974.8</v>
      </c>
      <c r="AG1391" s="66">
        <v>60746.400000000001</v>
      </c>
      <c r="AH1391" s="66">
        <v>66729.600000000006</v>
      </c>
    </row>
    <row r="1392" spans="1:34" x14ac:dyDescent="0.25">
      <c r="A1392" s="64" t="s">
        <v>132</v>
      </c>
      <c r="B1392" s="64" t="s">
        <v>129</v>
      </c>
      <c r="C1392" s="70" t="s">
        <v>37</v>
      </c>
      <c r="D1392" s="70" t="s">
        <v>37</v>
      </c>
      <c r="E1392" s="70" t="s">
        <v>37</v>
      </c>
      <c r="F1392" s="70" t="s">
        <v>37</v>
      </c>
      <c r="G1392" s="70" t="s">
        <v>37</v>
      </c>
      <c r="H1392" s="70" t="s">
        <v>37</v>
      </c>
      <c r="I1392" s="70" t="s">
        <v>37</v>
      </c>
      <c r="J1392" s="70" t="s">
        <v>37</v>
      </c>
      <c r="K1392" s="70" t="s">
        <v>37</v>
      </c>
      <c r="L1392" s="70" t="s">
        <v>37</v>
      </c>
      <c r="M1392" s="70" t="s">
        <v>37</v>
      </c>
      <c r="N1392" s="70" t="s">
        <v>37</v>
      </c>
      <c r="O1392" s="70" t="s">
        <v>37</v>
      </c>
      <c r="P1392" s="70" t="s">
        <v>37</v>
      </c>
      <c r="Q1392" s="70" t="s">
        <v>37</v>
      </c>
      <c r="R1392" s="70" t="s">
        <v>37</v>
      </c>
      <c r="S1392" s="70" t="s">
        <v>37</v>
      </c>
      <c r="T1392" s="70" t="s">
        <v>37</v>
      </c>
      <c r="U1392" s="70" t="s">
        <v>37</v>
      </c>
      <c r="V1392" s="70" t="s">
        <v>37</v>
      </c>
      <c r="W1392" s="70" t="s">
        <v>37</v>
      </c>
      <c r="X1392" s="70" t="s">
        <v>37</v>
      </c>
      <c r="Y1392" s="70" t="s">
        <v>37</v>
      </c>
      <c r="Z1392" s="70" t="s">
        <v>37</v>
      </c>
      <c r="AA1392" s="68">
        <v>676.8</v>
      </c>
      <c r="AB1392" s="68">
        <v>792</v>
      </c>
      <c r="AC1392" s="68">
        <v>763.2</v>
      </c>
      <c r="AD1392" s="68">
        <v>824.4</v>
      </c>
      <c r="AE1392" s="68">
        <v>784.8</v>
      </c>
      <c r="AF1392" s="68">
        <v>756</v>
      </c>
      <c r="AG1392" s="68">
        <v>802.8</v>
      </c>
      <c r="AH1392" s="68">
        <v>820.8</v>
      </c>
    </row>
    <row r="1393" spans="1:34" x14ac:dyDescent="0.25">
      <c r="A1393" s="64" t="s">
        <v>132</v>
      </c>
      <c r="B1393" s="64" t="s">
        <v>130</v>
      </c>
      <c r="C1393" s="69" t="s">
        <v>37</v>
      </c>
      <c r="D1393" s="69" t="s">
        <v>37</v>
      </c>
      <c r="E1393" s="69" t="s">
        <v>37</v>
      </c>
      <c r="F1393" s="69" t="s">
        <v>37</v>
      </c>
      <c r="G1393" s="69" t="s">
        <v>37</v>
      </c>
      <c r="H1393" s="69" t="s">
        <v>37</v>
      </c>
      <c r="I1393" s="69" t="s">
        <v>37</v>
      </c>
      <c r="J1393" s="69" t="s">
        <v>37</v>
      </c>
      <c r="K1393" s="69" t="s">
        <v>37</v>
      </c>
      <c r="L1393" s="69" t="s">
        <v>37</v>
      </c>
      <c r="M1393" s="69" t="s">
        <v>37</v>
      </c>
      <c r="N1393" s="69" t="s">
        <v>37</v>
      </c>
      <c r="O1393" s="69" t="s">
        <v>37</v>
      </c>
      <c r="P1393" s="69" t="s">
        <v>37</v>
      </c>
      <c r="Q1393" s="69" t="s">
        <v>37</v>
      </c>
      <c r="R1393" s="69" t="s">
        <v>37</v>
      </c>
      <c r="S1393" s="69" t="s">
        <v>37</v>
      </c>
      <c r="T1393" s="69" t="s">
        <v>37</v>
      </c>
      <c r="U1393" s="69" t="s">
        <v>37</v>
      </c>
      <c r="V1393" s="69" t="s">
        <v>37</v>
      </c>
      <c r="W1393" s="69" t="s">
        <v>37</v>
      </c>
      <c r="X1393" s="69" t="s">
        <v>37</v>
      </c>
      <c r="Y1393" s="69" t="s">
        <v>37</v>
      </c>
      <c r="Z1393" s="69" t="s">
        <v>37</v>
      </c>
      <c r="AA1393" s="66">
        <v>0</v>
      </c>
      <c r="AB1393" s="66">
        <v>0</v>
      </c>
      <c r="AC1393" s="66">
        <v>0</v>
      </c>
      <c r="AD1393" s="66">
        <v>0</v>
      </c>
      <c r="AE1393" s="66">
        <v>0</v>
      </c>
      <c r="AF1393" s="66">
        <v>0</v>
      </c>
      <c r="AG1393" s="66">
        <v>104.4</v>
      </c>
      <c r="AH1393" s="66">
        <v>223.2</v>
      </c>
    </row>
    <row r="1394" spans="1:34" x14ac:dyDescent="0.25">
      <c r="A1394" s="64" t="s">
        <v>132</v>
      </c>
      <c r="B1394" s="64" t="s">
        <v>131</v>
      </c>
      <c r="C1394" s="70" t="s">
        <v>37</v>
      </c>
      <c r="D1394" s="70" t="s">
        <v>37</v>
      </c>
      <c r="E1394" s="70" t="s">
        <v>37</v>
      </c>
      <c r="F1394" s="70" t="s">
        <v>37</v>
      </c>
      <c r="G1394" s="70" t="s">
        <v>37</v>
      </c>
      <c r="H1394" s="70" t="s">
        <v>37</v>
      </c>
      <c r="I1394" s="70" t="s">
        <v>37</v>
      </c>
      <c r="J1394" s="70" t="s">
        <v>37</v>
      </c>
      <c r="K1394" s="70" t="s">
        <v>37</v>
      </c>
      <c r="L1394" s="70" t="s">
        <v>37</v>
      </c>
      <c r="M1394" s="70" t="s">
        <v>37</v>
      </c>
      <c r="N1394" s="70" t="s">
        <v>37</v>
      </c>
      <c r="O1394" s="70" t="s">
        <v>37</v>
      </c>
      <c r="P1394" s="70" t="s">
        <v>37</v>
      </c>
      <c r="Q1394" s="70" t="s">
        <v>37</v>
      </c>
      <c r="R1394" s="70" t="s">
        <v>37</v>
      </c>
      <c r="S1394" s="70" t="s">
        <v>37</v>
      </c>
      <c r="T1394" s="70" t="s">
        <v>37</v>
      </c>
      <c r="U1394" s="70" t="s">
        <v>37</v>
      </c>
      <c r="V1394" s="70" t="s">
        <v>37</v>
      </c>
      <c r="W1394" s="70" t="s">
        <v>37</v>
      </c>
      <c r="X1394" s="70" t="s">
        <v>37</v>
      </c>
      <c r="Y1394" s="70" t="s">
        <v>37</v>
      </c>
      <c r="Z1394" s="70" t="s">
        <v>37</v>
      </c>
      <c r="AA1394" s="68">
        <v>0</v>
      </c>
      <c r="AB1394" s="68">
        <v>0</v>
      </c>
      <c r="AC1394" s="68">
        <v>0</v>
      </c>
      <c r="AD1394" s="68">
        <v>709.2</v>
      </c>
      <c r="AE1394" s="68">
        <v>363.6</v>
      </c>
      <c r="AF1394" s="68">
        <v>255.6</v>
      </c>
      <c r="AG1394" s="68">
        <v>298.8</v>
      </c>
      <c r="AH1394" s="68">
        <v>381.6</v>
      </c>
    </row>
    <row r="1395" spans="1:34" x14ac:dyDescent="0.25">
      <c r="A1395" s="64" t="s">
        <v>133</v>
      </c>
      <c r="B1395" s="64" t="s">
        <v>122</v>
      </c>
      <c r="C1395" s="69" t="s">
        <v>37</v>
      </c>
      <c r="D1395" s="69" t="s">
        <v>37</v>
      </c>
      <c r="E1395" s="69" t="s">
        <v>37</v>
      </c>
      <c r="F1395" s="69" t="s">
        <v>37</v>
      </c>
      <c r="G1395" s="69" t="s">
        <v>37</v>
      </c>
      <c r="H1395" s="69" t="s">
        <v>37</v>
      </c>
      <c r="I1395" s="69" t="s">
        <v>37</v>
      </c>
      <c r="J1395" s="69" t="s">
        <v>37</v>
      </c>
      <c r="K1395" s="69" t="s">
        <v>37</v>
      </c>
      <c r="L1395" s="69" t="s">
        <v>37</v>
      </c>
      <c r="M1395" s="69" t="s">
        <v>37</v>
      </c>
      <c r="N1395" s="69" t="s">
        <v>37</v>
      </c>
      <c r="O1395" s="69" t="s">
        <v>37</v>
      </c>
      <c r="P1395" s="69" t="s">
        <v>37</v>
      </c>
      <c r="Q1395" s="69" t="s">
        <v>37</v>
      </c>
      <c r="R1395" s="69" t="s">
        <v>37</v>
      </c>
      <c r="S1395" s="69" t="s">
        <v>37</v>
      </c>
      <c r="T1395" s="69" t="s">
        <v>37</v>
      </c>
      <c r="U1395" s="69" t="s">
        <v>37</v>
      </c>
      <c r="V1395" s="69" t="s">
        <v>37</v>
      </c>
      <c r="W1395" s="69" t="s">
        <v>37</v>
      </c>
      <c r="X1395" s="69" t="s">
        <v>37</v>
      </c>
      <c r="Y1395" s="69" t="s">
        <v>37</v>
      </c>
      <c r="Z1395" s="69" t="s">
        <v>37</v>
      </c>
      <c r="AA1395" s="66">
        <v>0</v>
      </c>
      <c r="AB1395" s="66">
        <v>0</v>
      </c>
      <c r="AC1395" s="66">
        <v>0</v>
      </c>
      <c r="AD1395" s="66">
        <v>0</v>
      </c>
      <c r="AE1395" s="66">
        <v>0</v>
      </c>
      <c r="AF1395" s="66">
        <v>0</v>
      </c>
      <c r="AG1395" s="66">
        <v>0</v>
      </c>
      <c r="AH1395" s="66">
        <v>0</v>
      </c>
    </row>
    <row r="1396" spans="1:34" x14ac:dyDescent="0.25">
      <c r="A1396" s="64" t="s">
        <v>133</v>
      </c>
      <c r="B1396" s="64" t="s">
        <v>123</v>
      </c>
      <c r="C1396" s="70" t="s">
        <v>37</v>
      </c>
      <c r="D1396" s="70" t="s">
        <v>37</v>
      </c>
      <c r="E1396" s="70" t="s">
        <v>37</v>
      </c>
      <c r="F1396" s="70" t="s">
        <v>37</v>
      </c>
      <c r="G1396" s="70" t="s">
        <v>37</v>
      </c>
      <c r="H1396" s="70" t="s">
        <v>37</v>
      </c>
      <c r="I1396" s="70" t="s">
        <v>37</v>
      </c>
      <c r="J1396" s="70" t="s">
        <v>37</v>
      </c>
      <c r="K1396" s="70" t="s">
        <v>37</v>
      </c>
      <c r="L1396" s="70" t="s">
        <v>37</v>
      </c>
      <c r="M1396" s="70" t="s">
        <v>37</v>
      </c>
      <c r="N1396" s="70" t="s">
        <v>37</v>
      </c>
      <c r="O1396" s="70" t="s">
        <v>37</v>
      </c>
      <c r="P1396" s="70" t="s">
        <v>37</v>
      </c>
      <c r="Q1396" s="70" t="s">
        <v>37</v>
      </c>
      <c r="R1396" s="70" t="s">
        <v>37</v>
      </c>
      <c r="S1396" s="70" t="s">
        <v>37</v>
      </c>
      <c r="T1396" s="70" t="s">
        <v>37</v>
      </c>
      <c r="U1396" s="70" t="s">
        <v>37</v>
      </c>
      <c r="V1396" s="70" t="s">
        <v>37</v>
      </c>
      <c r="W1396" s="70" t="s">
        <v>37</v>
      </c>
      <c r="X1396" s="70" t="s">
        <v>37</v>
      </c>
      <c r="Y1396" s="70" t="s">
        <v>37</v>
      </c>
      <c r="Z1396" s="70" t="s">
        <v>37</v>
      </c>
      <c r="AA1396" s="68">
        <v>0</v>
      </c>
      <c r="AB1396" s="68">
        <v>0</v>
      </c>
      <c r="AC1396" s="68">
        <v>0</v>
      </c>
      <c r="AD1396" s="68">
        <v>0</v>
      </c>
      <c r="AE1396" s="68">
        <v>0</v>
      </c>
      <c r="AF1396" s="68">
        <v>0</v>
      </c>
      <c r="AG1396" s="68">
        <v>0</v>
      </c>
      <c r="AH1396" s="68">
        <v>0</v>
      </c>
    </row>
    <row r="1397" spans="1:34" x14ac:dyDescent="0.25">
      <c r="A1397" s="64" t="s">
        <v>133</v>
      </c>
      <c r="B1397" s="64" t="s">
        <v>124</v>
      </c>
      <c r="C1397" s="69" t="s">
        <v>37</v>
      </c>
      <c r="D1397" s="69" t="s">
        <v>37</v>
      </c>
      <c r="E1397" s="69" t="s">
        <v>37</v>
      </c>
      <c r="F1397" s="69" t="s">
        <v>37</v>
      </c>
      <c r="G1397" s="69" t="s">
        <v>37</v>
      </c>
      <c r="H1397" s="69" t="s">
        <v>37</v>
      </c>
      <c r="I1397" s="69" t="s">
        <v>37</v>
      </c>
      <c r="J1397" s="69" t="s">
        <v>37</v>
      </c>
      <c r="K1397" s="69" t="s">
        <v>37</v>
      </c>
      <c r="L1397" s="69" t="s">
        <v>37</v>
      </c>
      <c r="M1397" s="69" t="s">
        <v>37</v>
      </c>
      <c r="N1397" s="69" t="s">
        <v>37</v>
      </c>
      <c r="O1397" s="69" t="s">
        <v>37</v>
      </c>
      <c r="P1397" s="69" t="s">
        <v>37</v>
      </c>
      <c r="Q1397" s="69" t="s">
        <v>37</v>
      </c>
      <c r="R1397" s="69" t="s">
        <v>37</v>
      </c>
      <c r="S1397" s="69" t="s">
        <v>37</v>
      </c>
      <c r="T1397" s="69" t="s">
        <v>37</v>
      </c>
      <c r="U1397" s="69" t="s">
        <v>37</v>
      </c>
      <c r="V1397" s="69" t="s">
        <v>37</v>
      </c>
      <c r="W1397" s="69" t="s">
        <v>37</v>
      </c>
      <c r="X1397" s="69" t="s">
        <v>37</v>
      </c>
      <c r="Y1397" s="69" t="s">
        <v>37</v>
      </c>
      <c r="Z1397" s="69" t="s">
        <v>37</v>
      </c>
      <c r="AA1397" s="66">
        <v>0</v>
      </c>
      <c r="AB1397" s="66">
        <v>0</v>
      </c>
      <c r="AC1397" s="66">
        <v>0</v>
      </c>
      <c r="AD1397" s="66">
        <v>0</v>
      </c>
      <c r="AE1397" s="66">
        <v>0</v>
      </c>
      <c r="AF1397" s="66">
        <v>0</v>
      </c>
      <c r="AG1397" s="66">
        <v>0</v>
      </c>
      <c r="AH1397" s="66">
        <v>0</v>
      </c>
    </row>
    <row r="1398" spans="1:34" x14ac:dyDescent="0.25">
      <c r="A1398" s="64" t="s">
        <v>133</v>
      </c>
      <c r="B1398" s="64" t="s">
        <v>125</v>
      </c>
      <c r="C1398" s="70" t="s">
        <v>37</v>
      </c>
      <c r="D1398" s="70" t="s">
        <v>37</v>
      </c>
      <c r="E1398" s="70" t="s">
        <v>37</v>
      </c>
      <c r="F1398" s="70" t="s">
        <v>37</v>
      </c>
      <c r="G1398" s="70" t="s">
        <v>37</v>
      </c>
      <c r="H1398" s="70" t="s">
        <v>37</v>
      </c>
      <c r="I1398" s="70" t="s">
        <v>37</v>
      </c>
      <c r="J1398" s="70" t="s">
        <v>37</v>
      </c>
      <c r="K1398" s="70" t="s">
        <v>37</v>
      </c>
      <c r="L1398" s="70" t="s">
        <v>37</v>
      </c>
      <c r="M1398" s="70" t="s">
        <v>37</v>
      </c>
      <c r="N1398" s="70" t="s">
        <v>37</v>
      </c>
      <c r="O1398" s="70" t="s">
        <v>37</v>
      </c>
      <c r="P1398" s="70" t="s">
        <v>37</v>
      </c>
      <c r="Q1398" s="70" t="s">
        <v>37</v>
      </c>
      <c r="R1398" s="70" t="s">
        <v>37</v>
      </c>
      <c r="S1398" s="70" t="s">
        <v>37</v>
      </c>
      <c r="T1398" s="70" t="s">
        <v>37</v>
      </c>
      <c r="U1398" s="70" t="s">
        <v>37</v>
      </c>
      <c r="V1398" s="70" t="s">
        <v>37</v>
      </c>
      <c r="W1398" s="70" t="s">
        <v>37</v>
      </c>
      <c r="X1398" s="70" t="s">
        <v>37</v>
      </c>
      <c r="Y1398" s="70" t="s">
        <v>37</v>
      </c>
      <c r="Z1398" s="70" t="s">
        <v>37</v>
      </c>
      <c r="AA1398" s="68">
        <v>0</v>
      </c>
      <c r="AB1398" s="68">
        <v>0</v>
      </c>
      <c r="AC1398" s="68">
        <v>0</v>
      </c>
      <c r="AD1398" s="68">
        <v>0</v>
      </c>
      <c r="AE1398" s="68">
        <v>0</v>
      </c>
      <c r="AF1398" s="68">
        <v>0</v>
      </c>
      <c r="AG1398" s="68">
        <v>0</v>
      </c>
      <c r="AH1398" s="68">
        <v>0</v>
      </c>
    </row>
    <row r="1399" spans="1:34" x14ac:dyDescent="0.25">
      <c r="A1399" s="64" t="s">
        <v>133</v>
      </c>
      <c r="B1399" s="64" t="s">
        <v>126</v>
      </c>
      <c r="C1399" s="69" t="s">
        <v>37</v>
      </c>
      <c r="D1399" s="69" t="s">
        <v>37</v>
      </c>
      <c r="E1399" s="69" t="s">
        <v>37</v>
      </c>
      <c r="F1399" s="69" t="s">
        <v>37</v>
      </c>
      <c r="G1399" s="69" t="s">
        <v>37</v>
      </c>
      <c r="H1399" s="69" t="s">
        <v>37</v>
      </c>
      <c r="I1399" s="69" t="s">
        <v>37</v>
      </c>
      <c r="J1399" s="69" t="s">
        <v>37</v>
      </c>
      <c r="K1399" s="69" t="s">
        <v>37</v>
      </c>
      <c r="L1399" s="69" t="s">
        <v>37</v>
      </c>
      <c r="M1399" s="69" t="s">
        <v>37</v>
      </c>
      <c r="N1399" s="69" t="s">
        <v>37</v>
      </c>
      <c r="O1399" s="69" t="s">
        <v>37</v>
      </c>
      <c r="P1399" s="69" t="s">
        <v>37</v>
      </c>
      <c r="Q1399" s="69" t="s">
        <v>37</v>
      </c>
      <c r="R1399" s="69" t="s">
        <v>37</v>
      </c>
      <c r="S1399" s="69" t="s">
        <v>37</v>
      </c>
      <c r="T1399" s="69" t="s">
        <v>37</v>
      </c>
      <c r="U1399" s="69" t="s">
        <v>37</v>
      </c>
      <c r="V1399" s="69" t="s">
        <v>37</v>
      </c>
      <c r="W1399" s="69" t="s">
        <v>37</v>
      </c>
      <c r="X1399" s="69" t="s">
        <v>37</v>
      </c>
      <c r="Y1399" s="69" t="s">
        <v>37</v>
      </c>
      <c r="Z1399" s="69" t="s">
        <v>37</v>
      </c>
      <c r="AA1399" s="69" t="s">
        <v>37</v>
      </c>
      <c r="AB1399" s="69" t="s">
        <v>37</v>
      </c>
      <c r="AC1399" s="69" t="s">
        <v>37</v>
      </c>
      <c r="AD1399" s="69" t="s">
        <v>37</v>
      </c>
      <c r="AE1399" s="69" t="s">
        <v>37</v>
      </c>
      <c r="AF1399" s="69" t="s">
        <v>37</v>
      </c>
      <c r="AG1399" s="69" t="s">
        <v>37</v>
      </c>
      <c r="AH1399" s="69" t="s">
        <v>37</v>
      </c>
    </row>
    <row r="1400" spans="1:34" x14ac:dyDescent="0.25">
      <c r="A1400" s="64" t="s">
        <v>133</v>
      </c>
      <c r="B1400" s="64" t="s">
        <v>127</v>
      </c>
      <c r="C1400" s="70" t="s">
        <v>37</v>
      </c>
      <c r="D1400" s="70" t="s">
        <v>37</v>
      </c>
      <c r="E1400" s="70" t="s">
        <v>37</v>
      </c>
      <c r="F1400" s="70" t="s">
        <v>37</v>
      </c>
      <c r="G1400" s="70" t="s">
        <v>37</v>
      </c>
      <c r="H1400" s="70" t="s">
        <v>37</v>
      </c>
      <c r="I1400" s="70" t="s">
        <v>37</v>
      </c>
      <c r="J1400" s="70" t="s">
        <v>37</v>
      </c>
      <c r="K1400" s="70" t="s">
        <v>37</v>
      </c>
      <c r="L1400" s="70" t="s">
        <v>37</v>
      </c>
      <c r="M1400" s="70" t="s">
        <v>37</v>
      </c>
      <c r="N1400" s="70" t="s">
        <v>37</v>
      </c>
      <c r="O1400" s="70" t="s">
        <v>37</v>
      </c>
      <c r="P1400" s="70" t="s">
        <v>37</v>
      </c>
      <c r="Q1400" s="70" t="s">
        <v>37</v>
      </c>
      <c r="R1400" s="70" t="s">
        <v>37</v>
      </c>
      <c r="S1400" s="70" t="s">
        <v>37</v>
      </c>
      <c r="T1400" s="70" t="s">
        <v>37</v>
      </c>
      <c r="U1400" s="70" t="s">
        <v>37</v>
      </c>
      <c r="V1400" s="70" t="s">
        <v>37</v>
      </c>
      <c r="W1400" s="70" t="s">
        <v>37</v>
      </c>
      <c r="X1400" s="70" t="s">
        <v>37</v>
      </c>
      <c r="Y1400" s="70" t="s">
        <v>37</v>
      </c>
      <c r="Z1400" s="70" t="s">
        <v>37</v>
      </c>
      <c r="AA1400" s="68">
        <v>0</v>
      </c>
      <c r="AB1400" s="68">
        <v>0</v>
      </c>
      <c r="AC1400" s="68">
        <v>0</v>
      </c>
      <c r="AD1400" s="68">
        <v>0</v>
      </c>
      <c r="AE1400" s="68">
        <v>0</v>
      </c>
      <c r="AF1400" s="68">
        <v>0</v>
      </c>
      <c r="AG1400" s="68">
        <v>0</v>
      </c>
      <c r="AH1400" s="68">
        <v>0</v>
      </c>
    </row>
    <row r="1401" spans="1:34" x14ac:dyDescent="0.25">
      <c r="A1401" s="64" t="s">
        <v>133</v>
      </c>
      <c r="B1401" s="64" t="s">
        <v>128</v>
      </c>
      <c r="C1401" s="69" t="s">
        <v>37</v>
      </c>
      <c r="D1401" s="69" t="s">
        <v>37</v>
      </c>
      <c r="E1401" s="69" t="s">
        <v>37</v>
      </c>
      <c r="F1401" s="69" t="s">
        <v>37</v>
      </c>
      <c r="G1401" s="69" t="s">
        <v>37</v>
      </c>
      <c r="H1401" s="69" t="s">
        <v>37</v>
      </c>
      <c r="I1401" s="69" t="s">
        <v>37</v>
      </c>
      <c r="J1401" s="69" t="s">
        <v>37</v>
      </c>
      <c r="K1401" s="69" t="s">
        <v>37</v>
      </c>
      <c r="L1401" s="69" t="s">
        <v>37</v>
      </c>
      <c r="M1401" s="69" t="s">
        <v>37</v>
      </c>
      <c r="N1401" s="69" t="s">
        <v>37</v>
      </c>
      <c r="O1401" s="69" t="s">
        <v>37</v>
      </c>
      <c r="P1401" s="69" t="s">
        <v>37</v>
      </c>
      <c r="Q1401" s="69" t="s">
        <v>37</v>
      </c>
      <c r="R1401" s="69" t="s">
        <v>37</v>
      </c>
      <c r="S1401" s="69" t="s">
        <v>37</v>
      </c>
      <c r="T1401" s="69" t="s">
        <v>37</v>
      </c>
      <c r="U1401" s="69" t="s">
        <v>37</v>
      </c>
      <c r="V1401" s="69" t="s">
        <v>37</v>
      </c>
      <c r="W1401" s="69" t="s">
        <v>37</v>
      </c>
      <c r="X1401" s="69" t="s">
        <v>37</v>
      </c>
      <c r="Y1401" s="69" t="s">
        <v>37</v>
      </c>
      <c r="Z1401" s="69" t="s">
        <v>37</v>
      </c>
      <c r="AA1401" s="66">
        <v>5672</v>
      </c>
      <c r="AB1401" s="66">
        <v>6592</v>
      </c>
      <c r="AC1401" s="66">
        <v>5657</v>
      </c>
      <c r="AD1401" s="66">
        <v>5793</v>
      </c>
      <c r="AE1401" s="66">
        <v>5759</v>
      </c>
      <c r="AF1401" s="66">
        <v>5571</v>
      </c>
      <c r="AG1401" s="66">
        <v>5850</v>
      </c>
      <c r="AH1401" s="66">
        <v>6011</v>
      </c>
    </row>
    <row r="1402" spans="1:34" x14ac:dyDescent="0.25">
      <c r="A1402" s="64" t="s">
        <v>133</v>
      </c>
      <c r="B1402" s="64" t="s">
        <v>129</v>
      </c>
      <c r="C1402" s="70" t="s">
        <v>37</v>
      </c>
      <c r="D1402" s="70" t="s">
        <v>37</v>
      </c>
      <c r="E1402" s="70" t="s">
        <v>37</v>
      </c>
      <c r="F1402" s="70" t="s">
        <v>37</v>
      </c>
      <c r="G1402" s="70" t="s">
        <v>37</v>
      </c>
      <c r="H1402" s="70" t="s">
        <v>37</v>
      </c>
      <c r="I1402" s="70" t="s">
        <v>37</v>
      </c>
      <c r="J1402" s="70" t="s">
        <v>37</v>
      </c>
      <c r="K1402" s="70" t="s">
        <v>37</v>
      </c>
      <c r="L1402" s="70" t="s">
        <v>37</v>
      </c>
      <c r="M1402" s="70" t="s">
        <v>37</v>
      </c>
      <c r="N1402" s="70" t="s">
        <v>37</v>
      </c>
      <c r="O1402" s="70" t="s">
        <v>37</v>
      </c>
      <c r="P1402" s="70" t="s">
        <v>37</v>
      </c>
      <c r="Q1402" s="70" t="s">
        <v>37</v>
      </c>
      <c r="R1402" s="70" t="s">
        <v>37</v>
      </c>
      <c r="S1402" s="70" t="s">
        <v>37</v>
      </c>
      <c r="T1402" s="70" t="s">
        <v>37</v>
      </c>
      <c r="U1402" s="70" t="s">
        <v>37</v>
      </c>
      <c r="V1402" s="70" t="s">
        <v>37</v>
      </c>
      <c r="W1402" s="70" t="s">
        <v>37</v>
      </c>
      <c r="X1402" s="70" t="s">
        <v>37</v>
      </c>
      <c r="Y1402" s="70" t="s">
        <v>37</v>
      </c>
      <c r="Z1402" s="70" t="s">
        <v>37</v>
      </c>
      <c r="AA1402" s="68">
        <v>1356</v>
      </c>
      <c r="AB1402" s="68">
        <v>1583</v>
      </c>
      <c r="AC1402" s="68">
        <v>1523</v>
      </c>
      <c r="AD1402" s="68">
        <v>1817</v>
      </c>
      <c r="AE1402" s="68">
        <v>1757</v>
      </c>
      <c r="AF1402" s="68">
        <v>1688</v>
      </c>
      <c r="AG1402" s="68">
        <v>1785</v>
      </c>
      <c r="AH1402" s="68">
        <v>1845</v>
      </c>
    </row>
    <row r="1403" spans="1:34" x14ac:dyDescent="0.25">
      <c r="A1403" s="64" t="s">
        <v>133</v>
      </c>
      <c r="B1403" s="64" t="s">
        <v>130</v>
      </c>
      <c r="C1403" s="69" t="s">
        <v>37</v>
      </c>
      <c r="D1403" s="69" t="s">
        <v>37</v>
      </c>
      <c r="E1403" s="69" t="s">
        <v>37</v>
      </c>
      <c r="F1403" s="69" t="s">
        <v>37</v>
      </c>
      <c r="G1403" s="69" t="s">
        <v>37</v>
      </c>
      <c r="H1403" s="69" t="s">
        <v>37</v>
      </c>
      <c r="I1403" s="69" t="s">
        <v>37</v>
      </c>
      <c r="J1403" s="69" t="s">
        <v>37</v>
      </c>
      <c r="K1403" s="69" t="s">
        <v>37</v>
      </c>
      <c r="L1403" s="69" t="s">
        <v>37</v>
      </c>
      <c r="M1403" s="69" t="s">
        <v>37</v>
      </c>
      <c r="N1403" s="69" t="s">
        <v>37</v>
      </c>
      <c r="O1403" s="69" t="s">
        <v>37</v>
      </c>
      <c r="P1403" s="69" t="s">
        <v>37</v>
      </c>
      <c r="Q1403" s="69" t="s">
        <v>37</v>
      </c>
      <c r="R1403" s="69" t="s">
        <v>37</v>
      </c>
      <c r="S1403" s="69" t="s">
        <v>37</v>
      </c>
      <c r="T1403" s="69" t="s">
        <v>37</v>
      </c>
      <c r="U1403" s="69" t="s">
        <v>37</v>
      </c>
      <c r="V1403" s="69" t="s">
        <v>37</v>
      </c>
      <c r="W1403" s="69" t="s">
        <v>37</v>
      </c>
      <c r="X1403" s="69" t="s">
        <v>37</v>
      </c>
      <c r="Y1403" s="69" t="s">
        <v>37</v>
      </c>
      <c r="Z1403" s="69" t="s">
        <v>37</v>
      </c>
      <c r="AA1403" s="66">
        <v>0</v>
      </c>
      <c r="AB1403" s="66">
        <v>0</v>
      </c>
      <c r="AC1403" s="66">
        <v>0</v>
      </c>
      <c r="AD1403" s="66">
        <v>0</v>
      </c>
      <c r="AE1403" s="66">
        <v>0</v>
      </c>
      <c r="AF1403" s="66">
        <v>0</v>
      </c>
      <c r="AG1403" s="66">
        <v>633</v>
      </c>
      <c r="AH1403" s="66">
        <v>611</v>
      </c>
    </row>
    <row r="1404" spans="1:34" x14ac:dyDescent="0.25">
      <c r="A1404" s="64" t="s">
        <v>133</v>
      </c>
      <c r="B1404" s="64" t="s">
        <v>131</v>
      </c>
      <c r="C1404" s="70" t="s">
        <v>37</v>
      </c>
      <c r="D1404" s="70" t="s">
        <v>37</v>
      </c>
      <c r="E1404" s="70" t="s">
        <v>37</v>
      </c>
      <c r="F1404" s="70" t="s">
        <v>37</v>
      </c>
      <c r="G1404" s="70" t="s">
        <v>37</v>
      </c>
      <c r="H1404" s="70" t="s">
        <v>37</v>
      </c>
      <c r="I1404" s="70" t="s">
        <v>37</v>
      </c>
      <c r="J1404" s="70" t="s">
        <v>37</v>
      </c>
      <c r="K1404" s="70" t="s">
        <v>37</v>
      </c>
      <c r="L1404" s="70" t="s">
        <v>37</v>
      </c>
      <c r="M1404" s="70" t="s">
        <v>37</v>
      </c>
      <c r="N1404" s="70" t="s">
        <v>37</v>
      </c>
      <c r="O1404" s="70" t="s">
        <v>37</v>
      </c>
      <c r="P1404" s="70" t="s">
        <v>37</v>
      </c>
      <c r="Q1404" s="70" t="s">
        <v>37</v>
      </c>
      <c r="R1404" s="70" t="s">
        <v>37</v>
      </c>
      <c r="S1404" s="70" t="s">
        <v>37</v>
      </c>
      <c r="T1404" s="70" t="s">
        <v>37</v>
      </c>
      <c r="U1404" s="70" t="s">
        <v>37</v>
      </c>
      <c r="V1404" s="70" t="s">
        <v>37</v>
      </c>
      <c r="W1404" s="70" t="s">
        <v>37</v>
      </c>
      <c r="X1404" s="70" t="s">
        <v>37</v>
      </c>
      <c r="Y1404" s="70" t="s">
        <v>37</v>
      </c>
      <c r="Z1404" s="70" t="s">
        <v>37</v>
      </c>
      <c r="AA1404" s="70" t="s">
        <v>37</v>
      </c>
      <c r="AB1404" s="70" t="s">
        <v>37</v>
      </c>
      <c r="AC1404" s="70" t="s">
        <v>37</v>
      </c>
      <c r="AD1404" s="70" t="s">
        <v>37</v>
      </c>
      <c r="AE1404" s="70" t="s">
        <v>37</v>
      </c>
      <c r="AF1404" s="70" t="s">
        <v>37</v>
      </c>
      <c r="AG1404" s="70" t="s">
        <v>37</v>
      </c>
      <c r="AH1404" s="70" t="s">
        <v>37</v>
      </c>
    </row>
    <row r="1405" spans="1:34" ht="11.4" customHeight="1" x14ac:dyDescent="0.25"/>
    <row r="1406" spans="1:34" x14ac:dyDescent="0.25">
      <c r="A1406" s="59" t="s">
        <v>134</v>
      </c>
    </row>
    <row r="1407" spans="1:34" x14ac:dyDescent="0.25">
      <c r="A1407" s="59" t="s">
        <v>37</v>
      </c>
      <c r="B1407" s="58" t="s">
        <v>38</v>
      </c>
    </row>
    <row r="1408" spans="1:34" ht="11.4" customHeight="1" x14ac:dyDescent="0.25"/>
    <row r="1409" spans="1:34" x14ac:dyDescent="0.25">
      <c r="A1409" s="58" t="s">
        <v>175</v>
      </c>
    </row>
    <row r="1410" spans="1:34" x14ac:dyDescent="0.25">
      <c r="A1410" s="58" t="s">
        <v>108</v>
      </c>
      <c r="B1410" s="59" t="s">
        <v>109</v>
      </c>
    </row>
    <row r="1411" spans="1:34" x14ac:dyDescent="0.25">
      <c r="A1411" s="58" t="s">
        <v>110</v>
      </c>
      <c r="B1411" s="58" t="s">
        <v>111</v>
      </c>
    </row>
    <row r="1413" spans="1:34" x14ac:dyDescent="0.25">
      <c r="A1413" s="59" t="s">
        <v>112</v>
      </c>
      <c r="C1413" s="58" t="s">
        <v>113</v>
      </c>
    </row>
    <row r="1414" spans="1:34" x14ac:dyDescent="0.25">
      <c r="A1414" s="59" t="s">
        <v>176</v>
      </c>
      <c r="C1414" s="58" t="s">
        <v>177</v>
      </c>
    </row>
    <row r="1415" spans="1:34" x14ac:dyDescent="0.25">
      <c r="A1415" s="59" t="s">
        <v>114</v>
      </c>
      <c r="C1415" s="58" t="s">
        <v>166</v>
      </c>
    </row>
    <row r="1417" spans="1:34" x14ac:dyDescent="0.25">
      <c r="A1417" s="60" t="s">
        <v>116</v>
      </c>
      <c r="B1417" s="60" t="s">
        <v>116</v>
      </c>
      <c r="C1417" s="61" t="s">
        <v>1</v>
      </c>
      <c r="D1417" s="61" t="s">
        <v>2</v>
      </c>
      <c r="E1417" s="61" t="s">
        <v>3</v>
      </c>
      <c r="F1417" s="61" t="s">
        <v>4</v>
      </c>
      <c r="G1417" s="61" t="s">
        <v>5</v>
      </c>
      <c r="H1417" s="61" t="s">
        <v>6</v>
      </c>
      <c r="I1417" s="61" t="s">
        <v>7</v>
      </c>
      <c r="J1417" s="61" t="s">
        <v>8</v>
      </c>
      <c r="K1417" s="61" t="s">
        <v>9</v>
      </c>
      <c r="L1417" s="61" t="s">
        <v>10</v>
      </c>
      <c r="M1417" s="61" t="s">
        <v>11</v>
      </c>
      <c r="N1417" s="61" t="s">
        <v>12</v>
      </c>
      <c r="O1417" s="61" t="s">
        <v>13</v>
      </c>
      <c r="P1417" s="61" t="s">
        <v>14</v>
      </c>
      <c r="Q1417" s="61" t="s">
        <v>15</v>
      </c>
      <c r="R1417" s="61" t="s">
        <v>16</v>
      </c>
      <c r="S1417" s="61" t="s">
        <v>17</v>
      </c>
      <c r="T1417" s="61" t="s">
        <v>18</v>
      </c>
      <c r="U1417" s="61" t="s">
        <v>19</v>
      </c>
      <c r="V1417" s="61" t="s">
        <v>20</v>
      </c>
      <c r="W1417" s="61" t="s">
        <v>21</v>
      </c>
      <c r="X1417" s="61" t="s">
        <v>32</v>
      </c>
      <c r="Y1417" s="61" t="s">
        <v>33</v>
      </c>
      <c r="Z1417" s="61" t="s">
        <v>35</v>
      </c>
      <c r="AA1417" s="61" t="s">
        <v>36</v>
      </c>
      <c r="AB1417" s="61" t="s">
        <v>39</v>
      </c>
      <c r="AC1417" s="61" t="s">
        <v>40</v>
      </c>
      <c r="AD1417" s="61" t="s">
        <v>97</v>
      </c>
      <c r="AE1417" s="61" t="s">
        <v>103</v>
      </c>
      <c r="AF1417" s="61" t="s">
        <v>105</v>
      </c>
      <c r="AG1417" s="61" t="s">
        <v>107</v>
      </c>
      <c r="AH1417" s="61" t="s">
        <v>117</v>
      </c>
    </row>
    <row r="1418" spans="1:34" x14ac:dyDescent="0.25">
      <c r="A1418" s="62" t="s">
        <v>118</v>
      </c>
      <c r="B1418" s="62" t="s">
        <v>119</v>
      </c>
      <c r="C1418" s="63" t="s">
        <v>120</v>
      </c>
      <c r="D1418" s="63" t="s">
        <v>120</v>
      </c>
      <c r="E1418" s="63" t="s">
        <v>120</v>
      </c>
      <c r="F1418" s="63" t="s">
        <v>120</v>
      </c>
      <c r="G1418" s="63" t="s">
        <v>120</v>
      </c>
      <c r="H1418" s="63" t="s">
        <v>120</v>
      </c>
      <c r="I1418" s="63" t="s">
        <v>120</v>
      </c>
      <c r="J1418" s="63" t="s">
        <v>120</v>
      </c>
      <c r="K1418" s="63" t="s">
        <v>120</v>
      </c>
      <c r="L1418" s="63" t="s">
        <v>120</v>
      </c>
      <c r="M1418" s="63" t="s">
        <v>120</v>
      </c>
      <c r="N1418" s="63" t="s">
        <v>120</v>
      </c>
      <c r="O1418" s="63" t="s">
        <v>120</v>
      </c>
      <c r="P1418" s="63" t="s">
        <v>120</v>
      </c>
      <c r="Q1418" s="63" t="s">
        <v>120</v>
      </c>
      <c r="R1418" s="63" t="s">
        <v>120</v>
      </c>
      <c r="S1418" s="63" t="s">
        <v>120</v>
      </c>
      <c r="T1418" s="63" t="s">
        <v>120</v>
      </c>
      <c r="U1418" s="63" t="s">
        <v>120</v>
      </c>
      <c r="V1418" s="63" t="s">
        <v>120</v>
      </c>
      <c r="W1418" s="63" t="s">
        <v>120</v>
      </c>
      <c r="X1418" s="63" t="s">
        <v>120</v>
      </c>
      <c r="Y1418" s="63" t="s">
        <v>120</v>
      </c>
      <c r="Z1418" s="63" t="s">
        <v>120</v>
      </c>
      <c r="AA1418" s="63" t="s">
        <v>120</v>
      </c>
      <c r="AB1418" s="63" t="s">
        <v>120</v>
      </c>
      <c r="AC1418" s="63" t="s">
        <v>120</v>
      </c>
      <c r="AD1418" s="63" t="s">
        <v>120</v>
      </c>
      <c r="AE1418" s="63" t="s">
        <v>120</v>
      </c>
      <c r="AF1418" s="63" t="s">
        <v>120</v>
      </c>
      <c r="AG1418" s="63" t="s">
        <v>120</v>
      </c>
      <c r="AH1418" s="63" t="s">
        <v>120</v>
      </c>
    </row>
    <row r="1419" spans="1:34" x14ac:dyDescent="0.25">
      <c r="A1419" s="64" t="s">
        <v>121</v>
      </c>
      <c r="B1419" s="64" t="s">
        <v>122</v>
      </c>
      <c r="C1419" s="69" t="s">
        <v>37</v>
      </c>
      <c r="D1419" s="69" t="s">
        <v>37</v>
      </c>
      <c r="E1419" s="69" t="s">
        <v>37</v>
      </c>
      <c r="F1419" s="69" t="s">
        <v>37</v>
      </c>
      <c r="G1419" s="69" t="s">
        <v>37</v>
      </c>
      <c r="H1419" s="69" t="s">
        <v>37</v>
      </c>
      <c r="I1419" s="69" t="s">
        <v>37</v>
      </c>
      <c r="J1419" s="69" t="s">
        <v>37</v>
      </c>
      <c r="K1419" s="69" t="s">
        <v>37</v>
      </c>
      <c r="L1419" s="69" t="s">
        <v>37</v>
      </c>
      <c r="M1419" s="69" t="s">
        <v>37</v>
      </c>
      <c r="N1419" s="69" t="s">
        <v>37</v>
      </c>
      <c r="O1419" s="69" t="s">
        <v>37</v>
      </c>
      <c r="P1419" s="69" t="s">
        <v>37</v>
      </c>
      <c r="Q1419" s="69" t="s">
        <v>37</v>
      </c>
      <c r="R1419" s="66">
        <v>17806.439999999999</v>
      </c>
      <c r="S1419" s="66">
        <v>18890.07</v>
      </c>
      <c r="T1419" s="66">
        <v>14467.89</v>
      </c>
      <c r="U1419" s="66">
        <v>20644.8</v>
      </c>
      <c r="V1419" s="66">
        <v>15532.77</v>
      </c>
      <c r="W1419" s="66">
        <v>27012.18</v>
      </c>
      <c r="X1419" s="65">
        <v>21832.870999999999</v>
      </c>
      <c r="Y1419" s="65">
        <v>20928.463</v>
      </c>
      <c r="Z1419" s="65">
        <v>24193.084999999999</v>
      </c>
      <c r="AA1419" s="66">
        <v>21014.31</v>
      </c>
      <c r="AB1419" s="66">
        <v>20729.88</v>
      </c>
      <c r="AC1419" s="65">
        <v>19021.592000000001</v>
      </c>
      <c r="AD1419" s="65">
        <v>16781.492999999999</v>
      </c>
      <c r="AE1419" s="65">
        <v>22768.225999999999</v>
      </c>
      <c r="AF1419" s="65">
        <v>22052.613000000001</v>
      </c>
      <c r="AG1419" s="65">
        <v>22121.386999999999</v>
      </c>
      <c r="AH1419" s="65">
        <v>22101.257000000001</v>
      </c>
    </row>
    <row r="1420" spans="1:34" x14ac:dyDescent="0.25">
      <c r="A1420" s="64" t="s">
        <v>121</v>
      </c>
      <c r="B1420" s="64" t="s">
        <v>123</v>
      </c>
      <c r="C1420" s="70" t="s">
        <v>37</v>
      </c>
      <c r="D1420" s="70" t="s">
        <v>37</v>
      </c>
      <c r="E1420" s="70" t="s">
        <v>37</v>
      </c>
      <c r="F1420" s="70" t="s">
        <v>37</v>
      </c>
      <c r="G1420" s="70" t="s">
        <v>37</v>
      </c>
      <c r="H1420" s="70" t="s">
        <v>37</v>
      </c>
      <c r="I1420" s="70" t="s">
        <v>37</v>
      </c>
      <c r="J1420" s="70" t="s">
        <v>37</v>
      </c>
      <c r="K1420" s="70" t="s">
        <v>37</v>
      </c>
      <c r="L1420" s="70" t="s">
        <v>37</v>
      </c>
      <c r="M1420" s="70" t="s">
        <v>37</v>
      </c>
      <c r="N1420" s="70" t="s">
        <v>37</v>
      </c>
      <c r="O1420" s="70" t="s">
        <v>37</v>
      </c>
      <c r="P1420" s="70" t="s">
        <v>37</v>
      </c>
      <c r="Q1420" s="70" t="s">
        <v>37</v>
      </c>
      <c r="R1420" s="68">
        <v>0</v>
      </c>
      <c r="S1420" s="68">
        <v>0</v>
      </c>
      <c r="T1420" s="68">
        <v>0</v>
      </c>
      <c r="U1420" s="68">
        <v>0</v>
      </c>
      <c r="V1420" s="68">
        <v>0</v>
      </c>
      <c r="W1420" s="68">
        <v>0</v>
      </c>
      <c r="X1420" s="68">
        <v>0</v>
      </c>
      <c r="Y1420" s="68">
        <v>0</v>
      </c>
      <c r="Z1420" s="68">
        <v>0</v>
      </c>
      <c r="AA1420" s="68">
        <v>0</v>
      </c>
      <c r="AB1420" s="68">
        <v>0</v>
      </c>
      <c r="AC1420" s="68">
        <v>0</v>
      </c>
      <c r="AD1420" s="68">
        <v>0</v>
      </c>
      <c r="AE1420" s="68">
        <v>0</v>
      </c>
      <c r="AF1420" s="68">
        <v>0</v>
      </c>
      <c r="AG1420" s="68">
        <v>0</v>
      </c>
      <c r="AH1420" s="68">
        <v>0</v>
      </c>
    </row>
    <row r="1421" spans="1:34" x14ac:dyDescent="0.25">
      <c r="A1421" s="64" t="s">
        <v>121</v>
      </c>
      <c r="B1421" s="64" t="s">
        <v>124</v>
      </c>
      <c r="C1421" s="69" t="s">
        <v>37</v>
      </c>
      <c r="D1421" s="69" t="s">
        <v>37</v>
      </c>
      <c r="E1421" s="69" t="s">
        <v>37</v>
      </c>
      <c r="F1421" s="69" t="s">
        <v>37</v>
      </c>
      <c r="G1421" s="69" t="s">
        <v>37</v>
      </c>
      <c r="H1421" s="69" t="s">
        <v>37</v>
      </c>
      <c r="I1421" s="69" t="s">
        <v>37</v>
      </c>
      <c r="J1421" s="69" t="s">
        <v>37</v>
      </c>
      <c r="K1421" s="69" t="s">
        <v>37</v>
      </c>
      <c r="L1421" s="69" t="s">
        <v>37</v>
      </c>
      <c r="M1421" s="69" t="s">
        <v>37</v>
      </c>
      <c r="N1421" s="69" t="s">
        <v>37</v>
      </c>
      <c r="O1421" s="69" t="s">
        <v>37</v>
      </c>
      <c r="P1421" s="69" t="s">
        <v>37</v>
      </c>
      <c r="Q1421" s="69" t="s">
        <v>37</v>
      </c>
      <c r="R1421" s="66">
        <v>0</v>
      </c>
      <c r="S1421" s="66">
        <v>0</v>
      </c>
      <c r="T1421" s="66">
        <v>0</v>
      </c>
      <c r="U1421" s="66">
        <v>0</v>
      </c>
      <c r="V1421" s="66">
        <v>0</v>
      </c>
      <c r="W1421" s="66">
        <v>0</v>
      </c>
      <c r="X1421" s="66">
        <v>0</v>
      </c>
      <c r="Y1421" s="66">
        <v>0</v>
      </c>
      <c r="Z1421" s="66">
        <v>0</v>
      </c>
      <c r="AA1421" s="66">
        <v>0</v>
      </c>
      <c r="AB1421" s="66">
        <v>0</v>
      </c>
      <c r="AC1421" s="66">
        <v>0</v>
      </c>
      <c r="AD1421" s="66">
        <v>0</v>
      </c>
      <c r="AE1421" s="66">
        <v>0</v>
      </c>
      <c r="AF1421" s="66">
        <v>0</v>
      </c>
      <c r="AG1421" s="66">
        <v>0</v>
      </c>
      <c r="AH1421" s="66">
        <v>0</v>
      </c>
    </row>
    <row r="1422" spans="1:34" x14ac:dyDescent="0.25">
      <c r="A1422" s="64" t="s">
        <v>121</v>
      </c>
      <c r="B1422" s="64" t="s">
        <v>125</v>
      </c>
      <c r="C1422" s="70" t="s">
        <v>37</v>
      </c>
      <c r="D1422" s="70" t="s">
        <v>37</v>
      </c>
      <c r="E1422" s="70" t="s">
        <v>37</v>
      </c>
      <c r="F1422" s="70" t="s">
        <v>37</v>
      </c>
      <c r="G1422" s="70" t="s">
        <v>37</v>
      </c>
      <c r="H1422" s="70" t="s">
        <v>37</v>
      </c>
      <c r="I1422" s="70" t="s">
        <v>37</v>
      </c>
      <c r="J1422" s="70" t="s">
        <v>37</v>
      </c>
      <c r="K1422" s="70" t="s">
        <v>37</v>
      </c>
      <c r="L1422" s="70" t="s">
        <v>37</v>
      </c>
      <c r="M1422" s="70" t="s">
        <v>37</v>
      </c>
      <c r="N1422" s="70" t="s">
        <v>37</v>
      </c>
      <c r="O1422" s="70" t="s">
        <v>37</v>
      </c>
      <c r="P1422" s="70" t="s">
        <v>37</v>
      </c>
      <c r="Q1422" s="70" t="s">
        <v>37</v>
      </c>
      <c r="R1422" s="68">
        <v>0</v>
      </c>
      <c r="S1422" s="68">
        <v>0</v>
      </c>
      <c r="T1422" s="68">
        <v>0</v>
      </c>
      <c r="U1422" s="68">
        <v>0</v>
      </c>
      <c r="V1422" s="68">
        <v>0</v>
      </c>
      <c r="W1422" s="68">
        <v>0</v>
      </c>
      <c r="X1422" s="68">
        <v>0</v>
      </c>
      <c r="Y1422" s="68">
        <v>0</v>
      </c>
      <c r="Z1422" s="68">
        <v>0</v>
      </c>
      <c r="AA1422" s="68">
        <v>0</v>
      </c>
      <c r="AB1422" s="68">
        <v>0</v>
      </c>
      <c r="AC1422" s="68">
        <v>0</v>
      </c>
      <c r="AD1422" s="68">
        <v>0</v>
      </c>
      <c r="AE1422" s="68">
        <v>0</v>
      </c>
      <c r="AF1422" s="68">
        <v>0</v>
      </c>
      <c r="AG1422" s="68">
        <v>0</v>
      </c>
      <c r="AH1422" s="68">
        <v>0</v>
      </c>
    </row>
    <row r="1423" spans="1:34" x14ac:dyDescent="0.25">
      <c r="A1423" s="64" t="s">
        <v>121</v>
      </c>
      <c r="B1423" s="64" t="s">
        <v>126</v>
      </c>
      <c r="C1423" s="69" t="s">
        <v>37</v>
      </c>
      <c r="D1423" s="69" t="s">
        <v>37</v>
      </c>
      <c r="E1423" s="69" t="s">
        <v>37</v>
      </c>
      <c r="F1423" s="69" t="s">
        <v>37</v>
      </c>
      <c r="G1423" s="69" t="s">
        <v>37</v>
      </c>
      <c r="H1423" s="69" t="s">
        <v>37</v>
      </c>
      <c r="I1423" s="69" t="s">
        <v>37</v>
      </c>
      <c r="J1423" s="69" t="s">
        <v>37</v>
      </c>
      <c r="K1423" s="69" t="s">
        <v>37</v>
      </c>
      <c r="L1423" s="69" t="s">
        <v>37</v>
      </c>
      <c r="M1423" s="69" t="s">
        <v>37</v>
      </c>
      <c r="N1423" s="69" t="s">
        <v>37</v>
      </c>
      <c r="O1423" s="69" t="s">
        <v>37</v>
      </c>
      <c r="P1423" s="69" t="s">
        <v>37</v>
      </c>
      <c r="Q1423" s="69" t="s">
        <v>37</v>
      </c>
      <c r="R1423" s="66">
        <v>0</v>
      </c>
      <c r="S1423" s="66">
        <v>0</v>
      </c>
      <c r="T1423" s="66">
        <v>0</v>
      </c>
      <c r="U1423" s="66">
        <v>0</v>
      </c>
      <c r="V1423" s="66">
        <v>0</v>
      </c>
      <c r="W1423" s="66">
        <v>0</v>
      </c>
      <c r="X1423" s="66">
        <v>0</v>
      </c>
      <c r="Y1423" s="66">
        <v>0</v>
      </c>
      <c r="Z1423" s="66">
        <v>0</v>
      </c>
      <c r="AA1423" s="66">
        <v>0</v>
      </c>
      <c r="AB1423" s="66">
        <v>0</v>
      </c>
      <c r="AC1423" s="66">
        <v>0</v>
      </c>
      <c r="AD1423" s="66">
        <v>0</v>
      </c>
      <c r="AE1423" s="66">
        <v>0</v>
      </c>
      <c r="AF1423" s="66">
        <v>0</v>
      </c>
      <c r="AG1423" s="66">
        <v>0</v>
      </c>
      <c r="AH1423" s="66">
        <v>0</v>
      </c>
    </row>
    <row r="1424" spans="1:34" x14ac:dyDescent="0.25">
      <c r="A1424" s="64" t="s">
        <v>121</v>
      </c>
      <c r="B1424" s="64" t="s">
        <v>127</v>
      </c>
      <c r="C1424" s="70" t="s">
        <v>37</v>
      </c>
      <c r="D1424" s="70" t="s">
        <v>37</v>
      </c>
      <c r="E1424" s="70" t="s">
        <v>37</v>
      </c>
      <c r="F1424" s="70" t="s">
        <v>37</v>
      </c>
      <c r="G1424" s="70" t="s">
        <v>37</v>
      </c>
      <c r="H1424" s="70" t="s">
        <v>37</v>
      </c>
      <c r="I1424" s="70" t="s">
        <v>37</v>
      </c>
      <c r="J1424" s="70" t="s">
        <v>37</v>
      </c>
      <c r="K1424" s="70" t="s">
        <v>37</v>
      </c>
      <c r="L1424" s="70" t="s">
        <v>37</v>
      </c>
      <c r="M1424" s="70" t="s">
        <v>37</v>
      </c>
      <c r="N1424" s="70" t="s">
        <v>37</v>
      </c>
      <c r="O1424" s="70" t="s">
        <v>37</v>
      </c>
      <c r="P1424" s="70" t="s">
        <v>37</v>
      </c>
      <c r="Q1424" s="70" t="s">
        <v>37</v>
      </c>
      <c r="R1424" s="68">
        <v>0</v>
      </c>
      <c r="S1424" s="68">
        <v>0</v>
      </c>
      <c r="T1424" s="68">
        <v>0</v>
      </c>
      <c r="U1424" s="68">
        <v>0</v>
      </c>
      <c r="V1424" s="68">
        <v>0</v>
      </c>
      <c r="W1424" s="68">
        <v>0</v>
      </c>
      <c r="X1424" s="68">
        <v>0</v>
      </c>
      <c r="Y1424" s="68">
        <v>0</v>
      </c>
      <c r="Z1424" s="68">
        <v>0</v>
      </c>
      <c r="AA1424" s="68">
        <v>0</v>
      </c>
      <c r="AB1424" s="68">
        <v>0</v>
      </c>
      <c r="AC1424" s="68">
        <v>0</v>
      </c>
      <c r="AD1424" s="68">
        <v>0</v>
      </c>
      <c r="AE1424" s="68">
        <v>0</v>
      </c>
      <c r="AF1424" s="68">
        <v>0</v>
      </c>
      <c r="AG1424" s="68">
        <v>0</v>
      </c>
      <c r="AH1424" s="68">
        <v>0</v>
      </c>
    </row>
    <row r="1425" spans="1:34" x14ac:dyDescent="0.25">
      <c r="A1425" s="64" t="s">
        <v>121</v>
      </c>
      <c r="B1425" s="64" t="s">
        <v>128</v>
      </c>
      <c r="C1425" s="69" t="s">
        <v>37</v>
      </c>
      <c r="D1425" s="69" t="s">
        <v>37</v>
      </c>
      <c r="E1425" s="69" t="s">
        <v>37</v>
      </c>
      <c r="F1425" s="69" t="s">
        <v>37</v>
      </c>
      <c r="G1425" s="69" t="s">
        <v>37</v>
      </c>
      <c r="H1425" s="69" t="s">
        <v>37</v>
      </c>
      <c r="I1425" s="69" t="s">
        <v>37</v>
      </c>
      <c r="J1425" s="69" t="s">
        <v>37</v>
      </c>
      <c r="K1425" s="69" t="s">
        <v>37</v>
      </c>
      <c r="L1425" s="69" t="s">
        <v>37</v>
      </c>
      <c r="M1425" s="69" t="s">
        <v>37</v>
      </c>
      <c r="N1425" s="69" t="s">
        <v>37</v>
      </c>
      <c r="O1425" s="69" t="s">
        <v>37</v>
      </c>
      <c r="P1425" s="69" t="s">
        <v>37</v>
      </c>
      <c r="Q1425" s="69" t="s">
        <v>37</v>
      </c>
      <c r="R1425" s="66">
        <v>10310.4</v>
      </c>
      <c r="S1425" s="66">
        <v>10627.2</v>
      </c>
      <c r="T1425" s="66">
        <v>7718.4</v>
      </c>
      <c r="U1425" s="66">
        <v>10180.799999999999</v>
      </c>
      <c r="V1425" s="66">
        <v>9936</v>
      </c>
      <c r="W1425" s="66">
        <v>14479.2</v>
      </c>
      <c r="X1425" s="65">
        <v>9561.0709999999999</v>
      </c>
      <c r="Y1425" s="65">
        <v>10238.713</v>
      </c>
      <c r="Z1425" s="65">
        <v>14202.605</v>
      </c>
      <c r="AA1425" s="66">
        <v>11421.54</v>
      </c>
      <c r="AB1425" s="66">
        <v>10810.8</v>
      </c>
      <c r="AC1425" s="65">
        <v>11308.288</v>
      </c>
      <c r="AD1425" s="66">
        <v>8938.08</v>
      </c>
      <c r="AE1425" s="66">
        <v>13718.52</v>
      </c>
      <c r="AF1425" s="66">
        <v>12359.88</v>
      </c>
      <c r="AG1425" s="66">
        <v>12171.24</v>
      </c>
      <c r="AH1425" s="66">
        <v>13596.48</v>
      </c>
    </row>
    <row r="1426" spans="1:34" x14ac:dyDescent="0.25">
      <c r="A1426" s="64" t="s">
        <v>121</v>
      </c>
      <c r="B1426" s="64" t="s">
        <v>129</v>
      </c>
      <c r="C1426" s="70" t="s">
        <v>37</v>
      </c>
      <c r="D1426" s="70" t="s">
        <v>37</v>
      </c>
      <c r="E1426" s="70" t="s">
        <v>37</v>
      </c>
      <c r="F1426" s="70" t="s">
        <v>37</v>
      </c>
      <c r="G1426" s="70" t="s">
        <v>37</v>
      </c>
      <c r="H1426" s="70" t="s">
        <v>37</v>
      </c>
      <c r="I1426" s="70" t="s">
        <v>37</v>
      </c>
      <c r="J1426" s="70" t="s">
        <v>37</v>
      </c>
      <c r="K1426" s="70" t="s">
        <v>37</v>
      </c>
      <c r="L1426" s="70" t="s">
        <v>37</v>
      </c>
      <c r="M1426" s="70" t="s">
        <v>37</v>
      </c>
      <c r="N1426" s="70" t="s">
        <v>37</v>
      </c>
      <c r="O1426" s="70" t="s">
        <v>37</v>
      </c>
      <c r="P1426" s="70" t="s">
        <v>37</v>
      </c>
      <c r="Q1426" s="70" t="s">
        <v>37</v>
      </c>
      <c r="R1426" s="68">
        <v>0</v>
      </c>
      <c r="S1426" s="68">
        <v>0</v>
      </c>
      <c r="T1426" s="68">
        <v>0</v>
      </c>
      <c r="U1426" s="68">
        <v>0</v>
      </c>
      <c r="V1426" s="68">
        <v>0</v>
      </c>
      <c r="W1426" s="68">
        <v>0</v>
      </c>
      <c r="X1426" s="68">
        <v>0</v>
      </c>
      <c r="Y1426" s="68">
        <v>0</v>
      </c>
      <c r="Z1426" s="68">
        <v>0</v>
      </c>
      <c r="AA1426" s="68">
        <v>0</v>
      </c>
      <c r="AB1426" s="68">
        <v>0</v>
      </c>
      <c r="AC1426" s="68">
        <v>0</v>
      </c>
      <c r="AD1426" s="68">
        <v>0</v>
      </c>
      <c r="AE1426" s="68">
        <v>0</v>
      </c>
      <c r="AF1426" s="68">
        <v>0</v>
      </c>
      <c r="AG1426" s="68">
        <v>0</v>
      </c>
      <c r="AH1426" s="68">
        <v>0</v>
      </c>
    </row>
    <row r="1427" spans="1:34" x14ac:dyDescent="0.25">
      <c r="A1427" s="64" t="s">
        <v>121</v>
      </c>
      <c r="B1427" s="64" t="s">
        <v>130</v>
      </c>
      <c r="C1427" s="69" t="s">
        <v>37</v>
      </c>
      <c r="D1427" s="69" t="s">
        <v>37</v>
      </c>
      <c r="E1427" s="69" t="s">
        <v>37</v>
      </c>
      <c r="F1427" s="69" t="s">
        <v>37</v>
      </c>
      <c r="G1427" s="69" t="s">
        <v>37</v>
      </c>
      <c r="H1427" s="69" t="s">
        <v>37</v>
      </c>
      <c r="I1427" s="69" t="s">
        <v>37</v>
      </c>
      <c r="J1427" s="69" t="s">
        <v>37</v>
      </c>
      <c r="K1427" s="69" t="s">
        <v>37</v>
      </c>
      <c r="L1427" s="69" t="s">
        <v>37</v>
      </c>
      <c r="M1427" s="69" t="s">
        <v>37</v>
      </c>
      <c r="N1427" s="69" t="s">
        <v>37</v>
      </c>
      <c r="O1427" s="69" t="s">
        <v>37</v>
      </c>
      <c r="P1427" s="69" t="s">
        <v>37</v>
      </c>
      <c r="Q1427" s="69" t="s">
        <v>37</v>
      </c>
      <c r="R1427" s="66">
        <v>0</v>
      </c>
      <c r="S1427" s="66">
        <v>0</v>
      </c>
      <c r="T1427" s="66">
        <v>0</v>
      </c>
      <c r="U1427" s="66">
        <v>0</v>
      </c>
      <c r="V1427" s="66">
        <v>0</v>
      </c>
      <c r="W1427" s="66">
        <v>0</v>
      </c>
      <c r="X1427" s="66">
        <v>0</v>
      </c>
      <c r="Y1427" s="66">
        <v>0</v>
      </c>
      <c r="Z1427" s="66">
        <v>0</v>
      </c>
      <c r="AA1427" s="66">
        <v>0</v>
      </c>
      <c r="AB1427" s="66">
        <v>0</v>
      </c>
      <c r="AC1427" s="66">
        <v>0</v>
      </c>
      <c r="AD1427" s="66">
        <v>0</v>
      </c>
      <c r="AE1427" s="66">
        <v>0</v>
      </c>
      <c r="AF1427" s="66">
        <v>0</v>
      </c>
      <c r="AG1427" s="66">
        <v>0</v>
      </c>
      <c r="AH1427" s="66">
        <v>0</v>
      </c>
    </row>
    <row r="1428" spans="1:34" x14ac:dyDescent="0.25">
      <c r="A1428" s="64" t="s">
        <v>121</v>
      </c>
      <c r="B1428" s="64" t="s">
        <v>131</v>
      </c>
      <c r="C1428" s="70" t="s">
        <v>37</v>
      </c>
      <c r="D1428" s="70" t="s">
        <v>37</v>
      </c>
      <c r="E1428" s="70" t="s">
        <v>37</v>
      </c>
      <c r="F1428" s="70" t="s">
        <v>37</v>
      </c>
      <c r="G1428" s="70" t="s">
        <v>37</v>
      </c>
      <c r="H1428" s="70" t="s">
        <v>37</v>
      </c>
      <c r="I1428" s="70" t="s">
        <v>37</v>
      </c>
      <c r="J1428" s="70" t="s">
        <v>37</v>
      </c>
      <c r="K1428" s="70" t="s">
        <v>37</v>
      </c>
      <c r="L1428" s="70" t="s">
        <v>37</v>
      </c>
      <c r="M1428" s="70" t="s">
        <v>37</v>
      </c>
      <c r="N1428" s="70" t="s">
        <v>37</v>
      </c>
      <c r="O1428" s="70" t="s">
        <v>37</v>
      </c>
      <c r="P1428" s="70" t="s">
        <v>37</v>
      </c>
      <c r="Q1428" s="70" t="s">
        <v>37</v>
      </c>
      <c r="R1428" s="68">
        <v>0</v>
      </c>
      <c r="S1428" s="68">
        <v>0</v>
      </c>
      <c r="T1428" s="68">
        <v>0</v>
      </c>
      <c r="U1428" s="68">
        <v>0</v>
      </c>
      <c r="V1428" s="68">
        <v>0</v>
      </c>
      <c r="W1428" s="68">
        <v>0</v>
      </c>
      <c r="X1428" s="68">
        <v>0</v>
      </c>
      <c r="Y1428" s="68">
        <v>0</v>
      </c>
      <c r="Z1428" s="68">
        <v>0</v>
      </c>
      <c r="AA1428" s="68">
        <v>0</v>
      </c>
      <c r="AB1428" s="68">
        <v>0</v>
      </c>
      <c r="AC1428" s="68">
        <v>0</v>
      </c>
      <c r="AD1428" s="68">
        <v>0</v>
      </c>
      <c r="AE1428" s="68">
        <v>0</v>
      </c>
      <c r="AF1428" s="68">
        <v>0</v>
      </c>
      <c r="AG1428" s="68">
        <v>0</v>
      </c>
      <c r="AH1428" s="68">
        <v>0</v>
      </c>
    </row>
    <row r="1429" spans="1:34" x14ac:dyDescent="0.25">
      <c r="A1429" s="64" t="s">
        <v>132</v>
      </c>
      <c r="B1429" s="64" t="s">
        <v>122</v>
      </c>
      <c r="C1429" s="69" t="s">
        <v>37</v>
      </c>
      <c r="D1429" s="69" t="s">
        <v>37</v>
      </c>
      <c r="E1429" s="69" t="s">
        <v>37</v>
      </c>
      <c r="F1429" s="69" t="s">
        <v>37</v>
      </c>
      <c r="G1429" s="69" t="s">
        <v>37</v>
      </c>
      <c r="H1429" s="69" t="s">
        <v>37</v>
      </c>
      <c r="I1429" s="69" t="s">
        <v>37</v>
      </c>
      <c r="J1429" s="69" t="s">
        <v>37</v>
      </c>
      <c r="K1429" s="69" t="s">
        <v>37</v>
      </c>
      <c r="L1429" s="69" t="s">
        <v>37</v>
      </c>
      <c r="M1429" s="69" t="s">
        <v>37</v>
      </c>
      <c r="N1429" s="69" t="s">
        <v>37</v>
      </c>
      <c r="O1429" s="69" t="s">
        <v>37</v>
      </c>
      <c r="P1429" s="69" t="s">
        <v>37</v>
      </c>
      <c r="Q1429" s="69" t="s">
        <v>37</v>
      </c>
      <c r="R1429" s="69" t="s">
        <v>37</v>
      </c>
      <c r="S1429" s="69" t="s">
        <v>37</v>
      </c>
      <c r="T1429" s="69" t="s">
        <v>37</v>
      </c>
      <c r="U1429" s="69" t="s">
        <v>37</v>
      </c>
      <c r="V1429" s="69" t="s">
        <v>37</v>
      </c>
      <c r="W1429" s="69" t="s">
        <v>37</v>
      </c>
      <c r="X1429" s="69" t="s">
        <v>37</v>
      </c>
      <c r="Y1429" s="69" t="s">
        <v>37</v>
      </c>
      <c r="Z1429" s="69" t="s">
        <v>37</v>
      </c>
      <c r="AA1429" s="69" t="s">
        <v>37</v>
      </c>
      <c r="AB1429" s="69" t="s">
        <v>37</v>
      </c>
      <c r="AC1429" s="69" t="s">
        <v>37</v>
      </c>
      <c r="AD1429" s="69" t="s">
        <v>37</v>
      </c>
      <c r="AE1429" s="69" t="s">
        <v>37</v>
      </c>
      <c r="AF1429" s="69" t="s">
        <v>37</v>
      </c>
      <c r="AG1429" s="69" t="s">
        <v>37</v>
      </c>
      <c r="AH1429" s="69" t="s">
        <v>37</v>
      </c>
    </row>
    <row r="1430" spans="1:34" x14ac:dyDescent="0.25">
      <c r="A1430" s="64" t="s">
        <v>132</v>
      </c>
      <c r="B1430" s="64" t="s">
        <v>123</v>
      </c>
      <c r="C1430" s="70" t="s">
        <v>37</v>
      </c>
      <c r="D1430" s="70" t="s">
        <v>37</v>
      </c>
      <c r="E1430" s="70" t="s">
        <v>37</v>
      </c>
      <c r="F1430" s="70" t="s">
        <v>37</v>
      </c>
      <c r="G1430" s="70" t="s">
        <v>37</v>
      </c>
      <c r="H1430" s="70" t="s">
        <v>37</v>
      </c>
      <c r="I1430" s="70" t="s">
        <v>37</v>
      </c>
      <c r="J1430" s="70" t="s">
        <v>37</v>
      </c>
      <c r="K1430" s="70" t="s">
        <v>37</v>
      </c>
      <c r="L1430" s="70" t="s">
        <v>37</v>
      </c>
      <c r="M1430" s="70" t="s">
        <v>37</v>
      </c>
      <c r="N1430" s="70" t="s">
        <v>37</v>
      </c>
      <c r="O1430" s="70" t="s">
        <v>37</v>
      </c>
      <c r="P1430" s="70" t="s">
        <v>37</v>
      </c>
      <c r="Q1430" s="70" t="s">
        <v>37</v>
      </c>
      <c r="R1430" s="70" t="s">
        <v>37</v>
      </c>
      <c r="S1430" s="70" t="s">
        <v>37</v>
      </c>
      <c r="T1430" s="70" t="s">
        <v>37</v>
      </c>
      <c r="U1430" s="70" t="s">
        <v>37</v>
      </c>
      <c r="V1430" s="70" t="s">
        <v>37</v>
      </c>
      <c r="W1430" s="70" t="s">
        <v>37</v>
      </c>
      <c r="X1430" s="70" t="s">
        <v>37</v>
      </c>
      <c r="Y1430" s="70" t="s">
        <v>37</v>
      </c>
      <c r="Z1430" s="70" t="s">
        <v>37</v>
      </c>
      <c r="AA1430" s="70" t="s">
        <v>37</v>
      </c>
      <c r="AB1430" s="70" t="s">
        <v>37</v>
      </c>
      <c r="AC1430" s="70" t="s">
        <v>37</v>
      </c>
      <c r="AD1430" s="70" t="s">
        <v>37</v>
      </c>
      <c r="AE1430" s="70" t="s">
        <v>37</v>
      </c>
      <c r="AF1430" s="70" t="s">
        <v>37</v>
      </c>
      <c r="AG1430" s="70" t="s">
        <v>37</v>
      </c>
      <c r="AH1430" s="70" t="s">
        <v>37</v>
      </c>
    </row>
    <row r="1431" spans="1:34" x14ac:dyDescent="0.25">
      <c r="A1431" s="64" t="s">
        <v>132</v>
      </c>
      <c r="B1431" s="64" t="s">
        <v>124</v>
      </c>
      <c r="C1431" s="69" t="s">
        <v>37</v>
      </c>
      <c r="D1431" s="69" t="s">
        <v>37</v>
      </c>
      <c r="E1431" s="69" t="s">
        <v>37</v>
      </c>
      <c r="F1431" s="69" t="s">
        <v>37</v>
      </c>
      <c r="G1431" s="69" t="s">
        <v>37</v>
      </c>
      <c r="H1431" s="69" t="s">
        <v>37</v>
      </c>
      <c r="I1431" s="69" t="s">
        <v>37</v>
      </c>
      <c r="J1431" s="69" t="s">
        <v>37</v>
      </c>
      <c r="K1431" s="69" t="s">
        <v>37</v>
      </c>
      <c r="L1431" s="69" t="s">
        <v>37</v>
      </c>
      <c r="M1431" s="69" t="s">
        <v>37</v>
      </c>
      <c r="N1431" s="69" t="s">
        <v>37</v>
      </c>
      <c r="O1431" s="69" t="s">
        <v>37</v>
      </c>
      <c r="P1431" s="69" t="s">
        <v>37</v>
      </c>
      <c r="Q1431" s="69" t="s">
        <v>37</v>
      </c>
      <c r="R1431" s="69" t="s">
        <v>37</v>
      </c>
      <c r="S1431" s="69" t="s">
        <v>37</v>
      </c>
      <c r="T1431" s="69" t="s">
        <v>37</v>
      </c>
      <c r="U1431" s="69" t="s">
        <v>37</v>
      </c>
      <c r="V1431" s="69" t="s">
        <v>37</v>
      </c>
      <c r="W1431" s="69" t="s">
        <v>37</v>
      </c>
      <c r="X1431" s="69" t="s">
        <v>37</v>
      </c>
      <c r="Y1431" s="69" t="s">
        <v>37</v>
      </c>
      <c r="Z1431" s="69" t="s">
        <v>37</v>
      </c>
      <c r="AA1431" s="69" t="s">
        <v>37</v>
      </c>
      <c r="AB1431" s="69" t="s">
        <v>37</v>
      </c>
      <c r="AC1431" s="69" t="s">
        <v>37</v>
      </c>
      <c r="AD1431" s="69" t="s">
        <v>37</v>
      </c>
      <c r="AE1431" s="69" t="s">
        <v>37</v>
      </c>
      <c r="AF1431" s="69" t="s">
        <v>37</v>
      </c>
      <c r="AG1431" s="69" t="s">
        <v>37</v>
      </c>
      <c r="AH1431" s="69" t="s">
        <v>37</v>
      </c>
    </row>
    <row r="1432" spans="1:34" x14ac:dyDescent="0.25">
      <c r="A1432" s="64" t="s">
        <v>132</v>
      </c>
      <c r="B1432" s="64" t="s">
        <v>125</v>
      </c>
      <c r="C1432" s="70" t="s">
        <v>37</v>
      </c>
      <c r="D1432" s="70" t="s">
        <v>37</v>
      </c>
      <c r="E1432" s="70" t="s">
        <v>37</v>
      </c>
      <c r="F1432" s="70" t="s">
        <v>37</v>
      </c>
      <c r="G1432" s="70" t="s">
        <v>37</v>
      </c>
      <c r="H1432" s="70" t="s">
        <v>37</v>
      </c>
      <c r="I1432" s="70" t="s">
        <v>37</v>
      </c>
      <c r="J1432" s="70" t="s">
        <v>37</v>
      </c>
      <c r="K1432" s="70" t="s">
        <v>37</v>
      </c>
      <c r="L1432" s="70" t="s">
        <v>37</v>
      </c>
      <c r="M1432" s="70" t="s">
        <v>37</v>
      </c>
      <c r="N1432" s="70" t="s">
        <v>37</v>
      </c>
      <c r="O1432" s="70" t="s">
        <v>37</v>
      </c>
      <c r="P1432" s="70" t="s">
        <v>37</v>
      </c>
      <c r="Q1432" s="70" t="s">
        <v>37</v>
      </c>
      <c r="R1432" s="70" t="s">
        <v>37</v>
      </c>
      <c r="S1432" s="70" t="s">
        <v>37</v>
      </c>
      <c r="T1432" s="70" t="s">
        <v>37</v>
      </c>
      <c r="U1432" s="70" t="s">
        <v>37</v>
      </c>
      <c r="V1432" s="70" t="s">
        <v>37</v>
      </c>
      <c r="W1432" s="70" t="s">
        <v>37</v>
      </c>
      <c r="X1432" s="70" t="s">
        <v>37</v>
      </c>
      <c r="Y1432" s="70" t="s">
        <v>37</v>
      </c>
      <c r="Z1432" s="70" t="s">
        <v>37</v>
      </c>
      <c r="AA1432" s="70" t="s">
        <v>37</v>
      </c>
      <c r="AB1432" s="70" t="s">
        <v>37</v>
      </c>
      <c r="AC1432" s="70" t="s">
        <v>37</v>
      </c>
      <c r="AD1432" s="70" t="s">
        <v>37</v>
      </c>
      <c r="AE1432" s="70" t="s">
        <v>37</v>
      </c>
      <c r="AF1432" s="70" t="s">
        <v>37</v>
      </c>
      <c r="AG1432" s="70" t="s">
        <v>37</v>
      </c>
      <c r="AH1432" s="70" t="s">
        <v>37</v>
      </c>
    </row>
    <row r="1433" spans="1:34" x14ac:dyDescent="0.25">
      <c r="A1433" s="64" t="s">
        <v>132</v>
      </c>
      <c r="B1433" s="64" t="s">
        <v>126</v>
      </c>
      <c r="C1433" s="69" t="s">
        <v>37</v>
      </c>
      <c r="D1433" s="69" t="s">
        <v>37</v>
      </c>
      <c r="E1433" s="69" t="s">
        <v>37</v>
      </c>
      <c r="F1433" s="69" t="s">
        <v>37</v>
      </c>
      <c r="G1433" s="69" t="s">
        <v>37</v>
      </c>
      <c r="H1433" s="69" t="s">
        <v>37</v>
      </c>
      <c r="I1433" s="69" t="s">
        <v>37</v>
      </c>
      <c r="J1433" s="69" t="s">
        <v>37</v>
      </c>
      <c r="K1433" s="69" t="s">
        <v>37</v>
      </c>
      <c r="L1433" s="69" t="s">
        <v>37</v>
      </c>
      <c r="M1433" s="69" t="s">
        <v>37</v>
      </c>
      <c r="N1433" s="69" t="s">
        <v>37</v>
      </c>
      <c r="O1433" s="69" t="s">
        <v>37</v>
      </c>
      <c r="P1433" s="69" t="s">
        <v>37</v>
      </c>
      <c r="Q1433" s="69" t="s">
        <v>37</v>
      </c>
      <c r="R1433" s="66">
        <v>0</v>
      </c>
      <c r="S1433" s="66">
        <v>0</v>
      </c>
      <c r="T1433" s="66">
        <v>0</v>
      </c>
      <c r="U1433" s="66">
        <v>0</v>
      </c>
      <c r="V1433" s="66">
        <v>0</v>
      </c>
      <c r="W1433" s="66">
        <v>0</v>
      </c>
      <c r="X1433" s="66">
        <v>0</v>
      </c>
      <c r="Y1433" s="66">
        <v>0</v>
      </c>
      <c r="Z1433" s="66">
        <v>0</v>
      </c>
      <c r="AA1433" s="66">
        <v>0</v>
      </c>
      <c r="AB1433" s="66">
        <v>0</v>
      </c>
      <c r="AC1433" s="66">
        <v>0</v>
      </c>
      <c r="AD1433" s="66">
        <v>0</v>
      </c>
      <c r="AE1433" s="66">
        <v>0</v>
      </c>
      <c r="AF1433" s="66">
        <v>0</v>
      </c>
      <c r="AG1433" s="66">
        <v>0</v>
      </c>
      <c r="AH1433" s="66">
        <v>0</v>
      </c>
    </row>
    <row r="1434" spans="1:34" x14ac:dyDescent="0.25">
      <c r="A1434" s="64" t="s">
        <v>132</v>
      </c>
      <c r="B1434" s="64" t="s">
        <v>127</v>
      </c>
      <c r="C1434" s="70" t="s">
        <v>37</v>
      </c>
      <c r="D1434" s="70" t="s">
        <v>37</v>
      </c>
      <c r="E1434" s="70" t="s">
        <v>37</v>
      </c>
      <c r="F1434" s="70" t="s">
        <v>37</v>
      </c>
      <c r="G1434" s="70" t="s">
        <v>37</v>
      </c>
      <c r="H1434" s="70" t="s">
        <v>37</v>
      </c>
      <c r="I1434" s="70" t="s">
        <v>37</v>
      </c>
      <c r="J1434" s="70" t="s">
        <v>37</v>
      </c>
      <c r="K1434" s="70" t="s">
        <v>37</v>
      </c>
      <c r="L1434" s="70" t="s">
        <v>37</v>
      </c>
      <c r="M1434" s="70" t="s">
        <v>37</v>
      </c>
      <c r="N1434" s="70" t="s">
        <v>37</v>
      </c>
      <c r="O1434" s="70" t="s">
        <v>37</v>
      </c>
      <c r="P1434" s="70" t="s">
        <v>37</v>
      </c>
      <c r="Q1434" s="70" t="s">
        <v>37</v>
      </c>
      <c r="R1434" s="70" t="s">
        <v>37</v>
      </c>
      <c r="S1434" s="70" t="s">
        <v>37</v>
      </c>
      <c r="T1434" s="70" t="s">
        <v>37</v>
      </c>
      <c r="U1434" s="70" t="s">
        <v>37</v>
      </c>
      <c r="V1434" s="70" t="s">
        <v>37</v>
      </c>
      <c r="W1434" s="70" t="s">
        <v>37</v>
      </c>
      <c r="X1434" s="70" t="s">
        <v>37</v>
      </c>
      <c r="Y1434" s="70" t="s">
        <v>37</v>
      </c>
      <c r="Z1434" s="70" t="s">
        <v>37</v>
      </c>
      <c r="AA1434" s="70" t="s">
        <v>37</v>
      </c>
      <c r="AB1434" s="70" t="s">
        <v>37</v>
      </c>
      <c r="AC1434" s="70" t="s">
        <v>37</v>
      </c>
      <c r="AD1434" s="70" t="s">
        <v>37</v>
      </c>
      <c r="AE1434" s="70" t="s">
        <v>37</v>
      </c>
      <c r="AF1434" s="70" t="s">
        <v>37</v>
      </c>
      <c r="AG1434" s="70" t="s">
        <v>37</v>
      </c>
      <c r="AH1434" s="70" t="s">
        <v>37</v>
      </c>
    </row>
    <row r="1435" spans="1:34" x14ac:dyDescent="0.25">
      <c r="A1435" s="64" t="s">
        <v>132</v>
      </c>
      <c r="B1435" s="64" t="s">
        <v>128</v>
      </c>
      <c r="C1435" s="69" t="s">
        <v>37</v>
      </c>
      <c r="D1435" s="69" t="s">
        <v>37</v>
      </c>
      <c r="E1435" s="69" t="s">
        <v>37</v>
      </c>
      <c r="F1435" s="69" t="s">
        <v>37</v>
      </c>
      <c r="G1435" s="69" t="s">
        <v>37</v>
      </c>
      <c r="H1435" s="69" t="s">
        <v>37</v>
      </c>
      <c r="I1435" s="69" t="s">
        <v>37</v>
      </c>
      <c r="J1435" s="69" t="s">
        <v>37</v>
      </c>
      <c r="K1435" s="69" t="s">
        <v>37</v>
      </c>
      <c r="L1435" s="69" t="s">
        <v>37</v>
      </c>
      <c r="M1435" s="69" t="s">
        <v>37</v>
      </c>
      <c r="N1435" s="69" t="s">
        <v>37</v>
      </c>
      <c r="O1435" s="69" t="s">
        <v>37</v>
      </c>
      <c r="P1435" s="69" t="s">
        <v>37</v>
      </c>
      <c r="Q1435" s="69" t="s">
        <v>37</v>
      </c>
      <c r="R1435" s="66">
        <v>10310.4</v>
      </c>
      <c r="S1435" s="66">
        <v>10627.2</v>
      </c>
      <c r="T1435" s="66">
        <v>7718.4</v>
      </c>
      <c r="U1435" s="66">
        <v>10180.799999999999</v>
      </c>
      <c r="V1435" s="66">
        <v>9936</v>
      </c>
      <c r="W1435" s="66">
        <v>14479.2</v>
      </c>
      <c r="X1435" s="65">
        <v>9561.0709999999999</v>
      </c>
      <c r="Y1435" s="65">
        <v>10238.713</v>
      </c>
      <c r="Z1435" s="65">
        <v>14202.605</v>
      </c>
      <c r="AA1435" s="66">
        <v>11421.54</v>
      </c>
      <c r="AB1435" s="66">
        <v>10810.8</v>
      </c>
      <c r="AC1435" s="65">
        <v>11308.288</v>
      </c>
      <c r="AD1435" s="66">
        <v>8938.08</v>
      </c>
      <c r="AE1435" s="66">
        <v>13718.52</v>
      </c>
      <c r="AF1435" s="66">
        <v>12359.88</v>
      </c>
      <c r="AG1435" s="66">
        <v>12171.24</v>
      </c>
      <c r="AH1435" s="66">
        <v>13596.48</v>
      </c>
    </row>
    <row r="1436" spans="1:34" x14ac:dyDescent="0.25">
      <c r="A1436" s="64" t="s">
        <v>132</v>
      </c>
      <c r="B1436" s="64" t="s">
        <v>129</v>
      </c>
      <c r="C1436" s="70" t="s">
        <v>37</v>
      </c>
      <c r="D1436" s="70" t="s">
        <v>37</v>
      </c>
      <c r="E1436" s="70" t="s">
        <v>37</v>
      </c>
      <c r="F1436" s="70" t="s">
        <v>37</v>
      </c>
      <c r="G1436" s="70" t="s">
        <v>37</v>
      </c>
      <c r="H1436" s="70" t="s">
        <v>37</v>
      </c>
      <c r="I1436" s="70" t="s">
        <v>37</v>
      </c>
      <c r="J1436" s="70" t="s">
        <v>37</v>
      </c>
      <c r="K1436" s="70" t="s">
        <v>37</v>
      </c>
      <c r="L1436" s="70" t="s">
        <v>37</v>
      </c>
      <c r="M1436" s="70" t="s">
        <v>37</v>
      </c>
      <c r="N1436" s="70" t="s">
        <v>37</v>
      </c>
      <c r="O1436" s="70" t="s">
        <v>37</v>
      </c>
      <c r="P1436" s="70" t="s">
        <v>37</v>
      </c>
      <c r="Q1436" s="70" t="s">
        <v>37</v>
      </c>
      <c r="R1436" s="68">
        <v>0</v>
      </c>
      <c r="S1436" s="68">
        <v>0</v>
      </c>
      <c r="T1436" s="68">
        <v>0</v>
      </c>
      <c r="U1436" s="68">
        <v>0</v>
      </c>
      <c r="V1436" s="68">
        <v>0</v>
      </c>
      <c r="W1436" s="68">
        <v>0</v>
      </c>
      <c r="X1436" s="68">
        <v>0</v>
      </c>
      <c r="Y1436" s="68">
        <v>0</v>
      </c>
      <c r="Z1436" s="68">
        <v>0</v>
      </c>
      <c r="AA1436" s="68">
        <v>0</v>
      </c>
      <c r="AB1436" s="68">
        <v>0</v>
      </c>
      <c r="AC1436" s="68">
        <v>0</v>
      </c>
      <c r="AD1436" s="68">
        <v>0</v>
      </c>
      <c r="AE1436" s="68">
        <v>0</v>
      </c>
      <c r="AF1436" s="68">
        <v>0</v>
      </c>
      <c r="AG1436" s="68">
        <v>0</v>
      </c>
      <c r="AH1436" s="68">
        <v>0</v>
      </c>
    </row>
    <row r="1437" spans="1:34" x14ac:dyDescent="0.25">
      <c r="A1437" s="64" t="s">
        <v>132</v>
      </c>
      <c r="B1437" s="64" t="s">
        <v>130</v>
      </c>
      <c r="C1437" s="69" t="s">
        <v>37</v>
      </c>
      <c r="D1437" s="69" t="s">
        <v>37</v>
      </c>
      <c r="E1437" s="69" t="s">
        <v>37</v>
      </c>
      <c r="F1437" s="69" t="s">
        <v>37</v>
      </c>
      <c r="G1437" s="69" t="s">
        <v>37</v>
      </c>
      <c r="H1437" s="69" t="s">
        <v>37</v>
      </c>
      <c r="I1437" s="69" t="s">
        <v>37</v>
      </c>
      <c r="J1437" s="69" t="s">
        <v>37</v>
      </c>
      <c r="K1437" s="69" t="s">
        <v>37</v>
      </c>
      <c r="L1437" s="69" t="s">
        <v>37</v>
      </c>
      <c r="M1437" s="69" t="s">
        <v>37</v>
      </c>
      <c r="N1437" s="69" t="s">
        <v>37</v>
      </c>
      <c r="O1437" s="69" t="s">
        <v>37</v>
      </c>
      <c r="P1437" s="69" t="s">
        <v>37</v>
      </c>
      <c r="Q1437" s="69" t="s">
        <v>37</v>
      </c>
      <c r="R1437" s="66">
        <v>0</v>
      </c>
      <c r="S1437" s="66">
        <v>0</v>
      </c>
      <c r="T1437" s="66">
        <v>0</v>
      </c>
      <c r="U1437" s="66">
        <v>0</v>
      </c>
      <c r="V1437" s="66">
        <v>0</v>
      </c>
      <c r="W1437" s="66">
        <v>0</v>
      </c>
      <c r="X1437" s="66">
        <v>0</v>
      </c>
      <c r="Y1437" s="66">
        <v>0</v>
      </c>
      <c r="Z1437" s="66">
        <v>0</v>
      </c>
      <c r="AA1437" s="66">
        <v>0</v>
      </c>
      <c r="AB1437" s="66">
        <v>0</v>
      </c>
      <c r="AC1437" s="66">
        <v>0</v>
      </c>
      <c r="AD1437" s="66">
        <v>0</v>
      </c>
      <c r="AE1437" s="66">
        <v>0</v>
      </c>
      <c r="AF1437" s="66">
        <v>0</v>
      </c>
      <c r="AG1437" s="66">
        <v>0</v>
      </c>
      <c r="AH1437" s="66">
        <v>0</v>
      </c>
    </row>
    <row r="1438" spans="1:34" x14ac:dyDescent="0.25">
      <c r="A1438" s="64" t="s">
        <v>132</v>
      </c>
      <c r="B1438" s="64" t="s">
        <v>131</v>
      </c>
      <c r="C1438" s="70" t="s">
        <v>37</v>
      </c>
      <c r="D1438" s="70" t="s">
        <v>37</v>
      </c>
      <c r="E1438" s="70" t="s">
        <v>37</v>
      </c>
      <c r="F1438" s="70" t="s">
        <v>37</v>
      </c>
      <c r="G1438" s="70" t="s">
        <v>37</v>
      </c>
      <c r="H1438" s="70" t="s">
        <v>37</v>
      </c>
      <c r="I1438" s="70" t="s">
        <v>37</v>
      </c>
      <c r="J1438" s="70" t="s">
        <v>37</v>
      </c>
      <c r="K1438" s="70" t="s">
        <v>37</v>
      </c>
      <c r="L1438" s="70" t="s">
        <v>37</v>
      </c>
      <c r="M1438" s="70" t="s">
        <v>37</v>
      </c>
      <c r="N1438" s="70" t="s">
        <v>37</v>
      </c>
      <c r="O1438" s="70" t="s">
        <v>37</v>
      </c>
      <c r="P1438" s="70" t="s">
        <v>37</v>
      </c>
      <c r="Q1438" s="70" t="s">
        <v>37</v>
      </c>
      <c r="R1438" s="68">
        <v>0</v>
      </c>
      <c r="S1438" s="68">
        <v>0</v>
      </c>
      <c r="T1438" s="68">
        <v>0</v>
      </c>
      <c r="U1438" s="68">
        <v>0</v>
      </c>
      <c r="V1438" s="68">
        <v>0</v>
      </c>
      <c r="W1438" s="68">
        <v>0</v>
      </c>
      <c r="X1438" s="68">
        <v>0</v>
      </c>
      <c r="Y1438" s="68">
        <v>0</v>
      </c>
      <c r="Z1438" s="68">
        <v>0</v>
      </c>
      <c r="AA1438" s="68">
        <v>0</v>
      </c>
      <c r="AB1438" s="68">
        <v>0</v>
      </c>
      <c r="AC1438" s="68">
        <v>0</v>
      </c>
      <c r="AD1438" s="68">
        <v>0</v>
      </c>
      <c r="AE1438" s="68">
        <v>0</v>
      </c>
      <c r="AF1438" s="68">
        <v>0</v>
      </c>
      <c r="AG1438" s="68">
        <v>0</v>
      </c>
      <c r="AH1438" s="68">
        <v>0</v>
      </c>
    </row>
    <row r="1439" spans="1:34" x14ac:dyDescent="0.25">
      <c r="A1439" s="64" t="s">
        <v>133</v>
      </c>
      <c r="B1439" s="64" t="s">
        <v>122</v>
      </c>
      <c r="C1439" s="69" t="s">
        <v>37</v>
      </c>
      <c r="D1439" s="69" t="s">
        <v>37</v>
      </c>
      <c r="E1439" s="69" t="s">
        <v>37</v>
      </c>
      <c r="F1439" s="69" t="s">
        <v>37</v>
      </c>
      <c r="G1439" s="69" t="s">
        <v>37</v>
      </c>
      <c r="H1439" s="69" t="s">
        <v>37</v>
      </c>
      <c r="I1439" s="69" t="s">
        <v>37</v>
      </c>
      <c r="J1439" s="69" t="s">
        <v>37</v>
      </c>
      <c r="K1439" s="69" t="s">
        <v>37</v>
      </c>
      <c r="L1439" s="69" t="s">
        <v>37</v>
      </c>
      <c r="M1439" s="69" t="s">
        <v>37</v>
      </c>
      <c r="N1439" s="69" t="s">
        <v>37</v>
      </c>
      <c r="O1439" s="69" t="s">
        <v>37</v>
      </c>
      <c r="P1439" s="69" t="s">
        <v>37</v>
      </c>
      <c r="Q1439" s="69" t="s">
        <v>37</v>
      </c>
      <c r="R1439" s="66">
        <v>0</v>
      </c>
      <c r="S1439" s="66">
        <v>0</v>
      </c>
      <c r="T1439" s="66">
        <v>0</v>
      </c>
      <c r="U1439" s="66">
        <v>0</v>
      </c>
      <c r="V1439" s="66">
        <v>0</v>
      </c>
      <c r="W1439" s="66">
        <v>0</v>
      </c>
      <c r="X1439" s="66">
        <v>0</v>
      </c>
      <c r="Y1439" s="66">
        <v>0</v>
      </c>
      <c r="Z1439" s="66">
        <v>0</v>
      </c>
      <c r="AA1439" s="66">
        <v>0</v>
      </c>
      <c r="AB1439" s="66">
        <v>0</v>
      </c>
      <c r="AC1439" s="66">
        <v>0</v>
      </c>
      <c r="AD1439" s="66">
        <v>0</v>
      </c>
      <c r="AE1439" s="66">
        <v>0</v>
      </c>
      <c r="AF1439" s="66">
        <v>0</v>
      </c>
      <c r="AG1439" s="66">
        <v>0</v>
      </c>
      <c r="AH1439" s="66">
        <v>0</v>
      </c>
    </row>
    <row r="1440" spans="1:34" x14ac:dyDescent="0.25">
      <c r="A1440" s="64" t="s">
        <v>133</v>
      </c>
      <c r="B1440" s="64" t="s">
        <v>123</v>
      </c>
      <c r="C1440" s="70" t="s">
        <v>37</v>
      </c>
      <c r="D1440" s="70" t="s">
        <v>37</v>
      </c>
      <c r="E1440" s="70" t="s">
        <v>37</v>
      </c>
      <c r="F1440" s="70" t="s">
        <v>37</v>
      </c>
      <c r="G1440" s="70" t="s">
        <v>37</v>
      </c>
      <c r="H1440" s="70" t="s">
        <v>37</v>
      </c>
      <c r="I1440" s="70" t="s">
        <v>37</v>
      </c>
      <c r="J1440" s="70" t="s">
        <v>37</v>
      </c>
      <c r="K1440" s="70" t="s">
        <v>37</v>
      </c>
      <c r="L1440" s="70" t="s">
        <v>37</v>
      </c>
      <c r="M1440" s="70" t="s">
        <v>37</v>
      </c>
      <c r="N1440" s="70" t="s">
        <v>37</v>
      </c>
      <c r="O1440" s="70" t="s">
        <v>37</v>
      </c>
      <c r="P1440" s="70" t="s">
        <v>37</v>
      </c>
      <c r="Q1440" s="70" t="s">
        <v>37</v>
      </c>
      <c r="R1440" s="68">
        <v>0</v>
      </c>
      <c r="S1440" s="68">
        <v>0</v>
      </c>
      <c r="T1440" s="68">
        <v>0</v>
      </c>
      <c r="U1440" s="68">
        <v>0</v>
      </c>
      <c r="V1440" s="68">
        <v>0</v>
      </c>
      <c r="W1440" s="68">
        <v>0</v>
      </c>
      <c r="X1440" s="68">
        <v>0</v>
      </c>
      <c r="Y1440" s="68">
        <v>0</v>
      </c>
      <c r="Z1440" s="68">
        <v>0</v>
      </c>
      <c r="AA1440" s="68">
        <v>0</v>
      </c>
      <c r="AB1440" s="68">
        <v>0</v>
      </c>
      <c r="AC1440" s="68">
        <v>0</v>
      </c>
      <c r="AD1440" s="68">
        <v>0</v>
      </c>
      <c r="AE1440" s="68">
        <v>0</v>
      </c>
      <c r="AF1440" s="68">
        <v>0</v>
      </c>
      <c r="AG1440" s="68">
        <v>0</v>
      </c>
      <c r="AH1440" s="68">
        <v>0</v>
      </c>
    </row>
    <row r="1441" spans="1:34" x14ac:dyDescent="0.25">
      <c r="A1441" s="64" t="s">
        <v>133</v>
      </c>
      <c r="B1441" s="64" t="s">
        <v>124</v>
      </c>
      <c r="C1441" s="69" t="s">
        <v>37</v>
      </c>
      <c r="D1441" s="69" t="s">
        <v>37</v>
      </c>
      <c r="E1441" s="69" t="s">
        <v>37</v>
      </c>
      <c r="F1441" s="69" t="s">
        <v>37</v>
      </c>
      <c r="G1441" s="69" t="s">
        <v>37</v>
      </c>
      <c r="H1441" s="69" t="s">
        <v>37</v>
      </c>
      <c r="I1441" s="69" t="s">
        <v>37</v>
      </c>
      <c r="J1441" s="69" t="s">
        <v>37</v>
      </c>
      <c r="K1441" s="69" t="s">
        <v>37</v>
      </c>
      <c r="L1441" s="69" t="s">
        <v>37</v>
      </c>
      <c r="M1441" s="69" t="s">
        <v>37</v>
      </c>
      <c r="N1441" s="69" t="s">
        <v>37</v>
      </c>
      <c r="O1441" s="69" t="s">
        <v>37</v>
      </c>
      <c r="P1441" s="69" t="s">
        <v>37</v>
      </c>
      <c r="Q1441" s="69" t="s">
        <v>37</v>
      </c>
      <c r="R1441" s="66">
        <v>0</v>
      </c>
      <c r="S1441" s="66">
        <v>0</v>
      </c>
      <c r="T1441" s="66">
        <v>0</v>
      </c>
      <c r="U1441" s="66">
        <v>0</v>
      </c>
      <c r="V1441" s="66">
        <v>0</v>
      </c>
      <c r="W1441" s="66">
        <v>0</v>
      </c>
      <c r="X1441" s="66">
        <v>0</v>
      </c>
      <c r="Y1441" s="66">
        <v>0</v>
      </c>
      <c r="Z1441" s="66">
        <v>0</v>
      </c>
      <c r="AA1441" s="66">
        <v>0</v>
      </c>
      <c r="AB1441" s="66">
        <v>0</v>
      </c>
      <c r="AC1441" s="66">
        <v>0</v>
      </c>
      <c r="AD1441" s="66">
        <v>0</v>
      </c>
      <c r="AE1441" s="66">
        <v>0</v>
      </c>
      <c r="AF1441" s="66">
        <v>0</v>
      </c>
      <c r="AG1441" s="66">
        <v>0</v>
      </c>
      <c r="AH1441" s="66">
        <v>0</v>
      </c>
    </row>
    <row r="1442" spans="1:34" x14ac:dyDescent="0.25">
      <c r="A1442" s="64" t="s">
        <v>133</v>
      </c>
      <c r="B1442" s="64" t="s">
        <v>125</v>
      </c>
      <c r="C1442" s="70" t="s">
        <v>37</v>
      </c>
      <c r="D1442" s="70" t="s">
        <v>37</v>
      </c>
      <c r="E1442" s="70" t="s">
        <v>37</v>
      </c>
      <c r="F1442" s="70" t="s">
        <v>37</v>
      </c>
      <c r="G1442" s="70" t="s">
        <v>37</v>
      </c>
      <c r="H1442" s="70" t="s">
        <v>37</v>
      </c>
      <c r="I1442" s="70" t="s">
        <v>37</v>
      </c>
      <c r="J1442" s="70" t="s">
        <v>37</v>
      </c>
      <c r="K1442" s="70" t="s">
        <v>37</v>
      </c>
      <c r="L1442" s="70" t="s">
        <v>37</v>
      </c>
      <c r="M1442" s="70" t="s">
        <v>37</v>
      </c>
      <c r="N1442" s="70" t="s">
        <v>37</v>
      </c>
      <c r="O1442" s="70" t="s">
        <v>37</v>
      </c>
      <c r="P1442" s="70" t="s">
        <v>37</v>
      </c>
      <c r="Q1442" s="70" t="s">
        <v>37</v>
      </c>
      <c r="R1442" s="68">
        <v>0</v>
      </c>
      <c r="S1442" s="68">
        <v>0</v>
      </c>
      <c r="T1442" s="68">
        <v>0</v>
      </c>
      <c r="U1442" s="68">
        <v>0</v>
      </c>
      <c r="V1442" s="68">
        <v>0</v>
      </c>
      <c r="W1442" s="68">
        <v>0</v>
      </c>
      <c r="X1442" s="68">
        <v>0</v>
      </c>
      <c r="Y1442" s="68">
        <v>0</v>
      </c>
      <c r="Z1442" s="68">
        <v>0</v>
      </c>
      <c r="AA1442" s="68">
        <v>0</v>
      </c>
      <c r="AB1442" s="68">
        <v>0</v>
      </c>
      <c r="AC1442" s="68">
        <v>0</v>
      </c>
      <c r="AD1442" s="68">
        <v>0</v>
      </c>
      <c r="AE1442" s="68">
        <v>0</v>
      </c>
      <c r="AF1442" s="68">
        <v>0</v>
      </c>
      <c r="AG1442" s="68">
        <v>0</v>
      </c>
      <c r="AH1442" s="68">
        <v>0</v>
      </c>
    </row>
    <row r="1443" spans="1:34" x14ac:dyDescent="0.25">
      <c r="A1443" s="64" t="s">
        <v>133</v>
      </c>
      <c r="B1443" s="64" t="s">
        <v>126</v>
      </c>
      <c r="C1443" s="69" t="s">
        <v>37</v>
      </c>
      <c r="D1443" s="69" t="s">
        <v>37</v>
      </c>
      <c r="E1443" s="69" t="s">
        <v>37</v>
      </c>
      <c r="F1443" s="69" t="s">
        <v>37</v>
      </c>
      <c r="G1443" s="69" t="s">
        <v>37</v>
      </c>
      <c r="H1443" s="69" t="s">
        <v>37</v>
      </c>
      <c r="I1443" s="69" t="s">
        <v>37</v>
      </c>
      <c r="J1443" s="69" t="s">
        <v>37</v>
      </c>
      <c r="K1443" s="69" t="s">
        <v>37</v>
      </c>
      <c r="L1443" s="69" t="s">
        <v>37</v>
      </c>
      <c r="M1443" s="69" t="s">
        <v>37</v>
      </c>
      <c r="N1443" s="69" t="s">
        <v>37</v>
      </c>
      <c r="O1443" s="69" t="s">
        <v>37</v>
      </c>
      <c r="P1443" s="69" t="s">
        <v>37</v>
      </c>
      <c r="Q1443" s="69" t="s">
        <v>37</v>
      </c>
      <c r="R1443" s="69" t="s">
        <v>37</v>
      </c>
      <c r="S1443" s="69" t="s">
        <v>37</v>
      </c>
      <c r="T1443" s="69" t="s">
        <v>37</v>
      </c>
      <c r="U1443" s="69" t="s">
        <v>37</v>
      </c>
      <c r="V1443" s="69" t="s">
        <v>37</v>
      </c>
      <c r="W1443" s="69" t="s">
        <v>37</v>
      </c>
      <c r="X1443" s="69" t="s">
        <v>37</v>
      </c>
      <c r="Y1443" s="69" t="s">
        <v>37</v>
      </c>
      <c r="Z1443" s="69" t="s">
        <v>37</v>
      </c>
      <c r="AA1443" s="69" t="s">
        <v>37</v>
      </c>
      <c r="AB1443" s="69" t="s">
        <v>37</v>
      </c>
      <c r="AC1443" s="69" t="s">
        <v>37</v>
      </c>
      <c r="AD1443" s="69" t="s">
        <v>37</v>
      </c>
      <c r="AE1443" s="69" t="s">
        <v>37</v>
      </c>
      <c r="AF1443" s="69" t="s">
        <v>37</v>
      </c>
      <c r="AG1443" s="69" t="s">
        <v>37</v>
      </c>
      <c r="AH1443" s="69" t="s">
        <v>37</v>
      </c>
    </row>
    <row r="1444" spans="1:34" x14ac:dyDescent="0.25">
      <c r="A1444" s="64" t="s">
        <v>133</v>
      </c>
      <c r="B1444" s="64" t="s">
        <v>127</v>
      </c>
      <c r="C1444" s="70" t="s">
        <v>37</v>
      </c>
      <c r="D1444" s="70" t="s">
        <v>37</v>
      </c>
      <c r="E1444" s="70" t="s">
        <v>37</v>
      </c>
      <c r="F1444" s="70" t="s">
        <v>37</v>
      </c>
      <c r="G1444" s="70" t="s">
        <v>37</v>
      </c>
      <c r="H1444" s="70" t="s">
        <v>37</v>
      </c>
      <c r="I1444" s="70" t="s">
        <v>37</v>
      </c>
      <c r="J1444" s="70" t="s">
        <v>37</v>
      </c>
      <c r="K1444" s="70" t="s">
        <v>37</v>
      </c>
      <c r="L1444" s="70" t="s">
        <v>37</v>
      </c>
      <c r="M1444" s="70" t="s">
        <v>37</v>
      </c>
      <c r="N1444" s="70" t="s">
        <v>37</v>
      </c>
      <c r="O1444" s="70" t="s">
        <v>37</v>
      </c>
      <c r="P1444" s="70" t="s">
        <v>37</v>
      </c>
      <c r="Q1444" s="70" t="s">
        <v>37</v>
      </c>
      <c r="R1444" s="68">
        <v>0</v>
      </c>
      <c r="S1444" s="68">
        <v>0</v>
      </c>
      <c r="T1444" s="68">
        <v>0</v>
      </c>
      <c r="U1444" s="68">
        <v>0</v>
      </c>
      <c r="V1444" s="68">
        <v>0</v>
      </c>
      <c r="W1444" s="68">
        <v>0</v>
      </c>
      <c r="X1444" s="68">
        <v>0</v>
      </c>
      <c r="Y1444" s="68">
        <v>0</v>
      </c>
      <c r="Z1444" s="68">
        <v>0</v>
      </c>
      <c r="AA1444" s="68">
        <v>0</v>
      </c>
      <c r="AB1444" s="68">
        <v>0</v>
      </c>
      <c r="AC1444" s="68">
        <v>0</v>
      </c>
      <c r="AD1444" s="68">
        <v>0</v>
      </c>
      <c r="AE1444" s="68">
        <v>0</v>
      </c>
      <c r="AF1444" s="68">
        <v>0</v>
      </c>
      <c r="AG1444" s="68">
        <v>0</v>
      </c>
      <c r="AH1444" s="68">
        <v>0</v>
      </c>
    </row>
    <row r="1445" spans="1:34" x14ac:dyDescent="0.25">
      <c r="A1445" s="64" t="s">
        <v>133</v>
      </c>
      <c r="B1445" s="64" t="s">
        <v>128</v>
      </c>
      <c r="C1445" s="69" t="s">
        <v>37</v>
      </c>
      <c r="D1445" s="69" t="s">
        <v>37</v>
      </c>
      <c r="E1445" s="69" t="s">
        <v>37</v>
      </c>
      <c r="F1445" s="69" t="s">
        <v>37</v>
      </c>
      <c r="G1445" s="69" t="s">
        <v>37</v>
      </c>
      <c r="H1445" s="69" t="s">
        <v>37</v>
      </c>
      <c r="I1445" s="69" t="s">
        <v>37</v>
      </c>
      <c r="J1445" s="69" t="s">
        <v>37</v>
      </c>
      <c r="K1445" s="69" t="s">
        <v>37</v>
      </c>
      <c r="L1445" s="69" t="s">
        <v>37</v>
      </c>
      <c r="M1445" s="69" t="s">
        <v>37</v>
      </c>
      <c r="N1445" s="69" t="s">
        <v>37</v>
      </c>
      <c r="O1445" s="69" t="s">
        <v>37</v>
      </c>
      <c r="P1445" s="69" t="s">
        <v>37</v>
      </c>
      <c r="Q1445" s="69" t="s">
        <v>37</v>
      </c>
      <c r="R1445" s="66">
        <v>0</v>
      </c>
      <c r="S1445" s="66">
        <v>0</v>
      </c>
      <c r="T1445" s="66">
        <v>0</v>
      </c>
      <c r="U1445" s="66">
        <v>0</v>
      </c>
      <c r="V1445" s="66">
        <v>0</v>
      </c>
      <c r="W1445" s="66">
        <v>0</v>
      </c>
      <c r="X1445" s="66">
        <v>0</v>
      </c>
      <c r="Y1445" s="66">
        <v>0</v>
      </c>
      <c r="Z1445" s="66">
        <v>0</v>
      </c>
      <c r="AA1445" s="66">
        <v>0</v>
      </c>
      <c r="AB1445" s="66">
        <v>0</v>
      </c>
      <c r="AC1445" s="66">
        <v>0</v>
      </c>
      <c r="AD1445" s="66">
        <v>0</v>
      </c>
      <c r="AE1445" s="66">
        <v>0</v>
      </c>
      <c r="AF1445" s="66">
        <v>0</v>
      </c>
      <c r="AG1445" s="66">
        <v>0</v>
      </c>
      <c r="AH1445" s="66">
        <v>0</v>
      </c>
    </row>
    <row r="1446" spans="1:34" x14ac:dyDescent="0.25">
      <c r="A1446" s="64" t="s">
        <v>133</v>
      </c>
      <c r="B1446" s="64" t="s">
        <v>129</v>
      </c>
      <c r="C1446" s="70" t="s">
        <v>37</v>
      </c>
      <c r="D1446" s="70" t="s">
        <v>37</v>
      </c>
      <c r="E1446" s="70" t="s">
        <v>37</v>
      </c>
      <c r="F1446" s="70" t="s">
        <v>37</v>
      </c>
      <c r="G1446" s="70" t="s">
        <v>37</v>
      </c>
      <c r="H1446" s="70" t="s">
        <v>37</v>
      </c>
      <c r="I1446" s="70" t="s">
        <v>37</v>
      </c>
      <c r="J1446" s="70" t="s">
        <v>37</v>
      </c>
      <c r="K1446" s="70" t="s">
        <v>37</v>
      </c>
      <c r="L1446" s="70" t="s">
        <v>37</v>
      </c>
      <c r="M1446" s="70" t="s">
        <v>37</v>
      </c>
      <c r="N1446" s="70" t="s">
        <v>37</v>
      </c>
      <c r="O1446" s="70" t="s">
        <v>37</v>
      </c>
      <c r="P1446" s="70" t="s">
        <v>37</v>
      </c>
      <c r="Q1446" s="70" t="s">
        <v>37</v>
      </c>
      <c r="R1446" s="68">
        <v>0</v>
      </c>
      <c r="S1446" s="68">
        <v>0</v>
      </c>
      <c r="T1446" s="68">
        <v>0</v>
      </c>
      <c r="U1446" s="68">
        <v>0</v>
      </c>
      <c r="V1446" s="68">
        <v>0</v>
      </c>
      <c r="W1446" s="68">
        <v>0</v>
      </c>
      <c r="X1446" s="68">
        <v>0</v>
      </c>
      <c r="Y1446" s="68">
        <v>0</v>
      </c>
      <c r="Z1446" s="68">
        <v>0</v>
      </c>
      <c r="AA1446" s="68">
        <v>0</v>
      </c>
      <c r="AB1446" s="68">
        <v>0</v>
      </c>
      <c r="AC1446" s="68">
        <v>0</v>
      </c>
      <c r="AD1446" s="68">
        <v>0</v>
      </c>
      <c r="AE1446" s="68">
        <v>0</v>
      </c>
      <c r="AF1446" s="68">
        <v>0</v>
      </c>
      <c r="AG1446" s="68">
        <v>0</v>
      </c>
      <c r="AH1446" s="68">
        <v>0</v>
      </c>
    </row>
    <row r="1447" spans="1:34" x14ac:dyDescent="0.25">
      <c r="A1447" s="64" t="s">
        <v>133</v>
      </c>
      <c r="B1447" s="64" t="s">
        <v>130</v>
      </c>
      <c r="C1447" s="69" t="s">
        <v>37</v>
      </c>
      <c r="D1447" s="69" t="s">
        <v>37</v>
      </c>
      <c r="E1447" s="69" t="s">
        <v>37</v>
      </c>
      <c r="F1447" s="69" t="s">
        <v>37</v>
      </c>
      <c r="G1447" s="69" t="s">
        <v>37</v>
      </c>
      <c r="H1447" s="69" t="s">
        <v>37</v>
      </c>
      <c r="I1447" s="69" t="s">
        <v>37</v>
      </c>
      <c r="J1447" s="69" t="s">
        <v>37</v>
      </c>
      <c r="K1447" s="69" t="s">
        <v>37</v>
      </c>
      <c r="L1447" s="69" t="s">
        <v>37</v>
      </c>
      <c r="M1447" s="69" t="s">
        <v>37</v>
      </c>
      <c r="N1447" s="69" t="s">
        <v>37</v>
      </c>
      <c r="O1447" s="69" t="s">
        <v>37</v>
      </c>
      <c r="P1447" s="69" t="s">
        <v>37</v>
      </c>
      <c r="Q1447" s="69" t="s">
        <v>37</v>
      </c>
      <c r="R1447" s="66">
        <v>0</v>
      </c>
      <c r="S1447" s="66">
        <v>0</v>
      </c>
      <c r="T1447" s="66">
        <v>0</v>
      </c>
      <c r="U1447" s="66">
        <v>0</v>
      </c>
      <c r="V1447" s="66">
        <v>0</v>
      </c>
      <c r="W1447" s="66">
        <v>0</v>
      </c>
      <c r="X1447" s="66">
        <v>0</v>
      </c>
      <c r="Y1447" s="66">
        <v>0</v>
      </c>
      <c r="Z1447" s="66">
        <v>0</v>
      </c>
      <c r="AA1447" s="66">
        <v>0</v>
      </c>
      <c r="AB1447" s="66">
        <v>0</v>
      </c>
      <c r="AC1447" s="66">
        <v>0</v>
      </c>
      <c r="AD1447" s="66">
        <v>0</v>
      </c>
      <c r="AE1447" s="66">
        <v>0</v>
      </c>
      <c r="AF1447" s="66">
        <v>0</v>
      </c>
      <c r="AG1447" s="66">
        <v>0</v>
      </c>
      <c r="AH1447" s="66">
        <v>0</v>
      </c>
    </row>
    <row r="1448" spans="1:34" x14ac:dyDescent="0.25">
      <c r="A1448" s="64" t="s">
        <v>133</v>
      </c>
      <c r="B1448" s="64" t="s">
        <v>131</v>
      </c>
      <c r="C1448" s="70" t="s">
        <v>37</v>
      </c>
      <c r="D1448" s="70" t="s">
        <v>37</v>
      </c>
      <c r="E1448" s="70" t="s">
        <v>37</v>
      </c>
      <c r="F1448" s="70" t="s">
        <v>37</v>
      </c>
      <c r="G1448" s="70" t="s">
        <v>37</v>
      </c>
      <c r="H1448" s="70" t="s">
        <v>37</v>
      </c>
      <c r="I1448" s="70" t="s">
        <v>37</v>
      </c>
      <c r="J1448" s="70" t="s">
        <v>37</v>
      </c>
      <c r="K1448" s="70" t="s">
        <v>37</v>
      </c>
      <c r="L1448" s="70" t="s">
        <v>37</v>
      </c>
      <c r="M1448" s="70" t="s">
        <v>37</v>
      </c>
      <c r="N1448" s="70" t="s">
        <v>37</v>
      </c>
      <c r="O1448" s="70" t="s">
        <v>37</v>
      </c>
      <c r="P1448" s="70" t="s">
        <v>37</v>
      </c>
      <c r="Q1448" s="70" t="s">
        <v>37</v>
      </c>
      <c r="R1448" s="70" t="s">
        <v>37</v>
      </c>
      <c r="S1448" s="70" t="s">
        <v>37</v>
      </c>
      <c r="T1448" s="70" t="s">
        <v>37</v>
      </c>
      <c r="U1448" s="70" t="s">
        <v>37</v>
      </c>
      <c r="V1448" s="70" t="s">
        <v>37</v>
      </c>
      <c r="W1448" s="70" t="s">
        <v>37</v>
      </c>
      <c r="X1448" s="70" t="s">
        <v>37</v>
      </c>
      <c r="Y1448" s="70" t="s">
        <v>37</v>
      </c>
      <c r="Z1448" s="70" t="s">
        <v>37</v>
      </c>
      <c r="AA1448" s="70" t="s">
        <v>37</v>
      </c>
      <c r="AB1448" s="70" t="s">
        <v>37</v>
      </c>
      <c r="AC1448" s="70" t="s">
        <v>37</v>
      </c>
      <c r="AD1448" s="70" t="s">
        <v>37</v>
      </c>
      <c r="AE1448" s="70" t="s">
        <v>37</v>
      </c>
      <c r="AF1448" s="70" t="s">
        <v>37</v>
      </c>
      <c r="AG1448" s="70" t="s">
        <v>37</v>
      </c>
      <c r="AH1448" s="70" t="s">
        <v>37</v>
      </c>
    </row>
    <row r="1449" spans="1:34" ht="11.4" customHeight="1" x14ac:dyDescent="0.25"/>
    <row r="1450" spans="1:34" x14ac:dyDescent="0.25">
      <c r="A1450" s="59" t="s">
        <v>134</v>
      </c>
    </row>
    <row r="1451" spans="1:34" x14ac:dyDescent="0.25">
      <c r="A1451" s="59" t="s">
        <v>37</v>
      </c>
      <c r="B1451" s="58" t="s">
        <v>38</v>
      </c>
    </row>
    <row r="1452" spans="1:34" ht="11.4" customHeight="1" x14ac:dyDescent="0.25"/>
    <row r="1453" spans="1:34" x14ac:dyDescent="0.25">
      <c r="A1453" s="58" t="s">
        <v>175</v>
      </c>
    </row>
    <row r="1454" spans="1:34" x14ac:dyDescent="0.25">
      <c r="A1454" s="58" t="s">
        <v>108</v>
      </c>
      <c r="B1454" s="59" t="s">
        <v>109</v>
      </c>
    </row>
    <row r="1455" spans="1:34" x14ac:dyDescent="0.25">
      <c r="A1455" s="58" t="s">
        <v>110</v>
      </c>
      <c r="B1455" s="58" t="s">
        <v>111</v>
      </c>
    </row>
    <row r="1457" spans="1:34" x14ac:dyDescent="0.25">
      <c r="A1457" s="59" t="s">
        <v>112</v>
      </c>
      <c r="C1457" s="58" t="s">
        <v>113</v>
      </c>
    </row>
    <row r="1458" spans="1:34" x14ac:dyDescent="0.25">
      <c r="A1458" s="59" t="s">
        <v>176</v>
      </c>
      <c r="C1458" s="58" t="s">
        <v>177</v>
      </c>
    </row>
    <row r="1459" spans="1:34" x14ac:dyDescent="0.25">
      <c r="A1459" s="59" t="s">
        <v>114</v>
      </c>
      <c r="C1459" s="58" t="s">
        <v>167</v>
      </c>
    </row>
    <row r="1461" spans="1:34" x14ac:dyDescent="0.25">
      <c r="A1461" s="60" t="s">
        <v>116</v>
      </c>
      <c r="B1461" s="60" t="s">
        <v>116</v>
      </c>
      <c r="C1461" s="61" t="s">
        <v>1</v>
      </c>
      <c r="D1461" s="61" t="s">
        <v>2</v>
      </c>
      <c r="E1461" s="61" t="s">
        <v>3</v>
      </c>
      <c r="F1461" s="61" t="s">
        <v>4</v>
      </c>
      <c r="G1461" s="61" t="s">
        <v>5</v>
      </c>
      <c r="H1461" s="61" t="s">
        <v>6</v>
      </c>
      <c r="I1461" s="61" t="s">
        <v>7</v>
      </c>
      <c r="J1461" s="61" t="s">
        <v>8</v>
      </c>
      <c r="K1461" s="61" t="s">
        <v>9</v>
      </c>
      <c r="L1461" s="61" t="s">
        <v>10</v>
      </c>
      <c r="M1461" s="61" t="s">
        <v>11</v>
      </c>
      <c r="N1461" s="61" t="s">
        <v>12</v>
      </c>
      <c r="O1461" s="61" t="s">
        <v>13</v>
      </c>
      <c r="P1461" s="61" t="s">
        <v>14</v>
      </c>
      <c r="Q1461" s="61" t="s">
        <v>15</v>
      </c>
      <c r="R1461" s="61" t="s">
        <v>16</v>
      </c>
      <c r="S1461" s="61" t="s">
        <v>17</v>
      </c>
      <c r="T1461" s="61" t="s">
        <v>18</v>
      </c>
      <c r="U1461" s="61" t="s">
        <v>19</v>
      </c>
      <c r="V1461" s="61" t="s">
        <v>20</v>
      </c>
      <c r="W1461" s="61" t="s">
        <v>21</v>
      </c>
      <c r="X1461" s="61" t="s">
        <v>32</v>
      </c>
      <c r="Y1461" s="61" t="s">
        <v>33</v>
      </c>
      <c r="Z1461" s="61" t="s">
        <v>35</v>
      </c>
      <c r="AA1461" s="61" t="s">
        <v>36</v>
      </c>
      <c r="AB1461" s="61" t="s">
        <v>39</v>
      </c>
      <c r="AC1461" s="61" t="s">
        <v>40</v>
      </c>
      <c r="AD1461" s="61" t="s">
        <v>97</v>
      </c>
      <c r="AE1461" s="61" t="s">
        <v>103</v>
      </c>
      <c r="AF1461" s="61" t="s">
        <v>105</v>
      </c>
      <c r="AG1461" s="61" t="s">
        <v>107</v>
      </c>
      <c r="AH1461" s="61" t="s">
        <v>117</v>
      </c>
    </row>
    <row r="1462" spans="1:34" x14ac:dyDescent="0.25">
      <c r="A1462" s="62" t="s">
        <v>118</v>
      </c>
      <c r="B1462" s="62" t="s">
        <v>119</v>
      </c>
      <c r="C1462" s="63" t="s">
        <v>120</v>
      </c>
      <c r="D1462" s="63" t="s">
        <v>120</v>
      </c>
      <c r="E1462" s="63" t="s">
        <v>120</v>
      </c>
      <c r="F1462" s="63" t="s">
        <v>120</v>
      </c>
      <c r="G1462" s="63" t="s">
        <v>120</v>
      </c>
      <c r="H1462" s="63" t="s">
        <v>120</v>
      </c>
      <c r="I1462" s="63" t="s">
        <v>120</v>
      </c>
      <c r="J1462" s="63" t="s">
        <v>120</v>
      </c>
      <c r="K1462" s="63" t="s">
        <v>120</v>
      </c>
      <c r="L1462" s="63" t="s">
        <v>120</v>
      </c>
      <c r="M1462" s="63" t="s">
        <v>120</v>
      </c>
      <c r="N1462" s="63" t="s">
        <v>120</v>
      </c>
      <c r="O1462" s="63" t="s">
        <v>120</v>
      </c>
      <c r="P1462" s="63" t="s">
        <v>120</v>
      </c>
      <c r="Q1462" s="63" t="s">
        <v>120</v>
      </c>
      <c r="R1462" s="63" t="s">
        <v>120</v>
      </c>
      <c r="S1462" s="63" t="s">
        <v>120</v>
      </c>
      <c r="T1462" s="63" t="s">
        <v>120</v>
      </c>
      <c r="U1462" s="63" t="s">
        <v>120</v>
      </c>
      <c r="V1462" s="63" t="s">
        <v>120</v>
      </c>
      <c r="W1462" s="63" t="s">
        <v>120</v>
      </c>
      <c r="X1462" s="63" t="s">
        <v>120</v>
      </c>
      <c r="Y1462" s="63" t="s">
        <v>120</v>
      </c>
      <c r="Z1462" s="63" t="s">
        <v>120</v>
      </c>
      <c r="AA1462" s="63" t="s">
        <v>120</v>
      </c>
      <c r="AB1462" s="63" t="s">
        <v>120</v>
      </c>
      <c r="AC1462" s="63" t="s">
        <v>120</v>
      </c>
      <c r="AD1462" s="63" t="s">
        <v>120</v>
      </c>
      <c r="AE1462" s="63" t="s">
        <v>120</v>
      </c>
      <c r="AF1462" s="63" t="s">
        <v>120</v>
      </c>
      <c r="AG1462" s="63" t="s">
        <v>120</v>
      </c>
      <c r="AH1462" s="63" t="s">
        <v>120</v>
      </c>
    </row>
    <row r="1463" spans="1:34" x14ac:dyDescent="0.25">
      <c r="A1463" s="64" t="s">
        <v>121</v>
      </c>
      <c r="B1463" s="64" t="s">
        <v>122</v>
      </c>
      <c r="C1463" s="69" t="s">
        <v>37</v>
      </c>
      <c r="D1463" s="69" t="s">
        <v>37</v>
      </c>
      <c r="E1463" s="69" t="s">
        <v>37</v>
      </c>
      <c r="F1463" s="69" t="s">
        <v>37</v>
      </c>
      <c r="G1463" s="69" t="s">
        <v>37</v>
      </c>
      <c r="H1463" s="69" t="s">
        <v>37</v>
      </c>
      <c r="I1463" s="69" t="s">
        <v>37</v>
      </c>
      <c r="J1463" s="69" t="s">
        <v>37</v>
      </c>
      <c r="K1463" s="69" t="s">
        <v>37</v>
      </c>
      <c r="L1463" s="69" t="s">
        <v>37</v>
      </c>
      <c r="M1463" s="69" t="s">
        <v>37</v>
      </c>
      <c r="N1463" s="69" t="s">
        <v>37</v>
      </c>
      <c r="O1463" s="69" t="s">
        <v>37</v>
      </c>
      <c r="P1463" s="69" t="s">
        <v>37</v>
      </c>
      <c r="Q1463" s="69" t="s">
        <v>37</v>
      </c>
      <c r="R1463" s="69" t="s">
        <v>37</v>
      </c>
      <c r="S1463" s="69" t="s">
        <v>37</v>
      </c>
      <c r="T1463" s="69" t="s">
        <v>37</v>
      </c>
      <c r="U1463" s="69" t="s">
        <v>37</v>
      </c>
      <c r="V1463" s="69" t="s">
        <v>37</v>
      </c>
      <c r="W1463" s="66">
        <v>284.39999999999998</v>
      </c>
      <c r="X1463" s="66">
        <v>273.60000000000002</v>
      </c>
      <c r="Y1463" s="65">
        <v>122.011</v>
      </c>
      <c r="Z1463" s="66">
        <v>175.6</v>
      </c>
      <c r="AA1463" s="65">
        <v>239.33199999999999</v>
      </c>
      <c r="AB1463" s="65">
        <v>205.041</v>
      </c>
      <c r="AC1463" s="65">
        <v>159.637</v>
      </c>
      <c r="AD1463" s="66">
        <v>198</v>
      </c>
      <c r="AE1463" s="66">
        <v>198</v>
      </c>
      <c r="AF1463" s="66">
        <v>306</v>
      </c>
      <c r="AG1463" s="66">
        <v>280.8</v>
      </c>
      <c r="AH1463" s="66">
        <v>370.8</v>
      </c>
    </row>
    <row r="1464" spans="1:34" x14ac:dyDescent="0.25">
      <c r="A1464" s="64" t="s">
        <v>121</v>
      </c>
      <c r="B1464" s="64" t="s">
        <v>123</v>
      </c>
      <c r="C1464" s="70" t="s">
        <v>37</v>
      </c>
      <c r="D1464" s="70" t="s">
        <v>37</v>
      </c>
      <c r="E1464" s="70" t="s">
        <v>37</v>
      </c>
      <c r="F1464" s="70" t="s">
        <v>37</v>
      </c>
      <c r="G1464" s="70" t="s">
        <v>37</v>
      </c>
      <c r="H1464" s="70" t="s">
        <v>37</v>
      </c>
      <c r="I1464" s="70" t="s">
        <v>37</v>
      </c>
      <c r="J1464" s="70" t="s">
        <v>37</v>
      </c>
      <c r="K1464" s="70" t="s">
        <v>37</v>
      </c>
      <c r="L1464" s="70" t="s">
        <v>37</v>
      </c>
      <c r="M1464" s="70" t="s">
        <v>37</v>
      </c>
      <c r="N1464" s="70" t="s">
        <v>37</v>
      </c>
      <c r="O1464" s="70" t="s">
        <v>37</v>
      </c>
      <c r="P1464" s="70" t="s">
        <v>37</v>
      </c>
      <c r="Q1464" s="70" t="s">
        <v>37</v>
      </c>
      <c r="R1464" s="70" t="s">
        <v>37</v>
      </c>
      <c r="S1464" s="70" t="s">
        <v>37</v>
      </c>
      <c r="T1464" s="70" t="s">
        <v>37</v>
      </c>
      <c r="U1464" s="70" t="s">
        <v>37</v>
      </c>
      <c r="V1464" s="70" t="s">
        <v>37</v>
      </c>
      <c r="W1464" s="68">
        <v>12114</v>
      </c>
      <c r="X1464" s="68">
        <v>11373.3</v>
      </c>
      <c r="Y1464" s="68">
        <v>11018.7</v>
      </c>
      <c r="Z1464" s="68">
        <v>10186.200000000001</v>
      </c>
      <c r="AA1464" s="68">
        <v>10655.1</v>
      </c>
      <c r="AB1464" s="68">
        <v>10157.4</v>
      </c>
      <c r="AC1464" s="68">
        <v>10145.700000000001</v>
      </c>
      <c r="AD1464" s="68">
        <v>9791.23</v>
      </c>
      <c r="AE1464" s="67">
        <v>10394.206</v>
      </c>
      <c r="AF1464" s="67">
        <v>9254.6489999999994</v>
      </c>
      <c r="AG1464" s="67">
        <v>9481.4840000000004</v>
      </c>
      <c r="AH1464" s="68">
        <v>10500.42</v>
      </c>
    </row>
    <row r="1465" spans="1:34" x14ac:dyDescent="0.25">
      <c r="A1465" s="64" t="s">
        <v>121</v>
      </c>
      <c r="B1465" s="64" t="s">
        <v>124</v>
      </c>
      <c r="C1465" s="69" t="s">
        <v>37</v>
      </c>
      <c r="D1465" s="69" t="s">
        <v>37</v>
      </c>
      <c r="E1465" s="69" t="s">
        <v>37</v>
      </c>
      <c r="F1465" s="69" t="s">
        <v>37</v>
      </c>
      <c r="G1465" s="69" t="s">
        <v>37</v>
      </c>
      <c r="H1465" s="69" t="s">
        <v>37</v>
      </c>
      <c r="I1465" s="69" t="s">
        <v>37</v>
      </c>
      <c r="J1465" s="69" t="s">
        <v>37</v>
      </c>
      <c r="K1465" s="69" t="s">
        <v>37</v>
      </c>
      <c r="L1465" s="69" t="s">
        <v>37</v>
      </c>
      <c r="M1465" s="69" t="s">
        <v>37</v>
      </c>
      <c r="N1465" s="69" t="s">
        <v>37</v>
      </c>
      <c r="O1465" s="69" t="s">
        <v>37</v>
      </c>
      <c r="P1465" s="69" t="s">
        <v>37</v>
      </c>
      <c r="Q1465" s="69" t="s">
        <v>37</v>
      </c>
      <c r="R1465" s="69" t="s">
        <v>37</v>
      </c>
      <c r="S1465" s="69" t="s">
        <v>37</v>
      </c>
      <c r="T1465" s="69" t="s">
        <v>37</v>
      </c>
      <c r="U1465" s="69" t="s">
        <v>37</v>
      </c>
      <c r="V1465" s="69" t="s">
        <v>37</v>
      </c>
      <c r="W1465" s="66">
        <v>18.899999999999999</v>
      </c>
      <c r="X1465" s="66">
        <v>9</v>
      </c>
      <c r="Y1465" s="66">
        <v>6.3</v>
      </c>
      <c r="Z1465" s="66">
        <v>27</v>
      </c>
      <c r="AA1465" s="66">
        <v>36</v>
      </c>
      <c r="AB1465" s="66">
        <v>0</v>
      </c>
      <c r="AC1465" s="66">
        <v>0</v>
      </c>
      <c r="AD1465" s="66">
        <v>91.2</v>
      </c>
      <c r="AE1465" s="66">
        <v>204</v>
      </c>
      <c r="AF1465" s="66">
        <v>228.11</v>
      </c>
      <c r="AG1465" s="66">
        <v>247.91</v>
      </c>
      <c r="AH1465" s="66">
        <v>333.71</v>
      </c>
    </row>
    <row r="1466" spans="1:34" x14ac:dyDescent="0.25">
      <c r="A1466" s="64" t="s">
        <v>121</v>
      </c>
      <c r="B1466" s="64" t="s">
        <v>125</v>
      </c>
      <c r="C1466" s="70" t="s">
        <v>37</v>
      </c>
      <c r="D1466" s="70" t="s">
        <v>37</v>
      </c>
      <c r="E1466" s="70" t="s">
        <v>37</v>
      </c>
      <c r="F1466" s="70" t="s">
        <v>37</v>
      </c>
      <c r="G1466" s="70" t="s">
        <v>37</v>
      </c>
      <c r="H1466" s="70" t="s">
        <v>37</v>
      </c>
      <c r="I1466" s="70" t="s">
        <v>37</v>
      </c>
      <c r="J1466" s="70" t="s">
        <v>37</v>
      </c>
      <c r="K1466" s="70" t="s">
        <v>37</v>
      </c>
      <c r="L1466" s="70" t="s">
        <v>37</v>
      </c>
      <c r="M1466" s="70" t="s">
        <v>37</v>
      </c>
      <c r="N1466" s="70" t="s">
        <v>37</v>
      </c>
      <c r="O1466" s="70" t="s">
        <v>37</v>
      </c>
      <c r="P1466" s="70" t="s">
        <v>37</v>
      </c>
      <c r="Q1466" s="70" t="s">
        <v>37</v>
      </c>
      <c r="R1466" s="70" t="s">
        <v>37</v>
      </c>
      <c r="S1466" s="70" t="s">
        <v>37</v>
      </c>
      <c r="T1466" s="70" t="s">
        <v>37</v>
      </c>
      <c r="U1466" s="70" t="s">
        <v>37</v>
      </c>
      <c r="V1466" s="70" t="s">
        <v>37</v>
      </c>
      <c r="W1466" s="68">
        <v>1119.4000000000001</v>
      </c>
      <c r="X1466" s="68">
        <v>995.7</v>
      </c>
      <c r="Y1466" s="68">
        <v>888</v>
      </c>
      <c r="Z1466" s="68">
        <v>1233.3</v>
      </c>
      <c r="AA1466" s="68">
        <v>1591.6</v>
      </c>
      <c r="AB1466" s="67">
        <v>1197.5719999999999</v>
      </c>
      <c r="AC1466" s="68">
        <v>1192.0999999999999</v>
      </c>
      <c r="AD1466" s="68">
        <v>1167</v>
      </c>
      <c r="AE1466" s="67">
        <v>1113.107</v>
      </c>
      <c r="AF1466" s="67">
        <v>849.75699999999995</v>
      </c>
      <c r="AG1466" s="67">
        <v>659.29899999999998</v>
      </c>
      <c r="AH1466" s="68">
        <v>891.72</v>
      </c>
    </row>
    <row r="1467" spans="1:34" x14ac:dyDescent="0.25">
      <c r="A1467" s="64" t="s">
        <v>121</v>
      </c>
      <c r="B1467" s="64" t="s">
        <v>126</v>
      </c>
      <c r="C1467" s="69" t="s">
        <v>37</v>
      </c>
      <c r="D1467" s="69" t="s">
        <v>37</v>
      </c>
      <c r="E1467" s="69" t="s">
        <v>37</v>
      </c>
      <c r="F1467" s="69" t="s">
        <v>37</v>
      </c>
      <c r="G1467" s="69" t="s">
        <v>37</v>
      </c>
      <c r="H1467" s="69" t="s">
        <v>37</v>
      </c>
      <c r="I1467" s="69" t="s">
        <v>37</v>
      </c>
      <c r="J1467" s="69" t="s">
        <v>37</v>
      </c>
      <c r="K1467" s="69" t="s">
        <v>37</v>
      </c>
      <c r="L1467" s="69" t="s">
        <v>37</v>
      </c>
      <c r="M1467" s="69" t="s">
        <v>37</v>
      </c>
      <c r="N1467" s="69" t="s">
        <v>37</v>
      </c>
      <c r="O1467" s="69" t="s">
        <v>37</v>
      </c>
      <c r="P1467" s="69" t="s">
        <v>37</v>
      </c>
      <c r="Q1467" s="69" t="s">
        <v>37</v>
      </c>
      <c r="R1467" s="69" t="s">
        <v>37</v>
      </c>
      <c r="S1467" s="69" t="s">
        <v>37</v>
      </c>
      <c r="T1467" s="69" t="s">
        <v>37</v>
      </c>
      <c r="U1467" s="69" t="s">
        <v>37</v>
      </c>
      <c r="V1467" s="69" t="s">
        <v>37</v>
      </c>
      <c r="W1467" s="66">
        <v>0</v>
      </c>
      <c r="X1467" s="66">
        <v>0</v>
      </c>
      <c r="Y1467" s="66">
        <v>0</v>
      </c>
      <c r="Z1467" s="66">
        <v>0</v>
      </c>
      <c r="AA1467" s="66">
        <v>0</v>
      </c>
      <c r="AB1467" s="66">
        <v>0</v>
      </c>
      <c r="AC1467" s="66">
        <v>0</v>
      </c>
      <c r="AD1467" s="66">
        <v>0</v>
      </c>
      <c r="AE1467" s="66">
        <v>0</v>
      </c>
      <c r="AF1467" s="66">
        <v>0</v>
      </c>
      <c r="AG1467" s="66">
        <v>0</v>
      </c>
      <c r="AH1467" s="66">
        <v>0</v>
      </c>
    </row>
    <row r="1468" spans="1:34" x14ac:dyDescent="0.25">
      <c r="A1468" s="64" t="s">
        <v>121</v>
      </c>
      <c r="B1468" s="64" t="s">
        <v>127</v>
      </c>
      <c r="C1468" s="70" t="s">
        <v>37</v>
      </c>
      <c r="D1468" s="70" t="s">
        <v>37</v>
      </c>
      <c r="E1468" s="70" t="s">
        <v>37</v>
      </c>
      <c r="F1468" s="70" t="s">
        <v>37</v>
      </c>
      <c r="G1468" s="70" t="s">
        <v>37</v>
      </c>
      <c r="H1468" s="70" t="s">
        <v>37</v>
      </c>
      <c r="I1468" s="70" t="s">
        <v>37</v>
      </c>
      <c r="J1468" s="70" t="s">
        <v>37</v>
      </c>
      <c r="K1468" s="70" t="s">
        <v>37</v>
      </c>
      <c r="L1468" s="70" t="s">
        <v>37</v>
      </c>
      <c r="M1468" s="70" t="s">
        <v>37</v>
      </c>
      <c r="N1468" s="70" t="s">
        <v>37</v>
      </c>
      <c r="O1468" s="70" t="s">
        <v>37</v>
      </c>
      <c r="P1468" s="70" t="s">
        <v>37</v>
      </c>
      <c r="Q1468" s="70" t="s">
        <v>37</v>
      </c>
      <c r="R1468" s="70" t="s">
        <v>37</v>
      </c>
      <c r="S1468" s="70" t="s">
        <v>37</v>
      </c>
      <c r="T1468" s="70" t="s">
        <v>37</v>
      </c>
      <c r="U1468" s="70" t="s">
        <v>37</v>
      </c>
      <c r="V1468" s="70" t="s">
        <v>37</v>
      </c>
      <c r="W1468" s="68">
        <v>0</v>
      </c>
      <c r="X1468" s="68">
        <v>0</v>
      </c>
      <c r="Y1468" s="68">
        <v>0</v>
      </c>
      <c r="Z1468" s="68">
        <v>0</v>
      </c>
      <c r="AA1468" s="68">
        <v>0</v>
      </c>
      <c r="AB1468" s="68">
        <v>0</v>
      </c>
      <c r="AC1468" s="68">
        <v>0</v>
      </c>
      <c r="AD1468" s="68">
        <v>0</v>
      </c>
      <c r="AE1468" s="68">
        <v>0</v>
      </c>
      <c r="AF1468" s="68">
        <v>0</v>
      </c>
      <c r="AG1468" s="68">
        <v>0</v>
      </c>
      <c r="AH1468" s="68">
        <v>0</v>
      </c>
    </row>
    <row r="1469" spans="1:34" x14ac:dyDescent="0.25">
      <c r="A1469" s="64" t="s">
        <v>121</v>
      </c>
      <c r="B1469" s="64" t="s">
        <v>128</v>
      </c>
      <c r="C1469" s="69" t="s">
        <v>37</v>
      </c>
      <c r="D1469" s="69" t="s">
        <v>37</v>
      </c>
      <c r="E1469" s="69" t="s">
        <v>37</v>
      </c>
      <c r="F1469" s="69" t="s">
        <v>37</v>
      </c>
      <c r="G1469" s="69" t="s">
        <v>37</v>
      </c>
      <c r="H1469" s="69" t="s">
        <v>37</v>
      </c>
      <c r="I1469" s="69" t="s">
        <v>37</v>
      </c>
      <c r="J1469" s="69" t="s">
        <v>37</v>
      </c>
      <c r="K1469" s="69" t="s">
        <v>37</v>
      </c>
      <c r="L1469" s="69" t="s">
        <v>37</v>
      </c>
      <c r="M1469" s="69" t="s">
        <v>37</v>
      </c>
      <c r="N1469" s="69" t="s">
        <v>37</v>
      </c>
      <c r="O1469" s="69" t="s">
        <v>37</v>
      </c>
      <c r="P1469" s="69" t="s">
        <v>37</v>
      </c>
      <c r="Q1469" s="69" t="s">
        <v>37</v>
      </c>
      <c r="R1469" s="69" t="s">
        <v>37</v>
      </c>
      <c r="S1469" s="69" t="s">
        <v>37</v>
      </c>
      <c r="T1469" s="69" t="s">
        <v>37</v>
      </c>
      <c r="U1469" s="69" t="s">
        <v>37</v>
      </c>
      <c r="V1469" s="69" t="s">
        <v>37</v>
      </c>
      <c r="W1469" s="66">
        <v>15869.4</v>
      </c>
      <c r="X1469" s="66">
        <v>15059.6</v>
      </c>
      <c r="Y1469" s="65">
        <v>14230.811</v>
      </c>
      <c r="Z1469" s="66">
        <v>13898</v>
      </c>
      <c r="AA1469" s="65">
        <v>13934.531999999999</v>
      </c>
      <c r="AB1469" s="65">
        <v>13418.476000000001</v>
      </c>
      <c r="AC1469" s="65">
        <v>13866.945</v>
      </c>
      <c r="AD1469" s="66">
        <v>13476.6</v>
      </c>
      <c r="AE1469" s="66">
        <v>14092.4</v>
      </c>
      <c r="AF1469" s="66">
        <v>13057.6</v>
      </c>
      <c r="AG1469" s="66">
        <v>12903.8</v>
      </c>
      <c r="AH1469" s="66">
        <v>14589.6</v>
      </c>
    </row>
    <row r="1470" spans="1:34" x14ac:dyDescent="0.25">
      <c r="A1470" s="64" t="s">
        <v>121</v>
      </c>
      <c r="B1470" s="64" t="s">
        <v>129</v>
      </c>
      <c r="C1470" s="70" t="s">
        <v>37</v>
      </c>
      <c r="D1470" s="70" t="s">
        <v>37</v>
      </c>
      <c r="E1470" s="70" t="s">
        <v>37</v>
      </c>
      <c r="F1470" s="70" t="s">
        <v>37</v>
      </c>
      <c r="G1470" s="70" t="s">
        <v>37</v>
      </c>
      <c r="H1470" s="70" t="s">
        <v>37</v>
      </c>
      <c r="I1470" s="70" t="s">
        <v>37</v>
      </c>
      <c r="J1470" s="70" t="s">
        <v>37</v>
      </c>
      <c r="K1470" s="70" t="s">
        <v>37</v>
      </c>
      <c r="L1470" s="70" t="s">
        <v>37</v>
      </c>
      <c r="M1470" s="70" t="s">
        <v>37</v>
      </c>
      <c r="N1470" s="70" t="s">
        <v>37</v>
      </c>
      <c r="O1470" s="70" t="s">
        <v>37</v>
      </c>
      <c r="P1470" s="70" t="s">
        <v>37</v>
      </c>
      <c r="Q1470" s="70" t="s">
        <v>37</v>
      </c>
      <c r="R1470" s="70" t="s">
        <v>37</v>
      </c>
      <c r="S1470" s="70" t="s">
        <v>37</v>
      </c>
      <c r="T1470" s="70" t="s">
        <v>37</v>
      </c>
      <c r="U1470" s="70" t="s">
        <v>37</v>
      </c>
      <c r="V1470" s="70" t="s">
        <v>37</v>
      </c>
      <c r="W1470" s="68">
        <v>10402.4</v>
      </c>
      <c r="X1470" s="68">
        <v>9904.6</v>
      </c>
      <c r="Y1470" s="68">
        <v>9543.6</v>
      </c>
      <c r="Z1470" s="68">
        <v>8804</v>
      </c>
      <c r="AA1470" s="68">
        <v>8741.6</v>
      </c>
      <c r="AB1470" s="68">
        <v>9031.4</v>
      </c>
      <c r="AC1470" s="68">
        <v>9132</v>
      </c>
      <c r="AD1470" s="68">
        <v>8902.6</v>
      </c>
      <c r="AE1470" s="68">
        <v>9381.2000000000007</v>
      </c>
      <c r="AF1470" s="68">
        <v>8558.2000000000007</v>
      </c>
      <c r="AG1470" s="68">
        <v>8702</v>
      </c>
      <c r="AH1470" s="68">
        <v>9760.4</v>
      </c>
    </row>
    <row r="1471" spans="1:34" x14ac:dyDescent="0.25">
      <c r="A1471" s="64" t="s">
        <v>121</v>
      </c>
      <c r="B1471" s="64" t="s">
        <v>130</v>
      </c>
      <c r="C1471" s="69" t="s">
        <v>37</v>
      </c>
      <c r="D1471" s="69" t="s">
        <v>37</v>
      </c>
      <c r="E1471" s="69" t="s">
        <v>37</v>
      </c>
      <c r="F1471" s="69" t="s">
        <v>37</v>
      </c>
      <c r="G1471" s="69" t="s">
        <v>37</v>
      </c>
      <c r="H1471" s="69" t="s">
        <v>37</v>
      </c>
      <c r="I1471" s="69" t="s">
        <v>37</v>
      </c>
      <c r="J1471" s="69" t="s">
        <v>37</v>
      </c>
      <c r="K1471" s="69" t="s">
        <v>37</v>
      </c>
      <c r="L1471" s="69" t="s">
        <v>37</v>
      </c>
      <c r="M1471" s="69" t="s">
        <v>37</v>
      </c>
      <c r="N1471" s="69" t="s">
        <v>37</v>
      </c>
      <c r="O1471" s="69" t="s">
        <v>37</v>
      </c>
      <c r="P1471" s="69" t="s">
        <v>37</v>
      </c>
      <c r="Q1471" s="69" t="s">
        <v>37</v>
      </c>
      <c r="R1471" s="69" t="s">
        <v>37</v>
      </c>
      <c r="S1471" s="69" t="s">
        <v>37</v>
      </c>
      <c r="T1471" s="69" t="s">
        <v>37</v>
      </c>
      <c r="U1471" s="69" t="s">
        <v>37</v>
      </c>
      <c r="V1471" s="69" t="s">
        <v>37</v>
      </c>
      <c r="W1471" s="66">
        <v>981.2</v>
      </c>
      <c r="X1471" s="66">
        <v>920.4</v>
      </c>
      <c r="Y1471" s="66">
        <v>806.4</v>
      </c>
      <c r="Z1471" s="66">
        <v>1175.5999999999999</v>
      </c>
      <c r="AA1471" s="66">
        <v>1430.6</v>
      </c>
      <c r="AB1471" s="66">
        <v>788.95</v>
      </c>
      <c r="AC1471" s="65">
        <v>882.97400000000005</v>
      </c>
      <c r="AD1471" s="66">
        <v>989.2</v>
      </c>
      <c r="AE1471" s="66">
        <v>867.6</v>
      </c>
      <c r="AF1471" s="66">
        <v>708.2</v>
      </c>
      <c r="AG1471" s="66">
        <v>534.79999999999995</v>
      </c>
      <c r="AH1471" s="66">
        <v>762</v>
      </c>
    </row>
    <row r="1472" spans="1:34" x14ac:dyDescent="0.25">
      <c r="A1472" s="64" t="s">
        <v>121</v>
      </c>
      <c r="B1472" s="64" t="s">
        <v>131</v>
      </c>
      <c r="C1472" s="70" t="s">
        <v>37</v>
      </c>
      <c r="D1472" s="70" t="s">
        <v>37</v>
      </c>
      <c r="E1472" s="70" t="s">
        <v>37</v>
      </c>
      <c r="F1472" s="70" t="s">
        <v>37</v>
      </c>
      <c r="G1472" s="70" t="s">
        <v>37</v>
      </c>
      <c r="H1472" s="70" t="s">
        <v>37</v>
      </c>
      <c r="I1472" s="70" t="s">
        <v>37</v>
      </c>
      <c r="J1472" s="70" t="s">
        <v>37</v>
      </c>
      <c r="K1472" s="70" t="s">
        <v>37</v>
      </c>
      <c r="L1472" s="70" t="s">
        <v>37</v>
      </c>
      <c r="M1472" s="70" t="s">
        <v>37</v>
      </c>
      <c r="N1472" s="70" t="s">
        <v>37</v>
      </c>
      <c r="O1472" s="70" t="s">
        <v>37</v>
      </c>
      <c r="P1472" s="70" t="s">
        <v>37</v>
      </c>
      <c r="Q1472" s="70" t="s">
        <v>37</v>
      </c>
      <c r="R1472" s="70" t="s">
        <v>37</v>
      </c>
      <c r="S1472" s="70" t="s">
        <v>37</v>
      </c>
      <c r="T1472" s="70" t="s">
        <v>37</v>
      </c>
      <c r="U1472" s="70" t="s">
        <v>37</v>
      </c>
      <c r="V1472" s="70" t="s">
        <v>37</v>
      </c>
      <c r="W1472" s="68">
        <v>0</v>
      </c>
      <c r="X1472" s="68">
        <v>0</v>
      </c>
      <c r="Y1472" s="68">
        <v>0</v>
      </c>
      <c r="Z1472" s="68">
        <v>0</v>
      </c>
      <c r="AA1472" s="68">
        <v>0</v>
      </c>
      <c r="AB1472" s="68">
        <v>0</v>
      </c>
      <c r="AC1472" s="68">
        <v>0</v>
      </c>
      <c r="AD1472" s="68">
        <v>0</v>
      </c>
      <c r="AE1472" s="68">
        <v>0</v>
      </c>
      <c r="AF1472" s="68">
        <v>0</v>
      </c>
      <c r="AG1472" s="68">
        <v>0</v>
      </c>
      <c r="AH1472" s="68">
        <v>0</v>
      </c>
    </row>
    <row r="1473" spans="1:34" x14ac:dyDescent="0.25">
      <c r="A1473" s="64" t="s">
        <v>132</v>
      </c>
      <c r="B1473" s="64" t="s">
        <v>122</v>
      </c>
      <c r="C1473" s="69" t="s">
        <v>37</v>
      </c>
      <c r="D1473" s="69" t="s">
        <v>37</v>
      </c>
      <c r="E1473" s="69" t="s">
        <v>37</v>
      </c>
      <c r="F1473" s="69" t="s">
        <v>37</v>
      </c>
      <c r="G1473" s="69" t="s">
        <v>37</v>
      </c>
      <c r="H1473" s="69" t="s">
        <v>37</v>
      </c>
      <c r="I1473" s="69" t="s">
        <v>37</v>
      </c>
      <c r="J1473" s="69" t="s">
        <v>37</v>
      </c>
      <c r="K1473" s="69" t="s">
        <v>37</v>
      </c>
      <c r="L1473" s="69" t="s">
        <v>37</v>
      </c>
      <c r="M1473" s="69" t="s">
        <v>37</v>
      </c>
      <c r="N1473" s="69" t="s">
        <v>37</v>
      </c>
      <c r="O1473" s="69" t="s">
        <v>37</v>
      </c>
      <c r="P1473" s="69" t="s">
        <v>37</v>
      </c>
      <c r="Q1473" s="69" t="s">
        <v>37</v>
      </c>
      <c r="R1473" s="69" t="s">
        <v>37</v>
      </c>
      <c r="S1473" s="69" t="s">
        <v>37</v>
      </c>
      <c r="T1473" s="69" t="s">
        <v>37</v>
      </c>
      <c r="U1473" s="69" t="s">
        <v>37</v>
      </c>
      <c r="V1473" s="69" t="s">
        <v>37</v>
      </c>
      <c r="W1473" s="69" t="s">
        <v>37</v>
      </c>
      <c r="X1473" s="69" t="s">
        <v>37</v>
      </c>
      <c r="Y1473" s="69" t="s">
        <v>37</v>
      </c>
      <c r="Z1473" s="69" t="s">
        <v>37</v>
      </c>
      <c r="AA1473" s="69" t="s">
        <v>37</v>
      </c>
      <c r="AB1473" s="69" t="s">
        <v>37</v>
      </c>
      <c r="AC1473" s="69" t="s">
        <v>37</v>
      </c>
      <c r="AD1473" s="69" t="s">
        <v>37</v>
      </c>
      <c r="AE1473" s="69" t="s">
        <v>37</v>
      </c>
      <c r="AF1473" s="69" t="s">
        <v>37</v>
      </c>
      <c r="AG1473" s="69" t="s">
        <v>37</v>
      </c>
      <c r="AH1473" s="69" t="s">
        <v>37</v>
      </c>
    </row>
    <row r="1474" spans="1:34" x14ac:dyDescent="0.25">
      <c r="A1474" s="64" t="s">
        <v>132</v>
      </c>
      <c r="B1474" s="64" t="s">
        <v>123</v>
      </c>
      <c r="C1474" s="70" t="s">
        <v>37</v>
      </c>
      <c r="D1474" s="70" t="s">
        <v>37</v>
      </c>
      <c r="E1474" s="70" t="s">
        <v>37</v>
      </c>
      <c r="F1474" s="70" t="s">
        <v>37</v>
      </c>
      <c r="G1474" s="70" t="s">
        <v>37</v>
      </c>
      <c r="H1474" s="70" t="s">
        <v>37</v>
      </c>
      <c r="I1474" s="70" t="s">
        <v>37</v>
      </c>
      <c r="J1474" s="70" t="s">
        <v>37</v>
      </c>
      <c r="K1474" s="70" t="s">
        <v>37</v>
      </c>
      <c r="L1474" s="70" t="s">
        <v>37</v>
      </c>
      <c r="M1474" s="70" t="s">
        <v>37</v>
      </c>
      <c r="N1474" s="70" t="s">
        <v>37</v>
      </c>
      <c r="O1474" s="70" t="s">
        <v>37</v>
      </c>
      <c r="P1474" s="70" t="s">
        <v>37</v>
      </c>
      <c r="Q1474" s="70" t="s">
        <v>37</v>
      </c>
      <c r="R1474" s="70" t="s">
        <v>37</v>
      </c>
      <c r="S1474" s="70" t="s">
        <v>37</v>
      </c>
      <c r="T1474" s="70" t="s">
        <v>37</v>
      </c>
      <c r="U1474" s="70" t="s">
        <v>37</v>
      </c>
      <c r="V1474" s="70" t="s">
        <v>37</v>
      </c>
      <c r="W1474" s="70" t="s">
        <v>37</v>
      </c>
      <c r="X1474" s="70" t="s">
        <v>37</v>
      </c>
      <c r="Y1474" s="70" t="s">
        <v>37</v>
      </c>
      <c r="Z1474" s="70" t="s">
        <v>37</v>
      </c>
      <c r="AA1474" s="70" t="s">
        <v>37</v>
      </c>
      <c r="AB1474" s="70" t="s">
        <v>37</v>
      </c>
      <c r="AC1474" s="70" t="s">
        <v>37</v>
      </c>
      <c r="AD1474" s="70" t="s">
        <v>37</v>
      </c>
      <c r="AE1474" s="70" t="s">
        <v>37</v>
      </c>
      <c r="AF1474" s="70" t="s">
        <v>37</v>
      </c>
      <c r="AG1474" s="70" t="s">
        <v>37</v>
      </c>
      <c r="AH1474" s="70" t="s">
        <v>37</v>
      </c>
    </row>
    <row r="1475" spans="1:34" x14ac:dyDescent="0.25">
      <c r="A1475" s="64" t="s">
        <v>132</v>
      </c>
      <c r="B1475" s="64" t="s">
        <v>124</v>
      </c>
      <c r="C1475" s="69" t="s">
        <v>37</v>
      </c>
      <c r="D1475" s="69" t="s">
        <v>37</v>
      </c>
      <c r="E1475" s="69" t="s">
        <v>37</v>
      </c>
      <c r="F1475" s="69" t="s">
        <v>37</v>
      </c>
      <c r="G1475" s="69" t="s">
        <v>37</v>
      </c>
      <c r="H1475" s="69" t="s">
        <v>37</v>
      </c>
      <c r="I1475" s="69" t="s">
        <v>37</v>
      </c>
      <c r="J1475" s="69" t="s">
        <v>37</v>
      </c>
      <c r="K1475" s="69" t="s">
        <v>37</v>
      </c>
      <c r="L1475" s="69" t="s">
        <v>37</v>
      </c>
      <c r="M1475" s="69" t="s">
        <v>37</v>
      </c>
      <c r="N1475" s="69" t="s">
        <v>37</v>
      </c>
      <c r="O1475" s="69" t="s">
        <v>37</v>
      </c>
      <c r="P1475" s="69" t="s">
        <v>37</v>
      </c>
      <c r="Q1475" s="69" t="s">
        <v>37</v>
      </c>
      <c r="R1475" s="69" t="s">
        <v>37</v>
      </c>
      <c r="S1475" s="69" t="s">
        <v>37</v>
      </c>
      <c r="T1475" s="69" t="s">
        <v>37</v>
      </c>
      <c r="U1475" s="69" t="s">
        <v>37</v>
      </c>
      <c r="V1475" s="69" t="s">
        <v>37</v>
      </c>
      <c r="W1475" s="69" t="s">
        <v>37</v>
      </c>
      <c r="X1475" s="69" t="s">
        <v>37</v>
      </c>
      <c r="Y1475" s="69" t="s">
        <v>37</v>
      </c>
      <c r="Z1475" s="69" t="s">
        <v>37</v>
      </c>
      <c r="AA1475" s="69" t="s">
        <v>37</v>
      </c>
      <c r="AB1475" s="69" t="s">
        <v>37</v>
      </c>
      <c r="AC1475" s="69" t="s">
        <v>37</v>
      </c>
      <c r="AD1475" s="69" t="s">
        <v>37</v>
      </c>
      <c r="AE1475" s="69" t="s">
        <v>37</v>
      </c>
      <c r="AF1475" s="69" t="s">
        <v>37</v>
      </c>
      <c r="AG1475" s="69" t="s">
        <v>37</v>
      </c>
      <c r="AH1475" s="69" t="s">
        <v>37</v>
      </c>
    </row>
    <row r="1476" spans="1:34" x14ac:dyDescent="0.25">
      <c r="A1476" s="64" t="s">
        <v>132</v>
      </c>
      <c r="B1476" s="64" t="s">
        <v>125</v>
      </c>
      <c r="C1476" s="70" t="s">
        <v>37</v>
      </c>
      <c r="D1476" s="70" t="s">
        <v>37</v>
      </c>
      <c r="E1476" s="70" t="s">
        <v>37</v>
      </c>
      <c r="F1476" s="70" t="s">
        <v>37</v>
      </c>
      <c r="G1476" s="70" t="s">
        <v>37</v>
      </c>
      <c r="H1476" s="70" t="s">
        <v>37</v>
      </c>
      <c r="I1476" s="70" t="s">
        <v>37</v>
      </c>
      <c r="J1476" s="70" t="s">
        <v>37</v>
      </c>
      <c r="K1476" s="70" t="s">
        <v>37</v>
      </c>
      <c r="L1476" s="70" t="s">
        <v>37</v>
      </c>
      <c r="M1476" s="70" t="s">
        <v>37</v>
      </c>
      <c r="N1476" s="70" t="s">
        <v>37</v>
      </c>
      <c r="O1476" s="70" t="s">
        <v>37</v>
      </c>
      <c r="P1476" s="70" t="s">
        <v>37</v>
      </c>
      <c r="Q1476" s="70" t="s">
        <v>37</v>
      </c>
      <c r="R1476" s="70" t="s">
        <v>37</v>
      </c>
      <c r="S1476" s="70" t="s">
        <v>37</v>
      </c>
      <c r="T1476" s="70" t="s">
        <v>37</v>
      </c>
      <c r="U1476" s="70" t="s">
        <v>37</v>
      </c>
      <c r="V1476" s="70" t="s">
        <v>37</v>
      </c>
      <c r="W1476" s="70" t="s">
        <v>37</v>
      </c>
      <c r="X1476" s="70" t="s">
        <v>37</v>
      </c>
      <c r="Y1476" s="70" t="s">
        <v>37</v>
      </c>
      <c r="Z1476" s="70" t="s">
        <v>37</v>
      </c>
      <c r="AA1476" s="70" t="s">
        <v>37</v>
      </c>
      <c r="AB1476" s="70" t="s">
        <v>37</v>
      </c>
      <c r="AC1476" s="70" t="s">
        <v>37</v>
      </c>
      <c r="AD1476" s="70" t="s">
        <v>37</v>
      </c>
      <c r="AE1476" s="70" t="s">
        <v>37</v>
      </c>
      <c r="AF1476" s="70" t="s">
        <v>37</v>
      </c>
      <c r="AG1476" s="70" t="s">
        <v>37</v>
      </c>
      <c r="AH1476" s="70" t="s">
        <v>37</v>
      </c>
    </row>
    <row r="1477" spans="1:34" x14ac:dyDescent="0.25">
      <c r="A1477" s="64" t="s">
        <v>132</v>
      </c>
      <c r="B1477" s="64" t="s">
        <v>126</v>
      </c>
      <c r="C1477" s="69" t="s">
        <v>37</v>
      </c>
      <c r="D1477" s="69" t="s">
        <v>37</v>
      </c>
      <c r="E1477" s="69" t="s">
        <v>37</v>
      </c>
      <c r="F1477" s="69" t="s">
        <v>37</v>
      </c>
      <c r="G1477" s="69" t="s">
        <v>37</v>
      </c>
      <c r="H1477" s="69" t="s">
        <v>37</v>
      </c>
      <c r="I1477" s="69" t="s">
        <v>37</v>
      </c>
      <c r="J1477" s="69" t="s">
        <v>37</v>
      </c>
      <c r="K1477" s="69" t="s">
        <v>37</v>
      </c>
      <c r="L1477" s="69" t="s">
        <v>37</v>
      </c>
      <c r="M1477" s="69" t="s">
        <v>37</v>
      </c>
      <c r="N1477" s="69" t="s">
        <v>37</v>
      </c>
      <c r="O1477" s="69" t="s">
        <v>37</v>
      </c>
      <c r="P1477" s="69" t="s">
        <v>37</v>
      </c>
      <c r="Q1477" s="69" t="s">
        <v>37</v>
      </c>
      <c r="R1477" s="69" t="s">
        <v>37</v>
      </c>
      <c r="S1477" s="69" t="s">
        <v>37</v>
      </c>
      <c r="T1477" s="69" t="s">
        <v>37</v>
      </c>
      <c r="U1477" s="69" t="s">
        <v>37</v>
      </c>
      <c r="V1477" s="69" t="s">
        <v>37</v>
      </c>
      <c r="W1477" s="66">
        <v>0</v>
      </c>
      <c r="X1477" s="66">
        <v>0</v>
      </c>
      <c r="Y1477" s="66">
        <v>0</v>
      </c>
      <c r="Z1477" s="66">
        <v>0</v>
      </c>
      <c r="AA1477" s="66">
        <v>0</v>
      </c>
      <c r="AB1477" s="66">
        <v>0</v>
      </c>
      <c r="AC1477" s="66">
        <v>0</v>
      </c>
      <c r="AD1477" s="66">
        <v>0</v>
      </c>
      <c r="AE1477" s="66">
        <v>0</v>
      </c>
      <c r="AF1477" s="66">
        <v>0</v>
      </c>
      <c r="AG1477" s="66">
        <v>0</v>
      </c>
      <c r="AH1477" s="66">
        <v>0</v>
      </c>
    </row>
    <row r="1478" spans="1:34" x14ac:dyDescent="0.25">
      <c r="A1478" s="64" t="s">
        <v>132</v>
      </c>
      <c r="B1478" s="64" t="s">
        <v>127</v>
      </c>
      <c r="C1478" s="70" t="s">
        <v>37</v>
      </c>
      <c r="D1478" s="70" t="s">
        <v>37</v>
      </c>
      <c r="E1478" s="70" t="s">
        <v>37</v>
      </c>
      <c r="F1478" s="70" t="s">
        <v>37</v>
      </c>
      <c r="G1478" s="70" t="s">
        <v>37</v>
      </c>
      <c r="H1478" s="70" t="s">
        <v>37</v>
      </c>
      <c r="I1478" s="70" t="s">
        <v>37</v>
      </c>
      <c r="J1478" s="70" t="s">
        <v>37</v>
      </c>
      <c r="K1478" s="70" t="s">
        <v>37</v>
      </c>
      <c r="L1478" s="70" t="s">
        <v>37</v>
      </c>
      <c r="M1478" s="70" t="s">
        <v>37</v>
      </c>
      <c r="N1478" s="70" t="s">
        <v>37</v>
      </c>
      <c r="O1478" s="70" t="s">
        <v>37</v>
      </c>
      <c r="P1478" s="70" t="s">
        <v>37</v>
      </c>
      <c r="Q1478" s="70" t="s">
        <v>37</v>
      </c>
      <c r="R1478" s="70" t="s">
        <v>37</v>
      </c>
      <c r="S1478" s="70" t="s">
        <v>37</v>
      </c>
      <c r="T1478" s="70" t="s">
        <v>37</v>
      </c>
      <c r="U1478" s="70" t="s">
        <v>37</v>
      </c>
      <c r="V1478" s="70" t="s">
        <v>37</v>
      </c>
      <c r="W1478" s="70" t="s">
        <v>37</v>
      </c>
      <c r="X1478" s="70" t="s">
        <v>37</v>
      </c>
      <c r="Y1478" s="70" t="s">
        <v>37</v>
      </c>
      <c r="Z1478" s="70" t="s">
        <v>37</v>
      </c>
      <c r="AA1478" s="70" t="s">
        <v>37</v>
      </c>
      <c r="AB1478" s="70" t="s">
        <v>37</v>
      </c>
      <c r="AC1478" s="70" t="s">
        <v>37</v>
      </c>
      <c r="AD1478" s="70" t="s">
        <v>37</v>
      </c>
      <c r="AE1478" s="70" t="s">
        <v>37</v>
      </c>
      <c r="AF1478" s="70" t="s">
        <v>37</v>
      </c>
      <c r="AG1478" s="70" t="s">
        <v>37</v>
      </c>
      <c r="AH1478" s="70" t="s">
        <v>37</v>
      </c>
    </row>
    <row r="1479" spans="1:34" x14ac:dyDescent="0.25">
      <c r="A1479" s="64" t="s">
        <v>132</v>
      </c>
      <c r="B1479" s="64" t="s">
        <v>128</v>
      </c>
      <c r="C1479" s="69" t="s">
        <v>37</v>
      </c>
      <c r="D1479" s="69" t="s">
        <v>37</v>
      </c>
      <c r="E1479" s="69" t="s">
        <v>37</v>
      </c>
      <c r="F1479" s="69" t="s">
        <v>37</v>
      </c>
      <c r="G1479" s="69" t="s">
        <v>37</v>
      </c>
      <c r="H1479" s="69" t="s">
        <v>37</v>
      </c>
      <c r="I1479" s="69" t="s">
        <v>37</v>
      </c>
      <c r="J1479" s="69" t="s">
        <v>37</v>
      </c>
      <c r="K1479" s="69" t="s">
        <v>37</v>
      </c>
      <c r="L1479" s="69" t="s">
        <v>37</v>
      </c>
      <c r="M1479" s="69" t="s">
        <v>37</v>
      </c>
      <c r="N1479" s="69" t="s">
        <v>37</v>
      </c>
      <c r="O1479" s="69" t="s">
        <v>37</v>
      </c>
      <c r="P1479" s="69" t="s">
        <v>37</v>
      </c>
      <c r="Q1479" s="69" t="s">
        <v>37</v>
      </c>
      <c r="R1479" s="69" t="s">
        <v>37</v>
      </c>
      <c r="S1479" s="69" t="s">
        <v>37</v>
      </c>
      <c r="T1479" s="69" t="s">
        <v>37</v>
      </c>
      <c r="U1479" s="69" t="s">
        <v>37</v>
      </c>
      <c r="V1479" s="69" t="s">
        <v>37</v>
      </c>
      <c r="W1479" s="66">
        <v>3830.4</v>
      </c>
      <c r="X1479" s="66">
        <v>3657.6</v>
      </c>
      <c r="Y1479" s="65">
        <v>3354.8110000000001</v>
      </c>
      <c r="Z1479" s="66">
        <v>3258</v>
      </c>
      <c r="AA1479" s="65">
        <v>3468.5320000000002</v>
      </c>
      <c r="AB1479" s="65">
        <v>3376.4760000000001</v>
      </c>
      <c r="AC1479" s="65">
        <v>3260.9450000000002</v>
      </c>
      <c r="AD1479" s="66">
        <v>3225.6</v>
      </c>
      <c r="AE1479" s="66">
        <v>3434.4</v>
      </c>
      <c r="AF1479" s="66">
        <v>3387.6</v>
      </c>
      <c r="AG1479" s="66">
        <v>3538.8</v>
      </c>
      <c r="AH1479" s="66">
        <v>4071.6</v>
      </c>
    </row>
    <row r="1480" spans="1:34" x14ac:dyDescent="0.25">
      <c r="A1480" s="64" t="s">
        <v>132</v>
      </c>
      <c r="B1480" s="64" t="s">
        <v>129</v>
      </c>
      <c r="C1480" s="70" t="s">
        <v>37</v>
      </c>
      <c r="D1480" s="70" t="s">
        <v>37</v>
      </c>
      <c r="E1480" s="70" t="s">
        <v>37</v>
      </c>
      <c r="F1480" s="70" t="s">
        <v>37</v>
      </c>
      <c r="G1480" s="70" t="s">
        <v>37</v>
      </c>
      <c r="H1480" s="70" t="s">
        <v>37</v>
      </c>
      <c r="I1480" s="70" t="s">
        <v>37</v>
      </c>
      <c r="J1480" s="70" t="s">
        <v>37</v>
      </c>
      <c r="K1480" s="70" t="s">
        <v>37</v>
      </c>
      <c r="L1480" s="70" t="s">
        <v>37</v>
      </c>
      <c r="M1480" s="70" t="s">
        <v>37</v>
      </c>
      <c r="N1480" s="70" t="s">
        <v>37</v>
      </c>
      <c r="O1480" s="70" t="s">
        <v>37</v>
      </c>
      <c r="P1480" s="70" t="s">
        <v>37</v>
      </c>
      <c r="Q1480" s="70" t="s">
        <v>37</v>
      </c>
      <c r="R1480" s="70" t="s">
        <v>37</v>
      </c>
      <c r="S1480" s="70" t="s">
        <v>37</v>
      </c>
      <c r="T1480" s="70" t="s">
        <v>37</v>
      </c>
      <c r="U1480" s="70" t="s">
        <v>37</v>
      </c>
      <c r="V1480" s="70" t="s">
        <v>37</v>
      </c>
      <c r="W1480" s="68">
        <v>3416.4</v>
      </c>
      <c r="X1480" s="68">
        <v>3261.6</v>
      </c>
      <c r="Y1480" s="68">
        <v>3117.6</v>
      </c>
      <c r="Z1480" s="68">
        <v>2934</v>
      </c>
      <c r="AA1480" s="68">
        <v>2991.6</v>
      </c>
      <c r="AB1480" s="68">
        <v>3038.4</v>
      </c>
      <c r="AC1480" s="68">
        <v>2952</v>
      </c>
      <c r="AD1480" s="68">
        <v>2829.6</v>
      </c>
      <c r="AE1480" s="68">
        <v>2977.2</v>
      </c>
      <c r="AF1480" s="68">
        <v>2797.2</v>
      </c>
      <c r="AG1480" s="68">
        <v>3006</v>
      </c>
      <c r="AH1480" s="68">
        <v>3308.4</v>
      </c>
    </row>
    <row r="1481" spans="1:34" x14ac:dyDescent="0.25">
      <c r="A1481" s="64" t="s">
        <v>132</v>
      </c>
      <c r="B1481" s="64" t="s">
        <v>130</v>
      </c>
      <c r="C1481" s="69" t="s">
        <v>37</v>
      </c>
      <c r="D1481" s="69" t="s">
        <v>37</v>
      </c>
      <c r="E1481" s="69" t="s">
        <v>37</v>
      </c>
      <c r="F1481" s="69" t="s">
        <v>37</v>
      </c>
      <c r="G1481" s="69" t="s">
        <v>37</v>
      </c>
      <c r="H1481" s="69" t="s">
        <v>37</v>
      </c>
      <c r="I1481" s="69" t="s">
        <v>37</v>
      </c>
      <c r="J1481" s="69" t="s">
        <v>37</v>
      </c>
      <c r="K1481" s="69" t="s">
        <v>37</v>
      </c>
      <c r="L1481" s="69" t="s">
        <v>37</v>
      </c>
      <c r="M1481" s="69" t="s">
        <v>37</v>
      </c>
      <c r="N1481" s="69" t="s">
        <v>37</v>
      </c>
      <c r="O1481" s="69" t="s">
        <v>37</v>
      </c>
      <c r="P1481" s="69" t="s">
        <v>37</v>
      </c>
      <c r="Q1481" s="69" t="s">
        <v>37</v>
      </c>
      <c r="R1481" s="69" t="s">
        <v>37</v>
      </c>
      <c r="S1481" s="69" t="s">
        <v>37</v>
      </c>
      <c r="T1481" s="69" t="s">
        <v>37</v>
      </c>
      <c r="U1481" s="69" t="s">
        <v>37</v>
      </c>
      <c r="V1481" s="69" t="s">
        <v>37</v>
      </c>
      <c r="W1481" s="66">
        <v>115.2</v>
      </c>
      <c r="X1481" s="66">
        <v>104.4</v>
      </c>
      <c r="Y1481" s="66">
        <v>104.4</v>
      </c>
      <c r="Z1481" s="66">
        <v>129.6</v>
      </c>
      <c r="AA1481" s="66">
        <v>219.6</v>
      </c>
      <c r="AB1481" s="66">
        <v>139.94999999999999</v>
      </c>
      <c r="AC1481" s="65">
        <v>146.97399999999999</v>
      </c>
      <c r="AD1481" s="66">
        <v>169.2</v>
      </c>
      <c r="AE1481" s="66">
        <v>165.6</v>
      </c>
      <c r="AF1481" s="66">
        <v>151.19999999999999</v>
      </c>
      <c r="AG1481" s="66">
        <v>118.8</v>
      </c>
      <c r="AH1481" s="66">
        <v>144</v>
      </c>
    </row>
    <row r="1482" spans="1:34" x14ac:dyDescent="0.25">
      <c r="A1482" s="64" t="s">
        <v>132</v>
      </c>
      <c r="B1482" s="64" t="s">
        <v>131</v>
      </c>
      <c r="C1482" s="70" t="s">
        <v>37</v>
      </c>
      <c r="D1482" s="70" t="s">
        <v>37</v>
      </c>
      <c r="E1482" s="70" t="s">
        <v>37</v>
      </c>
      <c r="F1482" s="70" t="s">
        <v>37</v>
      </c>
      <c r="G1482" s="70" t="s">
        <v>37</v>
      </c>
      <c r="H1482" s="70" t="s">
        <v>37</v>
      </c>
      <c r="I1482" s="70" t="s">
        <v>37</v>
      </c>
      <c r="J1482" s="70" t="s">
        <v>37</v>
      </c>
      <c r="K1482" s="70" t="s">
        <v>37</v>
      </c>
      <c r="L1482" s="70" t="s">
        <v>37</v>
      </c>
      <c r="M1482" s="70" t="s">
        <v>37</v>
      </c>
      <c r="N1482" s="70" t="s">
        <v>37</v>
      </c>
      <c r="O1482" s="70" t="s">
        <v>37</v>
      </c>
      <c r="P1482" s="70" t="s">
        <v>37</v>
      </c>
      <c r="Q1482" s="70" t="s">
        <v>37</v>
      </c>
      <c r="R1482" s="70" t="s">
        <v>37</v>
      </c>
      <c r="S1482" s="70" t="s">
        <v>37</v>
      </c>
      <c r="T1482" s="70" t="s">
        <v>37</v>
      </c>
      <c r="U1482" s="70" t="s">
        <v>37</v>
      </c>
      <c r="V1482" s="70" t="s">
        <v>37</v>
      </c>
      <c r="W1482" s="68">
        <v>0</v>
      </c>
      <c r="X1482" s="68">
        <v>0</v>
      </c>
      <c r="Y1482" s="68">
        <v>0</v>
      </c>
      <c r="Z1482" s="68">
        <v>0</v>
      </c>
      <c r="AA1482" s="68">
        <v>0</v>
      </c>
      <c r="AB1482" s="68">
        <v>0</v>
      </c>
      <c r="AC1482" s="68">
        <v>0</v>
      </c>
      <c r="AD1482" s="68">
        <v>0</v>
      </c>
      <c r="AE1482" s="68">
        <v>0</v>
      </c>
      <c r="AF1482" s="68">
        <v>0</v>
      </c>
      <c r="AG1482" s="68">
        <v>0</v>
      </c>
      <c r="AH1482" s="68">
        <v>0</v>
      </c>
    </row>
    <row r="1483" spans="1:34" x14ac:dyDescent="0.25">
      <c r="A1483" s="64" t="s">
        <v>133</v>
      </c>
      <c r="B1483" s="64" t="s">
        <v>122</v>
      </c>
      <c r="C1483" s="69" t="s">
        <v>37</v>
      </c>
      <c r="D1483" s="69" t="s">
        <v>37</v>
      </c>
      <c r="E1483" s="69" t="s">
        <v>37</v>
      </c>
      <c r="F1483" s="69" t="s">
        <v>37</v>
      </c>
      <c r="G1483" s="69" t="s">
        <v>37</v>
      </c>
      <c r="H1483" s="69" t="s">
        <v>37</v>
      </c>
      <c r="I1483" s="69" t="s">
        <v>37</v>
      </c>
      <c r="J1483" s="69" t="s">
        <v>37</v>
      </c>
      <c r="K1483" s="69" t="s">
        <v>37</v>
      </c>
      <c r="L1483" s="69" t="s">
        <v>37</v>
      </c>
      <c r="M1483" s="69" t="s">
        <v>37</v>
      </c>
      <c r="N1483" s="69" t="s">
        <v>37</v>
      </c>
      <c r="O1483" s="69" t="s">
        <v>37</v>
      </c>
      <c r="P1483" s="69" t="s">
        <v>37</v>
      </c>
      <c r="Q1483" s="69" t="s">
        <v>37</v>
      </c>
      <c r="R1483" s="69" t="s">
        <v>37</v>
      </c>
      <c r="S1483" s="69" t="s">
        <v>37</v>
      </c>
      <c r="T1483" s="69" t="s">
        <v>37</v>
      </c>
      <c r="U1483" s="69" t="s">
        <v>37</v>
      </c>
      <c r="V1483" s="69" t="s">
        <v>37</v>
      </c>
      <c r="W1483" s="66">
        <v>0</v>
      </c>
      <c r="X1483" s="66">
        <v>0</v>
      </c>
      <c r="Y1483" s="66">
        <v>0</v>
      </c>
      <c r="Z1483" s="66">
        <v>0</v>
      </c>
      <c r="AA1483" s="66">
        <v>0</v>
      </c>
      <c r="AB1483" s="66">
        <v>0</v>
      </c>
      <c r="AC1483" s="66">
        <v>0</v>
      </c>
      <c r="AD1483" s="66">
        <v>0</v>
      </c>
      <c r="AE1483" s="66">
        <v>0</v>
      </c>
      <c r="AF1483" s="66">
        <v>0</v>
      </c>
      <c r="AG1483" s="66">
        <v>0</v>
      </c>
      <c r="AH1483" s="66">
        <v>0</v>
      </c>
    </row>
    <row r="1484" spans="1:34" x14ac:dyDescent="0.25">
      <c r="A1484" s="64" t="s">
        <v>133</v>
      </c>
      <c r="B1484" s="64" t="s">
        <v>123</v>
      </c>
      <c r="C1484" s="70" t="s">
        <v>37</v>
      </c>
      <c r="D1484" s="70" t="s">
        <v>37</v>
      </c>
      <c r="E1484" s="70" t="s">
        <v>37</v>
      </c>
      <c r="F1484" s="70" t="s">
        <v>37</v>
      </c>
      <c r="G1484" s="70" t="s">
        <v>37</v>
      </c>
      <c r="H1484" s="70" t="s">
        <v>37</v>
      </c>
      <c r="I1484" s="70" t="s">
        <v>37</v>
      </c>
      <c r="J1484" s="70" t="s">
        <v>37</v>
      </c>
      <c r="K1484" s="70" t="s">
        <v>37</v>
      </c>
      <c r="L1484" s="70" t="s">
        <v>37</v>
      </c>
      <c r="M1484" s="70" t="s">
        <v>37</v>
      </c>
      <c r="N1484" s="70" t="s">
        <v>37</v>
      </c>
      <c r="O1484" s="70" t="s">
        <v>37</v>
      </c>
      <c r="P1484" s="70" t="s">
        <v>37</v>
      </c>
      <c r="Q1484" s="70" t="s">
        <v>37</v>
      </c>
      <c r="R1484" s="70" t="s">
        <v>37</v>
      </c>
      <c r="S1484" s="70" t="s">
        <v>37</v>
      </c>
      <c r="T1484" s="70" t="s">
        <v>37</v>
      </c>
      <c r="U1484" s="70" t="s">
        <v>37</v>
      </c>
      <c r="V1484" s="70" t="s">
        <v>37</v>
      </c>
      <c r="W1484" s="68">
        <v>0</v>
      </c>
      <c r="X1484" s="68">
        <v>0</v>
      </c>
      <c r="Y1484" s="68">
        <v>0</v>
      </c>
      <c r="Z1484" s="68">
        <v>0</v>
      </c>
      <c r="AA1484" s="68">
        <v>0</v>
      </c>
      <c r="AB1484" s="68">
        <v>0</v>
      </c>
      <c r="AC1484" s="68">
        <v>0</v>
      </c>
      <c r="AD1484" s="68">
        <v>0</v>
      </c>
      <c r="AE1484" s="68">
        <v>0</v>
      </c>
      <c r="AF1484" s="68">
        <v>0</v>
      </c>
      <c r="AG1484" s="68">
        <v>0</v>
      </c>
      <c r="AH1484" s="68">
        <v>0</v>
      </c>
    </row>
    <row r="1485" spans="1:34" x14ac:dyDescent="0.25">
      <c r="A1485" s="64" t="s">
        <v>133</v>
      </c>
      <c r="B1485" s="64" t="s">
        <v>124</v>
      </c>
      <c r="C1485" s="69" t="s">
        <v>37</v>
      </c>
      <c r="D1485" s="69" t="s">
        <v>37</v>
      </c>
      <c r="E1485" s="69" t="s">
        <v>37</v>
      </c>
      <c r="F1485" s="69" t="s">
        <v>37</v>
      </c>
      <c r="G1485" s="69" t="s">
        <v>37</v>
      </c>
      <c r="H1485" s="69" t="s">
        <v>37</v>
      </c>
      <c r="I1485" s="69" t="s">
        <v>37</v>
      </c>
      <c r="J1485" s="69" t="s">
        <v>37</v>
      </c>
      <c r="K1485" s="69" t="s">
        <v>37</v>
      </c>
      <c r="L1485" s="69" t="s">
        <v>37</v>
      </c>
      <c r="M1485" s="69" t="s">
        <v>37</v>
      </c>
      <c r="N1485" s="69" t="s">
        <v>37</v>
      </c>
      <c r="O1485" s="69" t="s">
        <v>37</v>
      </c>
      <c r="P1485" s="69" t="s">
        <v>37</v>
      </c>
      <c r="Q1485" s="69" t="s">
        <v>37</v>
      </c>
      <c r="R1485" s="69" t="s">
        <v>37</v>
      </c>
      <c r="S1485" s="69" t="s">
        <v>37</v>
      </c>
      <c r="T1485" s="69" t="s">
        <v>37</v>
      </c>
      <c r="U1485" s="69" t="s">
        <v>37</v>
      </c>
      <c r="V1485" s="69" t="s">
        <v>37</v>
      </c>
      <c r="W1485" s="66">
        <v>0</v>
      </c>
      <c r="X1485" s="66">
        <v>0</v>
      </c>
      <c r="Y1485" s="66">
        <v>0</v>
      </c>
      <c r="Z1485" s="66">
        <v>0</v>
      </c>
      <c r="AA1485" s="66">
        <v>0</v>
      </c>
      <c r="AB1485" s="66">
        <v>0</v>
      </c>
      <c r="AC1485" s="66">
        <v>0</v>
      </c>
      <c r="AD1485" s="66">
        <v>0</v>
      </c>
      <c r="AE1485" s="66">
        <v>0</v>
      </c>
      <c r="AF1485" s="66">
        <v>0</v>
      </c>
      <c r="AG1485" s="66">
        <v>0</v>
      </c>
      <c r="AH1485" s="66">
        <v>0</v>
      </c>
    </row>
    <row r="1486" spans="1:34" x14ac:dyDescent="0.25">
      <c r="A1486" s="64" t="s">
        <v>133</v>
      </c>
      <c r="B1486" s="64" t="s">
        <v>125</v>
      </c>
      <c r="C1486" s="70" t="s">
        <v>37</v>
      </c>
      <c r="D1486" s="70" t="s">
        <v>37</v>
      </c>
      <c r="E1486" s="70" t="s">
        <v>37</v>
      </c>
      <c r="F1486" s="70" t="s">
        <v>37</v>
      </c>
      <c r="G1486" s="70" t="s">
        <v>37</v>
      </c>
      <c r="H1486" s="70" t="s">
        <v>37</v>
      </c>
      <c r="I1486" s="70" t="s">
        <v>37</v>
      </c>
      <c r="J1486" s="70" t="s">
        <v>37</v>
      </c>
      <c r="K1486" s="70" t="s">
        <v>37</v>
      </c>
      <c r="L1486" s="70" t="s">
        <v>37</v>
      </c>
      <c r="M1486" s="70" t="s">
        <v>37</v>
      </c>
      <c r="N1486" s="70" t="s">
        <v>37</v>
      </c>
      <c r="O1486" s="70" t="s">
        <v>37</v>
      </c>
      <c r="P1486" s="70" t="s">
        <v>37</v>
      </c>
      <c r="Q1486" s="70" t="s">
        <v>37</v>
      </c>
      <c r="R1486" s="70" t="s">
        <v>37</v>
      </c>
      <c r="S1486" s="70" t="s">
        <v>37</v>
      </c>
      <c r="T1486" s="70" t="s">
        <v>37</v>
      </c>
      <c r="U1486" s="70" t="s">
        <v>37</v>
      </c>
      <c r="V1486" s="70" t="s">
        <v>37</v>
      </c>
      <c r="W1486" s="68">
        <v>0</v>
      </c>
      <c r="X1486" s="68">
        <v>0</v>
      </c>
      <c r="Y1486" s="68">
        <v>0</v>
      </c>
      <c r="Z1486" s="68">
        <v>0</v>
      </c>
      <c r="AA1486" s="68">
        <v>0</v>
      </c>
      <c r="AB1486" s="68">
        <v>0</v>
      </c>
      <c r="AC1486" s="68">
        <v>0</v>
      </c>
      <c r="AD1486" s="68">
        <v>0</v>
      </c>
      <c r="AE1486" s="68">
        <v>0</v>
      </c>
      <c r="AF1486" s="68">
        <v>0</v>
      </c>
      <c r="AG1486" s="68">
        <v>0</v>
      </c>
      <c r="AH1486" s="68">
        <v>0</v>
      </c>
    </row>
    <row r="1487" spans="1:34" x14ac:dyDescent="0.25">
      <c r="A1487" s="64" t="s">
        <v>133</v>
      </c>
      <c r="B1487" s="64" t="s">
        <v>126</v>
      </c>
      <c r="C1487" s="69" t="s">
        <v>37</v>
      </c>
      <c r="D1487" s="69" t="s">
        <v>37</v>
      </c>
      <c r="E1487" s="69" t="s">
        <v>37</v>
      </c>
      <c r="F1487" s="69" t="s">
        <v>37</v>
      </c>
      <c r="G1487" s="69" t="s">
        <v>37</v>
      </c>
      <c r="H1487" s="69" t="s">
        <v>37</v>
      </c>
      <c r="I1487" s="69" t="s">
        <v>37</v>
      </c>
      <c r="J1487" s="69" t="s">
        <v>37</v>
      </c>
      <c r="K1487" s="69" t="s">
        <v>37</v>
      </c>
      <c r="L1487" s="69" t="s">
        <v>37</v>
      </c>
      <c r="M1487" s="69" t="s">
        <v>37</v>
      </c>
      <c r="N1487" s="69" t="s">
        <v>37</v>
      </c>
      <c r="O1487" s="69" t="s">
        <v>37</v>
      </c>
      <c r="P1487" s="69" t="s">
        <v>37</v>
      </c>
      <c r="Q1487" s="69" t="s">
        <v>37</v>
      </c>
      <c r="R1487" s="69" t="s">
        <v>37</v>
      </c>
      <c r="S1487" s="69" t="s">
        <v>37</v>
      </c>
      <c r="T1487" s="69" t="s">
        <v>37</v>
      </c>
      <c r="U1487" s="69" t="s">
        <v>37</v>
      </c>
      <c r="V1487" s="69" t="s">
        <v>37</v>
      </c>
      <c r="W1487" s="69" t="s">
        <v>37</v>
      </c>
      <c r="X1487" s="69" t="s">
        <v>37</v>
      </c>
      <c r="Y1487" s="69" t="s">
        <v>37</v>
      </c>
      <c r="Z1487" s="69" t="s">
        <v>37</v>
      </c>
      <c r="AA1487" s="69" t="s">
        <v>37</v>
      </c>
      <c r="AB1487" s="69" t="s">
        <v>37</v>
      </c>
      <c r="AC1487" s="69" t="s">
        <v>37</v>
      </c>
      <c r="AD1487" s="69" t="s">
        <v>37</v>
      </c>
      <c r="AE1487" s="69" t="s">
        <v>37</v>
      </c>
      <c r="AF1487" s="69" t="s">
        <v>37</v>
      </c>
      <c r="AG1487" s="69" t="s">
        <v>37</v>
      </c>
      <c r="AH1487" s="69" t="s">
        <v>37</v>
      </c>
    </row>
    <row r="1488" spans="1:34" x14ac:dyDescent="0.25">
      <c r="A1488" s="64" t="s">
        <v>133</v>
      </c>
      <c r="B1488" s="64" t="s">
        <v>127</v>
      </c>
      <c r="C1488" s="70" t="s">
        <v>37</v>
      </c>
      <c r="D1488" s="70" t="s">
        <v>37</v>
      </c>
      <c r="E1488" s="70" t="s">
        <v>37</v>
      </c>
      <c r="F1488" s="70" t="s">
        <v>37</v>
      </c>
      <c r="G1488" s="70" t="s">
        <v>37</v>
      </c>
      <c r="H1488" s="70" t="s">
        <v>37</v>
      </c>
      <c r="I1488" s="70" t="s">
        <v>37</v>
      </c>
      <c r="J1488" s="70" t="s">
        <v>37</v>
      </c>
      <c r="K1488" s="70" t="s">
        <v>37</v>
      </c>
      <c r="L1488" s="70" t="s">
        <v>37</v>
      </c>
      <c r="M1488" s="70" t="s">
        <v>37</v>
      </c>
      <c r="N1488" s="70" t="s">
        <v>37</v>
      </c>
      <c r="O1488" s="70" t="s">
        <v>37</v>
      </c>
      <c r="P1488" s="70" t="s">
        <v>37</v>
      </c>
      <c r="Q1488" s="70" t="s">
        <v>37</v>
      </c>
      <c r="R1488" s="70" t="s">
        <v>37</v>
      </c>
      <c r="S1488" s="70" t="s">
        <v>37</v>
      </c>
      <c r="T1488" s="70" t="s">
        <v>37</v>
      </c>
      <c r="U1488" s="70" t="s">
        <v>37</v>
      </c>
      <c r="V1488" s="70" t="s">
        <v>37</v>
      </c>
      <c r="W1488" s="68">
        <v>0</v>
      </c>
      <c r="X1488" s="68">
        <v>0</v>
      </c>
      <c r="Y1488" s="68">
        <v>0</v>
      </c>
      <c r="Z1488" s="68">
        <v>0</v>
      </c>
      <c r="AA1488" s="68">
        <v>0</v>
      </c>
      <c r="AB1488" s="68">
        <v>0</v>
      </c>
      <c r="AC1488" s="68">
        <v>0</v>
      </c>
      <c r="AD1488" s="68">
        <v>0</v>
      </c>
      <c r="AE1488" s="68">
        <v>0</v>
      </c>
      <c r="AF1488" s="68">
        <v>0</v>
      </c>
      <c r="AG1488" s="68">
        <v>0</v>
      </c>
      <c r="AH1488" s="68">
        <v>0</v>
      </c>
    </row>
    <row r="1489" spans="1:34" x14ac:dyDescent="0.25">
      <c r="A1489" s="64" t="s">
        <v>133</v>
      </c>
      <c r="B1489" s="64" t="s">
        <v>128</v>
      </c>
      <c r="C1489" s="69" t="s">
        <v>37</v>
      </c>
      <c r="D1489" s="69" t="s">
        <v>37</v>
      </c>
      <c r="E1489" s="69" t="s">
        <v>37</v>
      </c>
      <c r="F1489" s="69" t="s">
        <v>37</v>
      </c>
      <c r="G1489" s="69" t="s">
        <v>37</v>
      </c>
      <c r="H1489" s="69" t="s">
        <v>37</v>
      </c>
      <c r="I1489" s="69" t="s">
        <v>37</v>
      </c>
      <c r="J1489" s="69" t="s">
        <v>37</v>
      </c>
      <c r="K1489" s="69" t="s">
        <v>37</v>
      </c>
      <c r="L1489" s="69" t="s">
        <v>37</v>
      </c>
      <c r="M1489" s="69" t="s">
        <v>37</v>
      </c>
      <c r="N1489" s="69" t="s">
        <v>37</v>
      </c>
      <c r="O1489" s="69" t="s">
        <v>37</v>
      </c>
      <c r="P1489" s="69" t="s">
        <v>37</v>
      </c>
      <c r="Q1489" s="69" t="s">
        <v>37</v>
      </c>
      <c r="R1489" s="69" t="s">
        <v>37</v>
      </c>
      <c r="S1489" s="69" t="s">
        <v>37</v>
      </c>
      <c r="T1489" s="69" t="s">
        <v>37</v>
      </c>
      <c r="U1489" s="69" t="s">
        <v>37</v>
      </c>
      <c r="V1489" s="69" t="s">
        <v>37</v>
      </c>
      <c r="W1489" s="66">
        <v>12039</v>
      </c>
      <c r="X1489" s="66">
        <v>11402</v>
      </c>
      <c r="Y1489" s="66">
        <v>10876</v>
      </c>
      <c r="Z1489" s="66">
        <v>10640</v>
      </c>
      <c r="AA1489" s="66">
        <v>10466</v>
      </c>
      <c r="AB1489" s="66">
        <v>10042</v>
      </c>
      <c r="AC1489" s="66">
        <v>10606</v>
      </c>
      <c r="AD1489" s="66">
        <v>10251</v>
      </c>
      <c r="AE1489" s="66">
        <v>10658</v>
      </c>
      <c r="AF1489" s="66">
        <v>9670</v>
      </c>
      <c r="AG1489" s="66">
        <v>9365</v>
      </c>
      <c r="AH1489" s="66">
        <v>10518</v>
      </c>
    </row>
    <row r="1490" spans="1:34" x14ac:dyDescent="0.25">
      <c r="A1490" s="64" t="s">
        <v>133</v>
      </c>
      <c r="B1490" s="64" t="s">
        <v>129</v>
      </c>
      <c r="C1490" s="70" t="s">
        <v>37</v>
      </c>
      <c r="D1490" s="70" t="s">
        <v>37</v>
      </c>
      <c r="E1490" s="70" t="s">
        <v>37</v>
      </c>
      <c r="F1490" s="70" t="s">
        <v>37</v>
      </c>
      <c r="G1490" s="70" t="s">
        <v>37</v>
      </c>
      <c r="H1490" s="70" t="s">
        <v>37</v>
      </c>
      <c r="I1490" s="70" t="s">
        <v>37</v>
      </c>
      <c r="J1490" s="70" t="s">
        <v>37</v>
      </c>
      <c r="K1490" s="70" t="s">
        <v>37</v>
      </c>
      <c r="L1490" s="70" t="s">
        <v>37</v>
      </c>
      <c r="M1490" s="70" t="s">
        <v>37</v>
      </c>
      <c r="N1490" s="70" t="s">
        <v>37</v>
      </c>
      <c r="O1490" s="70" t="s">
        <v>37</v>
      </c>
      <c r="P1490" s="70" t="s">
        <v>37</v>
      </c>
      <c r="Q1490" s="70" t="s">
        <v>37</v>
      </c>
      <c r="R1490" s="70" t="s">
        <v>37</v>
      </c>
      <c r="S1490" s="70" t="s">
        <v>37</v>
      </c>
      <c r="T1490" s="70" t="s">
        <v>37</v>
      </c>
      <c r="U1490" s="70" t="s">
        <v>37</v>
      </c>
      <c r="V1490" s="70" t="s">
        <v>37</v>
      </c>
      <c r="W1490" s="68">
        <v>6986</v>
      </c>
      <c r="X1490" s="68">
        <v>6643</v>
      </c>
      <c r="Y1490" s="68">
        <v>6426</v>
      </c>
      <c r="Z1490" s="68">
        <v>5870</v>
      </c>
      <c r="AA1490" s="68">
        <v>5750</v>
      </c>
      <c r="AB1490" s="68">
        <v>5993</v>
      </c>
      <c r="AC1490" s="68">
        <v>6180</v>
      </c>
      <c r="AD1490" s="68">
        <v>6073</v>
      </c>
      <c r="AE1490" s="68">
        <v>6404</v>
      </c>
      <c r="AF1490" s="68">
        <v>5761</v>
      </c>
      <c r="AG1490" s="68">
        <v>5696</v>
      </c>
      <c r="AH1490" s="68">
        <v>6452</v>
      </c>
    </row>
    <row r="1491" spans="1:34" x14ac:dyDescent="0.25">
      <c r="A1491" s="64" t="s">
        <v>133</v>
      </c>
      <c r="B1491" s="64" t="s">
        <v>130</v>
      </c>
      <c r="C1491" s="69" t="s">
        <v>37</v>
      </c>
      <c r="D1491" s="69" t="s">
        <v>37</v>
      </c>
      <c r="E1491" s="69" t="s">
        <v>37</v>
      </c>
      <c r="F1491" s="69" t="s">
        <v>37</v>
      </c>
      <c r="G1491" s="69" t="s">
        <v>37</v>
      </c>
      <c r="H1491" s="69" t="s">
        <v>37</v>
      </c>
      <c r="I1491" s="69" t="s">
        <v>37</v>
      </c>
      <c r="J1491" s="69" t="s">
        <v>37</v>
      </c>
      <c r="K1491" s="69" t="s">
        <v>37</v>
      </c>
      <c r="L1491" s="69" t="s">
        <v>37</v>
      </c>
      <c r="M1491" s="69" t="s">
        <v>37</v>
      </c>
      <c r="N1491" s="69" t="s">
        <v>37</v>
      </c>
      <c r="O1491" s="69" t="s">
        <v>37</v>
      </c>
      <c r="P1491" s="69" t="s">
        <v>37</v>
      </c>
      <c r="Q1491" s="69" t="s">
        <v>37</v>
      </c>
      <c r="R1491" s="69" t="s">
        <v>37</v>
      </c>
      <c r="S1491" s="69" t="s">
        <v>37</v>
      </c>
      <c r="T1491" s="69" t="s">
        <v>37</v>
      </c>
      <c r="U1491" s="69" t="s">
        <v>37</v>
      </c>
      <c r="V1491" s="69" t="s">
        <v>37</v>
      </c>
      <c r="W1491" s="66">
        <v>866</v>
      </c>
      <c r="X1491" s="66">
        <v>816</v>
      </c>
      <c r="Y1491" s="66">
        <v>702</v>
      </c>
      <c r="Z1491" s="66">
        <v>1046</v>
      </c>
      <c r="AA1491" s="66">
        <v>1211</v>
      </c>
      <c r="AB1491" s="66">
        <v>649</v>
      </c>
      <c r="AC1491" s="66">
        <v>736</v>
      </c>
      <c r="AD1491" s="66">
        <v>820</v>
      </c>
      <c r="AE1491" s="66">
        <v>702</v>
      </c>
      <c r="AF1491" s="66">
        <v>557</v>
      </c>
      <c r="AG1491" s="66">
        <v>416</v>
      </c>
      <c r="AH1491" s="66">
        <v>618</v>
      </c>
    </row>
    <row r="1492" spans="1:34" x14ac:dyDescent="0.25">
      <c r="A1492" s="64" t="s">
        <v>133</v>
      </c>
      <c r="B1492" s="64" t="s">
        <v>131</v>
      </c>
      <c r="C1492" s="70" t="s">
        <v>37</v>
      </c>
      <c r="D1492" s="70" t="s">
        <v>37</v>
      </c>
      <c r="E1492" s="70" t="s">
        <v>37</v>
      </c>
      <c r="F1492" s="70" t="s">
        <v>37</v>
      </c>
      <c r="G1492" s="70" t="s">
        <v>37</v>
      </c>
      <c r="H1492" s="70" t="s">
        <v>37</v>
      </c>
      <c r="I1492" s="70" t="s">
        <v>37</v>
      </c>
      <c r="J1492" s="70" t="s">
        <v>37</v>
      </c>
      <c r="K1492" s="70" t="s">
        <v>37</v>
      </c>
      <c r="L1492" s="70" t="s">
        <v>37</v>
      </c>
      <c r="M1492" s="70" t="s">
        <v>37</v>
      </c>
      <c r="N1492" s="70" t="s">
        <v>37</v>
      </c>
      <c r="O1492" s="70" t="s">
        <v>37</v>
      </c>
      <c r="P1492" s="70" t="s">
        <v>37</v>
      </c>
      <c r="Q1492" s="70" t="s">
        <v>37</v>
      </c>
      <c r="R1492" s="70" t="s">
        <v>37</v>
      </c>
      <c r="S1492" s="70" t="s">
        <v>37</v>
      </c>
      <c r="T1492" s="70" t="s">
        <v>37</v>
      </c>
      <c r="U1492" s="70" t="s">
        <v>37</v>
      </c>
      <c r="V1492" s="70" t="s">
        <v>37</v>
      </c>
      <c r="W1492" s="70" t="s">
        <v>37</v>
      </c>
      <c r="X1492" s="70" t="s">
        <v>37</v>
      </c>
      <c r="Y1492" s="70" t="s">
        <v>37</v>
      </c>
      <c r="Z1492" s="70" t="s">
        <v>37</v>
      </c>
      <c r="AA1492" s="70" t="s">
        <v>37</v>
      </c>
      <c r="AB1492" s="70" t="s">
        <v>37</v>
      </c>
      <c r="AC1492" s="70" t="s">
        <v>37</v>
      </c>
      <c r="AD1492" s="70" t="s">
        <v>37</v>
      </c>
      <c r="AE1492" s="70" t="s">
        <v>37</v>
      </c>
      <c r="AF1492" s="70" t="s">
        <v>37</v>
      </c>
      <c r="AG1492" s="70" t="s">
        <v>37</v>
      </c>
      <c r="AH1492" s="70" t="s">
        <v>37</v>
      </c>
    </row>
    <row r="1493" spans="1:34" ht="11.4" customHeight="1" x14ac:dyDescent="0.25"/>
    <row r="1494" spans="1:34" x14ac:dyDescent="0.25">
      <c r="A1494" s="59" t="s">
        <v>134</v>
      </c>
    </row>
    <row r="1495" spans="1:34" x14ac:dyDescent="0.25">
      <c r="A1495" s="59" t="s">
        <v>37</v>
      </c>
      <c r="B1495" s="58" t="s">
        <v>38</v>
      </c>
    </row>
    <row r="1496" spans="1:34" ht="11.4" customHeight="1" x14ac:dyDescent="0.25"/>
    <row r="1497" spans="1:34" x14ac:dyDescent="0.25">
      <c r="A1497" s="58" t="s">
        <v>175</v>
      </c>
    </row>
    <row r="1498" spans="1:34" x14ac:dyDescent="0.25">
      <c r="A1498" s="58" t="s">
        <v>108</v>
      </c>
      <c r="B1498" s="59" t="s">
        <v>109</v>
      </c>
    </row>
    <row r="1499" spans="1:34" x14ac:dyDescent="0.25">
      <c r="A1499" s="58" t="s">
        <v>110</v>
      </c>
      <c r="B1499" s="58" t="s">
        <v>111</v>
      </c>
    </row>
    <row r="1501" spans="1:34" x14ac:dyDescent="0.25">
      <c r="A1501" s="59" t="s">
        <v>112</v>
      </c>
      <c r="C1501" s="58" t="s">
        <v>113</v>
      </c>
    </row>
    <row r="1502" spans="1:34" x14ac:dyDescent="0.25">
      <c r="A1502" s="59" t="s">
        <v>176</v>
      </c>
      <c r="C1502" s="58" t="s">
        <v>177</v>
      </c>
    </row>
    <row r="1503" spans="1:34" x14ac:dyDescent="0.25">
      <c r="A1503" s="59" t="s">
        <v>114</v>
      </c>
      <c r="C1503" s="58" t="s">
        <v>168</v>
      </c>
    </row>
    <row r="1505" spans="1:34" x14ac:dyDescent="0.25">
      <c r="A1505" s="60" t="s">
        <v>116</v>
      </c>
      <c r="B1505" s="60" t="s">
        <v>116</v>
      </c>
      <c r="C1505" s="61" t="s">
        <v>1</v>
      </c>
      <c r="D1505" s="61" t="s">
        <v>2</v>
      </c>
      <c r="E1505" s="61" t="s">
        <v>3</v>
      </c>
      <c r="F1505" s="61" t="s">
        <v>4</v>
      </c>
      <c r="G1505" s="61" t="s">
        <v>5</v>
      </c>
      <c r="H1505" s="61" t="s">
        <v>6</v>
      </c>
      <c r="I1505" s="61" t="s">
        <v>7</v>
      </c>
      <c r="J1505" s="61" t="s">
        <v>8</v>
      </c>
      <c r="K1505" s="61" t="s">
        <v>9</v>
      </c>
      <c r="L1505" s="61" t="s">
        <v>10</v>
      </c>
      <c r="M1505" s="61" t="s">
        <v>11</v>
      </c>
      <c r="N1505" s="61" t="s">
        <v>12</v>
      </c>
      <c r="O1505" s="61" t="s">
        <v>13</v>
      </c>
      <c r="P1505" s="61" t="s">
        <v>14</v>
      </c>
      <c r="Q1505" s="61" t="s">
        <v>15</v>
      </c>
      <c r="R1505" s="61" t="s">
        <v>16</v>
      </c>
      <c r="S1505" s="61" t="s">
        <v>17</v>
      </c>
      <c r="T1505" s="61" t="s">
        <v>18</v>
      </c>
      <c r="U1505" s="61" t="s">
        <v>19</v>
      </c>
      <c r="V1505" s="61" t="s">
        <v>20</v>
      </c>
      <c r="W1505" s="61" t="s">
        <v>21</v>
      </c>
      <c r="X1505" s="61" t="s">
        <v>32</v>
      </c>
      <c r="Y1505" s="61" t="s">
        <v>33</v>
      </c>
      <c r="Z1505" s="61" t="s">
        <v>35</v>
      </c>
      <c r="AA1505" s="61" t="s">
        <v>36</v>
      </c>
      <c r="AB1505" s="61" t="s">
        <v>39</v>
      </c>
      <c r="AC1505" s="61" t="s">
        <v>40</v>
      </c>
      <c r="AD1505" s="61" t="s">
        <v>97</v>
      </c>
      <c r="AE1505" s="61" t="s">
        <v>103</v>
      </c>
      <c r="AF1505" s="61" t="s">
        <v>105</v>
      </c>
      <c r="AG1505" s="61" t="s">
        <v>107</v>
      </c>
      <c r="AH1505" s="61" t="s">
        <v>117</v>
      </c>
    </row>
    <row r="1506" spans="1:34" x14ac:dyDescent="0.25">
      <c r="A1506" s="62" t="s">
        <v>118</v>
      </c>
      <c r="B1506" s="62" t="s">
        <v>119</v>
      </c>
      <c r="C1506" s="63" t="s">
        <v>120</v>
      </c>
      <c r="D1506" s="63" t="s">
        <v>120</v>
      </c>
      <c r="E1506" s="63" t="s">
        <v>120</v>
      </c>
      <c r="F1506" s="63" t="s">
        <v>120</v>
      </c>
      <c r="G1506" s="63" t="s">
        <v>120</v>
      </c>
      <c r="H1506" s="63" t="s">
        <v>120</v>
      </c>
      <c r="I1506" s="63" t="s">
        <v>120</v>
      </c>
      <c r="J1506" s="63" t="s">
        <v>120</v>
      </c>
      <c r="K1506" s="63" t="s">
        <v>120</v>
      </c>
      <c r="L1506" s="63" t="s">
        <v>120</v>
      </c>
      <c r="M1506" s="63" t="s">
        <v>120</v>
      </c>
      <c r="N1506" s="63" t="s">
        <v>120</v>
      </c>
      <c r="O1506" s="63" t="s">
        <v>120</v>
      </c>
      <c r="P1506" s="63" t="s">
        <v>120</v>
      </c>
      <c r="Q1506" s="63" t="s">
        <v>120</v>
      </c>
      <c r="R1506" s="63" t="s">
        <v>120</v>
      </c>
      <c r="S1506" s="63" t="s">
        <v>120</v>
      </c>
      <c r="T1506" s="63" t="s">
        <v>120</v>
      </c>
      <c r="U1506" s="63" t="s">
        <v>120</v>
      </c>
      <c r="V1506" s="63" t="s">
        <v>120</v>
      </c>
      <c r="W1506" s="63" t="s">
        <v>120</v>
      </c>
      <c r="X1506" s="63" t="s">
        <v>120</v>
      </c>
      <c r="Y1506" s="63" t="s">
        <v>120</v>
      </c>
      <c r="Z1506" s="63" t="s">
        <v>120</v>
      </c>
      <c r="AA1506" s="63" t="s">
        <v>120</v>
      </c>
      <c r="AB1506" s="63" t="s">
        <v>120</v>
      </c>
      <c r="AC1506" s="63" t="s">
        <v>120</v>
      </c>
      <c r="AD1506" s="63" t="s">
        <v>120</v>
      </c>
      <c r="AE1506" s="63" t="s">
        <v>120</v>
      </c>
      <c r="AF1506" s="63" t="s">
        <v>120</v>
      </c>
      <c r="AG1506" s="63" t="s">
        <v>120</v>
      </c>
      <c r="AH1506" s="63" t="s">
        <v>120</v>
      </c>
    </row>
    <row r="1507" spans="1:34" x14ac:dyDescent="0.25">
      <c r="A1507" s="64" t="s">
        <v>121</v>
      </c>
      <c r="B1507" s="64" t="s">
        <v>122</v>
      </c>
      <c r="C1507" s="65">
        <v>51876.616999999998</v>
      </c>
      <c r="D1507" s="65">
        <v>54481.228999999999</v>
      </c>
      <c r="E1507" s="65">
        <v>54481.228999999999</v>
      </c>
      <c r="F1507" s="65">
        <v>52818.212</v>
      </c>
      <c r="G1507" s="65">
        <v>55555.144999999997</v>
      </c>
      <c r="H1507" s="65">
        <v>57095.574999999997</v>
      </c>
      <c r="I1507" s="65">
        <v>56805.061999999998</v>
      </c>
      <c r="J1507" s="65">
        <v>53060.582000000002</v>
      </c>
      <c r="K1507" s="65">
        <v>64994.639000000003</v>
      </c>
      <c r="L1507" s="65">
        <v>59635.156000000003</v>
      </c>
      <c r="M1507" s="65">
        <v>59343.536999999997</v>
      </c>
      <c r="N1507" s="65">
        <v>61430.463000000003</v>
      </c>
      <c r="O1507" s="65">
        <v>55246.915000000001</v>
      </c>
      <c r="P1507" s="65">
        <v>59620.576000000001</v>
      </c>
      <c r="Q1507" s="65">
        <v>58666.038</v>
      </c>
      <c r="R1507" s="65">
        <v>60537.146000000001</v>
      </c>
      <c r="S1507" s="65">
        <v>61688.974000000002</v>
      </c>
      <c r="T1507" s="65">
        <v>61577.832999999999</v>
      </c>
      <c r="U1507" s="65">
        <v>60754.343000000001</v>
      </c>
      <c r="V1507" s="65">
        <v>59833.796999999999</v>
      </c>
      <c r="W1507" s="65">
        <v>58664.800999999999</v>
      </c>
      <c r="X1507" s="65">
        <v>61129.311999999998</v>
      </c>
      <c r="Y1507" s="65">
        <v>56694.519</v>
      </c>
      <c r="Z1507" s="65">
        <v>50392.584999999999</v>
      </c>
      <c r="AA1507" s="65">
        <v>47070.872000000003</v>
      </c>
      <c r="AB1507" s="65">
        <v>45533.129000000001</v>
      </c>
      <c r="AC1507" s="65">
        <v>40268.394999999997</v>
      </c>
      <c r="AD1507" s="66">
        <v>42195.56</v>
      </c>
      <c r="AE1507" s="65">
        <v>39665.014999999999</v>
      </c>
      <c r="AF1507" s="65">
        <v>43665.953999999998</v>
      </c>
      <c r="AG1507" s="65">
        <v>35767.529000000002</v>
      </c>
      <c r="AH1507" s="65">
        <v>32044.422999999999</v>
      </c>
    </row>
    <row r="1508" spans="1:34" x14ac:dyDescent="0.25">
      <c r="A1508" s="64" t="s">
        <v>121</v>
      </c>
      <c r="B1508" s="64" t="s">
        <v>123</v>
      </c>
      <c r="C1508" s="68">
        <v>0</v>
      </c>
      <c r="D1508" s="68">
        <v>0</v>
      </c>
      <c r="E1508" s="68">
        <v>0</v>
      </c>
      <c r="F1508" s="68">
        <v>0</v>
      </c>
      <c r="G1508" s="68">
        <v>0</v>
      </c>
      <c r="H1508" s="68">
        <v>0</v>
      </c>
      <c r="I1508" s="68">
        <v>0</v>
      </c>
      <c r="J1508" s="68">
        <v>0</v>
      </c>
      <c r="K1508" s="68">
        <v>0</v>
      </c>
      <c r="L1508" s="68">
        <v>0</v>
      </c>
      <c r="M1508" s="68">
        <v>0</v>
      </c>
      <c r="N1508" s="68">
        <v>0</v>
      </c>
      <c r="O1508" s="68">
        <v>0</v>
      </c>
      <c r="P1508" s="68">
        <v>0</v>
      </c>
      <c r="Q1508" s="68">
        <v>0</v>
      </c>
      <c r="R1508" s="68">
        <v>0</v>
      </c>
      <c r="S1508" s="68">
        <v>0</v>
      </c>
      <c r="T1508" s="68">
        <v>0</v>
      </c>
      <c r="U1508" s="68">
        <v>0</v>
      </c>
      <c r="V1508" s="68">
        <v>431.72</v>
      </c>
      <c r="W1508" s="68">
        <v>659.7</v>
      </c>
      <c r="X1508" s="68">
        <v>1094.4000000000001</v>
      </c>
      <c r="Y1508" s="68">
        <v>2782.8</v>
      </c>
      <c r="Z1508" s="68">
        <v>3098.7</v>
      </c>
      <c r="AA1508" s="68">
        <v>1541.7</v>
      </c>
      <c r="AB1508" s="68">
        <v>1481.4</v>
      </c>
      <c r="AC1508" s="67">
        <v>4602.6660000000002</v>
      </c>
      <c r="AD1508" s="67">
        <v>6502.4440000000004</v>
      </c>
      <c r="AE1508" s="67">
        <v>5902.7929999999997</v>
      </c>
      <c r="AF1508" s="67">
        <v>7228.0280000000002</v>
      </c>
      <c r="AG1508" s="67">
        <v>8830.6779999999999</v>
      </c>
      <c r="AH1508" s="67">
        <v>11636.130999999999</v>
      </c>
    </row>
    <row r="1509" spans="1:34" x14ac:dyDescent="0.25">
      <c r="A1509" s="64" t="s">
        <v>121</v>
      </c>
      <c r="B1509" s="64" t="s">
        <v>124</v>
      </c>
      <c r="C1509" s="66">
        <v>0</v>
      </c>
      <c r="D1509" s="66">
        <v>0</v>
      </c>
      <c r="E1509" s="66">
        <v>0</v>
      </c>
      <c r="F1509" s="66">
        <v>0</v>
      </c>
      <c r="G1509" s="66">
        <v>0</v>
      </c>
      <c r="H1509" s="66">
        <v>0</v>
      </c>
      <c r="I1509" s="66">
        <v>0</v>
      </c>
      <c r="J1509" s="66">
        <v>0</v>
      </c>
      <c r="K1509" s="66">
        <v>0</v>
      </c>
      <c r="L1509" s="66">
        <v>0</v>
      </c>
      <c r="M1509" s="66">
        <v>0</v>
      </c>
      <c r="N1509" s="66">
        <v>0</v>
      </c>
      <c r="O1509" s="66">
        <v>0</v>
      </c>
      <c r="P1509" s="66">
        <v>0</v>
      </c>
      <c r="Q1509" s="66">
        <v>0</v>
      </c>
      <c r="R1509" s="66">
        <v>0</v>
      </c>
      <c r="S1509" s="66">
        <v>0</v>
      </c>
      <c r="T1509" s="66">
        <v>0</v>
      </c>
      <c r="U1509" s="66">
        <v>0</v>
      </c>
      <c r="V1509" s="66">
        <v>0</v>
      </c>
      <c r="W1509" s="66">
        <v>0</v>
      </c>
      <c r="X1509" s="66">
        <v>0</v>
      </c>
      <c r="Y1509" s="66">
        <v>0</v>
      </c>
      <c r="Z1509" s="66">
        <v>0</v>
      </c>
      <c r="AA1509" s="66">
        <v>0</v>
      </c>
      <c r="AB1509" s="66">
        <v>0</v>
      </c>
      <c r="AC1509" s="66">
        <v>0</v>
      </c>
      <c r="AD1509" s="66">
        <v>0</v>
      </c>
      <c r="AE1509" s="66">
        <v>0</v>
      </c>
      <c r="AF1509" s="66">
        <v>0</v>
      </c>
      <c r="AG1509" s="66">
        <v>0</v>
      </c>
      <c r="AH1509" s="66">
        <v>0</v>
      </c>
    </row>
    <row r="1510" spans="1:34" x14ac:dyDescent="0.25">
      <c r="A1510" s="64" t="s">
        <v>121</v>
      </c>
      <c r="B1510" s="64" t="s">
        <v>125</v>
      </c>
      <c r="C1510" s="67">
        <v>4771.1279999999997</v>
      </c>
      <c r="D1510" s="67">
        <v>3079.788</v>
      </c>
      <c r="E1510" s="67">
        <v>3079.788</v>
      </c>
      <c r="F1510" s="68">
        <v>1858.4</v>
      </c>
      <c r="G1510" s="68">
        <v>1414</v>
      </c>
      <c r="H1510" s="68">
        <v>282.8</v>
      </c>
      <c r="I1510" s="68">
        <v>565.6</v>
      </c>
      <c r="J1510" s="68">
        <v>404</v>
      </c>
      <c r="K1510" s="67">
        <v>2329.8159999999998</v>
      </c>
      <c r="L1510" s="68">
        <v>1937.63</v>
      </c>
      <c r="M1510" s="68">
        <v>1423.04</v>
      </c>
      <c r="N1510" s="68">
        <v>1073.8599999999999</v>
      </c>
      <c r="O1510" s="67">
        <v>909.13499999999999</v>
      </c>
      <c r="P1510" s="67">
        <v>1397.578</v>
      </c>
      <c r="Q1510" s="67">
        <v>1353.6279999999999</v>
      </c>
      <c r="R1510" s="67">
        <v>367.66399999999999</v>
      </c>
      <c r="S1510" s="67">
        <v>256.72500000000002</v>
      </c>
      <c r="T1510" s="67">
        <v>406.43599999999998</v>
      </c>
      <c r="U1510" s="67">
        <v>394.71600000000001</v>
      </c>
      <c r="V1510" s="67">
        <v>227.91300000000001</v>
      </c>
      <c r="W1510" s="67">
        <v>303.428</v>
      </c>
      <c r="X1510" s="68">
        <v>253.96</v>
      </c>
      <c r="Y1510" s="68">
        <v>186.4</v>
      </c>
      <c r="Z1510" s="68">
        <v>160.24</v>
      </c>
      <c r="AA1510" s="67">
        <v>91.915999999999997</v>
      </c>
      <c r="AB1510" s="68">
        <v>0</v>
      </c>
      <c r="AC1510" s="68">
        <v>0</v>
      </c>
      <c r="AD1510" s="68">
        <v>0</v>
      </c>
      <c r="AE1510" s="68">
        <v>0</v>
      </c>
      <c r="AF1510" s="68">
        <v>0</v>
      </c>
      <c r="AG1510" s="68">
        <v>0</v>
      </c>
      <c r="AH1510" s="68">
        <v>0</v>
      </c>
    </row>
    <row r="1511" spans="1:34" x14ac:dyDescent="0.25">
      <c r="A1511" s="64" t="s">
        <v>121</v>
      </c>
      <c r="B1511" s="64" t="s">
        <v>126</v>
      </c>
      <c r="C1511" s="66">
        <v>0</v>
      </c>
      <c r="D1511" s="66">
        <v>0</v>
      </c>
      <c r="E1511" s="66">
        <v>0</v>
      </c>
      <c r="F1511" s="66">
        <v>0</v>
      </c>
      <c r="G1511" s="66">
        <v>0</v>
      </c>
      <c r="H1511" s="66">
        <v>0</v>
      </c>
      <c r="I1511" s="66">
        <v>0</v>
      </c>
      <c r="J1511" s="66">
        <v>0</v>
      </c>
      <c r="K1511" s="66">
        <v>0</v>
      </c>
      <c r="L1511" s="66">
        <v>0</v>
      </c>
      <c r="M1511" s="66">
        <v>0</v>
      </c>
      <c r="N1511" s="66">
        <v>0</v>
      </c>
      <c r="O1511" s="66">
        <v>0</v>
      </c>
      <c r="P1511" s="66">
        <v>0</v>
      </c>
      <c r="Q1511" s="66">
        <v>0</v>
      </c>
      <c r="R1511" s="66">
        <v>0</v>
      </c>
      <c r="S1511" s="66">
        <v>0</v>
      </c>
      <c r="T1511" s="66">
        <v>0</v>
      </c>
      <c r="U1511" s="66">
        <v>0</v>
      </c>
      <c r="V1511" s="66">
        <v>0</v>
      </c>
      <c r="W1511" s="66">
        <v>0</v>
      </c>
      <c r="X1511" s="66">
        <v>0</v>
      </c>
      <c r="Y1511" s="66">
        <v>0</v>
      </c>
      <c r="Z1511" s="66">
        <v>0</v>
      </c>
      <c r="AA1511" s="66">
        <v>0</v>
      </c>
      <c r="AB1511" s="66">
        <v>0</v>
      </c>
      <c r="AC1511" s="66">
        <v>0</v>
      </c>
      <c r="AD1511" s="66">
        <v>0</v>
      </c>
      <c r="AE1511" s="66">
        <v>0</v>
      </c>
      <c r="AF1511" s="66">
        <v>0</v>
      </c>
      <c r="AG1511" s="66">
        <v>0</v>
      </c>
      <c r="AH1511" s="66">
        <v>0</v>
      </c>
    </row>
    <row r="1512" spans="1:34" x14ac:dyDescent="0.25">
      <c r="A1512" s="64" t="s">
        <v>121</v>
      </c>
      <c r="B1512" s="64" t="s">
        <v>127</v>
      </c>
      <c r="C1512" s="68">
        <v>0</v>
      </c>
      <c r="D1512" s="68">
        <v>0</v>
      </c>
      <c r="E1512" s="68">
        <v>0</v>
      </c>
      <c r="F1512" s="68">
        <v>0</v>
      </c>
      <c r="G1512" s="68">
        <v>0</v>
      </c>
      <c r="H1512" s="68">
        <v>0</v>
      </c>
      <c r="I1512" s="68">
        <v>0</v>
      </c>
      <c r="J1512" s="68">
        <v>0</v>
      </c>
      <c r="K1512" s="68">
        <v>0</v>
      </c>
      <c r="L1512" s="68">
        <v>0</v>
      </c>
      <c r="M1512" s="68">
        <v>0</v>
      </c>
      <c r="N1512" s="68">
        <v>0</v>
      </c>
      <c r="O1512" s="68">
        <v>0</v>
      </c>
      <c r="P1512" s="68">
        <v>0</v>
      </c>
      <c r="Q1512" s="68">
        <v>0</v>
      </c>
      <c r="R1512" s="68">
        <v>0</v>
      </c>
      <c r="S1512" s="68">
        <v>0</v>
      </c>
      <c r="T1512" s="68">
        <v>0</v>
      </c>
      <c r="U1512" s="68">
        <v>0</v>
      </c>
      <c r="V1512" s="68">
        <v>0</v>
      </c>
      <c r="W1512" s="68">
        <v>0</v>
      </c>
      <c r="X1512" s="68">
        <v>0</v>
      </c>
      <c r="Y1512" s="68">
        <v>0</v>
      </c>
      <c r="Z1512" s="68">
        <v>0</v>
      </c>
      <c r="AA1512" s="68">
        <v>0</v>
      </c>
      <c r="AB1512" s="68">
        <v>0</v>
      </c>
      <c r="AC1512" s="68">
        <v>0</v>
      </c>
      <c r="AD1512" s="68">
        <v>0</v>
      </c>
      <c r="AE1512" s="68">
        <v>0</v>
      </c>
      <c r="AF1512" s="68">
        <v>0</v>
      </c>
      <c r="AG1512" s="68">
        <v>0</v>
      </c>
      <c r="AH1512" s="68">
        <v>0</v>
      </c>
    </row>
    <row r="1513" spans="1:34" x14ac:dyDescent="0.25">
      <c r="A1513" s="64" t="s">
        <v>121</v>
      </c>
      <c r="B1513" s="64" t="s">
        <v>128</v>
      </c>
      <c r="C1513" s="66">
        <v>25425.8</v>
      </c>
      <c r="D1513" s="66">
        <v>25065</v>
      </c>
      <c r="E1513" s="66">
        <v>26127</v>
      </c>
      <c r="F1513" s="66">
        <v>27284</v>
      </c>
      <c r="G1513" s="66">
        <v>27476.400000000001</v>
      </c>
      <c r="H1513" s="66">
        <v>27655.200000000001</v>
      </c>
      <c r="I1513" s="66">
        <v>29587.599999999999</v>
      </c>
      <c r="J1513" s="66">
        <v>29918.799999999999</v>
      </c>
      <c r="K1513" s="66">
        <v>33078.800000000003</v>
      </c>
      <c r="L1513" s="66">
        <v>32501.8</v>
      </c>
      <c r="M1513" s="66">
        <v>31910.6</v>
      </c>
      <c r="N1513" s="66">
        <v>29547.200000000001</v>
      </c>
      <c r="O1513" s="66">
        <v>28514.6</v>
      </c>
      <c r="P1513" s="66">
        <v>30553.8</v>
      </c>
      <c r="Q1513" s="65">
        <v>29875.164000000001</v>
      </c>
      <c r="R1513" s="65">
        <v>28442.407999999999</v>
      </c>
      <c r="S1513" s="66">
        <v>28415.119999999999</v>
      </c>
      <c r="T1513" s="65">
        <v>26432.912</v>
      </c>
      <c r="U1513" s="65">
        <v>25602.931</v>
      </c>
      <c r="V1513" s="65">
        <v>27507.056</v>
      </c>
      <c r="W1513" s="65">
        <v>28868.789000000001</v>
      </c>
      <c r="X1513" s="65">
        <v>27003.455000000002</v>
      </c>
      <c r="Y1513" s="65">
        <v>25005.771000000001</v>
      </c>
      <c r="Z1513" s="65">
        <v>24069.460999999999</v>
      </c>
      <c r="AA1513" s="65">
        <v>21301.201000000001</v>
      </c>
      <c r="AB1513" s="65">
        <v>22517.011999999999</v>
      </c>
      <c r="AC1513" s="65">
        <v>22504.998</v>
      </c>
      <c r="AD1513" s="65">
        <v>22579.473000000002</v>
      </c>
      <c r="AE1513" s="65">
        <v>22430.691999999999</v>
      </c>
      <c r="AF1513" s="66">
        <v>23188.13</v>
      </c>
      <c r="AG1513" s="65">
        <v>21782.825000000001</v>
      </c>
      <c r="AH1513" s="65">
        <v>22461.313999999998</v>
      </c>
    </row>
    <row r="1514" spans="1:34" x14ac:dyDescent="0.25">
      <c r="A1514" s="64" t="s">
        <v>121</v>
      </c>
      <c r="B1514" s="64" t="s">
        <v>129</v>
      </c>
      <c r="C1514" s="68">
        <v>0</v>
      </c>
      <c r="D1514" s="68">
        <v>0</v>
      </c>
      <c r="E1514" s="68">
        <v>0</v>
      </c>
      <c r="F1514" s="68">
        <v>0</v>
      </c>
      <c r="G1514" s="68">
        <v>0</v>
      </c>
      <c r="H1514" s="68">
        <v>0</v>
      </c>
      <c r="I1514" s="68">
        <v>0</v>
      </c>
      <c r="J1514" s="68">
        <v>0</v>
      </c>
      <c r="K1514" s="68">
        <v>0</v>
      </c>
      <c r="L1514" s="68">
        <v>0</v>
      </c>
      <c r="M1514" s="68">
        <v>0</v>
      </c>
      <c r="N1514" s="68">
        <v>0</v>
      </c>
      <c r="O1514" s="68">
        <v>0</v>
      </c>
      <c r="P1514" s="68">
        <v>0</v>
      </c>
      <c r="Q1514" s="68">
        <v>0</v>
      </c>
      <c r="R1514" s="68">
        <v>0</v>
      </c>
      <c r="S1514" s="68">
        <v>0</v>
      </c>
      <c r="T1514" s="68">
        <v>0</v>
      </c>
      <c r="U1514" s="68">
        <v>0</v>
      </c>
      <c r="V1514" s="68">
        <v>375.8</v>
      </c>
      <c r="W1514" s="68">
        <v>489</v>
      </c>
      <c r="X1514" s="68">
        <v>606.79999999999995</v>
      </c>
      <c r="Y1514" s="68">
        <v>1887.8</v>
      </c>
      <c r="Z1514" s="68">
        <v>2181.1999999999998</v>
      </c>
      <c r="AA1514" s="68">
        <v>1056.5999999999999</v>
      </c>
      <c r="AB1514" s="68">
        <v>1107.8</v>
      </c>
      <c r="AC1514" s="67">
        <v>3133.3820000000001</v>
      </c>
      <c r="AD1514" s="67">
        <v>4287.1679999999997</v>
      </c>
      <c r="AE1514" s="67">
        <v>3946.8029999999999</v>
      </c>
      <c r="AF1514" s="67">
        <v>4384.875</v>
      </c>
      <c r="AG1514" s="67">
        <v>5541.6030000000001</v>
      </c>
      <c r="AH1514" s="67">
        <v>7235.116</v>
      </c>
    </row>
    <row r="1515" spans="1:34" x14ac:dyDescent="0.25">
      <c r="A1515" s="64" t="s">
        <v>121</v>
      </c>
      <c r="B1515" s="64" t="s">
        <v>130</v>
      </c>
      <c r="C1515" s="66">
        <v>3178</v>
      </c>
      <c r="D1515" s="66">
        <v>2227</v>
      </c>
      <c r="E1515" s="66">
        <v>2227</v>
      </c>
      <c r="F1515" s="66">
        <v>1145.5999999999999</v>
      </c>
      <c r="G1515" s="66">
        <v>940.2</v>
      </c>
      <c r="H1515" s="66">
        <v>165.4</v>
      </c>
      <c r="I1515" s="66">
        <v>362.6</v>
      </c>
      <c r="J1515" s="66">
        <v>344.6</v>
      </c>
      <c r="K1515" s="66">
        <v>1551.6</v>
      </c>
      <c r="L1515" s="66">
        <v>1211.5999999999999</v>
      </c>
      <c r="M1515" s="66">
        <v>961.2</v>
      </c>
      <c r="N1515" s="66">
        <v>843</v>
      </c>
      <c r="O1515" s="66">
        <v>753.6</v>
      </c>
      <c r="P1515" s="66">
        <v>737.6</v>
      </c>
      <c r="Q1515" s="66">
        <v>689</v>
      </c>
      <c r="R1515" s="66">
        <v>201.8</v>
      </c>
      <c r="S1515" s="66">
        <v>73.599999999999994</v>
      </c>
      <c r="T1515" s="66">
        <v>128.80000000000001</v>
      </c>
      <c r="U1515" s="66">
        <v>148.80000000000001</v>
      </c>
      <c r="V1515" s="66">
        <v>106.6</v>
      </c>
      <c r="W1515" s="66">
        <v>115.2</v>
      </c>
      <c r="X1515" s="66">
        <v>91.2</v>
      </c>
      <c r="Y1515" s="66">
        <v>67.2</v>
      </c>
      <c r="Z1515" s="66">
        <v>72.2</v>
      </c>
      <c r="AA1515" s="66">
        <v>30.6</v>
      </c>
      <c r="AB1515" s="66">
        <v>0</v>
      </c>
      <c r="AC1515" s="66">
        <v>0</v>
      </c>
      <c r="AD1515" s="66">
        <v>0</v>
      </c>
      <c r="AE1515" s="66">
        <v>0</v>
      </c>
      <c r="AF1515" s="66">
        <v>0</v>
      </c>
      <c r="AG1515" s="66">
        <v>0</v>
      </c>
      <c r="AH1515" s="66">
        <v>0</v>
      </c>
    </row>
    <row r="1516" spans="1:34" x14ac:dyDescent="0.25">
      <c r="A1516" s="64" t="s">
        <v>121</v>
      </c>
      <c r="B1516" s="64" t="s">
        <v>131</v>
      </c>
      <c r="C1516" s="68">
        <v>0</v>
      </c>
      <c r="D1516" s="68">
        <v>0</v>
      </c>
      <c r="E1516" s="68">
        <v>0</v>
      </c>
      <c r="F1516" s="68">
        <v>0</v>
      </c>
      <c r="G1516" s="68">
        <v>0</v>
      </c>
      <c r="H1516" s="68">
        <v>0</v>
      </c>
      <c r="I1516" s="68">
        <v>0</v>
      </c>
      <c r="J1516" s="68">
        <v>0</v>
      </c>
      <c r="K1516" s="68">
        <v>0</v>
      </c>
      <c r="L1516" s="68">
        <v>0</v>
      </c>
      <c r="M1516" s="68">
        <v>0</v>
      </c>
      <c r="N1516" s="68">
        <v>0</v>
      </c>
      <c r="O1516" s="68">
        <v>0</v>
      </c>
      <c r="P1516" s="68">
        <v>0</v>
      </c>
      <c r="Q1516" s="68">
        <v>0</v>
      </c>
      <c r="R1516" s="68">
        <v>0</v>
      </c>
      <c r="S1516" s="68">
        <v>0</v>
      </c>
      <c r="T1516" s="68">
        <v>0</v>
      </c>
      <c r="U1516" s="68">
        <v>0</v>
      </c>
      <c r="V1516" s="68">
        <v>0</v>
      </c>
      <c r="W1516" s="68">
        <v>0</v>
      </c>
      <c r="X1516" s="68">
        <v>0</v>
      </c>
      <c r="Y1516" s="68">
        <v>0</v>
      </c>
      <c r="Z1516" s="68">
        <v>0</v>
      </c>
      <c r="AA1516" s="68">
        <v>0</v>
      </c>
      <c r="AB1516" s="68">
        <v>0</v>
      </c>
      <c r="AC1516" s="68">
        <v>0</v>
      </c>
      <c r="AD1516" s="68">
        <v>0</v>
      </c>
      <c r="AE1516" s="68">
        <v>0</v>
      </c>
      <c r="AF1516" s="68">
        <v>0</v>
      </c>
      <c r="AG1516" s="68">
        <v>0</v>
      </c>
      <c r="AH1516" s="68">
        <v>0</v>
      </c>
    </row>
    <row r="1517" spans="1:34" x14ac:dyDescent="0.25">
      <c r="A1517" s="64" t="s">
        <v>132</v>
      </c>
      <c r="B1517" s="64" t="s">
        <v>122</v>
      </c>
      <c r="C1517" s="69" t="s">
        <v>37</v>
      </c>
      <c r="D1517" s="69" t="s">
        <v>37</v>
      </c>
      <c r="E1517" s="69" t="s">
        <v>37</v>
      </c>
      <c r="F1517" s="69" t="s">
        <v>37</v>
      </c>
      <c r="G1517" s="69" t="s">
        <v>37</v>
      </c>
      <c r="H1517" s="69" t="s">
        <v>37</v>
      </c>
      <c r="I1517" s="69" t="s">
        <v>37</v>
      </c>
      <c r="J1517" s="69" t="s">
        <v>37</v>
      </c>
      <c r="K1517" s="69" t="s">
        <v>37</v>
      </c>
      <c r="L1517" s="69" t="s">
        <v>37</v>
      </c>
      <c r="M1517" s="69" t="s">
        <v>37</v>
      </c>
      <c r="N1517" s="69" t="s">
        <v>37</v>
      </c>
      <c r="O1517" s="69" t="s">
        <v>37</v>
      </c>
      <c r="P1517" s="69" t="s">
        <v>37</v>
      </c>
      <c r="Q1517" s="69" t="s">
        <v>37</v>
      </c>
      <c r="R1517" s="69" t="s">
        <v>37</v>
      </c>
      <c r="S1517" s="69" t="s">
        <v>37</v>
      </c>
      <c r="T1517" s="69" t="s">
        <v>37</v>
      </c>
      <c r="U1517" s="69" t="s">
        <v>37</v>
      </c>
      <c r="V1517" s="69" t="s">
        <v>37</v>
      </c>
      <c r="W1517" s="69" t="s">
        <v>37</v>
      </c>
      <c r="X1517" s="69" t="s">
        <v>37</v>
      </c>
      <c r="Y1517" s="69" t="s">
        <v>37</v>
      </c>
      <c r="Z1517" s="69" t="s">
        <v>37</v>
      </c>
      <c r="AA1517" s="69" t="s">
        <v>37</v>
      </c>
      <c r="AB1517" s="69" t="s">
        <v>37</v>
      </c>
      <c r="AC1517" s="69" t="s">
        <v>37</v>
      </c>
      <c r="AD1517" s="69" t="s">
        <v>37</v>
      </c>
      <c r="AE1517" s="69" t="s">
        <v>37</v>
      </c>
      <c r="AF1517" s="69" t="s">
        <v>37</v>
      </c>
      <c r="AG1517" s="69" t="s">
        <v>37</v>
      </c>
      <c r="AH1517" s="69" t="s">
        <v>37</v>
      </c>
    </row>
    <row r="1518" spans="1:34" x14ac:dyDescent="0.25">
      <c r="A1518" s="64" t="s">
        <v>132</v>
      </c>
      <c r="B1518" s="64" t="s">
        <v>123</v>
      </c>
      <c r="C1518" s="70" t="s">
        <v>37</v>
      </c>
      <c r="D1518" s="70" t="s">
        <v>37</v>
      </c>
      <c r="E1518" s="70" t="s">
        <v>37</v>
      </c>
      <c r="F1518" s="70" t="s">
        <v>37</v>
      </c>
      <c r="G1518" s="70" t="s">
        <v>37</v>
      </c>
      <c r="H1518" s="70" t="s">
        <v>37</v>
      </c>
      <c r="I1518" s="70" t="s">
        <v>37</v>
      </c>
      <c r="J1518" s="70" t="s">
        <v>37</v>
      </c>
      <c r="K1518" s="70" t="s">
        <v>37</v>
      </c>
      <c r="L1518" s="70" t="s">
        <v>37</v>
      </c>
      <c r="M1518" s="70" t="s">
        <v>37</v>
      </c>
      <c r="N1518" s="70" t="s">
        <v>37</v>
      </c>
      <c r="O1518" s="70" t="s">
        <v>37</v>
      </c>
      <c r="P1518" s="70" t="s">
        <v>37</v>
      </c>
      <c r="Q1518" s="70" t="s">
        <v>37</v>
      </c>
      <c r="R1518" s="70" t="s">
        <v>37</v>
      </c>
      <c r="S1518" s="70" t="s">
        <v>37</v>
      </c>
      <c r="T1518" s="70" t="s">
        <v>37</v>
      </c>
      <c r="U1518" s="70" t="s">
        <v>37</v>
      </c>
      <c r="V1518" s="70" t="s">
        <v>37</v>
      </c>
      <c r="W1518" s="70" t="s">
        <v>37</v>
      </c>
      <c r="X1518" s="70" t="s">
        <v>37</v>
      </c>
      <c r="Y1518" s="70" t="s">
        <v>37</v>
      </c>
      <c r="Z1518" s="70" t="s">
        <v>37</v>
      </c>
      <c r="AA1518" s="70" t="s">
        <v>37</v>
      </c>
      <c r="AB1518" s="70" t="s">
        <v>37</v>
      </c>
      <c r="AC1518" s="70" t="s">
        <v>37</v>
      </c>
      <c r="AD1518" s="70" t="s">
        <v>37</v>
      </c>
      <c r="AE1518" s="70" t="s">
        <v>37</v>
      </c>
      <c r="AF1518" s="70" t="s">
        <v>37</v>
      </c>
      <c r="AG1518" s="70" t="s">
        <v>37</v>
      </c>
      <c r="AH1518" s="70" t="s">
        <v>37</v>
      </c>
    </row>
    <row r="1519" spans="1:34" x14ac:dyDescent="0.25">
      <c r="A1519" s="64" t="s">
        <v>132</v>
      </c>
      <c r="B1519" s="64" t="s">
        <v>124</v>
      </c>
      <c r="C1519" s="69" t="s">
        <v>37</v>
      </c>
      <c r="D1519" s="69" t="s">
        <v>37</v>
      </c>
      <c r="E1519" s="69" t="s">
        <v>37</v>
      </c>
      <c r="F1519" s="69" t="s">
        <v>37</v>
      </c>
      <c r="G1519" s="69" t="s">
        <v>37</v>
      </c>
      <c r="H1519" s="69" t="s">
        <v>37</v>
      </c>
      <c r="I1519" s="69" t="s">
        <v>37</v>
      </c>
      <c r="J1519" s="69" t="s">
        <v>37</v>
      </c>
      <c r="K1519" s="69" t="s">
        <v>37</v>
      </c>
      <c r="L1519" s="69" t="s">
        <v>37</v>
      </c>
      <c r="M1519" s="69" t="s">
        <v>37</v>
      </c>
      <c r="N1519" s="69" t="s">
        <v>37</v>
      </c>
      <c r="O1519" s="69" t="s">
        <v>37</v>
      </c>
      <c r="P1519" s="69" t="s">
        <v>37</v>
      </c>
      <c r="Q1519" s="69" t="s">
        <v>37</v>
      </c>
      <c r="R1519" s="69" t="s">
        <v>37</v>
      </c>
      <c r="S1519" s="69" t="s">
        <v>37</v>
      </c>
      <c r="T1519" s="69" t="s">
        <v>37</v>
      </c>
      <c r="U1519" s="69" t="s">
        <v>37</v>
      </c>
      <c r="V1519" s="69" t="s">
        <v>37</v>
      </c>
      <c r="W1519" s="69" t="s">
        <v>37</v>
      </c>
      <c r="X1519" s="69" t="s">
        <v>37</v>
      </c>
      <c r="Y1519" s="69" t="s">
        <v>37</v>
      </c>
      <c r="Z1519" s="69" t="s">
        <v>37</v>
      </c>
      <c r="AA1519" s="69" t="s">
        <v>37</v>
      </c>
      <c r="AB1519" s="69" t="s">
        <v>37</v>
      </c>
      <c r="AC1519" s="69" t="s">
        <v>37</v>
      </c>
      <c r="AD1519" s="69" t="s">
        <v>37</v>
      </c>
      <c r="AE1519" s="69" t="s">
        <v>37</v>
      </c>
      <c r="AF1519" s="69" t="s">
        <v>37</v>
      </c>
      <c r="AG1519" s="69" t="s">
        <v>37</v>
      </c>
      <c r="AH1519" s="69" t="s">
        <v>37</v>
      </c>
    </row>
    <row r="1520" spans="1:34" x14ac:dyDescent="0.25">
      <c r="A1520" s="64" t="s">
        <v>132</v>
      </c>
      <c r="B1520" s="64" t="s">
        <v>125</v>
      </c>
      <c r="C1520" s="70" t="s">
        <v>37</v>
      </c>
      <c r="D1520" s="70" t="s">
        <v>37</v>
      </c>
      <c r="E1520" s="70" t="s">
        <v>37</v>
      </c>
      <c r="F1520" s="70" t="s">
        <v>37</v>
      </c>
      <c r="G1520" s="70" t="s">
        <v>37</v>
      </c>
      <c r="H1520" s="70" t="s">
        <v>37</v>
      </c>
      <c r="I1520" s="70" t="s">
        <v>37</v>
      </c>
      <c r="J1520" s="70" t="s">
        <v>37</v>
      </c>
      <c r="K1520" s="70" t="s">
        <v>37</v>
      </c>
      <c r="L1520" s="70" t="s">
        <v>37</v>
      </c>
      <c r="M1520" s="70" t="s">
        <v>37</v>
      </c>
      <c r="N1520" s="70" t="s">
        <v>37</v>
      </c>
      <c r="O1520" s="70" t="s">
        <v>37</v>
      </c>
      <c r="P1520" s="70" t="s">
        <v>37</v>
      </c>
      <c r="Q1520" s="70" t="s">
        <v>37</v>
      </c>
      <c r="R1520" s="70" t="s">
        <v>37</v>
      </c>
      <c r="S1520" s="70" t="s">
        <v>37</v>
      </c>
      <c r="T1520" s="70" t="s">
        <v>37</v>
      </c>
      <c r="U1520" s="70" t="s">
        <v>37</v>
      </c>
      <c r="V1520" s="70" t="s">
        <v>37</v>
      </c>
      <c r="W1520" s="70" t="s">
        <v>37</v>
      </c>
      <c r="X1520" s="70" t="s">
        <v>37</v>
      </c>
      <c r="Y1520" s="70" t="s">
        <v>37</v>
      </c>
      <c r="Z1520" s="70" t="s">
        <v>37</v>
      </c>
      <c r="AA1520" s="70" t="s">
        <v>37</v>
      </c>
      <c r="AB1520" s="70" t="s">
        <v>37</v>
      </c>
      <c r="AC1520" s="70" t="s">
        <v>37</v>
      </c>
      <c r="AD1520" s="70" t="s">
        <v>37</v>
      </c>
      <c r="AE1520" s="70" t="s">
        <v>37</v>
      </c>
      <c r="AF1520" s="70" t="s">
        <v>37</v>
      </c>
      <c r="AG1520" s="70" t="s">
        <v>37</v>
      </c>
      <c r="AH1520" s="70" t="s">
        <v>37</v>
      </c>
    </row>
    <row r="1521" spans="1:34" x14ac:dyDescent="0.25">
      <c r="A1521" s="64" t="s">
        <v>132</v>
      </c>
      <c r="B1521" s="64" t="s">
        <v>126</v>
      </c>
      <c r="C1521" s="66">
        <v>0</v>
      </c>
      <c r="D1521" s="66">
        <v>0</v>
      </c>
      <c r="E1521" s="66">
        <v>0</v>
      </c>
      <c r="F1521" s="66">
        <v>0</v>
      </c>
      <c r="G1521" s="66">
        <v>0</v>
      </c>
      <c r="H1521" s="66">
        <v>0</v>
      </c>
      <c r="I1521" s="66">
        <v>0</v>
      </c>
      <c r="J1521" s="66">
        <v>0</v>
      </c>
      <c r="K1521" s="66">
        <v>0</v>
      </c>
      <c r="L1521" s="66">
        <v>0</v>
      </c>
      <c r="M1521" s="66">
        <v>0</v>
      </c>
      <c r="N1521" s="66">
        <v>0</v>
      </c>
      <c r="O1521" s="66">
        <v>0</v>
      </c>
      <c r="P1521" s="66">
        <v>0</v>
      </c>
      <c r="Q1521" s="66">
        <v>0</v>
      </c>
      <c r="R1521" s="66">
        <v>0</v>
      </c>
      <c r="S1521" s="66">
        <v>0</v>
      </c>
      <c r="T1521" s="66">
        <v>0</v>
      </c>
      <c r="U1521" s="66">
        <v>0</v>
      </c>
      <c r="V1521" s="66">
        <v>0</v>
      </c>
      <c r="W1521" s="66">
        <v>0</v>
      </c>
      <c r="X1521" s="66">
        <v>0</v>
      </c>
      <c r="Y1521" s="66">
        <v>0</v>
      </c>
      <c r="Z1521" s="66">
        <v>0</v>
      </c>
      <c r="AA1521" s="66">
        <v>0</v>
      </c>
      <c r="AB1521" s="66">
        <v>0</v>
      </c>
      <c r="AC1521" s="66">
        <v>0</v>
      </c>
      <c r="AD1521" s="66">
        <v>0</v>
      </c>
      <c r="AE1521" s="66">
        <v>0</v>
      </c>
      <c r="AF1521" s="66">
        <v>0</v>
      </c>
      <c r="AG1521" s="66">
        <v>0</v>
      </c>
      <c r="AH1521" s="66">
        <v>0</v>
      </c>
    </row>
    <row r="1522" spans="1:34" x14ac:dyDescent="0.25">
      <c r="A1522" s="64" t="s">
        <v>132</v>
      </c>
      <c r="B1522" s="64" t="s">
        <v>127</v>
      </c>
      <c r="C1522" s="70" t="s">
        <v>37</v>
      </c>
      <c r="D1522" s="70" t="s">
        <v>37</v>
      </c>
      <c r="E1522" s="70" t="s">
        <v>37</v>
      </c>
      <c r="F1522" s="70" t="s">
        <v>37</v>
      </c>
      <c r="G1522" s="70" t="s">
        <v>37</v>
      </c>
      <c r="H1522" s="70" t="s">
        <v>37</v>
      </c>
      <c r="I1522" s="70" t="s">
        <v>37</v>
      </c>
      <c r="J1522" s="70" t="s">
        <v>37</v>
      </c>
      <c r="K1522" s="70" t="s">
        <v>37</v>
      </c>
      <c r="L1522" s="70" t="s">
        <v>37</v>
      </c>
      <c r="M1522" s="70" t="s">
        <v>37</v>
      </c>
      <c r="N1522" s="70" t="s">
        <v>37</v>
      </c>
      <c r="O1522" s="70" t="s">
        <v>37</v>
      </c>
      <c r="P1522" s="70" t="s">
        <v>37</v>
      </c>
      <c r="Q1522" s="70" t="s">
        <v>37</v>
      </c>
      <c r="R1522" s="70" t="s">
        <v>37</v>
      </c>
      <c r="S1522" s="70" t="s">
        <v>37</v>
      </c>
      <c r="T1522" s="70" t="s">
        <v>37</v>
      </c>
      <c r="U1522" s="70" t="s">
        <v>37</v>
      </c>
      <c r="V1522" s="70" t="s">
        <v>37</v>
      </c>
      <c r="W1522" s="70" t="s">
        <v>37</v>
      </c>
      <c r="X1522" s="70" t="s">
        <v>37</v>
      </c>
      <c r="Y1522" s="70" t="s">
        <v>37</v>
      </c>
      <c r="Z1522" s="70" t="s">
        <v>37</v>
      </c>
      <c r="AA1522" s="70" t="s">
        <v>37</v>
      </c>
      <c r="AB1522" s="70" t="s">
        <v>37</v>
      </c>
      <c r="AC1522" s="70" t="s">
        <v>37</v>
      </c>
      <c r="AD1522" s="70" t="s">
        <v>37</v>
      </c>
      <c r="AE1522" s="70" t="s">
        <v>37</v>
      </c>
      <c r="AF1522" s="70" t="s">
        <v>37</v>
      </c>
      <c r="AG1522" s="70" t="s">
        <v>37</v>
      </c>
      <c r="AH1522" s="70" t="s">
        <v>37</v>
      </c>
    </row>
    <row r="1523" spans="1:34" x14ac:dyDescent="0.25">
      <c r="A1523" s="64" t="s">
        <v>132</v>
      </c>
      <c r="B1523" s="64" t="s">
        <v>128</v>
      </c>
      <c r="C1523" s="66">
        <v>20728.8</v>
      </c>
      <c r="D1523" s="66">
        <v>20772</v>
      </c>
      <c r="E1523" s="66">
        <v>21834</v>
      </c>
      <c r="F1523" s="66">
        <v>18648</v>
      </c>
      <c r="G1523" s="66">
        <v>21380.400000000001</v>
      </c>
      <c r="H1523" s="66">
        <v>22075.200000000001</v>
      </c>
      <c r="I1523" s="66">
        <v>23907.599999999999</v>
      </c>
      <c r="J1523" s="66">
        <v>24238.799999999999</v>
      </c>
      <c r="K1523" s="66">
        <v>25372.799999999999</v>
      </c>
      <c r="L1523" s="66">
        <v>24706.799999999999</v>
      </c>
      <c r="M1523" s="66">
        <v>24519.599999999999</v>
      </c>
      <c r="N1523" s="66">
        <v>22903.200000000001</v>
      </c>
      <c r="O1523" s="66">
        <v>21927.599999999999</v>
      </c>
      <c r="P1523" s="66">
        <v>24256.799999999999</v>
      </c>
      <c r="Q1523" s="65">
        <v>24001.164000000001</v>
      </c>
      <c r="R1523" s="65">
        <v>24990.407999999999</v>
      </c>
      <c r="S1523" s="66">
        <v>25220.12</v>
      </c>
      <c r="T1523" s="65">
        <v>23392.912</v>
      </c>
      <c r="U1523" s="65">
        <v>22719.931</v>
      </c>
      <c r="V1523" s="65">
        <v>24582.056</v>
      </c>
      <c r="W1523" s="65">
        <v>26137.789000000001</v>
      </c>
      <c r="X1523" s="65">
        <v>24333.455000000002</v>
      </c>
      <c r="Y1523" s="65">
        <v>22541.771000000001</v>
      </c>
      <c r="Z1523" s="65">
        <v>21938.460999999999</v>
      </c>
      <c r="AA1523" s="65">
        <v>19345.201000000001</v>
      </c>
      <c r="AB1523" s="65">
        <v>20324.011999999999</v>
      </c>
      <c r="AC1523" s="65">
        <v>20266.214</v>
      </c>
      <c r="AD1523" s="66">
        <v>20160.68</v>
      </c>
      <c r="AE1523" s="65">
        <v>20185.812000000002</v>
      </c>
      <c r="AF1523" s="65">
        <v>21131.168000000001</v>
      </c>
      <c r="AG1523" s="65">
        <v>19249.556</v>
      </c>
      <c r="AH1523" s="65">
        <v>19820.886999999999</v>
      </c>
    </row>
    <row r="1524" spans="1:34" x14ac:dyDescent="0.25">
      <c r="A1524" s="64" t="s">
        <v>132</v>
      </c>
      <c r="B1524" s="64" t="s">
        <v>129</v>
      </c>
      <c r="C1524" s="68">
        <v>0</v>
      </c>
      <c r="D1524" s="68">
        <v>0</v>
      </c>
      <c r="E1524" s="68">
        <v>0</v>
      </c>
      <c r="F1524" s="68">
        <v>0</v>
      </c>
      <c r="G1524" s="68">
        <v>0</v>
      </c>
      <c r="H1524" s="68">
        <v>0</v>
      </c>
      <c r="I1524" s="68">
        <v>0</v>
      </c>
      <c r="J1524" s="68">
        <v>0</v>
      </c>
      <c r="K1524" s="68">
        <v>0</v>
      </c>
      <c r="L1524" s="68">
        <v>0</v>
      </c>
      <c r="M1524" s="68">
        <v>0</v>
      </c>
      <c r="N1524" s="68">
        <v>0</v>
      </c>
      <c r="O1524" s="68">
        <v>0</v>
      </c>
      <c r="P1524" s="68">
        <v>0</v>
      </c>
      <c r="Q1524" s="68">
        <v>0</v>
      </c>
      <c r="R1524" s="68">
        <v>0</v>
      </c>
      <c r="S1524" s="68">
        <v>0</v>
      </c>
      <c r="T1524" s="68">
        <v>0</v>
      </c>
      <c r="U1524" s="68">
        <v>0</v>
      </c>
      <c r="V1524" s="68">
        <v>10.8</v>
      </c>
      <c r="W1524" s="68">
        <v>90</v>
      </c>
      <c r="X1524" s="68">
        <v>316.8</v>
      </c>
      <c r="Y1524" s="68">
        <v>1072.8</v>
      </c>
      <c r="Z1524" s="68">
        <v>1303.2</v>
      </c>
      <c r="AA1524" s="68">
        <v>705.6</v>
      </c>
      <c r="AB1524" s="68">
        <v>658.8</v>
      </c>
      <c r="AC1524" s="67">
        <v>2048.7310000000002</v>
      </c>
      <c r="AD1524" s="67">
        <v>2983.9140000000002</v>
      </c>
      <c r="AE1524" s="67">
        <v>2685.154</v>
      </c>
      <c r="AF1524" s="67">
        <v>3446.2040000000002</v>
      </c>
      <c r="AG1524" s="68">
        <v>4120.6499999999996</v>
      </c>
      <c r="AH1524" s="68">
        <v>5571</v>
      </c>
    </row>
    <row r="1525" spans="1:34" x14ac:dyDescent="0.25">
      <c r="A1525" s="64" t="s">
        <v>132</v>
      </c>
      <c r="B1525" s="64" t="s">
        <v>130</v>
      </c>
      <c r="C1525" s="66">
        <v>414</v>
      </c>
      <c r="D1525" s="66">
        <v>252</v>
      </c>
      <c r="E1525" s="66">
        <v>252</v>
      </c>
      <c r="F1525" s="66">
        <v>165.6</v>
      </c>
      <c r="G1525" s="66">
        <v>79.2</v>
      </c>
      <c r="H1525" s="66">
        <v>32.4</v>
      </c>
      <c r="I1525" s="66">
        <v>129.6</v>
      </c>
      <c r="J1525" s="66">
        <v>111.6</v>
      </c>
      <c r="K1525" s="66">
        <v>165.6</v>
      </c>
      <c r="L1525" s="66">
        <v>93.6</v>
      </c>
      <c r="M1525" s="66">
        <v>43.2</v>
      </c>
      <c r="N1525" s="66">
        <v>18</v>
      </c>
      <c r="O1525" s="66">
        <v>21.6</v>
      </c>
      <c r="P1525" s="66">
        <v>21.6</v>
      </c>
      <c r="Q1525" s="66">
        <v>18</v>
      </c>
      <c r="R1525" s="66">
        <v>10.8</v>
      </c>
      <c r="S1525" s="66">
        <v>3.6</v>
      </c>
      <c r="T1525" s="66">
        <v>10.8</v>
      </c>
      <c r="U1525" s="66">
        <v>10.8</v>
      </c>
      <c r="V1525" s="66">
        <v>3.6</v>
      </c>
      <c r="W1525" s="66">
        <v>7.2</v>
      </c>
      <c r="X1525" s="66">
        <v>7.2</v>
      </c>
      <c r="Y1525" s="66">
        <v>7.2</v>
      </c>
      <c r="Z1525" s="66">
        <v>7.2</v>
      </c>
      <c r="AA1525" s="66">
        <v>3.6</v>
      </c>
      <c r="AB1525" s="66">
        <v>0</v>
      </c>
      <c r="AC1525" s="66">
        <v>0</v>
      </c>
      <c r="AD1525" s="66">
        <v>0</v>
      </c>
      <c r="AE1525" s="66">
        <v>0</v>
      </c>
      <c r="AF1525" s="66">
        <v>0</v>
      </c>
      <c r="AG1525" s="66">
        <v>0</v>
      </c>
      <c r="AH1525" s="66">
        <v>0</v>
      </c>
    </row>
    <row r="1526" spans="1:34" x14ac:dyDescent="0.25">
      <c r="A1526" s="64" t="s">
        <v>132</v>
      </c>
      <c r="B1526" s="64" t="s">
        <v>131</v>
      </c>
      <c r="C1526" s="68">
        <v>0</v>
      </c>
      <c r="D1526" s="68">
        <v>0</v>
      </c>
      <c r="E1526" s="68">
        <v>0</v>
      </c>
      <c r="F1526" s="68">
        <v>0</v>
      </c>
      <c r="G1526" s="68">
        <v>0</v>
      </c>
      <c r="H1526" s="68">
        <v>0</v>
      </c>
      <c r="I1526" s="68">
        <v>0</v>
      </c>
      <c r="J1526" s="68">
        <v>0</v>
      </c>
      <c r="K1526" s="68">
        <v>0</v>
      </c>
      <c r="L1526" s="68">
        <v>0</v>
      </c>
      <c r="M1526" s="68">
        <v>0</v>
      </c>
      <c r="N1526" s="68">
        <v>0</v>
      </c>
      <c r="O1526" s="68">
        <v>0</v>
      </c>
      <c r="P1526" s="68">
        <v>0</v>
      </c>
      <c r="Q1526" s="68">
        <v>0</v>
      </c>
      <c r="R1526" s="68">
        <v>0</v>
      </c>
      <c r="S1526" s="68">
        <v>0</v>
      </c>
      <c r="T1526" s="68">
        <v>0</v>
      </c>
      <c r="U1526" s="68">
        <v>0</v>
      </c>
      <c r="V1526" s="68">
        <v>0</v>
      </c>
      <c r="W1526" s="68">
        <v>0</v>
      </c>
      <c r="X1526" s="68">
        <v>0</v>
      </c>
      <c r="Y1526" s="68">
        <v>0</v>
      </c>
      <c r="Z1526" s="68">
        <v>0</v>
      </c>
      <c r="AA1526" s="68">
        <v>0</v>
      </c>
      <c r="AB1526" s="68">
        <v>0</v>
      </c>
      <c r="AC1526" s="68">
        <v>0</v>
      </c>
      <c r="AD1526" s="68">
        <v>0</v>
      </c>
      <c r="AE1526" s="68">
        <v>0</v>
      </c>
      <c r="AF1526" s="68">
        <v>0</v>
      </c>
      <c r="AG1526" s="68">
        <v>0</v>
      </c>
      <c r="AH1526" s="68">
        <v>0</v>
      </c>
    </row>
    <row r="1527" spans="1:34" x14ac:dyDescent="0.25">
      <c r="A1527" s="64" t="s">
        <v>133</v>
      </c>
      <c r="B1527" s="64" t="s">
        <v>122</v>
      </c>
      <c r="C1527" s="66">
        <v>0</v>
      </c>
      <c r="D1527" s="66">
        <v>0</v>
      </c>
      <c r="E1527" s="66">
        <v>0</v>
      </c>
      <c r="F1527" s="66">
        <v>0</v>
      </c>
      <c r="G1527" s="66">
        <v>0</v>
      </c>
      <c r="H1527" s="66">
        <v>0</v>
      </c>
      <c r="I1527" s="66">
        <v>0</v>
      </c>
      <c r="J1527" s="66">
        <v>0</v>
      </c>
      <c r="K1527" s="66">
        <v>0</v>
      </c>
      <c r="L1527" s="66">
        <v>0</v>
      </c>
      <c r="M1527" s="66">
        <v>0</v>
      </c>
      <c r="N1527" s="66">
        <v>0</v>
      </c>
      <c r="O1527" s="66">
        <v>0</v>
      </c>
      <c r="P1527" s="66">
        <v>0</v>
      </c>
      <c r="Q1527" s="66">
        <v>0</v>
      </c>
      <c r="R1527" s="66">
        <v>0</v>
      </c>
      <c r="S1527" s="66">
        <v>0</v>
      </c>
      <c r="T1527" s="66">
        <v>0</v>
      </c>
      <c r="U1527" s="66">
        <v>0</v>
      </c>
      <c r="V1527" s="66">
        <v>0</v>
      </c>
      <c r="W1527" s="66">
        <v>0</v>
      </c>
      <c r="X1527" s="66">
        <v>0</v>
      </c>
      <c r="Y1527" s="66">
        <v>0</v>
      </c>
      <c r="Z1527" s="66">
        <v>0</v>
      </c>
      <c r="AA1527" s="66">
        <v>0</v>
      </c>
      <c r="AB1527" s="66">
        <v>0</v>
      </c>
      <c r="AC1527" s="66">
        <v>0</v>
      </c>
      <c r="AD1527" s="66">
        <v>0</v>
      </c>
      <c r="AE1527" s="66">
        <v>0</v>
      </c>
      <c r="AF1527" s="66">
        <v>0</v>
      </c>
      <c r="AG1527" s="66">
        <v>0</v>
      </c>
      <c r="AH1527" s="66">
        <v>0</v>
      </c>
    </row>
    <row r="1528" spans="1:34" x14ac:dyDescent="0.25">
      <c r="A1528" s="64" t="s">
        <v>133</v>
      </c>
      <c r="B1528" s="64" t="s">
        <v>123</v>
      </c>
      <c r="C1528" s="68">
        <v>0</v>
      </c>
      <c r="D1528" s="68">
        <v>0</v>
      </c>
      <c r="E1528" s="68">
        <v>0</v>
      </c>
      <c r="F1528" s="68">
        <v>0</v>
      </c>
      <c r="G1528" s="68">
        <v>0</v>
      </c>
      <c r="H1528" s="68">
        <v>0</v>
      </c>
      <c r="I1528" s="68">
        <v>0</v>
      </c>
      <c r="J1528" s="68">
        <v>0</v>
      </c>
      <c r="K1528" s="68">
        <v>0</v>
      </c>
      <c r="L1528" s="68">
        <v>0</v>
      </c>
      <c r="M1528" s="68">
        <v>0</v>
      </c>
      <c r="N1528" s="68">
        <v>0</v>
      </c>
      <c r="O1528" s="68">
        <v>0</v>
      </c>
      <c r="P1528" s="68">
        <v>0</v>
      </c>
      <c r="Q1528" s="68">
        <v>0</v>
      </c>
      <c r="R1528" s="68">
        <v>0</v>
      </c>
      <c r="S1528" s="68">
        <v>0</v>
      </c>
      <c r="T1528" s="68">
        <v>0</v>
      </c>
      <c r="U1528" s="68">
        <v>0</v>
      </c>
      <c r="V1528" s="68">
        <v>0</v>
      </c>
      <c r="W1528" s="68">
        <v>0</v>
      </c>
      <c r="X1528" s="68">
        <v>0</v>
      </c>
      <c r="Y1528" s="68">
        <v>0</v>
      </c>
      <c r="Z1528" s="68">
        <v>0</v>
      </c>
      <c r="AA1528" s="68">
        <v>0</v>
      </c>
      <c r="AB1528" s="68">
        <v>0</v>
      </c>
      <c r="AC1528" s="68">
        <v>0</v>
      </c>
      <c r="AD1528" s="68">
        <v>0</v>
      </c>
      <c r="AE1528" s="68">
        <v>0</v>
      </c>
      <c r="AF1528" s="68">
        <v>0</v>
      </c>
      <c r="AG1528" s="68">
        <v>0</v>
      </c>
      <c r="AH1528" s="68">
        <v>0</v>
      </c>
    </row>
    <row r="1529" spans="1:34" x14ac:dyDescent="0.25">
      <c r="A1529" s="64" t="s">
        <v>133</v>
      </c>
      <c r="B1529" s="64" t="s">
        <v>124</v>
      </c>
      <c r="C1529" s="66">
        <v>0</v>
      </c>
      <c r="D1529" s="66">
        <v>0</v>
      </c>
      <c r="E1529" s="66">
        <v>0</v>
      </c>
      <c r="F1529" s="66">
        <v>0</v>
      </c>
      <c r="G1529" s="66">
        <v>0</v>
      </c>
      <c r="H1529" s="66">
        <v>0</v>
      </c>
      <c r="I1529" s="66">
        <v>0</v>
      </c>
      <c r="J1529" s="66">
        <v>0</v>
      </c>
      <c r="K1529" s="66">
        <v>0</v>
      </c>
      <c r="L1529" s="66">
        <v>0</v>
      </c>
      <c r="M1529" s="66">
        <v>0</v>
      </c>
      <c r="N1529" s="66">
        <v>0</v>
      </c>
      <c r="O1529" s="66">
        <v>0</v>
      </c>
      <c r="P1529" s="66">
        <v>0</v>
      </c>
      <c r="Q1529" s="66">
        <v>0</v>
      </c>
      <c r="R1529" s="66">
        <v>0</v>
      </c>
      <c r="S1529" s="66">
        <v>0</v>
      </c>
      <c r="T1529" s="66">
        <v>0</v>
      </c>
      <c r="U1529" s="66">
        <v>0</v>
      </c>
      <c r="V1529" s="66">
        <v>0</v>
      </c>
      <c r="W1529" s="66">
        <v>0</v>
      </c>
      <c r="X1529" s="66">
        <v>0</v>
      </c>
      <c r="Y1529" s="66">
        <v>0</v>
      </c>
      <c r="Z1529" s="66">
        <v>0</v>
      </c>
      <c r="AA1529" s="66">
        <v>0</v>
      </c>
      <c r="AB1529" s="66">
        <v>0</v>
      </c>
      <c r="AC1529" s="66">
        <v>0</v>
      </c>
      <c r="AD1529" s="66">
        <v>0</v>
      </c>
      <c r="AE1529" s="66">
        <v>0</v>
      </c>
      <c r="AF1529" s="66">
        <v>0</v>
      </c>
      <c r="AG1529" s="66">
        <v>0</v>
      </c>
      <c r="AH1529" s="66">
        <v>0</v>
      </c>
    </row>
    <row r="1530" spans="1:34" x14ac:dyDescent="0.25">
      <c r="A1530" s="64" t="s">
        <v>133</v>
      </c>
      <c r="B1530" s="64" t="s">
        <v>125</v>
      </c>
      <c r="C1530" s="68">
        <v>0</v>
      </c>
      <c r="D1530" s="68">
        <v>0</v>
      </c>
      <c r="E1530" s="68">
        <v>0</v>
      </c>
      <c r="F1530" s="68">
        <v>0</v>
      </c>
      <c r="G1530" s="68">
        <v>0</v>
      </c>
      <c r="H1530" s="68">
        <v>0</v>
      </c>
      <c r="I1530" s="68">
        <v>0</v>
      </c>
      <c r="J1530" s="68">
        <v>0</v>
      </c>
      <c r="K1530" s="68">
        <v>0</v>
      </c>
      <c r="L1530" s="68">
        <v>0</v>
      </c>
      <c r="M1530" s="68">
        <v>0</v>
      </c>
      <c r="N1530" s="68">
        <v>0</v>
      </c>
      <c r="O1530" s="68">
        <v>0</v>
      </c>
      <c r="P1530" s="68">
        <v>0</v>
      </c>
      <c r="Q1530" s="68">
        <v>0</v>
      </c>
      <c r="R1530" s="68">
        <v>0</v>
      </c>
      <c r="S1530" s="68">
        <v>0</v>
      </c>
      <c r="T1530" s="68">
        <v>0</v>
      </c>
      <c r="U1530" s="68">
        <v>0</v>
      </c>
      <c r="V1530" s="68">
        <v>0</v>
      </c>
      <c r="W1530" s="68">
        <v>0</v>
      </c>
      <c r="X1530" s="68">
        <v>0</v>
      </c>
      <c r="Y1530" s="68">
        <v>0</v>
      </c>
      <c r="Z1530" s="68">
        <v>0</v>
      </c>
      <c r="AA1530" s="68">
        <v>0</v>
      </c>
      <c r="AB1530" s="68">
        <v>0</v>
      </c>
      <c r="AC1530" s="68">
        <v>0</v>
      </c>
      <c r="AD1530" s="68">
        <v>0</v>
      </c>
      <c r="AE1530" s="68">
        <v>0</v>
      </c>
      <c r="AF1530" s="68">
        <v>0</v>
      </c>
      <c r="AG1530" s="68">
        <v>0</v>
      </c>
      <c r="AH1530" s="68">
        <v>0</v>
      </c>
    </row>
    <row r="1531" spans="1:34" x14ac:dyDescent="0.25">
      <c r="A1531" s="64" t="s">
        <v>133</v>
      </c>
      <c r="B1531" s="64" t="s">
        <v>126</v>
      </c>
      <c r="C1531" s="69" t="s">
        <v>37</v>
      </c>
      <c r="D1531" s="69" t="s">
        <v>37</v>
      </c>
      <c r="E1531" s="69" t="s">
        <v>37</v>
      </c>
      <c r="F1531" s="69" t="s">
        <v>37</v>
      </c>
      <c r="G1531" s="69" t="s">
        <v>37</v>
      </c>
      <c r="H1531" s="69" t="s">
        <v>37</v>
      </c>
      <c r="I1531" s="69" t="s">
        <v>37</v>
      </c>
      <c r="J1531" s="69" t="s">
        <v>37</v>
      </c>
      <c r="K1531" s="69" t="s">
        <v>37</v>
      </c>
      <c r="L1531" s="69" t="s">
        <v>37</v>
      </c>
      <c r="M1531" s="69" t="s">
        <v>37</v>
      </c>
      <c r="N1531" s="69" t="s">
        <v>37</v>
      </c>
      <c r="O1531" s="69" t="s">
        <v>37</v>
      </c>
      <c r="P1531" s="69" t="s">
        <v>37</v>
      </c>
      <c r="Q1531" s="69" t="s">
        <v>37</v>
      </c>
      <c r="R1531" s="69" t="s">
        <v>37</v>
      </c>
      <c r="S1531" s="69" t="s">
        <v>37</v>
      </c>
      <c r="T1531" s="69" t="s">
        <v>37</v>
      </c>
      <c r="U1531" s="69" t="s">
        <v>37</v>
      </c>
      <c r="V1531" s="69" t="s">
        <v>37</v>
      </c>
      <c r="W1531" s="69" t="s">
        <v>37</v>
      </c>
      <c r="X1531" s="69" t="s">
        <v>37</v>
      </c>
      <c r="Y1531" s="69" t="s">
        <v>37</v>
      </c>
      <c r="Z1531" s="69" t="s">
        <v>37</v>
      </c>
      <c r="AA1531" s="69" t="s">
        <v>37</v>
      </c>
      <c r="AB1531" s="69" t="s">
        <v>37</v>
      </c>
      <c r="AC1531" s="69" t="s">
        <v>37</v>
      </c>
      <c r="AD1531" s="69" t="s">
        <v>37</v>
      </c>
      <c r="AE1531" s="69" t="s">
        <v>37</v>
      </c>
      <c r="AF1531" s="69" t="s">
        <v>37</v>
      </c>
      <c r="AG1531" s="69" t="s">
        <v>37</v>
      </c>
      <c r="AH1531" s="69" t="s">
        <v>37</v>
      </c>
    </row>
    <row r="1532" spans="1:34" x14ac:dyDescent="0.25">
      <c r="A1532" s="64" t="s">
        <v>133</v>
      </c>
      <c r="B1532" s="64" t="s">
        <v>127</v>
      </c>
      <c r="C1532" s="68">
        <v>0</v>
      </c>
      <c r="D1532" s="68">
        <v>0</v>
      </c>
      <c r="E1532" s="68">
        <v>0</v>
      </c>
      <c r="F1532" s="68">
        <v>0</v>
      </c>
      <c r="G1532" s="68">
        <v>0</v>
      </c>
      <c r="H1532" s="68">
        <v>0</v>
      </c>
      <c r="I1532" s="68">
        <v>0</v>
      </c>
      <c r="J1532" s="68">
        <v>0</v>
      </c>
      <c r="K1532" s="68">
        <v>0</v>
      </c>
      <c r="L1532" s="68">
        <v>0</v>
      </c>
      <c r="M1532" s="68">
        <v>0</v>
      </c>
      <c r="N1532" s="68">
        <v>0</v>
      </c>
      <c r="O1532" s="68">
        <v>0</v>
      </c>
      <c r="P1532" s="68">
        <v>0</v>
      </c>
      <c r="Q1532" s="68">
        <v>0</v>
      </c>
      <c r="R1532" s="68">
        <v>0</v>
      </c>
      <c r="S1532" s="68">
        <v>0</v>
      </c>
      <c r="T1532" s="68">
        <v>0</v>
      </c>
      <c r="U1532" s="68">
        <v>0</v>
      </c>
      <c r="V1532" s="68">
        <v>0</v>
      </c>
      <c r="W1532" s="68">
        <v>0</v>
      </c>
      <c r="X1532" s="68">
        <v>0</v>
      </c>
      <c r="Y1532" s="68">
        <v>0</v>
      </c>
      <c r="Z1532" s="68">
        <v>0</v>
      </c>
      <c r="AA1532" s="68">
        <v>0</v>
      </c>
      <c r="AB1532" s="68">
        <v>0</v>
      </c>
      <c r="AC1532" s="68">
        <v>0</v>
      </c>
      <c r="AD1532" s="68">
        <v>0</v>
      </c>
      <c r="AE1532" s="68">
        <v>0</v>
      </c>
      <c r="AF1532" s="68">
        <v>0</v>
      </c>
      <c r="AG1532" s="68">
        <v>0</v>
      </c>
      <c r="AH1532" s="68">
        <v>0</v>
      </c>
    </row>
    <row r="1533" spans="1:34" x14ac:dyDescent="0.25">
      <c r="A1533" s="64" t="s">
        <v>133</v>
      </c>
      <c r="B1533" s="64" t="s">
        <v>128</v>
      </c>
      <c r="C1533" s="66">
        <v>4697</v>
      </c>
      <c r="D1533" s="66">
        <v>4293</v>
      </c>
      <c r="E1533" s="66">
        <v>4293</v>
      </c>
      <c r="F1533" s="66">
        <v>8636</v>
      </c>
      <c r="G1533" s="66">
        <v>6096</v>
      </c>
      <c r="H1533" s="66">
        <v>5580</v>
      </c>
      <c r="I1533" s="66">
        <v>5680</v>
      </c>
      <c r="J1533" s="66">
        <v>5680</v>
      </c>
      <c r="K1533" s="66">
        <v>7706</v>
      </c>
      <c r="L1533" s="66">
        <v>7795</v>
      </c>
      <c r="M1533" s="66">
        <v>7391</v>
      </c>
      <c r="N1533" s="66">
        <v>6644</v>
      </c>
      <c r="O1533" s="66">
        <v>6587</v>
      </c>
      <c r="P1533" s="66">
        <v>6297</v>
      </c>
      <c r="Q1533" s="66">
        <v>5874</v>
      </c>
      <c r="R1533" s="66">
        <v>3452</v>
      </c>
      <c r="S1533" s="66">
        <v>3195</v>
      </c>
      <c r="T1533" s="66">
        <v>3040</v>
      </c>
      <c r="U1533" s="66">
        <v>2883</v>
      </c>
      <c r="V1533" s="66">
        <v>2925</v>
      </c>
      <c r="W1533" s="66">
        <v>2731</v>
      </c>
      <c r="X1533" s="66">
        <v>2670</v>
      </c>
      <c r="Y1533" s="66">
        <v>2464</v>
      </c>
      <c r="Z1533" s="66">
        <v>2131</v>
      </c>
      <c r="AA1533" s="66">
        <v>1956</v>
      </c>
      <c r="AB1533" s="66">
        <v>2193</v>
      </c>
      <c r="AC1533" s="65">
        <v>2238.7840000000001</v>
      </c>
      <c r="AD1533" s="65">
        <v>2418.7930000000001</v>
      </c>
      <c r="AE1533" s="66">
        <v>2244.88</v>
      </c>
      <c r="AF1533" s="65">
        <v>2056.962</v>
      </c>
      <c r="AG1533" s="65">
        <v>2533.2689999999998</v>
      </c>
      <c r="AH1533" s="65">
        <v>2640.4270000000001</v>
      </c>
    </row>
    <row r="1534" spans="1:34" x14ac:dyDescent="0.25">
      <c r="A1534" s="64" t="s">
        <v>133</v>
      </c>
      <c r="B1534" s="64" t="s">
        <v>129</v>
      </c>
      <c r="C1534" s="68">
        <v>0</v>
      </c>
      <c r="D1534" s="68">
        <v>0</v>
      </c>
      <c r="E1534" s="68">
        <v>0</v>
      </c>
      <c r="F1534" s="68">
        <v>0</v>
      </c>
      <c r="G1534" s="68">
        <v>0</v>
      </c>
      <c r="H1534" s="68">
        <v>0</v>
      </c>
      <c r="I1534" s="68">
        <v>0</v>
      </c>
      <c r="J1534" s="68">
        <v>0</v>
      </c>
      <c r="K1534" s="68">
        <v>0</v>
      </c>
      <c r="L1534" s="68">
        <v>0</v>
      </c>
      <c r="M1534" s="68">
        <v>0</v>
      </c>
      <c r="N1534" s="68">
        <v>0</v>
      </c>
      <c r="O1534" s="68">
        <v>0</v>
      </c>
      <c r="P1534" s="68">
        <v>0</v>
      </c>
      <c r="Q1534" s="68">
        <v>0</v>
      </c>
      <c r="R1534" s="68">
        <v>0</v>
      </c>
      <c r="S1534" s="68">
        <v>0</v>
      </c>
      <c r="T1534" s="68">
        <v>0</v>
      </c>
      <c r="U1534" s="68">
        <v>0</v>
      </c>
      <c r="V1534" s="68">
        <v>365</v>
      </c>
      <c r="W1534" s="68">
        <v>399</v>
      </c>
      <c r="X1534" s="68">
        <v>290</v>
      </c>
      <c r="Y1534" s="68">
        <v>815</v>
      </c>
      <c r="Z1534" s="68">
        <v>878</v>
      </c>
      <c r="AA1534" s="68">
        <v>351</v>
      </c>
      <c r="AB1534" s="68">
        <v>449</v>
      </c>
      <c r="AC1534" s="67">
        <v>1084.6510000000001</v>
      </c>
      <c r="AD1534" s="67">
        <v>1303.2539999999999</v>
      </c>
      <c r="AE1534" s="67">
        <v>1261.6489999999999</v>
      </c>
      <c r="AF1534" s="67">
        <v>938.67100000000005</v>
      </c>
      <c r="AG1534" s="67">
        <v>1420.953</v>
      </c>
      <c r="AH1534" s="67">
        <v>1664.116</v>
      </c>
    </row>
    <row r="1535" spans="1:34" x14ac:dyDescent="0.25">
      <c r="A1535" s="64" t="s">
        <v>133</v>
      </c>
      <c r="B1535" s="64" t="s">
        <v>130</v>
      </c>
      <c r="C1535" s="66">
        <v>2764</v>
      </c>
      <c r="D1535" s="66">
        <v>1975</v>
      </c>
      <c r="E1535" s="66">
        <v>1975</v>
      </c>
      <c r="F1535" s="66">
        <v>980</v>
      </c>
      <c r="G1535" s="66">
        <v>861</v>
      </c>
      <c r="H1535" s="66">
        <v>133</v>
      </c>
      <c r="I1535" s="66">
        <v>233</v>
      </c>
      <c r="J1535" s="66">
        <v>233</v>
      </c>
      <c r="K1535" s="66">
        <v>1386</v>
      </c>
      <c r="L1535" s="66">
        <v>1118</v>
      </c>
      <c r="M1535" s="66">
        <v>918</v>
      </c>
      <c r="N1535" s="66">
        <v>825</v>
      </c>
      <c r="O1535" s="66">
        <v>732</v>
      </c>
      <c r="P1535" s="66">
        <v>716</v>
      </c>
      <c r="Q1535" s="66">
        <v>671</v>
      </c>
      <c r="R1535" s="66">
        <v>191</v>
      </c>
      <c r="S1535" s="66">
        <v>70</v>
      </c>
      <c r="T1535" s="66">
        <v>118</v>
      </c>
      <c r="U1535" s="66">
        <v>138</v>
      </c>
      <c r="V1535" s="66">
        <v>103</v>
      </c>
      <c r="W1535" s="66">
        <v>108</v>
      </c>
      <c r="X1535" s="66">
        <v>84</v>
      </c>
      <c r="Y1535" s="66">
        <v>60</v>
      </c>
      <c r="Z1535" s="66">
        <v>65</v>
      </c>
      <c r="AA1535" s="66">
        <v>27</v>
      </c>
      <c r="AB1535" s="66">
        <v>0</v>
      </c>
      <c r="AC1535" s="66">
        <v>0</v>
      </c>
      <c r="AD1535" s="66">
        <v>0</v>
      </c>
      <c r="AE1535" s="66">
        <v>0</v>
      </c>
      <c r="AF1535" s="66">
        <v>0</v>
      </c>
      <c r="AG1535" s="66">
        <v>0</v>
      </c>
      <c r="AH1535" s="66">
        <v>0</v>
      </c>
    </row>
    <row r="1536" spans="1:34" x14ac:dyDescent="0.25">
      <c r="A1536" s="64" t="s">
        <v>133</v>
      </c>
      <c r="B1536" s="64" t="s">
        <v>131</v>
      </c>
      <c r="C1536" s="70" t="s">
        <v>37</v>
      </c>
      <c r="D1536" s="70" t="s">
        <v>37</v>
      </c>
      <c r="E1536" s="70" t="s">
        <v>37</v>
      </c>
      <c r="F1536" s="70" t="s">
        <v>37</v>
      </c>
      <c r="G1536" s="70" t="s">
        <v>37</v>
      </c>
      <c r="H1536" s="70" t="s">
        <v>37</v>
      </c>
      <c r="I1536" s="70" t="s">
        <v>37</v>
      </c>
      <c r="J1536" s="70" t="s">
        <v>37</v>
      </c>
      <c r="K1536" s="70" t="s">
        <v>37</v>
      </c>
      <c r="L1536" s="70" t="s">
        <v>37</v>
      </c>
      <c r="M1536" s="70" t="s">
        <v>37</v>
      </c>
      <c r="N1536" s="70" t="s">
        <v>37</v>
      </c>
      <c r="O1536" s="70" t="s">
        <v>37</v>
      </c>
      <c r="P1536" s="70" t="s">
        <v>37</v>
      </c>
      <c r="Q1536" s="70" t="s">
        <v>37</v>
      </c>
      <c r="R1536" s="70" t="s">
        <v>37</v>
      </c>
      <c r="S1536" s="70" t="s">
        <v>37</v>
      </c>
      <c r="T1536" s="70" t="s">
        <v>37</v>
      </c>
      <c r="U1536" s="70" t="s">
        <v>37</v>
      </c>
      <c r="V1536" s="70" t="s">
        <v>37</v>
      </c>
      <c r="W1536" s="70" t="s">
        <v>37</v>
      </c>
      <c r="X1536" s="70" t="s">
        <v>37</v>
      </c>
      <c r="Y1536" s="70" t="s">
        <v>37</v>
      </c>
      <c r="Z1536" s="70" t="s">
        <v>37</v>
      </c>
      <c r="AA1536" s="70" t="s">
        <v>37</v>
      </c>
      <c r="AB1536" s="70" t="s">
        <v>37</v>
      </c>
      <c r="AC1536" s="70" t="s">
        <v>37</v>
      </c>
      <c r="AD1536" s="70" t="s">
        <v>37</v>
      </c>
      <c r="AE1536" s="70" t="s">
        <v>37</v>
      </c>
      <c r="AF1536" s="70" t="s">
        <v>37</v>
      </c>
      <c r="AG1536" s="70" t="s">
        <v>37</v>
      </c>
      <c r="AH1536" s="70" t="s">
        <v>37</v>
      </c>
    </row>
    <row r="1537" spans="1:34" ht="11.4" customHeight="1" x14ac:dyDescent="0.25"/>
    <row r="1538" spans="1:34" x14ac:dyDescent="0.25">
      <c r="A1538" s="59" t="s">
        <v>134</v>
      </c>
    </row>
    <row r="1539" spans="1:34" x14ac:dyDescent="0.25">
      <c r="A1539" s="59" t="s">
        <v>37</v>
      </c>
      <c r="B1539" s="58" t="s">
        <v>38</v>
      </c>
    </row>
    <row r="1540" spans="1:34" ht="11.4" customHeight="1" x14ac:dyDescent="0.25"/>
    <row r="1541" spans="1:34" x14ac:dyDescent="0.25">
      <c r="A1541" s="58" t="s">
        <v>175</v>
      </c>
    </row>
    <row r="1542" spans="1:34" x14ac:dyDescent="0.25">
      <c r="A1542" s="58" t="s">
        <v>108</v>
      </c>
      <c r="B1542" s="59" t="s">
        <v>109</v>
      </c>
    </row>
    <row r="1543" spans="1:34" x14ac:dyDescent="0.25">
      <c r="A1543" s="58" t="s">
        <v>110</v>
      </c>
      <c r="B1543" s="58" t="s">
        <v>111</v>
      </c>
    </row>
    <row r="1545" spans="1:34" x14ac:dyDescent="0.25">
      <c r="A1545" s="59" t="s">
        <v>112</v>
      </c>
      <c r="C1545" s="58" t="s">
        <v>113</v>
      </c>
    </row>
    <row r="1546" spans="1:34" x14ac:dyDescent="0.25">
      <c r="A1546" s="59" t="s">
        <v>176</v>
      </c>
      <c r="C1546" s="58" t="s">
        <v>177</v>
      </c>
    </row>
    <row r="1547" spans="1:34" x14ac:dyDescent="0.25">
      <c r="A1547" s="59" t="s">
        <v>114</v>
      </c>
      <c r="C1547" s="58" t="s">
        <v>169</v>
      </c>
    </row>
    <row r="1549" spans="1:34" x14ac:dyDescent="0.25">
      <c r="A1549" s="60" t="s">
        <v>116</v>
      </c>
      <c r="B1549" s="60" t="s">
        <v>116</v>
      </c>
      <c r="C1549" s="61" t="s">
        <v>1</v>
      </c>
      <c r="D1549" s="61" t="s">
        <v>2</v>
      </c>
      <c r="E1549" s="61" t="s">
        <v>3</v>
      </c>
      <c r="F1549" s="61" t="s">
        <v>4</v>
      </c>
      <c r="G1549" s="61" t="s">
        <v>5</v>
      </c>
      <c r="H1549" s="61" t="s">
        <v>6</v>
      </c>
      <c r="I1549" s="61" t="s">
        <v>7</v>
      </c>
      <c r="J1549" s="61" t="s">
        <v>8</v>
      </c>
      <c r="K1549" s="61" t="s">
        <v>9</v>
      </c>
      <c r="L1549" s="61" t="s">
        <v>10</v>
      </c>
      <c r="M1549" s="61" t="s">
        <v>11</v>
      </c>
      <c r="N1549" s="61" t="s">
        <v>12</v>
      </c>
      <c r="O1549" s="61" t="s">
        <v>13</v>
      </c>
      <c r="P1549" s="61" t="s">
        <v>14</v>
      </c>
      <c r="Q1549" s="61" t="s">
        <v>15</v>
      </c>
      <c r="R1549" s="61" t="s">
        <v>16</v>
      </c>
      <c r="S1549" s="61" t="s">
        <v>17</v>
      </c>
      <c r="T1549" s="61" t="s">
        <v>18</v>
      </c>
      <c r="U1549" s="61" t="s">
        <v>19</v>
      </c>
      <c r="V1549" s="61" t="s">
        <v>20</v>
      </c>
      <c r="W1549" s="61" t="s">
        <v>21</v>
      </c>
      <c r="X1549" s="61" t="s">
        <v>32</v>
      </c>
      <c r="Y1549" s="61" t="s">
        <v>33</v>
      </c>
      <c r="Z1549" s="61" t="s">
        <v>35</v>
      </c>
      <c r="AA1549" s="61" t="s">
        <v>36</v>
      </c>
      <c r="AB1549" s="61" t="s">
        <v>39</v>
      </c>
      <c r="AC1549" s="61" t="s">
        <v>40</v>
      </c>
      <c r="AD1549" s="61" t="s">
        <v>97</v>
      </c>
      <c r="AE1549" s="61" t="s">
        <v>103</v>
      </c>
      <c r="AF1549" s="61" t="s">
        <v>105</v>
      </c>
      <c r="AG1549" s="61" t="s">
        <v>107</v>
      </c>
      <c r="AH1549" s="61" t="s">
        <v>117</v>
      </c>
    </row>
    <row r="1550" spans="1:34" x14ac:dyDescent="0.25">
      <c r="A1550" s="62" t="s">
        <v>118</v>
      </c>
      <c r="B1550" s="62" t="s">
        <v>119</v>
      </c>
      <c r="C1550" s="63" t="s">
        <v>120</v>
      </c>
      <c r="D1550" s="63" t="s">
        <v>120</v>
      </c>
      <c r="E1550" s="63" t="s">
        <v>120</v>
      </c>
      <c r="F1550" s="63" t="s">
        <v>120</v>
      </c>
      <c r="G1550" s="63" t="s">
        <v>120</v>
      </c>
      <c r="H1550" s="63" t="s">
        <v>120</v>
      </c>
      <c r="I1550" s="63" t="s">
        <v>120</v>
      </c>
      <c r="J1550" s="63" t="s">
        <v>120</v>
      </c>
      <c r="K1550" s="63" t="s">
        <v>120</v>
      </c>
      <c r="L1550" s="63" t="s">
        <v>120</v>
      </c>
      <c r="M1550" s="63" t="s">
        <v>120</v>
      </c>
      <c r="N1550" s="63" t="s">
        <v>120</v>
      </c>
      <c r="O1550" s="63" t="s">
        <v>120</v>
      </c>
      <c r="P1550" s="63" t="s">
        <v>120</v>
      </c>
      <c r="Q1550" s="63" t="s">
        <v>120</v>
      </c>
      <c r="R1550" s="63" t="s">
        <v>120</v>
      </c>
      <c r="S1550" s="63" t="s">
        <v>120</v>
      </c>
      <c r="T1550" s="63" t="s">
        <v>120</v>
      </c>
      <c r="U1550" s="63" t="s">
        <v>120</v>
      </c>
      <c r="V1550" s="63" t="s">
        <v>120</v>
      </c>
      <c r="W1550" s="63" t="s">
        <v>120</v>
      </c>
      <c r="X1550" s="63" t="s">
        <v>120</v>
      </c>
      <c r="Y1550" s="63" t="s">
        <v>120</v>
      </c>
      <c r="Z1550" s="63" t="s">
        <v>120</v>
      </c>
      <c r="AA1550" s="63" t="s">
        <v>120</v>
      </c>
      <c r="AB1550" s="63" t="s">
        <v>120</v>
      </c>
      <c r="AC1550" s="63" t="s">
        <v>120</v>
      </c>
      <c r="AD1550" s="63" t="s">
        <v>120</v>
      </c>
      <c r="AE1550" s="63" t="s">
        <v>120</v>
      </c>
      <c r="AF1550" s="63" t="s">
        <v>120</v>
      </c>
      <c r="AG1550" s="63" t="s">
        <v>120</v>
      </c>
      <c r="AH1550" s="63" t="s">
        <v>120</v>
      </c>
    </row>
    <row r="1551" spans="1:34" x14ac:dyDescent="0.25">
      <c r="A1551" s="64" t="s">
        <v>121</v>
      </c>
      <c r="B1551" s="64" t="s">
        <v>122</v>
      </c>
      <c r="C1551" s="65">
        <v>13950.556</v>
      </c>
      <c r="D1551" s="66">
        <v>15076.38</v>
      </c>
      <c r="E1551" s="65">
        <v>13020.355</v>
      </c>
      <c r="F1551" s="65">
        <v>14261.593999999999</v>
      </c>
      <c r="G1551" s="65">
        <v>16268.531000000001</v>
      </c>
      <c r="H1551" s="65">
        <v>17345.014999999999</v>
      </c>
      <c r="I1551" s="66">
        <v>21819.39</v>
      </c>
      <c r="J1551" s="66">
        <v>19306.59</v>
      </c>
      <c r="K1551" s="66">
        <v>19323.32</v>
      </c>
      <c r="L1551" s="66">
        <v>20570.59</v>
      </c>
      <c r="M1551" s="66">
        <v>19044.919999999998</v>
      </c>
      <c r="N1551" s="66">
        <v>15176.12</v>
      </c>
      <c r="O1551" s="65">
        <v>14733.236000000001</v>
      </c>
      <c r="P1551" s="66">
        <v>19595.650000000001</v>
      </c>
      <c r="Q1551" s="65">
        <v>21848.022000000001</v>
      </c>
      <c r="R1551" s="65">
        <v>21191.678</v>
      </c>
      <c r="S1551" s="65">
        <v>21400.477999999999</v>
      </c>
      <c r="T1551" s="65">
        <v>11202.397000000001</v>
      </c>
      <c r="U1551" s="66">
        <v>13669.2</v>
      </c>
      <c r="V1551" s="65">
        <v>18803.986000000001</v>
      </c>
      <c r="W1551" s="65">
        <v>27442.165000000001</v>
      </c>
      <c r="X1551" s="66">
        <v>15277.13</v>
      </c>
      <c r="Y1551" s="66">
        <v>17010</v>
      </c>
      <c r="Z1551" s="66">
        <v>25052.400000000001</v>
      </c>
      <c r="AA1551" s="65">
        <v>17007.988000000001</v>
      </c>
      <c r="AB1551" s="66">
        <v>21222</v>
      </c>
      <c r="AC1551" s="65">
        <v>28014.127</v>
      </c>
      <c r="AD1551" s="65">
        <v>16294.244000000001</v>
      </c>
      <c r="AE1551" s="66">
        <v>30792.55</v>
      </c>
      <c r="AF1551" s="65">
        <v>18741.755000000001</v>
      </c>
      <c r="AG1551" s="65">
        <v>19127.398000000001</v>
      </c>
      <c r="AH1551" s="65">
        <v>32265.756000000001</v>
      </c>
    </row>
    <row r="1552" spans="1:34" x14ac:dyDescent="0.25">
      <c r="A1552" s="64" t="s">
        <v>121</v>
      </c>
      <c r="B1552" s="64" t="s">
        <v>123</v>
      </c>
      <c r="C1552" s="67">
        <v>3094.8609999999999</v>
      </c>
      <c r="D1552" s="67">
        <v>1889.0709999999999</v>
      </c>
      <c r="E1552" s="67">
        <v>1004.825</v>
      </c>
      <c r="F1552" s="67">
        <v>1808.6849999999999</v>
      </c>
      <c r="G1552" s="67">
        <v>2371.3870000000002</v>
      </c>
      <c r="H1552" s="68">
        <v>1205.79</v>
      </c>
      <c r="I1552" s="68">
        <v>1607.72</v>
      </c>
      <c r="J1552" s="67">
        <v>1406.7550000000001</v>
      </c>
      <c r="K1552" s="67">
        <v>1165.597</v>
      </c>
      <c r="L1552" s="68">
        <v>803.86</v>
      </c>
      <c r="M1552" s="67">
        <v>924.43899999999996</v>
      </c>
      <c r="N1552" s="68">
        <v>803.86</v>
      </c>
      <c r="O1552" s="68">
        <v>1205.79</v>
      </c>
      <c r="P1552" s="68">
        <v>0</v>
      </c>
      <c r="Q1552" s="68">
        <v>0</v>
      </c>
      <c r="R1552" s="68">
        <v>0</v>
      </c>
      <c r="S1552" s="68">
        <v>0</v>
      </c>
      <c r="T1552" s="68">
        <v>0</v>
      </c>
      <c r="U1552" s="68">
        <v>0</v>
      </c>
      <c r="V1552" s="68">
        <v>0</v>
      </c>
      <c r="W1552" s="68">
        <v>0</v>
      </c>
      <c r="X1552" s="68">
        <v>0</v>
      </c>
      <c r="Y1552" s="68">
        <v>0</v>
      </c>
      <c r="Z1552" s="68">
        <v>0</v>
      </c>
      <c r="AA1552" s="68">
        <v>0</v>
      </c>
      <c r="AB1552" s="68">
        <v>0</v>
      </c>
      <c r="AC1552" s="68">
        <v>0</v>
      </c>
      <c r="AD1552" s="68">
        <v>0</v>
      </c>
      <c r="AE1552" s="68">
        <v>0</v>
      </c>
      <c r="AF1552" s="68">
        <v>0</v>
      </c>
      <c r="AG1552" s="68">
        <v>0</v>
      </c>
      <c r="AH1552" s="68">
        <v>0</v>
      </c>
    </row>
    <row r="1553" spans="1:34" x14ac:dyDescent="0.25">
      <c r="A1553" s="64" t="s">
        <v>121</v>
      </c>
      <c r="B1553" s="64" t="s">
        <v>124</v>
      </c>
      <c r="C1553" s="66">
        <v>0</v>
      </c>
      <c r="D1553" s="66">
        <v>0</v>
      </c>
      <c r="E1553" s="66">
        <v>0</v>
      </c>
      <c r="F1553" s="66">
        <v>0</v>
      </c>
      <c r="G1553" s="66">
        <v>0</v>
      </c>
      <c r="H1553" s="66">
        <v>0</v>
      </c>
      <c r="I1553" s="66">
        <v>0</v>
      </c>
      <c r="J1553" s="66">
        <v>0</v>
      </c>
      <c r="K1553" s="66">
        <v>0</v>
      </c>
      <c r="L1553" s="66">
        <v>0</v>
      </c>
      <c r="M1553" s="66">
        <v>0</v>
      </c>
      <c r="N1553" s="66">
        <v>0</v>
      </c>
      <c r="O1553" s="66">
        <v>0</v>
      </c>
      <c r="P1553" s="66">
        <v>0</v>
      </c>
      <c r="Q1553" s="66">
        <v>0</v>
      </c>
      <c r="R1553" s="66">
        <v>0</v>
      </c>
      <c r="S1553" s="66">
        <v>0</v>
      </c>
      <c r="T1553" s="66">
        <v>0</v>
      </c>
      <c r="U1553" s="66">
        <v>0</v>
      </c>
      <c r="V1553" s="66">
        <v>0</v>
      </c>
      <c r="W1553" s="66">
        <v>0</v>
      </c>
      <c r="X1553" s="66">
        <v>0</v>
      </c>
      <c r="Y1553" s="66">
        <v>0</v>
      </c>
      <c r="Z1553" s="66">
        <v>0</v>
      </c>
      <c r="AA1553" s="66">
        <v>0</v>
      </c>
      <c r="AB1553" s="66">
        <v>0</v>
      </c>
      <c r="AC1553" s="66">
        <v>0</v>
      </c>
      <c r="AD1553" s="66">
        <v>0</v>
      </c>
      <c r="AE1553" s="66">
        <v>0</v>
      </c>
      <c r="AF1553" s="66">
        <v>0</v>
      </c>
      <c r="AG1553" s="66">
        <v>0</v>
      </c>
      <c r="AH1553" s="66">
        <v>0</v>
      </c>
    </row>
    <row r="1554" spans="1:34" x14ac:dyDescent="0.25">
      <c r="A1554" s="64" t="s">
        <v>121</v>
      </c>
      <c r="B1554" s="64" t="s">
        <v>125</v>
      </c>
      <c r="C1554" s="68">
        <v>0</v>
      </c>
      <c r="D1554" s="68">
        <v>0</v>
      </c>
      <c r="E1554" s="68">
        <v>0</v>
      </c>
      <c r="F1554" s="68">
        <v>0</v>
      </c>
      <c r="G1554" s="68">
        <v>0</v>
      </c>
      <c r="H1554" s="68">
        <v>0</v>
      </c>
      <c r="I1554" s="68">
        <v>0</v>
      </c>
      <c r="J1554" s="68">
        <v>0</v>
      </c>
      <c r="K1554" s="68">
        <v>0</v>
      </c>
      <c r="L1554" s="68">
        <v>0</v>
      </c>
      <c r="M1554" s="68">
        <v>0</v>
      </c>
      <c r="N1554" s="68">
        <v>0</v>
      </c>
      <c r="O1554" s="68">
        <v>0</v>
      </c>
      <c r="P1554" s="68">
        <v>0</v>
      </c>
      <c r="Q1554" s="68">
        <v>0</v>
      </c>
      <c r="R1554" s="68">
        <v>0</v>
      </c>
      <c r="S1554" s="68">
        <v>0</v>
      </c>
      <c r="T1554" s="68">
        <v>0</v>
      </c>
      <c r="U1554" s="68">
        <v>0</v>
      </c>
      <c r="V1554" s="68">
        <v>0</v>
      </c>
      <c r="W1554" s="68">
        <v>0</v>
      </c>
      <c r="X1554" s="68">
        <v>0</v>
      </c>
      <c r="Y1554" s="68">
        <v>0</v>
      </c>
      <c r="Z1554" s="68">
        <v>0</v>
      </c>
      <c r="AA1554" s="68">
        <v>0</v>
      </c>
      <c r="AB1554" s="68">
        <v>0</v>
      </c>
      <c r="AC1554" s="68">
        <v>0</v>
      </c>
      <c r="AD1554" s="68">
        <v>0</v>
      </c>
      <c r="AE1554" s="68">
        <v>0</v>
      </c>
      <c r="AF1554" s="68">
        <v>0</v>
      </c>
      <c r="AG1554" s="68">
        <v>0</v>
      </c>
      <c r="AH1554" s="68">
        <v>0</v>
      </c>
    </row>
    <row r="1555" spans="1:34" x14ac:dyDescent="0.25">
      <c r="A1555" s="64" t="s">
        <v>121</v>
      </c>
      <c r="B1555" s="64" t="s">
        <v>126</v>
      </c>
      <c r="C1555" s="66">
        <v>0</v>
      </c>
      <c r="D1555" s="66">
        <v>0</v>
      </c>
      <c r="E1555" s="66">
        <v>0</v>
      </c>
      <c r="F1555" s="66">
        <v>0</v>
      </c>
      <c r="G1555" s="66">
        <v>0</v>
      </c>
      <c r="H1555" s="66">
        <v>0</v>
      </c>
      <c r="I1555" s="66">
        <v>0</v>
      </c>
      <c r="J1555" s="66">
        <v>0</v>
      </c>
      <c r="K1555" s="66">
        <v>0</v>
      </c>
      <c r="L1555" s="66">
        <v>0</v>
      </c>
      <c r="M1555" s="66">
        <v>0</v>
      </c>
      <c r="N1555" s="66">
        <v>0</v>
      </c>
      <c r="O1555" s="66">
        <v>0</v>
      </c>
      <c r="P1555" s="66">
        <v>0</v>
      </c>
      <c r="Q1555" s="66">
        <v>0</v>
      </c>
      <c r="R1555" s="66">
        <v>0</v>
      </c>
      <c r="S1555" s="66">
        <v>0</v>
      </c>
      <c r="T1555" s="66">
        <v>0</v>
      </c>
      <c r="U1555" s="66">
        <v>0</v>
      </c>
      <c r="V1555" s="66">
        <v>0</v>
      </c>
      <c r="W1555" s="66">
        <v>0</v>
      </c>
      <c r="X1555" s="66">
        <v>0</v>
      </c>
      <c r="Y1555" s="66">
        <v>0</v>
      </c>
      <c r="Z1555" s="66">
        <v>0</v>
      </c>
      <c r="AA1555" s="66">
        <v>0</v>
      </c>
      <c r="AB1555" s="66">
        <v>0</v>
      </c>
      <c r="AC1555" s="66">
        <v>0</v>
      </c>
      <c r="AD1555" s="66">
        <v>0</v>
      </c>
      <c r="AE1555" s="66">
        <v>0</v>
      </c>
      <c r="AF1555" s="66">
        <v>0</v>
      </c>
      <c r="AG1555" s="66">
        <v>0</v>
      </c>
      <c r="AH1555" s="66">
        <v>0</v>
      </c>
    </row>
    <row r="1556" spans="1:34" x14ac:dyDescent="0.25">
      <c r="A1556" s="64" t="s">
        <v>121</v>
      </c>
      <c r="B1556" s="64" t="s">
        <v>127</v>
      </c>
      <c r="C1556" s="68">
        <v>0</v>
      </c>
      <c r="D1556" s="68">
        <v>0</v>
      </c>
      <c r="E1556" s="68">
        <v>0</v>
      </c>
      <c r="F1556" s="68">
        <v>0</v>
      </c>
      <c r="G1556" s="68">
        <v>0</v>
      </c>
      <c r="H1556" s="68">
        <v>0</v>
      </c>
      <c r="I1556" s="68">
        <v>0</v>
      </c>
      <c r="J1556" s="68">
        <v>0</v>
      </c>
      <c r="K1556" s="68">
        <v>0</v>
      </c>
      <c r="L1556" s="68">
        <v>0</v>
      </c>
      <c r="M1556" s="68">
        <v>0</v>
      </c>
      <c r="N1556" s="68">
        <v>0</v>
      </c>
      <c r="O1556" s="68">
        <v>0</v>
      </c>
      <c r="P1556" s="68">
        <v>0</v>
      </c>
      <c r="Q1556" s="68">
        <v>0</v>
      </c>
      <c r="R1556" s="68">
        <v>0</v>
      </c>
      <c r="S1556" s="68">
        <v>0</v>
      </c>
      <c r="T1556" s="68">
        <v>0</v>
      </c>
      <c r="U1556" s="68">
        <v>0</v>
      </c>
      <c r="V1556" s="68">
        <v>0</v>
      </c>
      <c r="W1556" s="68">
        <v>0</v>
      </c>
      <c r="X1556" s="68">
        <v>0</v>
      </c>
      <c r="Y1556" s="68">
        <v>0</v>
      </c>
      <c r="Z1556" s="68">
        <v>0</v>
      </c>
      <c r="AA1556" s="68">
        <v>0</v>
      </c>
      <c r="AB1556" s="68">
        <v>0</v>
      </c>
      <c r="AC1556" s="68">
        <v>0</v>
      </c>
      <c r="AD1556" s="68">
        <v>0</v>
      </c>
      <c r="AE1556" s="68">
        <v>0</v>
      </c>
      <c r="AF1556" s="68">
        <v>0</v>
      </c>
      <c r="AG1556" s="68">
        <v>0</v>
      </c>
      <c r="AH1556" s="68">
        <v>0</v>
      </c>
    </row>
    <row r="1557" spans="1:34" x14ac:dyDescent="0.25">
      <c r="A1557" s="64" t="s">
        <v>121</v>
      </c>
      <c r="B1557" s="64" t="s">
        <v>128</v>
      </c>
      <c r="C1557" s="66">
        <v>12218.6</v>
      </c>
      <c r="D1557" s="66">
        <v>13980.8</v>
      </c>
      <c r="E1557" s="66">
        <v>12350.4</v>
      </c>
      <c r="F1557" s="66">
        <v>12873.4</v>
      </c>
      <c r="G1557" s="66">
        <v>14321.6</v>
      </c>
      <c r="H1557" s="66">
        <v>16314.8</v>
      </c>
      <c r="I1557" s="66">
        <v>21737.200000000001</v>
      </c>
      <c r="J1557" s="66">
        <v>18977.8</v>
      </c>
      <c r="K1557" s="66">
        <v>18540.400000000001</v>
      </c>
      <c r="L1557" s="66">
        <v>19790.400000000001</v>
      </c>
      <c r="M1557" s="66">
        <v>17429.8</v>
      </c>
      <c r="N1557" s="66">
        <v>13675</v>
      </c>
      <c r="O1557" s="66">
        <v>13721.8</v>
      </c>
      <c r="P1557" s="66">
        <v>17971.2</v>
      </c>
      <c r="Q1557" s="66">
        <v>20181.599999999999</v>
      </c>
      <c r="R1557" s="66">
        <v>19594.8</v>
      </c>
      <c r="S1557" s="66">
        <v>19886.400000000001</v>
      </c>
      <c r="T1557" s="66">
        <v>10296</v>
      </c>
      <c r="U1557" s="66">
        <v>13669.2</v>
      </c>
      <c r="V1557" s="66">
        <v>18727.2</v>
      </c>
      <c r="W1557" s="66">
        <v>27244.799999999999</v>
      </c>
      <c r="X1557" s="66">
        <v>15087.6</v>
      </c>
      <c r="Y1557" s="66">
        <v>17010</v>
      </c>
      <c r="Z1557" s="66">
        <v>25052.400000000001</v>
      </c>
      <c r="AA1557" s="65">
        <v>17007.988000000001</v>
      </c>
      <c r="AB1557" s="66">
        <v>21222</v>
      </c>
      <c r="AC1557" s="65">
        <v>28014.127</v>
      </c>
      <c r="AD1557" s="65">
        <v>16294.244000000001</v>
      </c>
      <c r="AE1557" s="66">
        <v>30792.55</v>
      </c>
      <c r="AF1557" s="65">
        <v>18741.755000000001</v>
      </c>
      <c r="AG1557" s="65">
        <v>19127.398000000001</v>
      </c>
      <c r="AH1557" s="65">
        <v>32265.756000000001</v>
      </c>
    </row>
    <row r="1558" spans="1:34" x14ac:dyDescent="0.25">
      <c r="A1558" s="64" t="s">
        <v>121</v>
      </c>
      <c r="B1558" s="64" t="s">
        <v>129</v>
      </c>
      <c r="C1558" s="68">
        <v>705.8</v>
      </c>
      <c r="D1558" s="68">
        <v>473.6</v>
      </c>
      <c r="E1558" s="68">
        <v>265.2</v>
      </c>
      <c r="F1558" s="68">
        <v>338.2</v>
      </c>
      <c r="G1558" s="68">
        <v>267.2</v>
      </c>
      <c r="H1558" s="68">
        <v>424.4</v>
      </c>
      <c r="I1558" s="68">
        <v>403.6</v>
      </c>
      <c r="J1558" s="68">
        <v>315.39999999999998</v>
      </c>
      <c r="K1558" s="68">
        <v>295.60000000000002</v>
      </c>
      <c r="L1558" s="68">
        <v>229.2</v>
      </c>
      <c r="M1558" s="68">
        <v>289</v>
      </c>
      <c r="N1558" s="68">
        <v>274.8</v>
      </c>
      <c r="O1558" s="68">
        <v>375.2</v>
      </c>
      <c r="P1558" s="68">
        <v>0</v>
      </c>
      <c r="Q1558" s="68">
        <v>0</v>
      </c>
      <c r="R1558" s="68">
        <v>0</v>
      </c>
      <c r="S1558" s="68">
        <v>0</v>
      </c>
      <c r="T1558" s="68">
        <v>0</v>
      </c>
      <c r="U1558" s="68">
        <v>0</v>
      </c>
      <c r="V1558" s="68">
        <v>0</v>
      </c>
      <c r="W1558" s="68">
        <v>0</v>
      </c>
      <c r="X1558" s="68">
        <v>0</v>
      </c>
      <c r="Y1558" s="68">
        <v>0</v>
      </c>
      <c r="Z1558" s="68">
        <v>0</v>
      </c>
      <c r="AA1558" s="68">
        <v>0</v>
      </c>
      <c r="AB1558" s="68">
        <v>0</v>
      </c>
      <c r="AC1558" s="68">
        <v>0</v>
      </c>
      <c r="AD1558" s="68">
        <v>0</v>
      </c>
      <c r="AE1558" s="68">
        <v>0</v>
      </c>
      <c r="AF1558" s="68">
        <v>0</v>
      </c>
      <c r="AG1558" s="68">
        <v>0</v>
      </c>
      <c r="AH1558" s="68">
        <v>0</v>
      </c>
    </row>
    <row r="1559" spans="1:34" x14ac:dyDescent="0.25">
      <c r="A1559" s="64" t="s">
        <v>121</v>
      </c>
      <c r="B1559" s="64" t="s">
        <v>130</v>
      </c>
      <c r="C1559" s="66">
        <v>0</v>
      </c>
      <c r="D1559" s="66">
        <v>0</v>
      </c>
      <c r="E1559" s="66">
        <v>0</v>
      </c>
      <c r="F1559" s="66">
        <v>0</v>
      </c>
      <c r="G1559" s="66">
        <v>0</v>
      </c>
      <c r="H1559" s="66">
        <v>0</v>
      </c>
      <c r="I1559" s="66">
        <v>0</v>
      </c>
      <c r="J1559" s="66">
        <v>0</v>
      </c>
      <c r="K1559" s="66">
        <v>0</v>
      </c>
      <c r="L1559" s="66">
        <v>0</v>
      </c>
      <c r="M1559" s="66">
        <v>0</v>
      </c>
      <c r="N1559" s="66">
        <v>0</v>
      </c>
      <c r="O1559" s="66">
        <v>0</v>
      </c>
      <c r="P1559" s="66">
        <v>0</v>
      </c>
      <c r="Q1559" s="66">
        <v>0</v>
      </c>
      <c r="R1559" s="66">
        <v>0</v>
      </c>
      <c r="S1559" s="66">
        <v>0</v>
      </c>
      <c r="T1559" s="66">
        <v>0</v>
      </c>
      <c r="U1559" s="66">
        <v>0</v>
      </c>
      <c r="V1559" s="66">
        <v>0</v>
      </c>
      <c r="W1559" s="66">
        <v>0</v>
      </c>
      <c r="X1559" s="66">
        <v>0</v>
      </c>
      <c r="Y1559" s="66">
        <v>0</v>
      </c>
      <c r="Z1559" s="66">
        <v>0</v>
      </c>
      <c r="AA1559" s="66">
        <v>0</v>
      </c>
      <c r="AB1559" s="66">
        <v>0</v>
      </c>
      <c r="AC1559" s="66">
        <v>0</v>
      </c>
      <c r="AD1559" s="66">
        <v>0</v>
      </c>
      <c r="AE1559" s="66">
        <v>0</v>
      </c>
      <c r="AF1559" s="66">
        <v>0</v>
      </c>
      <c r="AG1559" s="66">
        <v>0</v>
      </c>
      <c r="AH1559" s="66">
        <v>0</v>
      </c>
    </row>
    <row r="1560" spans="1:34" x14ac:dyDescent="0.25">
      <c r="A1560" s="64" t="s">
        <v>121</v>
      </c>
      <c r="B1560" s="64" t="s">
        <v>131</v>
      </c>
      <c r="C1560" s="68">
        <v>0</v>
      </c>
      <c r="D1560" s="68">
        <v>0</v>
      </c>
      <c r="E1560" s="68">
        <v>0</v>
      </c>
      <c r="F1560" s="68">
        <v>0</v>
      </c>
      <c r="G1560" s="68">
        <v>0</v>
      </c>
      <c r="H1560" s="68">
        <v>0</v>
      </c>
      <c r="I1560" s="68">
        <v>0</v>
      </c>
      <c r="J1560" s="68">
        <v>0</v>
      </c>
      <c r="K1560" s="68">
        <v>0</v>
      </c>
      <c r="L1560" s="68">
        <v>0</v>
      </c>
      <c r="M1560" s="68">
        <v>0</v>
      </c>
      <c r="N1560" s="68">
        <v>0</v>
      </c>
      <c r="O1560" s="68">
        <v>0</v>
      </c>
      <c r="P1560" s="68">
        <v>0</v>
      </c>
      <c r="Q1560" s="68">
        <v>0</v>
      </c>
      <c r="R1560" s="68">
        <v>0</v>
      </c>
      <c r="S1560" s="68">
        <v>0</v>
      </c>
      <c r="T1560" s="68">
        <v>0</v>
      </c>
      <c r="U1560" s="68">
        <v>0</v>
      </c>
      <c r="V1560" s="68">
        <v>0</v>
      </c>
      <c r="W1560" s="68">
        <v>0</v>
      </c>
      <c r="X1560" s="68">
        <v>0</v>
      </c>
      <c r="Y1560" s="68">
        <v>0</v>
      </c>
      <c r="Z1560" s="68">
        <v>0</v>
      </c>
      <c r="AA1560" s="68">
        <v>0</v>
      </c>
      <c r="AB1560" s="68">
        <v>0</v>
      </c>
      <c r="AC1560" s="68">
        <v>0</v>
      </c>
      <c r="AD1560" s="68">
        <v>0</v>
      </c>
      <c r="AE1560" s="68">
        <v>0</v>
      </c>
      <c r="AF1560" s="68">
        <v>0</v>
      </c>
      <c r="AG1560" s="68">
        <v>0</v>
      </c>
      <c r="AH1560" s="68">
        <v>0</v>
      </c>
    </row>
    <row r="1561" spans="1:34" x14ac:dyDescent="0.25">
      <c r="A1561" s="64" t="s">
        <v>132</v>
      </c>
      <c r="B1561" s="64" t="s">
        <v>122</v>
      </c>
      <c r="C1561" s="69" t="s">
        <v>37</v>
      </c>
      <c r="D1561" s="69" t="s">
        <v>37</v>
      </c>
      <c r="E1561" s="69" t="s">
        <v>37</v>
      </c>
      <c r="F1561" s="69" t="s">
        <v>37</v>
      </c>
      <c r="G1561" s="69" t="s">
        <v>37</v>
      </c>
      <c r="H1561" s="69" t="s">
        <v>37</v>
      </c>
      <c r="I1561" s="69" t="s">
        <v>37</v>
      </c>
      <c r="J1561" s="69" t="s">
        <v>37</v>
      </c>
      <c r="K1561" s="69" t="s">
        <v>37</v>
      </c>
      <c r="L1561" s="69" t="s">
        <v>37</v>
      </c>
      <c r="M1561" s="69" t="s">
        <v>37</v>
      </c>
      <c r="N1561" s="69" t="s">
        <v>37</v>
      </c>
      <c r="O1561" s="69" t="s">
        <v>37</v>
      </c>
      <c r="P1561" s="69" t="s">
        <v>37</v>
      </c>
      <c r="Q1561" s="69" t="s">
        <v>37</v>
      </c>
      <c r="R1561" s="69" t="s">
        <v>37</v>
      </c>
      <c r="S1561" s="69" t="s">
        <v>37</v>
      </c>
      <c r="T1561" s="69" t="s">
        <v>37</v>
      </c>
      <c r="U1561" s="69" t="s">
        <v>37</v>
      </c>
      <c r="V1561" s="69" t="s">
        <v>37</v>
      </c>
      <c r="W1561" s="69" t="s">
        <v>37</v>
      </c>
      <c r="X1561" s="69" t="s">
        <v>37</v>
      </c>
      <c r="Y1561" s="69" t="s">
        <v>37</v>
      </c>
      <c r="Z1561" s="69" t="s">
        <v>37</v>
      </c>
      <c r="AA1561" s="69" t="s">
        <v>37</v>
      </c>
      <c r="AB1561" s="69" t="s">
        <v>37</v>
      </c>
      <c r="AC1561" s="69" t="s">
        <v>37</v>
      </c>
      <c r="AD1561" s="69" t="s">
        <v>37</v>
      </c>
      <c r="AE1561" s="69" t="s">
        <v>37</v>
      </c>
      <c r="AF1561" s="69" t="s">
        <v>37</v>
      </c>
      <c r="AG1561" s="69" t="s">
        <v>37</v>
      </c>
      <c r="AH1561" s="69" t="s">
        <v>37</v>
      </c>
    </row>
    <row r="1562" spans="1:34" x14ac:dyDescent="0.25">
      <c r="A1562" s="64" t="s">
        <v>132</v>
      </c>
      <c r="B1562" s="64" t="s">
        <v>123</v>
      </c>
      <c r="C1562" s="70" t="s">
        <v>37</v>
      </c>
      <c r="D1562" s="70" t="s">
        <v>37</v>
      </c>
      <c r="E1562" s="70" t="s">
        <v>37</v>
      </c>
      <c r="F1562" s="70" t="s">
        <v>37</v>
      </c>
      <c r="G1562" s="70" t="s">
        <v>37</v>
      </c>
      <c r="H1562" s="70" t="s">
        <v>37</v>
      </c>
      <c r="I1562" s="70" t="s">
        <v>37</v>
      </c>
      <c r="J1562" s="70" t="s">
        <v>37</v>
      </c>
      <c r="K1562" s="70" t="s">
        <v>37</v>
      </c>
      <c r="L1562" s="70" t="s">
        <v>37</v>
      </c>
      <c r="M1562" s="70" t="s">
        <v>37</v>
      </c>
      <c r="N1562" s="70" t="s">
        <v>37</v>
      </c>
      <c r="O1562" s="70" t="s">
        <v>37</v>
      </c>
      <c r="P1562" s="70" t="s">
        <v>37</v>
      </c>
      <c r="Q1562" s="70" t="s">
        <v>37</v>
      </c>
      <c r="R1562" s="70" t="s">
        <v>37</v>
      </c>
      <c r="S1562" s="70" t="s">
        <v>37</v>
      </c>
      <c r="T1562" s="70" t="s">
        <v>37</v>
      </c>
      <c r="U1562" s="70" t="s">
        <v>37</v>
      </c>
      <c r="V1562" s="70" t="s">
        <v>37</v>
      </c>
      <c r="W1562" s="70" t="s">
        <v>37</v>
      </c>
      <c r="X1562" s="70" t="s">
        <v>37</v>
      </c>
      <c r="Y1562" s="70" t="s">
        <v>37</v>
      </c>
      <c r="Z1562" s="70" t="s">
        <v>37</v>
      </c>
      <c r="AA1562" s="70" t="s">
        <v>37</v>
      </c>
      <c r="AB1562" s="70" t="s">
        <v>37</v>
      </c>
      <c r="AC1562" s="70" t="s">
        <v>37</v>
      </c>
      <c r="AD1562" s="70" t="s">
        <v>37</v>
      </c>
      <c r="AE1562" s="70" t="s">
        <v>37</v>
      </c>
      <c r="AF1562" s="70" t="s">
        <v>37</v>
      </c>
      <c r="AG1562" s="70" t="s">
        <v>37</v>
      </c>
      <c r="AH1562" s="70" t="s">
        <v>37</v>
      </c>
    </row>
    <row r="1563" spans="1:34" x14ac:dyDescent="0.25">
      <c r="A1563" s="64" t="s">
        <v>132</v>
      </c>
      <c r="B1563" s="64" t="s">
        <v>124</v>
      </c>
      <c r="C1563" s="69" t="s">
        <v>37</v>
      </c>
      <c r="D1563" s="69" t="s">
        <v>37</v>
      </c>
      <c r="E1563" s="69" t="s">
        <v>37</v>
      </c>
      <c r="F1563" s="69" t="s">
        <v>37</v>
      </c>
      <c r="G1563" s="69" t="s">
        <v>37</v>
      </c>
      <c r="H1563" s="69" t="s">
        <v>37</v>
      </c>
      <c r="I1563" s="69" t="s">
        <v>37</v>
      </c>
      <c r="J1563" s="69" t="s">
        <v>37</v>
      </c>
      <c r="K1563" s="69" t="s">
        <v>37</v>
      </c>
      <c r="L1563" s="69" t="s">
        <v>37</v>
      </c>
      <c r="M1563" s="69" t="s">
        <v>37</v>
      </c>
      <c r="N1563" s="69" t="s">
        <v>37</v>
      </c>
      <c r="O1563" s="69" t="s">
        <v>37</v>
      </c>
      <c r="P1563" s="69" t="s">
        <v>37</v>
      </c>
      <c r="Q1563" s="69" t="s">
        <v>37</v>
      </c>
      <c r="R1563" s="69" t="s">
        <v>37</v>
      </c>
      <c r="S1563" s="69" t="s">
        <v>37</v>
      </c>
      <c r="T1563" s="69" t="s">
        <v>37</v>
      </c>
      <c r="U1563" s="69" t="s">
        <v>37</v>
      </c>
      <c r="V1563" s="69" t="s">
        <v>37</v>
      </c>
      <c r="W1563" s="69" t="s">
        <v>37</v>
      </c>
      <c r="X1563" s="69" t="s">
        <v>37</v>
      </c>
      <c r="Y1563" s="69" t="s">
        <v>37</v>
      </c>
      <c r="Z1563" s="69" t="s">
        <v>37</v>
      </c>
      <c r="AA1563" s="69" t="s">
        <v>37</v>
      </c>
      <c r="AB1563" s="69" t="s">
        <v>37</v>
      </c>
      <c r="AC1563" s="69" t="s">
        <v>37</v>
      </c>
      <c r="AD1563" s="69" t="s">
        <v>37</v>
      </c>
      <c r="AE1563" s="69" t="s">
        <v>37</v>
      </c>
      <c r="AF1563" s="69" t="s">
        <v>37</v>
      </c>
      <c r="AG1563" s="69" t="s">
        <v>37</v>
      </c>
      <c r="AH1563" s="69" t="s">
        <v>37</v>
      </c>
    </row>
    <row r="1564" spans="1:34" x14ac:dyDescent="0.25">
      <c r="A1564" s="64" t="s">
        <v>132</v>
      </c>
      <c r="B1564" s="64" t="s">
        <v>125</v>
      </c>
      <c r="C1564" s="70" t="s">
        <v>37</v>
      </c>
      <c r="D1564" s="70" t="s">
        <v>37</v>
      </c>
      <c r="E1564" s="70" t="s">
        <v>37</v>
      </c>
      <c r="F1564" s="70" t="s">
        <v>37</v>
      </c>
      <c r="G1564" s="70" t="s">
        <v>37</v>
      </c>
      <c r="H1564" s="70" t="s">
        <v>37</v>
      </c>
      <c r="I1564" s="70" t="s">
        <v>37</v>
      </c>
      <c r="J1564" s="70" t="s">
        <v>37</v>
      </c>
      <c r="K1564" s="70" t="s">
        <v>37</v>
      </c>
      <c r="L1564" s="70" t="s">
        <v>37</v>
      </c>
      <c r="M1564" s="70" t="s">
        <v>37</v>
      </c>
      <c r="N1564" s="70" t="s">
        <v>37</v>
      </c>
      <c r="O1564" s="70" t="s">
        <v>37</v>
      </c>
      <c r="P1564" s="70" t="s">
        <v>37</v>
      </c>
      <c r="Q1564" s="70" t="s">
        <v>37</v>
      </c>
      <c r="R1564" s="70" t="s">
        <v>37</v>
      </c>
      <c r="S1564" s="70" t="s">
        <v>37</v>
      </c>
      <c r="T1564" s="70" t="s">
        <v>37</v>
      </c>
      <c r="U1564" s="70" t="s">
        <v>37</v>
      </c>
      <c r="V1564" s="70" t="s">
        <v>37</v>
      </c>
      <c r="W1564" s="70" t="s">
        <v>37</v>
      </c>
      <c r="X1564" s="70" t="s">
        <v>37</v>
      </c>
      <c r="Y1564" s="70" t="s">
        <v>37</v>
      </c>
      <c r="Z1564" s="70" t="s">
        <v>37</v>
      </c>
      <c r="AA1564" s="70" t="s">
        <v>37</v>
      </c>
      <c r="AB1564" s="70" t="s">
        <v>37</v>
      </c>
      <c r="AC1564" s="70" t="s">
        <v>37</v>
      </c>
      <c r="AD1564" s="70" t="s">
        <v>37</v>
      </c>
      <c r="AE1564" s="70" t="s">
        <v>37</v>
      </c>
      <c r="AF1564" s="70" t="s">
        <v>37</v>
      </c>
      <c r="AG1564" s="70" t="s">
        <v>37</v>
      </c>
      <c r="AH1564" s="70" t="s">
        <v>37</v>
      </c>
    </row>
    <row r="1565" spans="1:34" x14ac:dyDescent="0.25">
      <c r="A1565" s="64" t="s">
        <v>132</v>
      </c>
      <c r="B1565" s="64" t="s">
        <v>126</v>
      </c>
      <c r="C1565" s="66">
        <v>0</v>
      </c>
      <c r="D1565" s="66">
        <v>0</v>
      </c>
      <c r="E1565" s="66">
        <v>0</v>
      </c>
      <c r="F1565" s="66">
        <v>0</v>
      </c>
      <c r="G1565" s="66">
        <v>0</v>
      </c>
      <c r="H1565" s="66">
        <v>0</v>
      </c>
      <c r="I1565" s="66">
        <v>0</v>
      </c>
      <c r="J1565" s="66">
        <v>0</v>
      </c>
      <c r="K1565" s="66">
        <v>0</v>
      </c>
      <c r="L1565" s="66">
        <v>0</v>
      </c>
      <c r="M1565" s="66">
        <v>0</v>
      </c>
      <c r="N1565" s="66">
        <v>0</v>
      </c>
      <c r="O1565" s="66">
        <v>0</v>
      </c>
      <c r="P1565" s="66">
        <v>0</v>
      </c>
      <c r="Q1565" s="66">
        <v>0</v>
      </c>
      <c r="R1565" s="66">
        <v>0</v>
      </c>
      <c r="S1565" s="66">
        <v>0</v>
      </c>
      <c r="T1565" s="66">
        <v>0</v>
      </c>
      <c r="U1565" s="66">
        <v>0</v>
      </c>
      <c r="V1565" s="66">
        <v>0</v>
      </c>
      <c r="W1565" s="66">
        <v>0</v>
      </c>
      <c r="X1565" s="66">
        <v>0</v>
      </c>
      <c r="Y1565" s="66">
        <v>0</v>
      </c>
      <c r="Z1565" s="66">
        <v>0</v>
      </c>
      <c r="AA1565" s="66">
        <v>0</v>
      </c>
      <c r="AB1565" s="66">
        <v>0</v>
      </c>
      <c r="AC1565" s="66">
        <v>0</v>
      </c>
      <c r="AD1565" s="66">
        <v>0</v>
      </c>
      <c r="AE1565" s="66">
        <v>0</v>
      </c>
      <c r="AF1565" s="66">
        <v>0</v>
      </c>
      <c r="AG1565" s="66">
        <v>0</v>
      </c>
      <c r="AH1565" s="66">
        <v>0</v>
      </c>
    </row>
    <row r="1566" spans="1:34" x14ac:dyDescent="0.25">
      <c r="A1566" s="64" t="s">
        <v>132</v>
      </c>
      <c r="B1566" s="64" t="s">
        <v>127</v>
      </c>
      <c r="C1566" s="70" t="s">
        <v>37</v>
      </c>
      <c r="D1566" s="70" t="s">
        <v>37</v>
      </c>
      <c r="E1566" s="70" t="s">
        <v>37</v>
      </c>
      <c r="F1566" s="70" t="s">
        <v>37</v>
      </c>
      <c r="G1566" s="70" t="s">
        <v>37</v>
      </c>
      <c r="H1566" s="70" t="s">
        <v>37</v>
      </c>
      <c r="I1566" s="70" t="s">
        <v>37</v>
      </c>
      <c r="J1566" s="70" t="s">
        <v>37</v>
      </c>
      <c r="K1566" s="70" t="s">
        <v>37</v>
      </c>
      <c r="L1566" s="70" t="s">
        <v>37</v>
      </c>
      <c r="M1566" s="70" t="s">
        <v>37</v>
      </c>
      <c r="N1566" s="70" t="s">
        <v>37</v>
      </c>
      <c r="O1566" s="70" t="s">
        <v>37</v>
      </c>
      <c r="P1566" s="70" t="s">
        <v>37</v>
      </c>
      <c r="Q1566" s="70" t="s">
        <v>37</v>
      </c>
      <c r="R1566" s="70" t="s">
        <v>37</v>
      </c>
      <c r="S1566" s="70" t="s">
        <v>37</v>
      </c>
      <c r="T1566" s="70" t="s">
        <v>37</v>
      </c>
      <c r="U1566" s="70" t="s">
        <v>37</v>
      </c>
      <c r="V1566" s="70" t="s">
        <v>37</v>
      </c>
      <c r="W1566" s="70" t="s">
        <v>37</v>
      </c>
      <c r="X1566" s="70" t="s">
        <v>37</v>
      </c>
      <c r="Y1566" s="70" t="s">
        <v>37</v>
      </c>
      <c r="Z1566" s="70" t="s">
        <v>37</v>
      </c>
      <c r="AA1566" s="70" t="s">
        <v>37</v>
      </c>
      <c r="AB1566" s="70" t="s">
        <v>37</v>
      </c>
      <c r="AC1566" s="70" t="s">
        <v>37</v>
      </c>
      <c r="AD1566" s="70" t="s">
        <v>37</v>
      </c>
      <c r="AE1566" s="70" t="s">
        <v>37</v>
      </c>
      <c r="AF1566" s="70" t="s">
        <v>37</v>
      </c>
      <c r="AG1566" s="70" t="s">
        <v>37</v>
      </c>
      <c r="AH1566" s="70" t="s">
        <v>37</v>
      </c>
    </row>
    <row r="1567" spans="1:34" x14ac:dyDescent="0.25">
      <c r="A1567" s="64" t="s">
        <v>132</v>
      </c>
      <c r="B1567" s="64" t="s">
        <v>128</v>
      </c>
      <c r="C1567" s="66">
        <v>11865.6</v>
      </c>
      <c r="D1567" s="66">
        <v>13744.8</v>
      </c>
      <c r="E1567" s="66">
        <v>12218.4</v>
      </c>
      <c r="F1567" s="66">
        <v>12704.4</v>
      </c>
      <c r="G1567" s="66">
        <v>14187.6</v>
      </c>
      <c r="H1567" s="66">
        <v>16102.8</v>
      </c>
      <c r="I1567" s="66">
        <v>21535.200000000001</v>
      </c>
      <c r="J1567" s="66">
        <v>18820.8</v>
      </c>
      <c r="K1567" s="66">
        <v>18392.400000000001</v>
      </c>
      <c r="L1567" s="66">
        <v>19544.400000000001</v>
      </c>
      <c r="M1567" s="66">
        <v>17200.8</v>
      </c>
      <c r="N1567" s="66">
        <v>13428</v>
      </c>
      <c r="O1567" s="66">
        <v>13456.8</v>
      </c>
      <c r="P1567" s="66">
        <v>17971.2</v>
      </c>
      <c r="Q1567" s="66">
        <v>20181.599999999999</v>
      </c>
      <c r="R1567" s="66">
        <v>19594.8</v>
      </c>
      <c r="S1567" s="66">
        <v>19886.400000000001</v>
      </c>
      <c r="T1567" s="66">
        <v>10296</v>
      </c>
      <c r="U1567" s="66">
        <v>13669.2</v>
      </c>
      <c r="V1567" s="66">
        <v>18727.2</v>
      </c>
      <c r="W1567" s="66">
        <v>27244.799999999999</v>
      </c>
      <c r="X1567" s="66">
        <v>15087.6</v>
      </c>
      <c r="Y1567" s="66">
        <v>17010</v>
      </c>
      <c r="Z1567" s="66">
        <v>25052.400000000001</v>
      </c>
      <c r="AA1567" s="65">
        <v>17007.988000000001</v>
      </c>
      <c r="AB1567" s="66">
        <v>21222</v>
      </c>
      <c r="AC1567" s="65">
        <v>28014.127</v>
      </c>
      <c r="AD1567" s="65">
        <v>16294.244000000001</v>
      </c>
      <c r="AE1567" s="66">
        <v>30792.55</v>
      </c>
      <c r="AF1567" s="65">
        <v>18741.755000000001</v>
      </c>
      <c r="AG1567" s="65">
        <v>19127.398000000001</v>
      </c>
      <c r="AH1567" s="65">
        <v>32265.756000000001</v>
      </c>
    </row>
    <row r="1568" spans="1:34" x14ac:dyDescent="0.25">
      <c r="A1568" s="64" t="s">
        <v>132</v>
      </c>
      <c r="B1568" s="64" t="s">
        <v>129</v>
      </c>
      <c r="C1568" s="68">
        <v>352.8</v>
      </c>
      <c r="D1568" s="68">
        <v>237.6</v>
      </c>
      <c r="E1568" s="68">
        <v>133.19999999999999</v>
      </c>
      <c r="F1568" s="68">
        <v>169.2</v>
      </c>
      <c r="G1568" s="68">
        <v>133.19999999999999</v>
      </c>
      <c r="H1568" s="68">
        <v>212.4</v>
      </c>
      <c r="I1568" s="68">
        <v>201.6</v>
      </c>
      <c r="J1568" s="68">
        <v>158.4</v>
      </c>
      <c r="K1568" s="68">
        <v>147.6</v>
      </c>
      <c r="L1568" s="68">
        <v>115.2</v>
      </c>
      <c r="M1568" s="68">
        <v>144</v>
      </c>
      <c r="N1568" s="68">
        <v>136.80000000000001</v>
      </c>
      <c r="O1568" s="68">
        <v>187.2</v>
      </c>
      <c r="P1568" s="68">
        <v>0</v>
      </c>
      <c r="Q1568" s="68">
        <v>0</v>
      </c>
      <c r="R1568" s="68">
        <v>0</v>
      </c>
      <c r="S1568" s="68">
        <v>0</v>
      </c>
      <c r="T1568" s="68">
        <v>0</v>
      </c>
      <c r="U1568" s="68">
        <v>0</v>
      </c>
      <c r="V1568" s="68">
        <v>0</v>
      </c>
      <c r="W1568" s="68">
        <v>0</v>
      </c>
      <c r="X1568" s="68">
        <v>0</v>
      </c>
      <c r="Y1568" s="68">
        <v>0</v>
      </c>
      <c r="Z1568" s="68">
        <v>0</v>
      </c>
      <c r="AA1568" s="68">
        <v>0</v>
      </c>
      <c r="AB1568" s="68">
        <v>0</v>
      </c>
      <c r="AC1568" s="68">
        <v>0</v>
      </c>
      <c r="AD1568" s="68">
        <v>0</v>
      </c>
      <c r="AE1568" s="68">
        <v>0</v>
      </c>
      <c r="AF1568" s="68">
        <v>0</v>
      </c>
      <c r="AG1568" s="68">
        <v>0</v>
      </c>
      <c r="AH1568" s="68">
        <v>0</v>
      </c>
    </row>
    <row r="1569" spans="1:34" x14ac:dyDescent="0.25">
      <c r="A1569" s="64" t="s">
        <v>132</v>
      </c>
      <c r="B1569" s="64" t="s">
        <v>130</v>
      </c>
      <c r="C1569" s="66">
        <v>0</v>
      </c>
      <c r="D1569" s="66">
        <v>0</v>
      </c>
      <c r="E1569" s="66">
        <v>0</v>
      </c>
      <c r="F1569" s="66">
        <v>0</v>
      </c>
      <c r="G1569" s="66">
        <v>0</v>
      </c>
      <c r="H1569" s="66">
        <v>0</v>
      </c>
      <c r="I1569" s="66">
        <v>0</v>
      </c>
      <c r="J1569" s="66">
        <v>0</v>
      </c>
      <c r="K1569" s="66">
        <v>0</v>
      </c>
      <c r="L1569" s="66">
        <v>0</v>
      </c>
      <c r="M1569" s="66">
        <v>0</v>
      </c>
      <c r="N1569" s="66">
        <v>0</v>
      </c>
      <c r="O1569" s="66">
        <v>0</v>
      </c>
      <c r="P1569" s="66">
        <v>0</v>
      </c>
      <c r="Q1569" s="66">
        <v>0</v>
      </c>
      <c r="R1569" s="66">
        <v>0</v>
      </c>
      <c r="S1569" s="66">
        <v>0</v>
      </c>
      <c r="T1569" s="66">
        <v>0</v>
      </c>
      <c r="U1569" s="66">
        <v>0</v>
      </c>
      <c r="V1569" s="66">
        <v>0</v>
      </c>
      <c r="W1569" s="66">
        <v>0</v>
      </c>
      <c r="X1569" s="66">
        <v>0</v>
      </c>
      <c r="Y1569" s="66">
        <v>0</v>
      </c>
      <c r="Z1569" s="66">
        <v>0</v>
      </c>
      <c r="AA1569" s="66">
        <v>0</v>
      </c>
      <c r="AB1569" s="66">
        <v>0</v>
      </c>
      <c r="AC1569" s="66">
        <v>0</v>
      </c>
      <c r="AD1569" s="66">
        <v>0</v>
      </c>
      <c r="AE1569" s="66">
        <v>0</v>
      </c>
      <c r="AF1569" s="66">
        <v>0</v>
      </c>
      <c r="AG1569" s="66">
        <v>0</v>
      </c>
      <c r="AH1569" s="66">
        <v>0</v>
      </c>
    </row>
    <row r="1570" spans="1:34" x14ac:dyDescent="0.25">
      <c r="A1570" s="64" t="s">
        <v>132</v>
      </c>
      <c r="B1570" s="64" t="s">
        <v>131</v>
      </c>
      <c r="C1570" s="68">
        <v>0</v>
      </c>
      <c r="D1570" s="68">
        <v>0</v>
      </c>
      <c r="E1570" s="68">
        <v>0</v>
      </c>
      <c r="F1570" s="68">
        <v>0</v>
      </c>
      <c r="G1570" s="68">
        <v>0</v>
      </c>
      <c r="H1570" s="68">
        <v>0</v>
      </c>
      <c r="I1570" s="68">
        <v>0</v>
      </c>
      <c r="J1570" s="68">
        <v>0</v>
      </c>
      <c r="K1570" s="68">
        <v>0</v>
      </c>
      <c r="L1570" s="68">
        <v>0</v>
      </c>
      <c r="M1570" s="68">
        <v>0</v>
      </c>
      <c r="N1570" s="68">
        <v>0</v>
      </c>
      <c r="O1570" s="68">
        <v>0</v>
      </c>
      <c r="P1570" s="68">
        <v>0</v>
      </c>
      <c r="Q1570" s="68">
        <v>0</v>
      </c>
      <c r="R1570" s="68">
        <v>0</v>
      </c>
      <c r="S1570" s="68">
        <v>0</v>
      </c>
      <c r="T1570" s="68">
        <v>0</v>
      </c>
      <c r="U1570" s="68">
        <v>0</v>
      </c>
      <c r="V1570" s="68">
        <v>0</v>
      </c>
      <c r="W1570" s="68">
        <v>0</v>
      </c>
      <c r="X1570" s="68">
        <v>0</v>
      </c>
      <c r="Y1570" s="68">
        <v>0</v>
      </c>
      <c r="Z1570" s="68">
        <v>0</v>
      </c>
      <c r="AA1570" s="68">
        <v>0</v>
      </c>
      <c r="AB1570" s="68">
        <v>0</v>
      </c>
      <c r="AC1570" s="68">
        <v>0</v>
      </c>
      <c r="AD1570" s="68">
        <v>0</v>
      </c>
      <c r="AE1570" s="68">
        <v>0</v>
      </c>
      <c r="AF1570" s="68">
        <v>0</v>
      </c>
      <c r="AG1570" s="68">
        <v>0</v>
      </c>
      <c r="AH1570" s="68">
        <v>0</v>
      </c>
    </row>
    <row r="1571" spans="1:34" x14ac:dyDescent="0.25">
      <c r="A1571" s="64" t="s">
        <v>133</v>
      </c>
      <c r="B1571" s="64" t="s">
        <v>122</v>
      </c>
      <c r="C1571" s="66">
        <v>0</v>
      </c>
      <c r="D1571" s="66">
        <v>0</v>
      </c>
      <c r="E1571" s="66">
        <v>0</v>
      </c>
      <c r="F1571" s="66">
        <v>0</v>
      </c>
      <c r="G1571" s="66">
        <v>0</v>
      </c>
      <c r="H1571" s="66">
        <v>0</v>
      </c>
      <c r="I1571" s="66">
        <v>0</v>
      </c>
      <c r="J1571" s="66">
        <v>0</v>
      </c>
      <c r="K1571" s="66">
        <v>0</v>
      </c>
      <c r="L1571" s="66">
        <v>0</v>
      </c>
      <c r="M1571" s="66">
        <v>0</v>
      </c>
      <c r="N1571" s="66">
        <v>0</v>
      </c>
      <c r="O1571" s="66">
        <v>0</v>
      </c>
      <c r="P1571" s="66">
        <v>0</v>
      </c>
      <c r="Q1571" s="66">
        <v>0</v>
      </c>
      <c r="R1571" s="66">
        <v>0</v>
      </c>
      <c r="S1571" s="66">
        <v>0</v>
      </c>
      <c r="T1571" s="66">
        <v>0</v>
      </c>
      <c r="U1571" s="66">
        <v>0</v>
      </c>
      <c r="V1571" s="66">
        <v>0</v>
      </c>
      <c r="W1571" s="66">
        <v>0</v>
      </c>
      <c r="X1571" s="66">
        <v>0</v>
      </c>
      <c r="Y1571" s="66">
        <v>0</v>
      </c>
      <c r="Z1571" s="66">
        <v>0</v>
      </c>
      <c r="AA1571" s="66">
        <v>0</v>
      </c>
      <c r="AB1571" s="66">
        <v>0</v>
      </c>
      <c r="AC1571" s="66">
        <v>0</v>
      </c>
      <c r="AD1571" s="66">
        <v>0</v>
      </c>
      <c r="AE1571" s="66">
        <v>0</v>
      </c>
      <c r="AF1571" s="66">
        <v>0</v>
      </c>
      <c r="AG1571" s="66">
        <v>0</v>
      </c>
      <c r="AH1571" s="66">
        <v>0</v>
      </c>
    </row>
    <row r="1572" spans="1:34" x14ac:dyDescent="0.25">
      <c r="A1572" s="64" t="s">
        <v>133</v>
      </c>
      <c r="B1572" s="64" t="s">
        <v>123</v>
      </c>
      <c r="C1572" s="68">
        <v>0</v>
      </c>
      <c r="D1572" s="68">
        <v>0</v>
      </c>
      <c r="E1572" s="68">
        <v>0</v>
      </c>
      <c r="F1572" s="68">
        <v>0</v>
      </c>
      <c r="G1572" s="68">
        <v>0</v>
      </c>
      <c r="H1572" s="68">
        <v>0</v>
      </c>
      <c r="I1572" s="68">
        <v>0</v>
      </c>
      <c r="J1572" s="68">
        <v>0</v>
      </c>
      <c r="K1572" s="68">
        <v>0</v>
      </c>
      <c r="L1572" s="68">
        <v>0</v>
      </c>
      <c r="M1572" s="68">
        <v>0</v>
      </c>
      <c r="N1572" s="68">
        <v>0</v>
      </c>
      <c r="O1572" s="68">
        <v>0</v>
      </c>
      <c r="P1572" s="68">
        <v>0</v>
      </c>
      <c r="Q1572" s="68">
        <v>0</v>
      </c>
      <c r="R1572" s="68">
        <v>0</v>
      </c>
      <c r="S1572" s="68">
        <v>0</v>
      </c>
      <c r="T1572" s="68">
        <v>0</v>
      </c>
      <c r="U1572" s="68">
        <v>0</v>
      </c>
      <c r="V1572" s="68">
        <v>0</v>
      </c>
      <c r="W1572" s="68">
        <v>0</v>
      </c>
      <c r="X1572" s="68">
        <v>0</v>
      </c>
      <c r="Y1572" s="68">
        <v>0</v>
      </c>
      <c r="Z1572" s="68">
        <v>0</v>
      </c>
      <c r="AA1572" s="68">
        <v>0</v>
      </c>
      <c r="AB1572" s="68">
        <v>0</v>
      </c>
      <c r="AC1572" s="68">
        <v>0</v>
      </c>
      <c r="AD1572" s="68">
        <v>0</v>
      </c>
      <c r="AE1572" s="68">
        <v>0</v>
      </c>
      <c r="AF1572" s="68">
        <v>0</v>
      </c>
      <c r="AG1572" s="68">
        <v>0</v>
      </c>
      <c r="AH1572" s="68">
        <v>0</v>
      </c>
    </row>
    <row r="1573" spans="1:34" x14ac:dyDescent="0.25">
      <c r="A1573" s="64" t="s">
        <v>133</v>
      </c>
      <c r="B1573" s="64" t="s">
        <v>124</v>
      </c>
      <c r="C1573" s="66">
        <v>0</v>
      </c>
      <c r="D1573" s="66">
        <v>0</v>
      </c>
      <c r="E1573" s="66">
        <v>0</v>
      </c>
      <c r="F1573" s="66">
        <v>0</v>
      </c>
      <c r="G1573" s="66">
        <v>0</v>
      </c>
      <c r="H1573" s="66">
        <v>0</v>
      </c>
      <c r="I1573" s="66">
        <v>0</v>
      </c>
      <c r="J1573" s="66">
        <v>0</v>
      </c>
      <c r="K1573" s="66">
        <v>0</v>
      </c>
      <c r="L1573" s="66">
        <v>0</v>
      </c>
      <c r="M1573" s="66">
        <v>0</v>
      </c>
      <c r="N1573" s="66">
        <v>0</v>
      </c>
      <c r="O1573" s="66">
        <v>0</v>
      </c>
      <c r="P1573" s="66">
        <v>0</v>
      </c>
      <c r="Q1573" s="66">
        <v>0</v>
      </c>
      <c r="R1573" s="66">
        <v>0</v>
      </c>
      <c r="S1573" s="66">
        <v>0</v>
      </c>
      <c r="T1573" s="66">
        <v>0</v>
      </c>
      <c r="U1573" s="66">
        <v>0</v>
      </c>
      <c r="V1573" s="66">
        <v>0</v>
      </c>
      <c r="W1573" s="66">
        <v>0</v>
      </c>
      <c r="X1573" s="66">
        <v>0</v>
      </c>
      <c r="Y1573" s="66">
        <v>0</v>
      </c>
      <c r="Z1573" s="66">
        <v>0</v>
      </c>
      <c r="AA1573" s="66">
        <v>0</v>
      </c>
      <c r="AB1573" s="66">
        <v>0</v>
      </c>
      <c r="AC1573" s="66">
        <v>0</v>
      </c>
      <c r="AD1573" s="66">
        <v>0</v>
      </c>
      <c r="AE1573" s="66">
        <v>0</v>
      </c>
      <c r="AF1573" s="66">
        <v>0</v>
      </c>
      <c r="AG1573" s="66">
        <v>0</v>
      </c>
      <c r="AH1573" s="66">
        <v>0</v>
      </c>
    </row>
    <row r="1574" spans="1:34" x14ac:dyDescent="0.25">
      <c r="A1574" s="64" t="s">
        <v>133</v>
      </c>
      <c r="B1574" s="64" t="s">
        <v>125</v>
      </c>
      <c r="C1574" s="68">
        <v>0</v>
      </c>
      <c r="D1574" s="68">
        <v>0</v>
      </c>
      <c r="E1574" s="68">
        <v>0</v>
      </c>
      <c r="F1574" s="68">
        <v>0</v>
      </c>
      <c r="G1574" s="68">
        <v>0</v>
      </c>
      <c r="H1574" s="68">
        <v>0</v>
      </c>
      <c r="I1574" s="68">
        <v>0</v>
      </c>
      <c r="J1574" s="68">
        <v>0</v>
      </c>
      <c r="K1574" s="68">
        <v>0</v>
      </c>
      <c r="L1574" s="68">
        <v>0</v>
      </c>
      <c r="M1574" s="68">
        <v>0</v>
      </c>
      <c r="N1574" s="68">
        <v>0</v>
      </c>
      <c r="O1574" s="68">
        <v>0</v>
      </c>
      <c r="P1574" s="68">
        <v>0</v>
      </c>
      <c r="Q1574" s="68">
        <v>0</v>
      </c>
      <c r="R1574" s="68">
        <v>0</v>
      </c>
      <c r="S1574" s="68">
        <v>0</v>
      </c>
      <c r="T1574" s="68">
        <v>0</v>
      </c>
      <c r="U1574" s="68">
        <v>0</v>
      </c>
      <c r="V1574" s="68">
        <v>0</v>
      </c>
      <c r="W1574" s="68">
        <v>0</v>
      </c>
      <c r="X1574" s="68">
        <v>0</v>
      </c>
      <c r="Y1574" s="68">
        <v>0</v>
      </c>
      <c r="Z1574" s="68">
        <v>0</v>
      </c>
      <c r="AA1574" s="68">
        <v>0</v>
      </c>
      <c r="AB1574" s="68">
        <v>0</v>
      </c>
      <c r="AC1574" s="68">
        <v>0</v>
      </c>
      <c r="AD1574" s="68">
        <v>0</v>
      </c>
      <c r="AE1574" s="68">
        <v>0</v>
      </c>
      <c r="AF1574" s="68">
        <v>0</v>
      </c>
      <c r="AG1574" s="68">
        <v>0</v>
      </c>
      <c r="AH1574" s="68">
        <v>0</v>
      </c>
    </row>
    <row r="1575" spans="1:34" x14ac:dyDescent="0.25">
      <c r="A1575" s="64" t="s">
        <v>133</v>
      </c>
      <c r="B1575" s="64" t="s">
        <v>126</v>
      </c>
      <c r="C1575" s="69" t="s">
        <v>37</v>
      </c>
      <c r="D1575" s="69" t="s">
        <v>37</v>
      </c>
      <c r="E1575" s="69" t="s">
        <v>37</v>
      </c>
      <c r="F1575" s="69" t="s">
        <v>37</v>
      </c>
      <c r="G1575" s="69" t="s">
        <v>37</v>
      </c>
      <c r="H1575" s="69" t="s">
        <v>37</v>
      </c>
      <c r="I1575" s="69" t="s">
        <v>37</v>
      </c>
      <c r="J1575" s="69" t="s">
        <v>37</v>
      </c>
      <c r="K1575" s="69" t="s">
        <v>37</v>
      </c>
      <c r="L1575" s="69" t="s">
        <v>37</v>
      </c>
      <c r="M1575" s="69" t="s">
        <v>37</v>
      </c>
      <c r="N1575" s="69" t="s">
        <v>37</v>
      </c>
      <c r="O1575" s="69" t="s">
        <v>37</v>
      </c>
      <c r="P1575" s="69" t="s">
        <v>37</v>
      </c>
      <c r="Q1575" s="69" t="s">
        <v>37</v>
      </c>
      <c r="R1575" s="69" t="s">
        <v>37</v>
      </c>
      <c r="S1575" s="69" t="s">
        <v>37</v>
      </c>
      <c r="T1575" s="69" t="s">
        <v>37</v>
      </c>
      <c r="U1575" s="69" t="s">
        <v>37</v>
      </c>
      <c r="V1575" s="69" t="s">
        <v>37</v>
      </c>
      <c r="W1575" s="69" t="s">
        <v>37</v>
      </c>
      <c r="X1575" s="69" t="s">
        <v>37</v>
      </c>
      <c r="Y1575" s="69" t="s">
        <v>37</v>
      </c>
      <c r="Z1575" s="69" t="s">
        <v>37</v>
      </c>
      <c r="AA1575" s="69" t="s">
        <v>37</v>
      </c>
      <c r="AB1575" s="69" t="s">
        <v>37</v>
      </c>
      <c r="AC1575" s="69" t="s">
        <v>37</v>
      </c>
      <c r="AD1575" s="69" t="s">
        <v>37</v>
      </c>
      <c r="AE1575" s="69" t="s">
        <v>37</v>
      </c>
      <c r="AF1575" s="69" t="s">
        <v>37</v>
      </c>
      <c r="AG1575" s="69" t="s">
        <v>37</v>
      </c>
      <c r="AH1575" s="69" t="s">
        <v>37</v>
      </c>
    </row>
    <row r="1576" spans="1:34" x14ac:dyDescent="0.25">
      <c r="A1576" s="64" t="s">
        <v>133</v>
      </c>
      <c r="B1576" s="64" t="s">
        <v>127</v>
      </c>
      <c r="C1576" s="68">
        <v>0</v>
      </c>
      <c r="D1576" s="68">
        <v>0</v>
      </c>
      <c r="E1576" s="68">
        <v>0</v>
      </c>
      <c r="F1576" s="68">
        <v>0</v>
      </c>
      <c r="G1576" s="68">
        <v>0</v>
      </c>
      <c r="H1576" s="68">
        <v>0</v>
      </c>
      <c r="I1576" s="68">
        <v>0</v>
      </c>
      <c r="J1576" s="68">
        <v>0</v>
      </c>
      <c r="K1576" s="68">
        <v>0</v>
      </c>
      <c r="L1576" s="68">
        <v>0</v>
      </c>
      <c r="M1576" s="68">
        <v>0</v>
      </c>
      <c r="N1576" s="68">
        <v>0</v>
      </c>
      <c r="O1576" s="68">
        <v>0</v>
      </c>
      <c r="P1576" s="68">
        <v>0</v>
      </c>
      <c r="Q1576" s="68">
        <v>0</v>
      </c>
      <c r="R1576" s="68">
        <v>0</v>
      </c>
      <c r="S1576" s="68">
        <v>0</v>
      </c>
      <c r="T1576" s="68">
        <v>0</v>
      </c>
      <c r="U1576" s="68">
        <v>0</v>
      </c>
      <c r="V1576" s="68">
        <v>0</v>
      </c>
      <c r="W1576" s="68">
        <v>0</v>
      </c>
      <c r="X1576" s="68">
        <v>0</v>
      </c>
      <c r="Y1576" s="68">
        <v>0</v>
      </c>
      <c r="Z1576" s="68">
        <v>0</v>
      </c>
      <c r="AA1576" s="68">
        <v>0</v>
      </c>
      <c r="AB1576" s="68">
        <v>0</v>
      </c>
      <c r="AC1576" s="68">
        <v>0</v>
      </c>
      <c r="AD1576" s="68">
        <v>0</v>
      </c>
      <c r="AE1576" s="68">
        <v>0</v>
      </c>
      <c r="AF1576" s="68">
        <v>0</v>
      </c>
      <c r="AG1576" s="68">
        <v>0</v>
      </c>
      <c r="AH1576" s="68">
        <v>0</v>
      </c>
    </row>
    <row r="1577" spans="1:34" x14ac:dyDescent="0.25">
      <c r="A1577" s="64" t="s">
        <v>133</v>
      </c>
      <c r="B1577" s="64" t="s">
        <v>128</v>
      </c>
      <c r="C1577" s="66">
        <v>353</v>
      </c>
      <c r="D1577" s="66">
        <v>236</v>
      </c>
      <c r="E1577" s="66">
        <v>132</v>
      </c>
      <c r="F1577" s="66">
        <v>169</v>
      </c>
      <c r="G1577" s="66">
        <v>134</v>
      </c>
      <c r="H1577" s="66">
        <v>212</v>
      </c>
      <c r="I1577" s="66">
        <v>202</v>
      </c>
      <c r="J1577" s="66">
        <v>157</v>
      </c>
      <c r="K1577" s="66">
        <v>148</v>
      </c>
      <c r="L1577" s="66">
        <v>246</v>
      </c>
      <c r="M1577" s="66">
        <v>229</v>
      </c>
      <c r="N1577" s="66">
        <v>247</v>
      </c>
      <c r="O1577" s="66">
        <v>265</v>
      </c>
      <c r="P1577" s="66">
        <v>0</v>
      </c>
      <c r="Q1577" s="66">
        <v>0</v>
      </c>
      <c r="R1577" s="66">
        <v>0</v>
      </c>
      <c r="S1577" s="66">
        <v>0</v>
      </c>
      <c r="T1577" s="66">
        <v>0</v>
      </c>
      <c r="U1577" s="66">
        <v>0</v>
      </c>
      <c r="V1577" s="66">
        <v>0</v>
      </c>
      <c r="W1577" s="66">
        <v>0</v>
      </c>
      <c r="X1577" s="66">
        <v>0</v>
      </c>
      <c r="Y1577" s="66">
        <v>0</v>
      </c>
      <c r="Z1577" s="66">
        <v>0</v>
      </c>
      <c r="AA1577" s="66">
        <v>0</v>
      </c>
      <c r="AB1577" s="66">
        <v>0</v>
      </c>
      <c r="AC1577" s="66">
        <v>0</v>
      </c>
      <c r="AD1577" s="66">
        <v>0</v>
      </c>
      <c r="AE1577" s="66">
        <v>0</v>
      </c>
      <c r="AF1577" s="66">
        <v>0</v>
      </c>
      <c r="AG1577" s="66">
        <v>0</v>
      </c>
      <c r="AH1577" s="66">
        <v>0</v>
      </c>
    </row>
    <row r="1578" spans="1:34" x14ac:dyDescent="0.25">
      <c r="A1578" s="64" t="s">
        <v>133</v>
      </c>
      <c r="B1578" s="64" t="s">
        <v>129</v>
      </c>
      <c r="C1578" s="68">
        <v>353</v>
      </c>
      <c r="D1578" s="68">
        <v>236</v>
      </c>
      <c r="E1578" s="68">
        <v>132</v>
      </c>
      <c r="F1578" s="68">
        <v>169</v>
      </c>
      <c r="G1578" s="68">
        <v>134</v>
      </c>
      <c r="H1578" s="68">
        <v>212</v>
      </c>
      <c r="I1578" s="68">
        <v>202</v>
      </c>
      <c r="J1578" s="68">
        <v>157</v>
      </c>
      <c r="K1578" s="68">
        <v>148</v>
      </c>
      <c r="L1578" s="68">
        <v>114</v>
      </c>
      <c r="M1578" s="68">
        <v>145</v>
      </c>
      <c r="N1578" s="68">
        <v>138</v>
      </c>
      <c r="O1578" s="68">
        <v>188</v>
      </c>
      <c r="P1578" s="68">
        <v>0</v>
      </c>
      <c r="Q1578" s="68">
        <v>0</v>
      </c>
      <c r="R1578" s="68">
        <v>0</v>
      </c>
      <c r="S1578" s="68">
        <v>0</v>
      </c>
      <c r="T1578" s="68">
        <v>0</v>
      </c>
      <c r="U1578" s="68">
        <v>0</v>
      </c>
      <c r="V1578" s="68">
        <v>0</v>
      </c>
      <c r="W1578" s="68">
        <v>0</v>
      </c>
      <c r="X1578" s="68">
        <v>0</v>
      </c>
      <c r="Y1578" s="68">
        <v>0</v>
      </c>
      <c r="Z1578" s="68">
        <v>0</v>
      </c>
      <c r="AA1578" s="68">
        <v>0</v>
      </c>
      <c r="AB1578" s="68">
        <v>0</v>
      </c>
      <c r="AC1578" s="68">
        <v>0</v>
      </c>
      <c r="AD1578" s="68">
        <v>0</v>
      </c>
      <c r="AE1578" s="68">
        <v>0</v>
      </c>
      <c r="AF1578" s="68">
        <v>0</v>
      </c>
      <c r="AG1578" s="68">
        <v>0</v>
      </c>
      <c r="AH1578" s="68">
        <v>0</v>
      </c>
    </row>
    <row r="1579" spans="1:34" x14ac:dyDescent="0.25">
      <c r="A1579" s="64" t="s">
        <v>133</v>
      </c>
      <c r="B1579" s="64" t="s">
        <v>130</v>
      </c>
      <c r="C1579" s="66">
        <v>0</v>
      </c>
      <c r="D1579" s="66">
        <v>0</v>
      </c>
      <c r="E1579" s="66">
        <v>0</v>
      </c>
      <c r="F1579" s="66">
        <v>0</v>
      </c>
      <c r="G1579" s="66">
        <v>0</v>
      </c>
      <c r="H1579" s="66">
        <v>0</v>
      </c>
      <c r="I1579" s="66">
        <v>0</v>
      </c>
      <c r="J1579" s="66">
        <v>0</v>
      </c>
      <c r="K1579" s="66">
        <v>0</v>
      </c>
      <c r="L1579" s="66">
        <v>0</v>
      </c>
      <c r="M1579" s="66">
        <v>0</v>
      </c>
      <c r="N1579" s="66">
        <v>0</v>
      </c>
      <c r="O1579" s="66">
        <v>0</v>
      </c>
      <c r="P1579" s="66">
        <v>0</v>
      </c>
      <c r="Q1579" s="66">
        <v>0</v>
      </c>
      <c r="R1579" s="66">
        <v>0</v>
      </c>
      <c r="S1579" s="66">
        <v>0</v>
      </c>
      <c r="T1579" s="66">
        <v>0</v>
      </c>
      <c r="U1579" s="66">
        <v>0</v>
      </c>
      <c r="V1579" s="66">
        <v>0</v>
      </c>
      <c r="W1579" s="66">
        <v>0</v>
      </c>
      <c r="X1579" s="66">
        <v>0</v>
      </c>
      <c r="Y1579" s="66">
        <v>0</v>
      </c>
      <c r="Z1579" s="66">
        <v>0</v>
      </c>
      <c r="AA1579" s="66">
        <v>0</v>
      </c>
      <c r="AB1579" s="66">
        <v>0</v>
      </c>
      <c r="AC1579" s="66">
        <v>0</v>
      </c>
      <c r="AD1579" s="66">
        <v>0</v>
      </c>
      <c r="AE1579" s="66">
        <v>0</v>
      </c>
      <c r="AF1579" s="66">
        <v>0</v>
      </c>
      <c r="AG1579" s="66">
        <v>0</v>
      </c>
      <c r="AH1579" s="66">
        <v>0</v>
      </c>
    </row>
    <row r="1580" spans="1:34" x14ac:dyDescent="0.25">
      <c r="A1580" s="64" t="s">
        <v>133</v>
      </c>
      <c r="B1580" s="64" t="s">
        <v>131</v>
      </c>
      <c r="C1580" s="70" t="s">
        <v>37</v>
      </c>
      <c r="D1580" s="70" t="s">
        <v>37</v>
      </c>
      <c r="E1580" s="70" t="s">
        <v>37</v>
      </c>
      <c r="F1580" s="70" t="s">
        <v>37</v>
      </c>
      <c r="G1580" s="70" t="s">
        <v>37</v>
      </c>
      <c r="H1580" s="70" t="s">
        <v>37</v>
      </c>
      <c r="I1580" s="70" t="s">
        <v>37</v>
      </c>
      <c r="J1580" s="70" t="s">
        <v>37</v>
      </c>
      <c r="K1580" s="70" t="s">
        <v>37</v>
      </c>
      <c r="L1580" s="70" t="s">
        <v>37</v>
      </c>
      <c r="M1580" s="70" t="s">
        <v>37</v>
      </c>
      <c r="N1580" s="70" t="s">
        <v>37</v>
      </c>
      <c r="O1580" s="70" t="s">
        <v>37</v>
      </c>
      <c r="P1580" s="70" t="s">
        <v>37</v>
      </c>
      <c r="Q1580" s="70" t="s">
        <v>37</v>
      </c>
      <c r="R1580" s="70" t="s">
        <v>37</v>
      </c>
      <c r="S1580" s="70" t="s">
        <v>37</v>
      </c>
      <c r="T1580" s="70" t="s">
        <v>37</v>
      </c>
      <c r="U1580" s="70" t="s">
        <v>37</v>
      </c>
      <c r="V1580" s="70" t="s">
        <v>37</v>
      </c>
      <c r="W1580" s="70" t="s">
        <v>37</v>
      </c>
      <c r="X1580" s="70" t="s">
        <v>37</v>
      </c>
      <c r="Y1580" s="70" t="s">
        <v>37</v>
      </c>
      <c r="Z1580" s="70" t="s">
        <v>37</v>
      </c>
      <c r="AA1580" s="70" t="s">
        <v>37</v>
      </c>
      <c r="AB1580" s="70" t="s">
        <v>37</v>
      </c>
      <c r="AC1580" s="70" t="s">
        <v>37</v>
      </c>
      <c r="AD1580" s="70" t="s">
        <v>37</v>
      </c>
      <c r="AE1580" s="70" t="s">
        <v>37</v>
      </c>
      <c r="AF1580" s="70" t="s">
        <v>37</v>
      </c>
      <c r="AG1580" s="70" t="s">
        <v>37</v>
      </c>
      <c r="AH1580" s="70" t="s">
        <v>37</v>
      </c>
    </row>
    <row r="1581" spans="1:34" ht="11.4" customHeight="1" x14ac:dyDescent="0.25"/>
    <row r="1582" spans="1:34" x14ac:dyDescent="0.25">
      <c r="A1582" s="59" t="s">
        <v>134</v>
      </c>
    </row>
    <row r="1583" spans="1:34" x14ac:dyDescent="0.25">
      <c r="A1583" s="59" t="s">
        <v>37</v>
      </c>
      <c r="B1583" s="58" t="s">
        <v>38</v>
      </c>
    </row>
    <row r="1584" spans="1:34" ht="11.4" customHeight="1" x14ac:dyDescent="0.25"/>
    <row r="1585" spans="1:34" x14ac:dyDescent="0.25">
      <c r="A1585" s="58" t="s">
        <v>175</v>
      </c>
    </row>
    <row r="1586" spans="1:34" x14ac:dyDescent="0.25">
      <c r="A1586" s="58" t="s">
        <v>108</v>
      </c>
      <c r="B1586" s="59" t="s">
        <v>109</v>
      </c>
    </row>
    <row r="1587" spans="1:34" x14ac:dyDescent="0.25">
      <c r="A1587" s="58" t="s">
        <v>110</v>
      </c>
      <c r="B1587" s="58" t="s">
        <v>111</v>
      </c>
    </row>
    <row r="1589" spans="1:34" x14ac:dyDescent="0.25">
      <c r="A1589" s="59" t="s">
        <v>112</v>
      </c>
      <c r="C1589" s="58" t="s">
        <v>113</v>
      </c>
    </row>
    <row r="1590" spans="1:34" x14ac:dyDescent="0.25">
      <c r="A1590" s="59" t="s">
        <v>176</v>
      </c>
      <c r="C1590" s="58" t="s">
        <v>177</v>
      </c>
    </row>
    <row r="1591" spans="1:34" x14ac:dyDescent="0.25">
      <c r="A1591" s="59" t="s">
        <v>114</v>
      </c>
      <c r="C1591" s="58" t="s">
        <v>170</v>
      </c>
    </row>
    <row r="1593" spans="1:34" x14ac:dyDescent="0.25">
      <c r="A1593" s="60" t="s">
        <v>116</v>
      </c>
      <c r="B1593" s="60" t="s">
        <v>116</v>
      </c>
      <c r="C1593" s="61" t="s">
        <v>1</v>
      </c>
      <c r="D1593" s="61" t="s">
        <v>2</v>
      </c>
      <c r="E1593" s="61" t="s">
        <v>3</v>
      </c>
      <c r="F1593" s="61" t="s">
        <v>4</v>
      </c>
      <c r="G1593" s="61" t="s">
        <v>5</v>
      </c>
      <c r="H1593" s="61" t="s">
        <v>6</v>
      </c>
      <c r="I1593" s="61" t="s">
        <v>7</v>
      </c>
      <c r="J1593" s="61" t="s">
        <v>8</v>
      </c>
      <c r="K1593" s="61" t="s">
        <v>9</v>
      </c>
      <c r="L1593" s="61" t="s">
        <v>10</v>
      </c>
      <c r="M1593" s="61" t="s">
        <v>11</v>
      </c>
      <c r="N1593" s="61" t="s">
        <v>12</v>
      </c>
      <c r="O1593" s="61" t="s">
        <v>13</v>
      </c>
      <c r="P1593" s="61" t="s">
        <v>14</v>
      </c>
      <c r="Q1593" s="61" t="s">
        <v>15</v>
      </c>
      <c r="R1593" s="61" t="s">
        <v>16</v>
      </c>
      <c r="S1593" s="61" t="s">
        <v>17</v>
      </c>
      <c r="T1593" s="61" t="s">
        <v>18</v>
      </c>
      <c r="U1593" s="61" t="s">
        <v>19</v>
      </c>
      <c r="V1593" s="61" t="s">
        <v>20</v>
      </c>
      <c r="W1593" s="61" t="s">
        <v>21</v>
      </c>
      <c r="X1593" s="61" t="s">
        <v>32</v>
      </c>
      <c r="Y1593" s="61" t="s">
        <v>33</v>
      </c>
      <c r="Z1593" s="61" t="s">
        <v>35</v>
      </c>
      <c r="AA1593" s="61" t="s">
        <v>36</v>
      </c>
      <c r="AB1593" s="61" t="s">
        <v>39</v>
      </c>
      <c r="AC1593" s="61" t="s">
        <v>40</v>
      </c>
      <c r="AD1593" s="61" t="s">
        <v>97</v>
      </c>
      <c r="AE1593" s="61" t="s">
        <v>103</v>
      </c>
      <c r="AF1593" s="61" t="s">
        <v>105</v>
      </c>
      <c r="AG1593" s="61" t="s">
        <v>107</v>
      </c>
      <c r="AH1593" s="61" t="s">
        <v>117</v>
      </c>
    </row>
    <row r="1594" spans="1:34" x14ac:dyDescent="0.25">
      <c r="A1594" s="62" t="s">
        <v>118</v>
      </c>
      <c r="B1594" s="62" t="s">
        <v>119</v>
      </c>
      <c r="C1594" s="63" t="s">
        <v>120</v>
      </c>
      <c r="D1594" s="63" t="s">
        <v>120</v>
      </c>
      <c r="E1594" s="63" t="s">
        <v>120</v>
      </c>
      <c r="F1594" s="63" t="s">
        <v>120</v>
      </c>
      <c r="G1594" s="63" t="s">
        <v>120</v>
      </c>
      <c r="H1594" s="63" t="s">
        <v>120</v>
      </c>
      <c r="I1594" s="63" t="s">
        <v>120</v>
      </c>
      <c r="J1594" s="63" t="s">
        <v>120</v>
      </c>
      <c r="K1594" s="63" t="s">
        <v>120</v>
      </c>
      <c r="L1594" s="63" t="s">
        <v>120</v>
      </c>
      <c r="M1594" s="63" t="s">
        <v>120</v>
      </c>
      <c r="N1594" s="63" t="s">
        <v>120</v>
      </c>
      <c r="O1594" s="63" t="s">
        <v>120</v>
      </c>
      <c r="P1594" s="63" t="s">
        <v>120</v>
      </c>
      <c r="Q1594" s="63" t="s">
        <v>120</v>
      </c>
      <c r="R1594" s="63" t="s">
        <v>120</v>
      </c>
      <c r="S1594" s="63" t="s">
        <v>120</v>
      </c>
      <c r="T1594" s="63" t="s">
        <v>120</v>
      </c>
      <c r="U1594" s="63" t="s">
        <v>120</v>
      </c>
      <c r="V1594" s="63" t="s">
        <v>120</v>
      </c>
      <c r="W1594" s="63" t="s">
        <v>120</v>
      </c>
      <c r="X1594" s="63" t="s">
        <v>120</v>
      </c>
      <c r="Y1594" s="63" t="s">
        <v>120</v>
      </c>
      <c r="Z1594" s="63" t="s">
        <v>120</v>
      </c>
      <c r="AA1594" s="63" t="s">
        <v>120</v>
      </c>
      <c r="AB1594" s="63" t="s">
        <v>120</v>
      </c>
      <c r="AC1594" s="63" t="s">
        <v>120</v>
      </c>
      <c r="AD1594" s="63" t="s">
        <v>120</v>
      </c>
      <c r="AE1594" s="63" t="s">
        <v>120</v>
      </c>
      <c r="AF1594" s="63" t="s">
        <v>120</v>
      </c>
      <c r="AG1594" s="63" t="s">
        <v>120</v>
      </c>
      <c r="AH1594" s="63" t="s">
        <v>120</v>
      </c>
    </row>
    <row r="1595" spans="1:34" x14ac:dyDescent="0.25">
      <c r="A1595" s="64" t="s">
        <v>121</v>
      </c>
      <c r="B1595" s="64" t="s">
        <v>122</v>
      </c>
      <c r="C1595" s="65">
        <v>404673.80499999999</v>
      </c>
      <c r="D1595" s="65">
        <v>370743.73100000003</v>
      </c>
      <c r="E1595" s="65">
        <v>350673.28600000002</v>
      </c>
      <c r="F1595" s="65">
        <v>327520.62199999997</v>
      </c>
      <c r="G1595" s="65">
        <v>306260.125</v>
      </c>
      <c r="H1595" s="65">
        <v>386044.73599999998</v>
      </c>
      <c r="I1595" s="65">
        <v>380626.09899999999</v>
      </c>
      <c r="J1595" s="65">
        <v>404373.89899999998</v>
      </c>
      <c r="K1595" s="65">
        <v>402359.69500000001</v>
      </c>
      <c r="L1595" s="65">
        <v>311593.951</v>
      </c>
      <c r="M1595" s="65">
        <v>343078.79499999998</v>
      </c>
      <c r="N1595" s="65">
        <v>337291.89199999999</v>
      </c>
      <c r="O1595" s="65">
        <v>352334.82799999998</v>
      </c>
      <c r="P1595" s="65">
        <v>362909.99900000001</v>
      </c>
      <c r="Q1595" s="65">
        <v>377422.73300000001</v>
      </c>
      <c r="R1595" s="65">
        <v>111750.633</v>
      </c>
      <c r="S1595" s="65">
        <v>103519.981</v>
      </c>
      <c r="T1595" s="65">
        <v>112508.037</v>
      </c>
      <c r="U1595" s="65">
        <v>140960.965</v>
      </c>
      <c r="V1595" s="65">
        <v>153425.568</v>
      </c>
      <c r="W1595" s="65">
        <v>144983.845</v>
      </c>
      <c r="X1595" s="65">
        <v>168845.16800000001</v>
      </c>
      <c r="Y1595" s="65">
        <v>146504.81299999999</v>
      </c>
      <c r="Z1595" s="65">
        <v>182598.274</v>
      </c>
      <c r="AA1595" s="66">
        <v>221040.9</v>
      </c>
      <c r="AB1595" s="66">
        <v>268348.48</v>
      </c>
      <c r="AC1595" s="65">
        <v>261034.99600000001</v>
      </c>
      <c r="AD1595" s="65">
        <v>258639.83199999999</v>
      </c>
      <c r="AE1595" s="65">
        <v>255342.63200000001</v>
      </c>
      <c r="AF1595" s="65">
        <v>255953.06599999999</v>
      </c>
      <c r="AG1595" s="65">
        <v>271680.84899999999</v>
      </c>
      <c r="AH1595" s="65">
        <v>253750.079</v>
      </c>
    </row>
    <row r="1596" spans="1:34" x14ac:dyDescent="0.25">
      <c r="A1596" s="64" t="s">
        <v>121</v>
      </c>
      <c r="B1596" s="64" t="s">
        <v>123</v>
      </c>
      <c r="C1596" s="68">
        <v>0</v>
      </c>
      <c r="D1596" s="68">
        <v>0</v>
      </c>
      <c r="E1596" s="68">
        <v>0</v>
      </c>
      <c r="F1596" s="68">
        <v>0</v>
      </c>
      <c r="G1596" s="68">
        <v>0</v>
      </c>
      <c r="H1596" s="68">
        <v>0</v>
      </c>
      <c r="I1596" s="68">
        <v>0</v>
      </c>
      <c r="J1596" s="68">
        <v>0</v>
      </c>
      <c r="K1596" s="68">
        <v>0</v>
      </c>
      <c r="L1596" s="68">
        <v>0</v>
      </c>
      <c r="M1596" s="68">
        <v>0</v>
      </c>
      <c r="N1596" s="68">
        <v>0</v>
      </c>
      <c r="O1596" s="68">
        <v>0</v>
      </c>
      <c r="P1596" s="68">
        <v>0</v>
      </c>
      <c r="Q1596" s="68">
        <v>0</v>
      </c>
      <c r="R1596" s="67">
        <v>216076.70300000001</v>
      </c>
      <c r="S1596" s="67">
        <v>236886.405</v>
      </c>
      <c r="T1596" s="67">
        <v>197505.53400000001</v>
      </c>
      <c r="U1596" s="67">
        <v>170240.745</v>
      </c>
      <c r="V1596" s="67">
        <v>163064.32399999999</v>
      </c>
      <c r="W1596" s="67">
        <v>165734.21599999999</v>
      </c>
      <c r="X1596" s="67">
        <v>165235.05799999999</v>
      </c>
      <c r="Y1596" s="67">
        <v>169156.17800000001</v>
      </c>
      <c r="Z1596" s="67">
        <v>150867.08100000001</v>
      </c>
      <c r="AA1596" s="67">
        <v>48899.466999999997</v>
      </c>
      <c r="AB1596" s="67">
        <v>49988.517999999996</v>
      </c>
      <c r="AC1596" s="67">
        <v>58154.457000000002</v>
      </c>
      <c r="AD1596" s="67">
        <v>59933.603999999999</v>
      </c>
      <c r="AE1596" s="67">
        <v>51410.072</v>
      </c>
      <c r="AF1596" s="67">
        <v>52228.203999999998</v>
      </c>
      <c r="AG1596" s="67">
        <v>47751.427000000003</v>
      </c>
      <c r="AH1596" s="67">
        <v>55903.175999999999</v>
      </c>
    </row>
    <row r="1597" spans="1:34" x14ac:dyDescent="0.25">
      <c r="A1597" s="64" t="s">
        <v>121</v>
      </c>
      <c r="B1597" s="64" t="s">
        <v>124</v>
      </c>
      <c r="C1597" s="66">
        <v>0</v>
      </c>
      <c r="D1597" s="66">
        <v>0</v>
      </c>
      <c r="E1597" s="66">
        <v>0</v>
      </c>
      <c r="F1597" s="66">
        <v>0</v>
      </c>
      <c r="G1597" s="66">
        <v>0</v>
      </c>
      <c r="H1597" s="66">
        <v>0</v>
      </c>
      <c r="I1597" s="66">
        <v>0</v>
      </c>
      <c r="J1597" s="66">
        <v>0</v>
      </c>
      <c r="K1597" s="66">
        <v>0</v>
      </c>
      <c r="L1597" s="66">
        <v>0</v>
      </c>
      <c r="M1597" s="66">
        <v>0</v>
      </c>
      <c r="N1597" s="66">
        <v>0</v>
      </c>
      <c r="O1597" s="66">
        <v>0</v>
      </c>
      <c r="P1597" s="66">
        <v>0</v>
      </c>
      <c r="Q1597" s="66">
        <v>0</v>
      </c>
      <c r="R1597" s="66">
        <v>0</v>
      </c>
      <c r="S1597" s="65">
        <v>717.01800000000003</v>
      </c>
      <c r="T1597" s="65">
        <v>1360.7819999999999</v>
      </c>
      <c r="U1597" s="65">
        <v>1707.4770000000001</v>
      </c>
      <c r="V1597" s="66">
        <v>4197.1400000000003</v>
      </c>
      <c r="W1597" s="66">
        <v>4976.05</v>
      </c>
      <c r="X1597" s="65">
        <v>2252.4270000000001</v>
      </c>
      <c r="Y1597" s="66">
        <v>0</v>
      </c>
      <c r="Z1597" s="66">
        <v>0</v>
      </c>
      <c r="AA1597" s="66">
        <v>0</v>
      </c>
      <c r="AB1597" s="66">
        <v>0</v>
      </c>
      <c r="AC1597" s="66">
        <v>0</v>
      </c>
      <c r="AD1597" s="66">
        <v>0</v>
      </c>
      <c r="AE1597" s="66">
        <v>0</v>
      </c>
      <c r="AF1597" s="66">
        <v>0</v>
      </c>
      <c r="AG1597" s="66">
        <v>0</v>
      </c>
      <c r="AH1597" s="66">
        <v>0</v>
      </c>
    </row>
    <row r="1598" spans="1:34" x14ac:dyDescent="0.25">
      <c r="A1598" s="64" t="s">
        <v>121</v>
      </c>
      <c r="B1598" s="64" t="s">
        <v>125</v>
      </c>
      <c r="C1598" s="68">
        <v>0</v>
      </c>
      <c r="D1598" s="68">
        <v>0</v>
      </c>
      <c r="E1598" s="68">
        <v>0</v>
      </c>
      <c r="F1598" s="68">
        <v>0</v>
      </c>
      <c r="G1598" s="68">
        <v>0</v>
      </c>
      <c r="H1598" s="68">
        <v>0</v>
      </c>
      <c r="I1598" s="68">
        <v>0</v>
      </c>
      <c r="J1598" s="68">
        <v>0</v>
      </c>
      <c r="K1598" s="68">
        <v>0</v>
      </c>
      <c r="L1598" s="68">
        <v>0</v>
      </c>
      <c r="M1598" s="68">
        <v>0</v>
      </c>
      <c r="N1598" s="68">
        <v>0</v>
      </c>
      <c r="O1598" s="68">
        <v>0</v>
      </c>
      <c r="P1598" s="68">
        <v>0</v>
      </c>
      <c r="Q1598" s="68">
        <v>0</v>
      </c>
      <c r="R1598" s="67">
        <v>8736.8819999999996</v>
      </c>
      <c r="S1598" s="67">
        <v>8041.3689999999997</v>
      </c>
      <c r="T1598" s="67">
        <v>5192.7020000000002</v>
      </c>
      <c r="U1598" s="68">
        <v>234</v>
      </c>
      <c r="V1598" s="68">
        <v>1321.2</v>
      </c>
      <c r="W1598" s="67">
        <v>10092.846</v>
      </c>
      <c r="X1598" s="67">
        <v>11654.397999999999</v>
      </c>
      <c r="Y1598" s="67">
        <v>7448.0029999999997</v>
      </c>
      <c r="Z1598" s="67">
        <v>7625.3940000000002</v>
      </c>
      <c r="AA1598" s="67">
        <v>8488.7870000000003</v>
      </c>
      <c r="AB1598" s="67">
        <v>9953.5329999999994</v>
      </c>
      <c r="AC1598" s="67">
        <v>11112.415000000001</v>
      </c>
      <c r="AD1598" s="68">
        <v>12094.64</v>
      </c>
      <c r="AE1598" s="68">
        <v>12809.05</v>
      </c>
      <c r="AF1598" s="67">
        <v>11861.223</v>
      </c>
      <c r="AG1598" s="67">
        <v>10734.578</v>
      </c>
      <c r="AH1598" s="67">
        <v>11171.388999999999</v>
      </c>
    </row>
    <row r="1599" spans="1:34" x14ac:dyDescent="0.25">
      <c r="A1599" s="64" t="s">
        <v>121</v>
      </c>
      <c r="B1599" s="64" t="s">
        <v>126</v>
      </c>
      <c r="C1599" s="66">
        <v>0</v>
      </c>
      <c r="D1599" s="66">
        <v>0</v>
      </c>
      <c r="E1599" s="66">
        <v>0</v>
      </c>
      <c r="F1599" s="66">
        <v>0</v>
      </c>
      <c r="G1599" s="66">
        <v>0</v>
      </c>
      <c r="H1599" s="66">
        <v>0</v>
      </c>
      <c r="I1599" s="66">
        <v>0</v>
      </c>
      <c r="J1599" s="66">
        <v>0</v>
      </c>
      <c r="K1599" s="66">
        <v>0</v>
      </c>
      <c r="L1599" s="66">
        <v>0</v>
      </c>
      <c r="M1599" s="66">
        <v>0</v>
      </c>
      <c r="N1599" s="66">
        <v>0</v>
      </c>
      <c r="O1599" s="66">
        <v>0</v>
      </c>
      <c r="P1599" s="66">
        <v>0</v>
      </c>
      <c r="Q1599" s="66">
        <v>0</v>
      </c>
      <c r="R1599" s="66">
        <v>0</v>
      </c>
      <c r="S1599" s="66">
        <v>0</v>
      </c>
      <c r="T1599" s="66">
        <v>0</v>
      </c>
      <c r="U1599" s="66">
        <v>0</v>
      </c>
      <c r="V1599" s="66">
        <v>0</v>
      </c>
      <c r="W1599" s="66">
        <v>0</v>
      </c>
      <c r="X1599" s="66">
        <v>0</v>
      </c>
      <c r="Y1599" s="66">
        <v>0</v>
      </c>
      <c r="Z1599" s="66">
        <v>0</v>
      </c>
      <c r="AA1599" s="66">
        <v>0</v>
      </c>
      <c r="AB1599" s="66">
        <v>0</v>
      </c>
      <c r="AC1599" s="66">
        <v>0</v>
      </c>
      <c r="AD1599" s="66">
        <v>0</v>
      </c>
      <c r="AE1599" s="66">
        <v>0</v>
      </c>
      <c r="AF1599" s="66">
        <v>0</v>
      </c>
      <c r="AG1599" s="66">
        <v>0</v>
      </c>
      <c r="AH1599" s="66">
        <v>0</v>
      </c>
    </row>
    <row r="1600" spans="1:34" x14ac:dyDescent="0.25">
      <c r="A1600" s="64" t="s">
        <v>121</v>
      </c>
      <c r="B1600" s="64" t="s">
        <v>127</v>
      </c>
      <c r="C1600" s="68">
        <v>0</v>
      </c>
      <c r="D1600" s="68">
        <v>0</v>
      </c>
      <c r="E1600" s="68">
        <v>0</v>
      </c>
      <c r="F1600" s="68">
        <v>0</v>
      </c>
      <c r="G1600" s="68">
        <v>0</v>
      </c>
      <c r="H1600" s="68">
        <v>0</v>
      </c>
      <c r="I1600" s="68">
        <v>0</v>
      </c>
      <c r="J1600" s="68">
        <v>0</v>
      </c>
      <c r="K1600" s="68">
        <v>0</v>
      </c>
      <c r="L1600" s="68">
        <v>0</v>
      </c>
      <c r="M1600" s="68">
        <v>0</v>
      </c>
      <c r="N1600" s="68">
        <v>0</v>
      </c>
      <c r="O1600" s="68">
        <v>0</v>
      </c>
      <c r="P1600" s="68">
        <v>0</v>
      </c>
      <c r="Q1600" s="68">
        <v>0</v>
      </c>
      <c r="R1600" s="68">
        <v>0</v>
      </c>
      <c r="S1600" s="68">
        <v>0</v>
      </c>
      <c r="T1600" s="68">
        <v>0</v>
      </c>
      <c r="U1600" s="68">
        <v>0</v>
      </c>
      <c r="V1600" s="68">
        <v>0</v>
      </c>
      <c r="W1600" s="68">
        <v>0</v>
      </c>
      <c r="X1600" s="68">
        <v>0</v>
      </c>
      <c r="Y1600" s="68">
        <v>0</v>
      </c>
      <c r="Z1600" s="68">
        <v>0</v>
      </c>
      <c r="AA1600" s="68">
        <v>0</v>
      </c>
      <c r="AB1600" s="68">
        <v>0</v>
      </c>
      <c r="AC1600" s="68">
        <v>0</v>
      </c>
      <c r="AD1600" s="68">
        <v>0</v>
      </c>
      <c r="AE1600" s="68">
        <v>0</v>
      </c>
      <c r="AF1600" s="68">
        <v>0</v>
      </c>
      <c r="AG1600" s="68">
        <v>0</v>
      </c>
      <c r="AH1600" s="68">
        <v>0</v>
      </c>
    </row>
    <row r="1601" spans="1:34" x14ac:dyDescent="0.25">
      <c r="A1601" s="64" t="s">
        <v>121</v>
      </c>
      <c r="B1601" s="64" t="s">
        <v>128</v>
      </c>
      <c r="C1601" s="66">
        <v>169670.04</v>
      </c>
      <c r="D1601" s="66">
        <v>161055.32</v>
      </c>
      <c r="E1601" s="65">
        <v>145935.29399999999</v>
      </c>
      <c r="F1601" s="65">
        <v>130648.171</v>
      </c>
      <c r="G1601" s="65">
        <v>132215.20499999999</v>
      </c>
      <c r="H1601" s="66">
        <v>137595.29999999999</v>
      </c>
      <c r="I1601" s="65">
        <v>138007.52600000001</v>
      </c>
      <c r="J1601" s="65">
        <v>149302.50200000001</v>
      </c>
      <c r="K1601" s="65">
        <v>149428.85500000001</v>
      </c>
      <c r="L1601" s="65">
        <v>131415.73199999999</v>
      </c>
      <c r="M1601" s="65">
        <v>134518.071</v>
      </c>
      <c r="N1601" s="65">
        <v>139687.79399999999</v>
      </c>
      <c r="O1601" s="66">
        <v>142624.07</v>
      </c>
      <c r="P1601" s="65">
        <v>145963.01199999999</v>
      </c>
      <c r="Q1601" s="66">
        <v>161975.6</v>
      </c>
      <c r="R1601" s="66">
        <v>180105.4</v>
      </c>
      <c r="S1601" s="66">
        <v>175831.6</v>
      </c>
      <c r="T1601" s="66">
        <v>174663</v>
      </c>
      <c r="U1601" s="66">
        <v>169217.6</v>
      </c>
      <c r="V1601" s="66">
        <v>172388.2</v>
      </c>
      <c r="W1601" s="66">
        <v>175357.8</v>
      </c>
      <c r="X1601" s="66">
        <v>180400</v>
      </c>
      <c r="Y1601" s="66">
        <v>167679.4</v>
      </c>
      <c r="Z1601" s="66">
        <v>177870.2</v>
      </c>
      <c r="AA1601" s="65">
        <v>152870.00399999999</v>
      </c>
      <c r="AB1601" s="65">
        <v>172649.804</v>
      </c>
      <c r="AC1601" s="65">
        <v>177140.204</v>
      </c>
      <c r="AD1601" s="65">
        <v>169845.53200000001</v>
      </c>
      <c r="AE1601" s="65">
        <v>170268.66800000001</v>
      </c>
      <c r="AF1601" s="66">
        <v>168380.84</v>
      </c>
      <c r="AG1601" s="65">
        <v>172696.28400000001</v>
      </c>
      <c r="AH1601" s="65">
        <v>174857.17600000001</v>
      </c>
    </row>
    <row r="1602" spans="1:34" x14ac:dyDescent="0.25">
      <c r="A1602" s="64" t="s">
        <v>121</v>
      </c>
      <c r="B1602" s="64" t="s">
        <v>129</v>
      </c>
      <c r="C1602" s="68">
        <v>0</v>
      </c>
      <c r="D1602" s="68">
        <v>0</v>
      </c>
      <c r="E1602" s="68">
        <v>0</v>
      </c>
      <c r="F1602" s="68">
        <v>0</v>
      </c>
      <c r="G1602" s="68">
        <v>0</v>
      </c>
      <c r="H1602" s="68">
        <v>0</v>
      </c>
      <c r="I1602" s="68">
        <v>0</v>
      </c>
      <c r="J1602" s="68">
        <v>0</v>
      </c>
      <c r="K1602" s="68">
        <v>0</v>
      </c>
      <c r="L1602" s="68">
        <v>0</v>
      </c>
      <c r="M1602" s="68">
        <v>0</v>
      </c>
      <c r="N1602" s="68">
        <v>0</v>
      </c>
      <c r="O1602" s="68">
        <v>0</v>
      </c>
      <c r="P1602" s="68">
        <v>0</v>
      </c>
      <c r="Q1602" s="68">
        <v>0</v>
      </c>
      <c r="R1602" s="68">
        <v>69978.399999999994</v>
      </c>
      <c r="S1602" s="68">
        <v>73134</v>
      </c>
      <c r="T1602" s="68">
        <v>70807</v>
      </c>
      <c r="U1602" s="68">
        <v>60239.6</v>
      </c>
      <c r="V1602" s="68">
        <v>57243.4</v>
      </c>
      <c r="W1602" s="68">
        <v>58177.8</v>
      </c>
      <c r="X1602" s="68">
        <v>58512.4</v>
      </c>
      <c r="Y1602" s="68">
        <v>59439.4</v>
      </c>
      <c r="Z1602" s="68">
        <v>53968.2</v>
      </c>
      <c r="AA1602" s="67">
        <v>18547.403999999999</v>
      </c>
      <c r="AB1602" s="67">
        <v>18887.004000000001</v>
      </c>
      <c r="AC1602" s="67">
        <v>22286.004000000001</v>
      </c>
      <c r="AD1602" s="67">
        <v>22186.179</v>
      </c>
      <c r="AE1602" s="67">
        <v>20999.381000000001</v>
      </c>
      <c r="AF1602" s="67">
        <v>21767.300999999999</v>
      </c>
      <c r="AG1602" s="67">
        <v>19784.722000000002</v>
      </c>
      <c r="AH1602" s="67">
        <v>23515.481</v>
      </c>
    </row>
    <row r="1603" spans="1:34" x14ac:dyDescent="0.25">
      <c r="A1603" s="64" t="s">
        <v>121</v>
      </c>
      <c r="B1603" s="64" t="s">
        <v>130</v>
      </c>
      <c r="C1603" s="66">
        <v>0</v>
      </c>
      <c r="D1603" s="66">
        <v>0</v>
      </c>
      <c r="E1603" s="66">
        <v>0</v>
      </c>
      <c r="F1603" s="66">
        <v>0</v>
      </c>
      <c r="G1603" s="66">
        <v>0</v>
      </c>
      <c r="H1603" s="66">
        <v>0</v>
      </c>
      <c r="I1603" s="66">
        <v>0</v>
      </c>
      <c r="J1603" s="66">
        <v>0</v>
      </c>
      <c r="K1603" s="66">
        <v>0</v>
      </c>
      <c r="L1603" s="66">
        <v>0</v>
      </c>
      <c r="M1603" s="66">
        <v>0</v>
      </c>
      <c r="N1603" s="66">
        <v>0</v>
      </c>
      <c r="O1603" s="66">
        <v>0</v>
      </c>
      <c r="P1603" s="66">
        <v>0</v>
      </c>
      <c r="Q1603" s="66">
        <v>0</v>
      </c>
      <c r="R1603" s="66">
        <v>7731.8</v>
      </c>
      <c r="S1603" s="66">
        <v>5991.4</v>
      </c>
      <c r="T1603" s="66">
        <v>4716.6000000000004</v>
      </c>
      <c r="U1603" s="66">
        <v>183.6</v>
      </c>
      <c r="V1603" s="66">
        <v>882.4</v>
      </c>
      <c r="W1603" s="66">
        <v>8545.6</v>
      </c>
      <c r="X1603" s="66">
        <v>9420.6</v>
      </c>
      <c r="Y1603" s="66">
        <v>6006.6</v>
      </c>
      <c r="Z1603" s="66">
        <v>6245.2</v>
      </c>
      <c r="AA1603" s="66">
        <v>6766.4</v>
      </c>
      <c r="AB1603" s="66">
        <v>7441.8</v>
      </c>
      <c r="AC1603" s="66">
        <v>8065.8</v>
      </c>
      <c r="AD1603" s="65">
        <v>8796.8760000000002</v>
      </c>
      <c r="AE1603" s="65">
        <v>9239.0079999999998</v>
      </c>
      <c r="AF1603" s="65">
        <v>8498.0120000000006</v>
      </c>
      <c r="AG1603" s="65">
        <v>8141.1009999999997</v>
      </c>
      <c r="AH1603" s="65">
        <v>8236.9969999999994</v>
      </c>
    </row>
    <row r="1604" spans="1:34" x14ac:dyDescent="0.25">
      <c r="A1604" s="64" t="s">
        <v>121</v>
      </c>
      <c r="B1604" s="64" t="s">
        <v>131</v>
      </c>
      <c r="C1604" s="68">
        <v>2833.2</v>
      </c>
      <c r="D1604" s="68">
        <v>2430.7199999999998</v>
      </c>
      <c r="E1604" s="68">
        <v>2398.2800000000002</v>
      </c>
      <c r="F1604" s="67">
        <v>2784.038</v>
      </c>
      <c r="G1604" s="68">
        <v>2274.9299999999998</v>
      </c>
      <c r="H1604" s="67">
        <v>2729.7719999999999</v>
      </c>
      <c r="I1604" s="67">
        <v>2677.5680000000002</v>
      </c>
      <c r="J1604" s="67">
        <v>2519.0819999999999</v>
      </c>
      <c r="K1604" s="67">
        <v>2863.422</v>
      </c>
      <c r="L1604" s="68">
        <v>2814.71</v>
      </c>
      <c r="M1604" s="68">
        <v>1857.47</v>
      </c>
      <c r="N1604" s="67">
        <v>2644.1889999999999</v>
      </c>
      <c r="O1604" s="67">
        <v>1868.731</v>
      </c>
      <c r="P1604" s="68">
        <v>1370.7</v>
      </c>
      <c r="Q1604" s="67">
        <v>1802.376</v>
      </c>
      <c r="R1604" s="68">
        <v>2237.13</v>
      </c>
      <c r="S1604" s="67">
        <v>2212.9340000000002</v>
      </c>
      <c r="T1604" s="67">
        <v>2065.1109999999999</v>
      </c>
      <c r="U1604" s="68">
        <v>1962</v>
      </c>
      <c r="V1604" s="68">
        <v>2170.8000000000002</v>
      </c>
      <c r="W1604" s="68">
        <v>2448</v>
      </c>
      <c r="X1604" s="68">
        <v>2073.6</v>
      </c>
      <c r="Y1604" s="68">
        <v>2260.8000000000002</v>
      </c>
      <c r="Z1604" s="67">
        <v>2340.6439999999998</v>
      </c>
      <c r="AA1604" s="68">
        <v>2210.4</v>
      </c>
      <c r="AB1604" s="68">
        <v>2530.8000000000002</v>
      </c>
      <c r="AC1604" s="67">
        <v>2621.1350000000002</v>
      </c>
      <c r="AD1604" s="67">
        <v>2155.4349999999999</v>
      </c>
      <c r="AE1604" s="67">
        <v>2712.6610000000001</v>
      </c>
      <c r="AF1604" s="68">
        <v>2667.83</v>
      </c>
      <c r="AG1604" s="67">
        <v>2570.9360000000001</v>
      </c>
      <c r="AH1604" s="67">
        <v>2519.3409999999999</v>
      </c>
    </row>
    <row r="1605" spans="1:34" x14ac:dyDescent="0.25">
      <c r="A1605" s="64" t="s">
        <v>132</v>
      </c>
      <c r="B1605" s="64" t="s">
        <v>122</v>
      </c>
      <c r="C1605" s="69" t="s">
        <v>37</v>
      </c>
      <c r="D1605" s="69" t="s">
        <v>37</v>
      </c>
      <c r="E1605" s="69" t="s">
        <v>37</v>
      </c>
      <c r="F1605" s="69" t="s">
        <v>37</v>
      </c>
      <c r="G1605" s="69" t="s">
        <v>37</v>
      </c>
      <c r="H1605" s="69" t="s">
        <v>37</v>
      </c>
      <c r="I1605" s="69" t="s">
        <v>37</v>
      </c>
      <c r="J1605" s="69" t="s">
        <v>37</v>
      </c>
      <c r="K1605" s="69" t="s">
        <v>37</v>
      </c>
      <c r="L1605" s="69" t="s">
        <v>37</v>
      </c>
      <c r="M1605" s="69" t="s">
        <v>37</v>
      </c>
      <c r="N1605" s="69" t="s">
        <v>37</v>
      </c>
      <c r="O1605" s="69" t="s">
        <v>37</v>
      </c>
      <c r="P1605" s="69" t="s">
        <v>37</v>
      </c>
      <c r="Q1605" s="69" t="s">
        <v>37</v>
      </c>
      <c r="R1605" s="69" t="s">
        <v>37</v>
      </c>
      <c r="S1605" s="69" t="s">
        <v>37</v>
      </c>
      <c r="T1605" s="69" t="s">
        <v>37</v>
      </c>
      <c r="U1605" s="69" t="s">
        <v>37</v>
      </c>
      <c r="V1605" s="69" t="s">
        <v>37</v>
      </c>
      <c r="W1605" s="69" t="s">
        <v>37</v>
      </c>
      <c r="X1605" s="69" t="s">
        <v>37</v>
      </c>
      <c r="Y1605" s="69" t="s">
        <v>37</v>
      </c>
      <c r="Z1605" s="69" t="s">
        <v>37</v>
      </c>
      <c r="AA1605" s="69" t="s">
        <v>37</v>
      </c>
      <c r="AB1605" s="69" t="s">
        <v>37</v>
      </c>
      <c r="AC1605" s="69" t="s">
        <v>37</v>
      </c>
      <c r="AD1605" s="69" t="s">
        <v>37</v>
      </c>
      <c r="AE1605" s="69" t="s">
        <v>37</v>
      </c>
      <c r="AF1605" s="69" t="s">
        <v>37</v>
      </c>
      <c r="AG1605" s="69" t="s">
        <v>37</v>
      </c>
      <c r="AH1605" s="69" t="s">
        <v>37</v>
      </c>
    </row>
    <row r="1606" spans="1:34" x14ac:dyDescent="0.25">
      <c r="A1606" s="64" t="s">
        <v>132</v>
      </c>
      <c r="B1606" s="64" t="s">
        <v>123</v>
      </c>
      <c r="C1606" s="70" t="s">
        <v>37</v>
      </c>
      <c r="D1606" s="70" t="s">
        <v>37</v>
      </c>
      <c r="E1606" s="70" t="s">
        <v>37</v>
      </c>
      <c r="F1606" s="70" t="s">
        <v>37</v>
      </c>
      <c r="G1606" s="70" t="s">
        <v>37</v>
      </c>
      <c r="H1606" s="70" t="s">
        <v>37</v>
      </c>
      <c r="I1606" s="70" t="s">
        <v>37</v>
      </c>
      <c r="J1606" s="70" t="s">
        <v>37</v>
      </c>
      <c r="K1606" s="70" t="s">
        <v>37</v>
      </c>
      <c r="L1606" s="70" t="s">
        <v>37</v>
      </c>
      <c r="M1606" s="70" t="s">
        <v>37</v>
      </c>
      <c r="N1606" s="70" t="s">
        <v>37</v>
      </c>
      <c r="O1606" s="70" t="s">
        <v>37</v>
      </c>
      <c r="P1606" s="70" t="s">
        <v>37</v>
      </c>
      <c r="Q1606" s="70" t="s">
        <v>37</v>
      </c>
      <c r="R1606" s="70" t="s">
        <v>37</v>
      </c>
      <c r="S1606" s="70" t="s">
        <v>37</v>
      </c>
      <c r="T1606" s="70" t="s">
        <v>37</v>
      </c>
      <c r="U1606" s="70" t="s">
        <v>37</v>
      </c>
      <c r="V1606" s="70" t="s">
        <v>37</v>
      </c>
      <c r="W1606" s="70" t="s">
        <v>37</v>
      </c>
      <c r="X1606" s="70" t="s">
        <v>37</v>
      </c>
      <c r="Y1606" s="70" t="s">
        <v>37</v>
      </c>
      <c r="Z1606" s="70" t="s">
        <v>37</v>
      </c>
      <c r="AA1606" s="70" t="s">
        <v>37</v>
      </c>
      <c r="AB1606" s="70" t="s">
        <v>37</v>
      </c>
      <c r="AC1606" s="70" t="s">
        <v>37</v>
      </c>
      <c r="AD1606" s="70" t="s">
        <v>37</v>
      </c>
      <c r="AE1606" s="70" t="s">
        <v>37</v>
      </c>
      <c r="AF1606" s="70" t="s">
        <v>37</v>
      </c>
      <c r="AG1606" s="70" t="s">
        <v>37</v>
      </c>
      <c r="AH1606" s="70" t="s">
        <v>37</v>
      </c>
    </row>
    <row r="1607" spans="1:34" x14ac:dyDescent="0.25">
      <c r="A1607" s="64" t="s">
        <v>132</v>
      </c>
      <c r="B1607" s="64" t="s">
        <v>124</v>
      </c>
      <c r="C1607" s="69" t="s">
        <v>37</v>
      </c>
      <c r="D1607" s="69" t="s">
        <v>37</v>
      </c>
      <c r="E1607" s="69" t="s">
        <v>37</v>
      </c>
      <c r="F1607" s="69" t="s">
        <v>37</v>
      </c>
      <c r="G1607" s="69" t="s">
        <v>37</v>
      </c>
      <c r="H1607" s="69" t="s">
        <v>37</v>
      </c>
      <c r="I1607" s="69" t="s">
        <v>37</v>
      </c>
      <c r="J1607" s="69" t="s">
        <v>37</v>
      </c>
      <c r="K1607" s="69" t="s">
        <v>37</v>
      </c>
      <c r="L1607" s="69" t="s">
        <v>37</v>
      </c>
      <c r="M1607" s="69" t="s">
        <v>37</v>
      </c>
      <c r="N1607" s="69" t="s">
        <v>37</v>
      </c>
      <c r="O1607" s="69" t="s">
        <v>37</v>
      </c>
      <c r="P1607" s="69" t="s">
        <v>37</v>
      </c>
      <c r="Q1607" s="69" t="s">
        <v>37</v>
      </c>
      <c r="R1607" s="69" t="s">
        <v>37</v>
      </c>
      <c r="S1607" s="69" t="s">
        <v>37</v>
      </c>
      <c r="T1607" s="69" t="s">
        <v>37</v>
      </c>
      <c r="U1607" s="69" t="s">
        <v>37</v>
      </c>
      <c r="V1607" s="69" t="s">
        <v>37</v>
      </c>
      <c r="W1607" s="69" t="s">
        <v>37</v>
      </c>
      <c r="X1607" s="69" t="s">
        <v>37</v>
      </c>
      <c r="Y1607" s="69" t="s">
        <v>37</v>
      </c>
      <c r="Z1607" s="69" t="s">
        <v>37</v>
      </c>
      <c r="AA1607" s="69" t="s">
        <v>37</v>
      </c>
      <c r="AB1607" s="69" t="s">
        <v>37</v>
      </c>
      <c r="AC1607" s="69" t="s">
        <v>37</v>
      </c>
      <c r="AD1607" s="69" t="s">
        <v>37</v>
      </c>
      <c r="AE1607" s="69" t="s">
        <v>37</v>
      </c>
      <c r="AF1607" s="69" t="s">
        <v>37</v>
      </c>
      <c r="AG1607" s="69" t="s">
        <v>37</v>
      </c>
      <c r="AH1607" s="69" t="s">
        <v>37</v>
      </c>
    </row>
    <row r="1608" spans="1:34" x14ac:dyDescent="0.25">
      <c r="A1608" s="64" t="s">
        <v>132</v>
      </c>
      <c r="B1608" s="64" t="s">
        <v>125</v>
      </c>
      <c r="C1608" s="70" t="s">
        <v>37</v>
      </c>
      <c r="D1608" s="70" t="s">
        <v>37</v>
      </c>
      <c r="E1608" s="70" t="s">
        <v>37</v>
      </c>
      <c r="F1608" s="70" t="s">
        <v>37</v>
      </c>
      <c r="G1608" s="70" t="s">
        <v>37</v>
      </c>
      <c r="H1608" s="70" t="s">
        <v>37</v>
      </c>
      <c r="I1608" s="70" t="s">
        <v>37</v>
      </c>
      <c r="J1608" s="70" t="s">
        <v>37</v>
      </c>
      <c r="K1608" s="70" t="s">
        <v>37</v>
      </c>
      <c r="L1608" s="70" t="s">
        <v>37</v>
      </c>
      <c r="M1608" s="70" t="s">
        <v>37</v>
      </c>
      <c r="N1608" s="70" t="s">
        <v>37</v>
      </c>
      <c r="O1608" s="70" t="s">
        <v>37</v>
      </c>
      <c r="P1608" s="70" t="s">
        <v>37</v>
      </c>
      <c r="Q1608" s="70" t="s">
        <v>37</v>
      </c>
      <c r="R1608" s="70" t="s">
        <v>37</v>
      </c>
      <c r="S1608" s="70" t="s">
        <v>37</v>
      </c>
      <c r="T1608" s="70" t="s">
        <v>37</v>
      </c>
      <c r="U1608" s="70" t="s">
        <v>37</v>
      </c>
      <c r="V1608" s="70" t="s">
        <v>37</v>
      </c>
      <c r="W1608" s="70" t="s">
        <v>37</v>
      </c>
      <c r="X1608" s="70" t="s">
        <v>37</v>
      </c>
      <c r="Y1608" s="70" t="s">
        <v>37</v>
      </c>
      <c r="Z1608" s="70" t="s">
        <v>37</v>
      </c>
      <c r="AA1608" s="70" t="s">
        <v>37</v>
      </c>
      <c r="AB1608" s="70" t="s">
        <v>37</v>
      </c>
      <c r="AC1608" s="70" t="s">
        <v>37</v>
      </c>
      <c r="AD1608" s="70" t="s">
        <v>37</v>
      </c>
      <c r="AE1608" s="70" t="s">
        <v>37</v>
      </c>
      <c r="AF1608" s="70" t="s">
        <v>37</v>
      </c>
      <c r="AG1608" s="70" t="s">
        <v>37</v>
      </c>
      <c r="AH1608" s="70" t="s">
        <v>37</v>
      </c>
    </row>
    <row r="1609" spans="1:34" x14ac:dyDescent="0.25">
      <c r="A1609" s="64" t="s">
        <v>132</v>
      </c>
      <c r="B1609" s="64" t="s">
        <v>126</v>
      </c>
      <c r="C1609" s="66">
        <v>0</v>
      </c>
      <c r="D1609" s="66">
        <v>0</v>
      </c>
      <c r="E1609" s="66">
        <v>0</v>
      </c>
      <c r="F1609" s="66">
        <v>0</v>
      </c>
      <c r="G1609" s="66">
        <v>0</v>
      </c>
      <c r="H1609" s="66">
        <v>0</v>
      </c>
      <c r="I1609" s="66">
        <v>0</v>
      </c>
      <c r="J1609" s="66">
        <v>0</v>
      </c>
      <c r="K1609" s="66">
        <v>0</v>
      </c>
      <c r="L1609" s="66">
        <v>0</v>
      </c>
      <c r="M1609" s="66">
        <v>0</v>
      </c>
      <c r="N1609" s="66">
        <v>0</v>
      </c>
      <c r="O1609" s="66">
        <v>0</v>
      </c>
      <c r="P1609" s="66">
        <v>0</v>
      </c>
      <c r="Q1609" s="66">
        <v>0</v>
      </c>
      <c r="R1609" s="66">
        <v>0</v>
      </c>
      <c r="S1609" s="66">
        <v>0</v>
      </c>
      <c r="T1609" s="66">
        <v>0</v>
      </c>
      <c r="U1609" s="66">
        <v>0</v>
      </c>
      <c r="V1609" s="66">
        <v>0</v>
      </c>
      <c r="W1609" s="66">
        <v>0</v>
      </c>
      <c r="X1609" s="66">
        <v>0</v>
      </c>
      <c r="Y1609" s="66">
        <v>0</v>
      </c>
      <c r="Z1609" s="66">
        <v>0</v>
      </c>
      <c r="AA1609" s="66">
        <v>0</v>
      </c>
      <c r="AB1609" s="66">
        <v>0</v>
      </c>
      <c r="AC1609" s="66">
        <v>0</v>
      </c>
      <c r="AD1609" s="66">
        <v>0</v>
      </c>
      <c r="AE1609" s="66">
        <v>0</v>
      </c>
      <c r="AF1609" s="66">
        <v>0</v>
      </c>
      <c r="AG1609" s="66">
        <v>0</v>
      </c>
      <c r="AH1609" s="66">
        <v>0</v>
      </c>
    </row>
    <row r="1610" spans="1:34" x14ac:dyDescent="0.25">
      <c r="A1610" s="64" t="s">
        <v>132</v>
      </c>
      <c r="B1610" s="64" t="s">
        <v>127</v>
      </c>
      <c r="C1610" s="70" t="s">
        <v>37</v>
      </c>
      <c r="D1610" s="70" t="s">
        <v>37</v>
      </c>
      <c r="E1610" s="70" t="s">
        <v>37</v>
      </c>
      <c r="F1610" s="70" t="s">
        <v>37</v>
      </c>
      <c r="G1610" s="70" t="s">
        <v>37</v>
      </c>
      <c r="H1610" s="70" t="s">
        <v>37</v>
      </c>
      <c r="I1610" s="70" t="s">
        <v>37</v>
      </c>
      <c r="J1610" s="70" t="s">
        <v>37</v>
      </c>
      <c r="K1610" s="70" t="s">
        <v>37</v>
      </c>
      <c r="L1610" s="70" t="s">
        <v>37</v>
      </c>
      <c r="M1610" s="70" t="s">
        <v>37</v>
      </c>
      <c r="N1610" s="70" t="s">
        <v>37</v>
      </c>
      <c r="O1610" s="70" t="s">
        <v>37</v>
      </c>
      <c r="P1610" s="70" t="s">
        <v>37</v>
      </c>
      <c r="Q1610" s="70" t="s">
        <v>37</v>
      </c>
      <c r="R1610" s="70" t="s">
        <v>37</v>
      </c>
      <c r="S1610" s="70" t="s">
        <v>37</v>
      </c>
      <c r="T1610" s="70" t="s">
        <v>37</v>
      </c>
      <c r="U1610" s="70" t="s">
        <v>37</v>
      </c>
      <c r="V1610" s="70" t="s">
        <v>37</v>
      </c>
      <c r="W1610" s="70" t="s">
        <v>37</v>
      </c>
      <c r="X1610" s="70" t="s">
        <v>37</v>
      </c>
      <c r="Y1610" s="70" t="s">
        <v>37</v>
      </c>
      <c r="Z1610" s="70" t="s">
        <v>37</v>
      </c>
      <c r="AA1610" s="70" t="s">
        <v>37</v>
      </c>
      <c r="AB1610" s="70" t="s">
        <v>37</v>
      </c>
      <c r="AC1610" s="70" t="s">
        <v>37</v>
      </c>
      <c r="AD1610" s="70" t="s">
        <v>37</v>
      </c>
      <c r="AE1610" s="70" t="s">
        <v>37</v>
      </c>
      <c r="AF1610" s="70" t="s">
        <v>37</v>
      </c>
      <c r="AG1610" s="70" t="s">
        <v>37</v>
      </c>
      <c r="AH1610" s="70" t="s">
        <v>37</v>
      </c>
    </row>
    <row r="1611" spans="1:34" x14ac:dyDescent="0.25">
      <c r="A1611" s="64" t="s">
        <v>132</v>
      </c>
      <c r="B1611" s="64" t="s">
        <v>128</v>
      </c>
      <c r="C1611" s="66">
        <v>143132.04</v>
      </c>
      <c r="D1611" s="66">
        <v>138055.32</v>
      </c>
      <c r="E1611" s="65">
        <v>125935.29399999999</v>
      </c>
      <c r="F1611" s="65">
        <v>110648.171</v>
      </c>
      <c r="G1611" s="65">
        <v>113215.205</v>
      </c>
      <c r="H1611" s="66">
        <v>118595.3</v>
      </c>
      <c r="I1611" s="65">
        <v>119007.526</v>
      </c>
      <c r="J1611" s="65">
        <v>129202.50199999999</v>
      </c>
      <c r="K1611" s="65">
        <v>129728.855</v>
      </c>
      <c r="L1611" s="65">
        <v>113815.732</v>
      </c>
      <c r="M1611" s="65">
        <v>116918.071</v>
      </c>
      <c r="N1611" s="65">
        <v>119887.79399999999</v>
      </c>
      <c r="O1611" s="66">
        <v>121524.07</v>
      </c>
      <c r="P1611" s="65">
        <v>124679.012</v>
      </c>
      <c r="Q1611" s="66">
        <v>135669.6</v>
      </c>
      <c r="R1611" s="66">
        <v>131306.4</v>
      </c>
      <c r="S1611" s="66">
        <v>131331.6</v>
      </c>
      <c r="T1611" s="66">
        <v>131580</v>
      </c>
      <c r="U1611" s="66">
        <v>134553.60000000001</v>
      </c>
      <c r="V1611" s="66">
        <v>137959.20000000001</v>
      </c>
      <c r="W1611" s="66">
        <v>137170.79999999999</v>
      </c>
      <c r="X1611" s="66">
        <v>138960</v>
      </c>
      <c r="Y1611" s="66">
        <v>132476.4</v>
      </c>
      <c r="Z1611" s="66">
        <v>143557.20000000001</v>
      </c>
      <c r="AA1611" s="65">
        <v>122616.004</v>
      </c>
      <c r="AB1611" s="65">
        <v>137872.804</v>
      </c>
      <c r="AC1611" s="65">
        <v>141631.204</v>
      </c>
      <c r="AD1611" s="65">
        <v>133363.29199999999</v>
      </c>
      <c r="AE1611" s="65">
        <v>134732.682</v>
      </c>
      <c r="AF1611" s="66">
        <v>135360.09</v>
      </c>
      <c r="AG1611" s="65">
        <v>136643.30300000001</v>
      </c>
      <c r="AH1611" s="65">
        <v>137647.883</v>
      </c>
    </row>
    <row r="1612" spans="1:34" x14ac:dyDescent="0.25">
      <c r="A1612" s="64" t="s">
        <v>132</v>
      </c>
      <c r="B1612" s="64" t="s">
        <v>129</v>
      </c>
      <c r="C1612" s="68">
        <v>0</v>
      </c>
      <c r="D1612" s="68">
        <v>0</v>
      </c>
      <c r="E1612" s="68">
        <v>0</v>
      </c>
      <c r="F1612" s="68">
        <v>0</v>
      </c>
      <c r="G1612" s="68">
        <v>0</v>
      </c>
      <c r="H1612" s="68">
        <v>0</v>
      </c>
      <c r="I1612" s="68">
        <v>0</v>
      </c>
      <c r="J1612" s="68">
        <v>0</v>
      </c>
      <c r="K1612" s="68">
        <v>0</v>
      </c>
      <c r="L1612" s="68">
        <v>0</v>
      </c>
      <c r="M1612" s="68">
        <v>0</v>
      </c>
      <c r="N1612" s="68">
        <v>0</v>
      </c>
      <c r="O1612" s="68">
        <v>0</v>
      </c>
      <c r="P1612" s="68">
        <v>0</v>
      </c>
      <c r="Q1612" s="68">
        <v>0</v>
      </c>
      <c r="R1612" s="68">
        <v>66272.399999999994</v>
      </c>
      <c r="S1612" s="68">
        <v>70110</v>
      </c>
      <c r="T1612" s="68">
        <v>67302</v>
      </c>
      <c r="U1612" s="68">
        <v>56991.6</v>
      </c>
      <c r="V1612" s="68">
        <v>54320.4</v>
      </c>
      <c r="W1612" s="68">
        <v>55036.800000000003</v>
      </c>
      <c r="X1612" s="68">
        <v>54896.4</v>
      </c>
      <c r="Y1612" s="68">
        <v>55850.400000000001</v>
      </c>
      <c r="Z1612" s="68">
        <v>50767.199999999997</v>
      </c>
      <c r="AA1612" s="67">
        <v>16124.404</v>
      </c>
      <c r="AB1612" s="67">
        <v>16362.004000000001</v>
      </c>
      <c r="AC1612" s="67">
        <v>19242.004000000001</v>
      </c>
      <c r="AD1612" s="67">
        <v>18285.178</v>
      </c>
      <c r="AE1612" s="67">
        <v>17106.516</v>
      </c>
      <c r="AF1612" s="67">
        <v>17690.508000000002</v>
      </c>
      <c r="AG1612" s="67">
        <v>15765.188</v>
      </c>
      <c r="AH1612" s="67">
        <v>18630.424999999999</v>
      </c>
    </row>
    <row r="1613" spans="1:34" x14ac:dyDescent="0.25">
      <c r="A1613" s="64" t="s">
        <v>132</v>
      </c>
      <c r="B1613" s="64" t="s">
        <v>130</v>
      </c>
      <c r="C1613" s="66">
        <v>0</v>
      </c>
      <c r="D1613" s="66">
        <v>0</v>
      </c>
      <c r="E1613" s="66">
        <v>0</v>
      </c>
      <c r="F1613" s="66">
        <v>0</v>
      </c>
      <c r="G1613" s="66">
        <v>0</v>
      </c>
      <c r="H1613" s="66">
        <v>0</v>
      </c>
      <c r="I1613" s="66">
        <v>0</v>
      </c>
      <c r="J1613" s="66">
        <v>0</v>
      </c>
      <c r="K1613" s="66">
        <v>0</v>
      </c>
      <c r="L1613" s="66">
        <v>0</v>
      </c>
      <c r="M1613" s="66">
        <v>0</v>
      </c>
      <c r="N1613" s="66">
        <v>0</v>
      </c>
      <c r="O1613" s="66">
        <v>0</v>
      </c>
      <c r="P1613" s="66">
        <v>0</v>
      </c>
      <c r="Q1613" s="66">
        <v>0</v>
      </c>
      <c r="R1613" s="66">
        <v>676.8</v>
      </c>
      <c r="S1613" s="66">
        <v>446.4</v>
      </c>
      <c r="T1613" s="66">
        <v>363.6</v>
      </c>
      <c r="U1613" s="66">
        <v>39.6</v>
      </c>
      <c r="V1613" s="66">
        <v>50.4</v>
      </c>
      <c r="W1613" s="66">
        <v>561.6</v>
      </c>
      <c r="X1613" s="66">
        <v>525.6</v>
      </c>
      <c r="Y1613" s="66">
        <v>615.6</v>
      </c>
      <c r="Z1613" s="66">
        <v>727.2</v>
      </c>
      <c r="AA1613" s="66">
        <v>1040.4000000000001</v>
      </c>
      <c r="AB1613" s="66">
        <v>1144.8</v>
      </c>
      <c r="AC1613" s="66">
        <v>1630.8</v>
      </c>
      <c r="AD1613" s="65">
        <v>1894.846</v>
      </c>
      <c r="AE1613" s="65">
        <v>1954.1089999999999</v>
      </c>
      <c r="AF1613" s="65">
        <v>1692.3710000000001</v>
      </c>
      <c r="AG1613" s="65">
        <v>1705.7739999999999</v>
      </c>
      <c r="AH1613" s="65">
        <v>1897.412</v>
      </c>
    </row>
    <row r="1614" spans="1:34" x14ac:dyDescent="0.25">
      <c r="A1614" s="64" t="s">
        <v>132</v>
      </c>
      <c r="B1614" s="64" t="s">
        <v>131</v>
      </c>
      <c r="C1614" s="68">
        <v>2833.2</v>
      </c>
      <c r="D1614" s="68">
        <v>2430.7199999999998</v>
      </c>
      <c r="E1614" s="68">
        <v>2398.2800000000002</v>
      </c>
      <c r="F1614" s="67">
        <v>2784.038</v>
      </c>
      <c r="G1614" s="68">
        <v>2274.9299999999998</v>
      </c>
      <c r="H1614" s="67">
        <v>2729.7719999999999</v>
      </c>
      <c r="I1614" s="67">
        <v>2677.5680000000002</v>
      </c>
      <c r="J1614" s="67">
        <v>2519.0819999999999</v>
      </c>
      <c r="K1614" s="67">
        <v>2863.422</v>
      </c>
      <c r="L1614" s="68">
        <v>2814.71</v>
      </c>
      <c r="M1614" s="68">
        <v>1857.47</v>
      </c>
      <c r="N1614" s="67">
        <v>2644.1889999999999</v>
      </c>
      <c r="O1614" s="67">
        <v>1868.731</v>
      </c>
      <c r="P1614" s="68">
        <v>1370.7</v>
      </c>
      <c r="Q1614" s="67">
        <v>1802.376</v>
      </c>
      <c r="R1614" s="68">
        <v>2237.13</v>
      </c>
      <c r="S1614" s="67">
        <v>2212.9340000000002</v>
      </c>
      <c r="T1614" s="67">
        <v>2065.1109999999999</v>
      </c>
      <c r="U1614" s="68">
        <v>1962</v>
      </c>
      <c r="V1614" s="68">
        <v>2170.8000000000002</v>
      </c>
      <c r="W1614" s="68">
        <v>2448</v>
      </c>
      <c r="X1614" s="68">
        <v>2073.6</v>
      </c>
      <c r="Y1614" s="68">
        <v>2260.8000000000002</v>
      </c>
      <c r="Z1614" s="67">
        <v>2340.6439999999998</v>
      </c>
      <c r="AA1614" s="68">
        <v>2210.4</v>
      </c>
      <c r="AB1614" s="68">
        <v>2530.8000000000002</v>
      </c>
      <c r="AC1614" s="67">
        <v>2621.1350000000002</v>
      </c>
      <c r="AD1614" s="67">
        <v>2155.4349999999999</v>
      </c>
      <c r="AE1614" s="67">
        <v>2712.6610000000001</v>
      </c>
      <c r="AF1614" s="68">
        <v>2667.83</v>
      </c>
      <c r="AG1614" s="67">
        <v>2570.9360000000001</v>
      </c>
      <c r="AH1614" s="67">
        <v>2519.3409999999999</v>
      </c>
    </row>
    <row r="1615" spans="1:34" x14ac:dyDescent="0.25">
      <c r="A1615" s="64" t="s">
        <v>133</v>
      </c>
      <c r="B1615" s="64" t="s">
        <v>122</v>
      </c>
      <c r="C1615" s="66">
        <v>0</v>
      </c>
      <c r="D1615" s="66">
        <v>0</v>
      </c>
      <c r="E1615" s="66">
        <v>0</v>
      </c>
      <c r="F1615" s="66">
        <v>0</v>
      </c>
      <c r="G1615" s="66">
        <v>0</v>
      </c>
      <c r="H1615" s="66">
        <v>0</v>
      </c>
      <c r="I1615" s="66">
        <v>0</v>
      </c>
      <c r="J1615" s="66">
        <v>0</v>
      </c>
      <c r="K1615" s="66">
        <v>0</v>
      </c>
      <c r="L1615" s="66">
        <v>0</v>
      </c>
      <c r="M1615" s="66">
        <v>0</v>
      </c>
      <c r="N1615" s="66">
        <v>0</v>
      </c>
      <c r="O1615" s="66">
        <v>0</v>
      </c>
      <c r="P1615" s="66">
        <v>0</v>
      </c>
      <c r="Q1615" s="66">
        <v>0</v>
      </c>
      <c r="R1615" s="66">
        <v>0</v>
      </c>
      <c r="S1615" s="66">
        <v>0</v>
      </c>
      <c r="T1615" s="66">
        <v>0</v>
      </c>
      <c r="U1615" s="66">
        <v>0</v>
      </c>
      <c r="V1615" s="66">
        <v>0</v>
      </c>
      <c r="W1615" s="66">
        <v>0</v>
      </c>
      <c r="X1615" s="66">
        <v>0</v>
      </c>
      <c r="Y1615" s="66">
        <v>0</v>
      </c>
      <c r="Z1615" s="66">
        <v>0</v>
      </c>
      <c r="AA1615" s="66">
        <v>0</v>
      </c>
      <c r="AB1615" s="66">
        <v>0</v>
      </c>
      <c r="AC1615" s="66">
        <v>0</v>
      </c>
      <c r="AD1615" s="66">
        <v>0</v>
      </c>
      <c r="AE1615" s="66">
        <v>0</v>
      </c>
      <c r="AF1615" s="66">
        <v>0</v>
      </c>
      <c r="AG1615" s="66">
        <v>0</v>
      </c>
      <c r="AH1615" s="66">
        <v>0</v>
      </c>
    </row>
    <row r="1616" spans="1:34" x14ac:dyDescent="0.25">
      <c r="A1616" s="64" t="s">
        <v>133</v>
      </c>
      <c r="B1616" s="64" t="s">
        <v>123</v>
      </c>
      <c r="C1616" s="68">
        <v>0</v>
      </c>
      <c r="D1616" s="68">
        <v>0</v>
      </c>
      <c r="E1616" s="68">
        <v>0</v>
      </c>
      <c r="F1616" s="68">
        <v>0</v>
      </c>
      <c r="G1616" s="68">
        <v>0</v>
      </c>
      <c r="H1616" s="68">
        <v>0</v>
      </c>
      <c r="I1616" s="68">
        <v>0</v>
      </c>
      <c r="J1616" s="68">
        <v>0</v>
      </c>
      <c r="K1616" s="68">
        <v>0</v>
      </c>
      <c r="L1616" s="68">
        <v>0</v>
      </c>
      <c r="M1616" s="68">
        <v>0</v>
      </c>
      <c r="N1616" s="68">
        <v>0</v>
      </c>
      <c r="O1616" s="68">
        <v>0</v>
      </c>
      <c r="P1616" s="68">
        <v>0</v>
      </c>
      <c r="Q1616" s="68">
        <v>0</v>
      </c>
      <c r="R1616" s="68">
        <v>0</v>
      </c>
      <c r="S1616" s="68">
        <v>0</v>
      </c>
      <c r="T1616" s="68">
        <v>0</v>
      </c>
      <c r="U1616" s="68">
        <v>0</v>
      </c>
      <c r="V1616" s="68">
        <v>0</v>
      </c>
      <c r="W1616" s="68">
        <v>0</v>
      </c>
      <c r="X1616" s="68">
        <v>0</v>
      </c>
      <c r="Y1616" s="68">
        <v>0</v>
      </c>
      <c r="Z1616" s="68">
        <v>0</v>
      </c>
      <c r="AA1616" s="68">
        <v>0</v>
      </c>
      <c r="AB1616" s="68">
        <v>0</v>
      </c>
      <c r="AC1616" s="68">
        <v>0</v>
      </c>
      <c r="AD1616" s="68">
        <v>0</v>
      </c>
      <c r="AE1616" s="68">
        <v>0</v>
      </c>
      <c r="AF1616" s="68">
        <v>0</v>
      </c>
      <c r="AG1616" s="68">
        <v>0</v>
      </c>
      <c r="AH1616" s="68">
        <v>0</v>
      </c>
    </row>
    <row r="1617" spans="1:34" x14ac:dyDescent="0.25">
      <c r="A1617" s="64" t="s">
        <v>133</v>
      </c>
      <c r="B1617" s="64" t="s">
        <v>124</v>
      </c>
      <c r="C1617" s="66">
        <v>0</v>
      </c>
      <c r="D1617" s="66">
        <v>0</v>
      </c>
      <c r="E1617" s="66">
        <v>0</v>
      </c>
      <c r="F1617" s="66">
        <v>0</v>
      </c>
      <c r="G1617" s="66">
        <v>0</v>
      </c>
      <c r="H1617" s="66">
        <v>0</v>
      </c>
      <c r="I1617" s="66">
        <v>0</v>
      </c>
      <c r="J1617" s="66">
        <v>0</v>
      </c>
      <c r="K1617" s="66">
        <v>0</v>
      </c>
      <c r="L1617" s="66">
        <v>0</v>
      </c>
      <c r="M1617" s="66">
        <v>0</v>
      </c>
      <c r="N1617" s="66">
        <v>0</v>
      </c>
      <c r="O1617" s="66">
        <v>0</v>
      </c>
      <c r="P1617" s="66">
        <v>0</v>
      </c>
      <c r="Q1617" s="66">
        <v>0</v>
      </c>
      <c r="R1617" s="66">
        <v>0</v>
      </c>
      <c r="S1617" s="66">
        <v>0</v>
      </c>
      <c r="T1617" s="66">
        <v>0</v>
      </c>
      <c r="U1617" s="66">
        <v>0</v>
      </c>
      <c r="V1617" s="66">
        <v>0</v>
      </c>
      <c r="W1617" s="66">
        <v>0</v>
      </c>
      <c r="X1617" s="66">
        <v>0</v>
      </c>
      <c r="Y1617" s="66">
        <v>0</v>
      </c>
      <c r="Z1617" s="66">
        <v>0</v>
      </c>
      <c r="AA1617" s="66">
        <v>0</v>
      </c>
      <c r="AB1617" s="66">
        <v>0</v>
      </c>
      <c r="AC1617" s="66">
        <v>0</v>
      </c>
      <c r="AD1617" s="66">
        <v>0</v>
      </c>
      <c r="AE1617" s="66">
        <v>0</v>
      </c>
      <c r="AF1617" s="66">
        <v>0</v>
      </c>
      <c r="AG1617" s="66">
        <v>0</v>
      </c>
      <c r="AH1617" s="66">
        <v>0</v>
      </c>
    </row>
    <row r="1618" spans="1:34" x14ac:dyDescent="0.25">
      <c r="A1618" s="64" t="s">
        <v>133</v>
      </c>
      <c r="B1618" s="64" t="s">
        <v>125</v>
      </c>
      <c r="C1618" s="68">
        <v>0</v>
      </c>
      <c r="D1618" s="68">
        <v>0</v>
      </c>
      <c r="E1618" s="68">
        <v>0</v>
      </c>
      <c r="F1618" s="68">
        <v>0</v>
      </c>
      <c r="G1618" s="68">
        <v>0</v>
      </c>
      <c r="H1618" s="68">
        <v>0</v>
      </c>
      <c r="I1618" s="68">
        <v>0</v>
      </c>
      <c r="J1618" s="68">
        <v>0</v>
      </c>
      <c r="K1618" s="68">
        <v>0</v>
      </c>
      <c r="L1618" s="68">
        <v>0</v>
      </c>
      <c r="M1618" s="68">
        <v>0</v>
      </c>
      <c r="N1618" s="68">
        <v>0</v>
      </c>
      <c r="O1618" s="68">
        <v>0</v>
      </c>
      <c r="P1618" s="68">
        <v>0</v>
      </c>
      <c r="Q1618" s="68">
        <v>0</v>
      </c>
      <c r="R1618" s="68">
        <v>0</v>
      </c>
      <c r="S1618" s="68">
        <v>0</v>
      </c>
      <c r="T1618" s="68">
        <v>0</v>
      </c>
      <c r="U1618" s="68">
        <v>0</v>
      </c>
      <c r="V1618" s="68">
        <v>0</v>
      </c>
      <c r="W1618" s="68">
        <v>0</v>
      </c>
      <c r="X1618" s="68">
        <v>0</v>
      </c>
      <c r="Y1618" s="68">
        <v>0</v>
      </c>
      <c r="Z1618" s="68">
        <v>0</v>
      </c>
      <c r="AA1618" s="68">
        <v>0</v>
      </c>
      <c r="AB1618" s="68">
        <v>0</v>
      </c>
      <c r="AC1618" s="68">
        <v>0</v>
      </c>
      <c r="AD1618" s="68">
        <v>0</v>
      </c>
      <c r="AE1618" s="68">
        <v>0</v>
      </c>
      <c r="AF1618" s="68">
        <v>0</v>
      </c>
      <c r="AG1618" s="68">
        <v>0</v>
      </c>
      <c r="AH1618" s="68">
        <v>0</v>
      </c>
    </row>
    <row r="1619" spans="1:34" x14ac:dyDescent="0.25">
      <c r="A1619" s="64" t="s">
        <v>133</v>
      </c>
      <c r="B1619" s="64" t="s">
        <v>126</v>
      </c>
      <c r="C1619" s="69" t="s">
        <v>37</v>
      </c>
      <c r="D1619" s="69" t="s">
        <v>37</v>
      </c>
      <c r="E1619" s="69" t="s">
        <v>37</v>
      </c>
      <c r="F1619" s="69" t="s">
        <v>37</v>
      </c>
      <c r="G1619" s="69" t="s">
        <v>37</v>
      </c>
      <c r="H1619" s="69" t="s">
        <v>37</v>
      </c>
      <c r="I1619" s="69" t="s">
        <v>37</v>
      </c>
      <c r="J1619" s="69" t="s">
        <v>37</v>
      </c>
      <c r="K1619" s="69" t="s">
        <v>37</v>
      </c>
      <c r="L1619" s="69" t="s">
        <v>37</v>
      </c>
      <c r="M1619" s="69" t="s">
        <v>37</v>
      </c>
      <c r="N1619" s="69" t="s">
        <v>37</v>
      </c>
      <c r="O1619" s="69" t="s">
        <v>37</v>
      </c>
      <c r="P1619" s="69" t="s">
        <v>37</v>
      </c>
      <c r="Q1619" s="69" t="s">
        <v>37</v>
      </c>
      <c r="R1619" s="69" t="s">
        <v>37</v>
      </c>
      <c r="S1619" s="69" t="s">
        <v>37</v>
      </c>
      <c r="T1619" s="69" t="s">
        <v>37</v>
      </c>
      <c r="U1619" s="69" t="s">
        <v>37</v>
      </c>
      <c r="V1619" s="69" t="s">
        <v>37</v>
      </c>
      <c r="W1619" s="69" t="s">
        <v>37</v>
      </c>
      <c r="X1619" s="69" t="s">
        <v>37</v>
      </c>
      <c r="Y1619" s="69" t="s">
        <v>37</v>
      </c>
      <c r="Z1619" s="69" t="s">
        <v>37</v>
      </c>
      <c r="AA1619" s="69" t="s">
        <v>37</v>
      </c>
      <c r="AB1619" s="69" t="s">
        <v>37</v>
      </c>
      <c r="AC1619" s="69" t="s">
        <v>37</v>
      </c>
      <c r="AD1619" s="69" t="s">
        <v>37</v>
      </c>
      <c r="AE1619" s="69" t="s">
        <v>37</v>
      </c>
      <c r="AF1619" s="69" t="s">
        <v>37</v>
      </c>
      <c r="AG1619" s="69" t="s">
        <v>37</v>
      </c>
      <c r="AH1619" s="69" t="s">
        <v>37</v>
      </c>
    </row>
    <row r="1620" spans="1:34" x14ac:dyDescent="0.25">
      <c r="A1620" s="64" t="s">
        <v>133</v>
      </c>
      <c r="B1620" s="64" t="s">
        <v>127</v>
      </c>
      <c r="C1620" s="68">
        <v>0</v>
      </c>
      <c r="D1620" s="68">
        <v>0</v>
      </c>
      <c r="E1620" s="68">
        <v>0</v>
      </c>
      <c r="F1620" s="68">
        <v>0</v>
      </c>
      <c r="G1620" s="68">
        <v>0</v>
      </c>
      <c r="H1620" s="68">
        <v>0</v>
      </c>
      <c r="I1620" s="68">
        <v>0</v>
      </c>
      <c r="J1620" s="68">
        <v>0</v>
      </c>
      <c r="K1620" s="68">
        <v>0</v>
      </c>
      <c r="L1620" s="68">
        <v>0</v>
      </c>
      <c r="M1620" s="68">
        <v>0</v>
      </c>
      <c r="N1620" s="68">
        <v>0</v>
      </c>
      <c r="O1620" s="68">
        <v>0</v>
      </c>
      <c r="P1620" s="68">
        <v>0</v>
      </c>
      <c r="Q1620" s="68">
        <v>0</v>
      </c>
      <c r="R1620" s="68">
        <v>0</v>
      </c>
      <c r="S1620" s="68">
        <v>0</v>
      </c>
      <c r="T1620" s="68">
        <v>0</v>
      </c>
      <c r="U1620" s="68">
        <v>0</v>
      </c>
      <c r="V1620" s="68">
        <v>0</v>
      </c>
      <c r="W1620" s="68">
        <v>0</v>
      </c>
      <c r="X1620" s="68">
        <v>0</v>
      </c>
      <c r="Y1620" s="68">
        <v>0</v>
      </c>
      <c r="Z1620" s="68">
        <v>0</v>
      </c>
      <c r="AA1620" s="68">
        <v>0</v>
      </c>
      <c r="AB1620" s="68">
        <v>0</v>
      </c>
      <c r="AC1620" s="68">
        <v>0</v>
      </c>
      <c r="AD1620" s="68">
        <v>0</v>
      </c>
      <c r="AE1620" s="68">
        <v>0</v>
      </c>
      <c r="AF1620" s="68">
        <v>0</v>
      </c>
      <c r="AG1620" s="68">
        <v>0</v>
      </c>
      <c r="AH1620" s="68">
        <v>0</v>
      </c>
    </row>
    <row r="1621" spans="1:34" x14ac:dyDescent="0.25">
      <c r="A1621" s="64" t="s">
        <v>133</v>
      </c>
      <c r="B1621" s="64" t="s">
        <v>128</v>
      </c>
      <c r="C1621" s="66">
        <v>26538</v>
      </c>
      <c r="D1621" s="66">
        <v>23000</v>
      </c>
      <c r="E1621" s="66">
        <v>20000</v>
      </c>
      <c r="F1621" s="66">
        <v>20000</v>
      </c>
      <c r="G1621" s="66">
        <v>19000</v>
      </c>
      <c r="H1621" s="66">
        <v>19000</v>
      </c>
      <c r="I1621" s="66">
        <v>19000</v>
      </c>
      <c r="J1621" s="66">
        <v>20100</v>
      </c>
      <c r="K1621" s="66">
        <v>19700</v>
      </c>
      <c r="L1621" s="66">
        <v>17600</v>
      </c>
      <c r="M1621" s="66">
        <v>17600</v>
      </c>
      <c r="N1621" s="66">
        <v>19800</v>
      </c>
      <c r="O1621" s="66">
        <v>21100</v>
      </c>
      <c r="P1621" s="66">
        <v>21284</v>
      </c>
      <c r="Q1621" s="66">
        <v>26306</v>
      </c>
      <c r="R1621" s="66">
        <v>48799</v>
      </c>
      <c r="S1621" s="66">
        <v>44500</v>
      </c>
      <c r="T1621" s="66">
        <v>43083</v>
      </c>
      <c r="U1621" s="66">
        <v>34664</v>
      </c>
      <c r="V1621" s="66">
        <v>34429</v>
      </c>
      <c r="W1621" s="66">
        <v>38187</v>
      </c>
      <c r="X1621" s="66">
        <v>41440</v>
      </c>
      <c r="Y1621" s="66">
        <v>35203</v>
      </c>
      <c r="Z1621" s="66">
        <v>34313</v>
      </c>
      <c r="AA1621" s="66">
        <v>30254</v>
      </c>
      <c r="AB1621" s="66">
        <v>34777</v>
      </c>
      <c r="AC1621" s="66">
        <v>35509</v>
      </c>
      <c r="AD1621" s="66">
        <v>36482.239999999998</v>
      </c>
      <c r="AE1621" s="65">
        <v>35535.985999999997</v>
      </c>
      <c r="AF1621" s="66">
        <v>33020.75</v>
      </c>
      <c r="AG1621" s="65">
        <v>36052.981</v>
      </c>
      <c r="AH1621" s="65">
        <v>37209.292999999998</v>
      </c>
    </row>
    <row r="1622" spans="1:34" x14ac:dyDescent="0.25">
      <c r="A1622" s="64" t="s">
        <v>133</v>
      </c>
      <c r="B1622" s="64" t="s">
        <v>129</v>
      </c>
      <c r="C1622" s="68">
        <v>0</v>
      </c>
      <c r="D1622" s="68">
        <v>0</v>
      </c>
      <c r="E1622" s="68">
        <v>0</v>
      </c>
      <c r="F1622" s="68">
        <v>0</v>
      </c>
      <c r="G1622" s="68">
        <v>0</v>
      </c>
      <c r="H1622" s="68">
        <v>0</v>
      </c>
      <c r="I1622" s="68">
        <v>0</v>
      </c>
      <c r="J1622" s="68">
        <v>0</v>
      </c>
      <c r="K1622" s="68">
        <v>0</v>
      </c>
      <c r="L1622" s="68">
        <v>0</v>
      </c>
      <c r="M1622" s="68">
        <v>0</v>
      </c>
      <c r="N1622" s="68">
        <v>0</v>
      </c>
      <c r="O1622" s="68">
        <v>0</v>
      </c>
      <c r="P1622" s="68">
        <v>0</v>
      </c>
      <c r="Q1622" s="68">
        <v>0</v>
      </c>
      <c r="R1622" s="68">
        <v>3706</v>
      </c>
      <c r="S1622" s="68">
        <v>3024</v>
      </c>
      <c r="T1622" s="68">
        <v>3505</v>
      </c>
      <c r="U1622" s="68">
        <v>3248</v>
      </c>
      <c r="V1622" s="68">
        <v>2923</v>
      </c>
      <c r="W1622" s="68">
        <v>3141</v>
      </c>
      <c r="X1622" s="68">
        <v>3616</v>
      </c>
      <c r="Y1622" s="68">
        <v>3589</v>
      </c>
      <c r="Z1622" s="68">
        <v>3201</v>
      </c>
      <c r="AA1622" s="68">
        <v>2423</v>
      </c>
      <c r="AB1622" s="68">
        <v>2525</v>
      </c>
      <c r="AC1622" s="68">
        <v>3044</v>
      </c>
      <c r="AD1622" s="67">
        <v>3901.0010000000002</v>
      </c>
      <c r="AE1622" s="67">
        <v>3892.8649999999998</v>
      </c>
      <c r="AF1622" s="67">
        <v>4076.7930000000001</v>
      </c>
      <c r="AG1622" s="67">
        <v>4019.5340000000001</v>
      </c>
      <c r="AH1622" s="67">
        <v>4885.0559999999996</v>
      </c>
    </row>
    <row r="1623" spans="1:34" x14ac:dyDescent="0.25">
      <c r="A1623" s="64" t="s">
        <v>133</v>
      </c>
      <c r="B1623" s="64" t="s">
        <v>130</v>
      </c>
      <c r="C1623" s="66">
        <v>0</v>
      </c>
      <c r="D1623" s="66">
        <v>0</v>
      </c>
      <c r="E1623" s="66">
        <v>0</v>
      </c>
      <c r="F1623" s="66">
        <v>0</v>
      </c>
      <c r="G1623" s="66">
        <v>0</v>
      </c>
      <c r="H1623" s="66">
        <v>0</v>
      </c>
      <c r="I1623" s="66">
        <v>0</v>
      </c>
      <c r="J1623" s="66">
        <v>0</v>
      </c>
      <c r="K1623" s="66">
        <v>0</v>
      </c>
      <c r="L1623" s="66">
        <v>0</v>
      </c>
      <c r="M1623" s="66">
        <v>0</v>
      </c>
      <c r="N1623" s="66">
        <v>0</v>
      </c>
      <c r="O1623" s="66">
        <v>0</v>
      </c>
      <c r="P1623" s="66">
        <v>0</v>
      </c>
      <c r="Q1623" s="66">
        <v>0</v>
      </c>
      <c r="R1623" s="66">
        <v>7055</v>
      </c>
      <c r="S1623" s="66">
        <v>5545</v>
      </c>
      <c r="T1623" s="66">
        <v>4353</v>
      </c>
      <c r="U1623" s="66">
        <v>144</v>
      </c>
      <c r="V1623" s="66">
        <v>832</v>
      </c>
      <c r="W1623" s="66">
        <v>7984</v>
      </c>
      <c r="X1623" s="66">
        <v>8895</v>
      </c>
      <c r="Y1623" s="66">
        <v>5391</v>
      </c>
      <c r="Z1623" s="66">
        <v>5518</v>
      </c>
      <c r="AA1623" s="66">
        <v>5726</v>
      </c>
      <c r="AB1623" s="66">
        <v>6297</v>
      </c>
      <c r="AC1623" s="66">
        <v>6435</v>
      </c>
      <c r="AD1623" s="66">
        <v>6902.03</v>
      </c>
      <c r="AE1623" s="65">
        <v>7284.8990000000003</v>
      </c>
      <c r="AF1623" s="65">
        <v>6805.6409999999996</v>
      </c>
      <c r="AG1623" s="65">
        <v>6435.3270000000002</v>
      </c>
      <c r="AH1623" s="65">
        <v>6339.585</v>
      </c>
    </row>
    <row r="1624" spans="1:34" x14ac:dyDescent="0.25">
      <c r="A1624" s="64" t="s">
        <v>133</v>
      </c>
      <c r="B1624" s="64" t="s">
        <v>131</v>
      </c>
      <c r="C1624" s="70" t="s">
        <v>37</v>
      </c>
      <c r="D1624" s="70" t="s">
        <v>37</v>
      </c>
      <c r="E1624" s="70" t="s">
        <v>37</v>
      </c>
      <c r="F1624" s="70" t="s">
        <v>37</v>
      </c>
      <c r="G1624" s="70" t="s">
        <v>37</v>
      </c>
      <c r="H1624" s="70" t="s">
        <v>37</v>
      </c>
      <c r="I1624" s="70" t="s">
        <v>37</v>
      </c>
      <c r="J1624" s="70" t="s">
        <v>37</v>
      </c>
      <c r="K1624" s="70" t="s">
        <v>37</v>
      </c>
      <c r="L1624" s="70" t="s">
        <v>37</v>
      </c>
      <c r="M1624" s="70" t="s">
        <v>37</v>
      </c>
      <c r="N1624" s="70" t="s">
        <v>37</v>
      </c>
      <c r="O1624" s="70" t="s">
        <v>37</v>
      </c>
      <c r="P1624" s="70" t="s">
        <v>37</v>
      </c>
      <c r="Q1624" s="70" t="s">
        <v>37</v>
      </c>
      <c r="R1624" s="70" t="s">
        <v>37</v>
      </c>
      <c r="S1624" s="70" t="s">
        <v>37</v>
      </c>
      <c r="T1624" s="70" t="s">
        <v>37</v>
      </c>
      <c r="U1624" s="70" t="s">
        <v>37</v>
      </c>
      <c r="V1624" s="70" t="s">
        <v>37</v>
      </c>
      <c r="W1624" s="70" t="s">
        <v>37</v>
      </c>
      <c r="X1624" s="70" t="s">
        <v>37</v>
      </c>
      <c r="Y1624" s="70" t="s">
        <v>37</v>
      </c>
      <c r="Z1624" s="70" t="s">
        <v>37</v>
      </c>
      <c r="AA1624" s="70" t="s">
        <v>37</v>
      </c>
      <c r="AB1624" s="70" t="s">
        <v>37</v>
      </c>
      <c r="AC1624" s="70" t="s">
        <v>37</v>
      </c>
      <c r="AD1624" s="70" t="s">
        <v>37</v>
      </c>
      <c r="AE1624" s="70" t="s">
        <v>37</v>
      </c>
      <c r="AF1624" s="70" t="s">
        <v>37</v>
      </c>
      <c r="AG1624" s="70" t="s">
        <v>37</v>
      </c>
      <c r="AH1624" s="70" t="s">
        <v>37</v>
      </c>
    </row>
    <row r="1626" spans="1:34" x14ac:dyDescent="0.25">
      <c r="A1626" s="59" t="s">
        <v>134</v>
      </c>
    </row>
    <row r="1627" spans="1:34" x14ac:dyDescent="0.25">
      <c r="A1627" s="59" t="s">
        <v>37</v>
      </c>
      <c r="B1627" s="58" t="s">
        <v>38</v>
      </c>
    </row>
    <row r="1629" spans="1:34" x14ac:dyDescent="0.25">
      <c r="A1629" s="58" t="s">
        <v>175</v>
      </c>
    </row>
    <row r="1630" spans="1:34" x14ac:dyDescent="0.25">
      <c r="A1630" s="58" t="s">
        <v>108</v>
      </c>
      <c r="B1630" s="59" t="s">
        <v>109</v>
      </c>
    </row>
    <row r="1631" spans="1:34" x14ac:dyDescent="0.25">
      <c r="A1631" s="58" t="s">
        <v>110</v>
      </c>
      <c r="B1631" s="58" t="s">
        <v>111</v>
      </c>
    </row>
    <row r="1633" spans="1:34" x14ac:dyDescent="0.25">
      <c r="A1633" s="59" t="s">
        <v>112</v>
      </c>
      <c r="C1633" s="58" t="s">
        <v>113</v>
      </c>
    </row>
    <row r="1634" spans="1:34" x14ac:dyDescent="0.25">
      <c r="A1634" s="59" t="s">
        <v>176</v>
      </c>
      <c r="C1634" s="58" t="s">
        <v>177</v>
      </c>
    </row>
    <row r="1635" spans="1:34" x14ac:dyDescent="0.25">
      <c r="A1635" s="59" t="s">
        <v>114</v>
      </c>
      <c r="C1635" s="58" t="s">
        <v>171</v>
      </c>
    </row>
    <row r="1637" spans="1:34" x14ac:dyDescent="0.25">
      <c r="A1637" s="60" t="s">
        <v>116</v>
      </c>
      <c r="B1637" s="60" t="s">
        <v>116</v>
      </c>
      <c r="C1637" s="61" t="s">
        <v>1</v>
      </c>
      <c r="D1637" s="61" t="s">
        <v>2</v>
      </c>
      <c r="E1637" s="61" t="s">
        <v>3</v>
      </c>
      <c r="F1637" s="61" t="s">
        <v>4</v>
      </c>
      <c r="G1637" s="61" t="s">
        <v>5</v>
      </c>
      <c r="H1637" s="61" t="s">
        <v>6</v>
      </c>
      <c r="I1637" s="61" t="s">
        <v>7</v>
      </c>
      <c r="J1637" s="61" t="s">
        <v>8</v>
      </c>
      <c r="K1637" s="61" t="s">
        <v>9</v>
      </c>
      <c r="L1637" s="61" t="s">
        <v>10</v>
      </c>
      <c r="M1637" s="61" t="s">
        <v>11</v>
      </c>
      <c r="N1637" s="61" t="s">
        <v>12</v>
      </c>
      <c r="O1637" s="61" t="s">
        <v>13</v>
      </c>
      <c r="P1637" s="61" t="s">
        <v>14</v>
      </c>
      <c r="Q1637" s="61" t="s">
        <v>15</v>
      </c>
      <c r="R1637" s="61" t="s">
        <v>16</v>
      </c>
      <c r="S1637" s="61" t="s">
        <v>17</v>
      </c>
      <c r="T1637" s="61" t="s">
        <v>18</v>
      </c>
      <c r="U1637" s="61" t="s">
        <v>19</v>
      </c>
      <c r="V1637" s="61" t="s">
        <v>20</v>
      </c>
      <c r="W1637" s="61" t="s">
        <v>21</v>
      </c>
      <c r="X1637" s="61" t="s">
        <v>32</v>
      </c>
      <c r="Y1637" s="61" t="s">
        <v>33</v>
      </c>
      <c r="Z1637" s="61" t="s">
        <v>35</v>
      </c>
      <c r="AA1637" s="61" t="s">
        <v>36</v>
      </c>
      <c r="AB1637" s="61" t="s">
        <v>39</v>
      </c>
      <c r="AC1637" s="61" t="s">
        <v>40</v>
      </c>
      <c r="AD1637" s="61" t="s">
        <v>97</v>
      </c>
      <c r="AE1637" s="61" t="s">
        <v>103</v>
      </c>
      <c r="AF1637" s="61" t="s">
        <v>105</v>
      </c>
      <c r="AG1637" s="61" t="s">
        <v>107</v>
      </c>
      <c r="AH1637" s="61" t="s">
        <v>117</v>
      </c>
    </row>
    <row r="1638" spans="1:34" x14ac:dyDescent="0.25">
      <c r="A1638" s="62" t="s">
        <v>118</v>
      </c>
      <c r="B1638" s="62" t="s">
        <v>119</v>
      </c>
      <c r="C1638" s="63" t="s">
        <v>120</v>
      </c>
      <c r="D1638" s="63" t="s">
        <v>120</v>
      </c>
      <c r="E1638" s="63" t="s">
        <v>120</v>
      </c>
      <c r="F1638" s="63" t="s">
        <v>120</v>
      </c>
      <c r="G1638" s="63" t="s">
        <v>120</v>
      </c>
      <c r="H1638" s="63" t="s">
        <v>120</v>
      </c>
      <c r="I1638" s="63" t="s">
        <v>120</v>
      </c>
      <c r="J1638" s="63" t="s">
        <v>120</v>
      </c>
      <c r="K1638" s="63" t="s">
        <v>120</v>
      </c>
      <c r="L1638" s="63" t="s">
        <v>120</v>
      </c>
      <c r="M1638" s="63" t="s">
        <v>120</v>
      </c>
      <c r="N1638" s="63" t="s">
        <v>120</v>
      </c>
      <c r="O1638" s="63" t="s">
        <v>120</v>
      </c>
      <c r="P1638" s="63" t="s">
        <v>120</v>
      </c>
      <c r="Q1638" s="63" t="s">
        <v>120</v>
      </c>
      <c r="R1638" s="63" t="s">
        <v>120</v>
      </c>
      <c r="S1638" s="63" t="s">
        <v>120</v>
      </c>
      <c r="T1638" s="63" t="s">
        <v>120</v>
      </c>
      <c r="U1638" s="63" t="s">
        <v>120</v>
      </c>
      <c r="V1638" s="63" t="s">
        <v>120</v>
      </c>
      <c r="W1638" s="63" t="s">
        <v>120</v>
      </c>
      <c r="X1638" s="63" t="s">
        <v>120</v>
      </c>
      <c r="Y1638" s="63" t="s">
        <v>120</v>
      </c>
      <c r="Z1638" s="63" t="s">
        <v>120</v>
      </c>
      <c r="AA1638" s="63" t="s">
        <v>120</v>
      </c>
      <c r="AB1638" s="63" t="s">
        <v>120</v>
      </c>
      <c r="AC1638" s="63" t="s">
        <v>120</v>
      </c>
      <c r="AD1638" s="63" t="s">
        <v>120</v>
      </c>
      <c r="AE1638" s="63" t="s">
        <v>120</v>
      </c>
      <c r="AF1638" s="63" t="s">
        <v>120</v>
      </c>
      <c r="AG1638" s="63" t="s">
        <v>120</v>
      </c>
      <c r="AH1638" s="63" t="s">
        <v>120</v>
      </c>
    </row>
    <row r="1639" spans="1:34" x14ac:dyDescent="0.25">
      <c r="A1639" s="64" t="s">
        <v>121</v>
      </c>
      <c r="B1639" s="64" t="s">
        <v>122</v>
      </c>
      <c r="C1639" s="66">
        <v>413830.99</v>
      </c>
      <c r="D1639" s="65">
        <v>420315.23700000002</v>
      </c>
      <c r="E1639" s="65">
        <v>471436.88299999997</v>
      </c>
      <c r="F1639" s="65">
        <v>483502.359</v>
      </c>
      <c r="G1639" s="66">
        <v>534135.15</v>
      </c>
      <c r="H1639" s="65">
        <v>569496.67099999997</v>
      </c>
      <c r="I1639" s="65">
        <v>644411.43099999998</v>
      </c>
      <c r="J1639" s="65">
        <v>684630.84199999995</v>
      </c>
      <c r="K1639" s="65">
        <v>728848.06799999997</v>
      </c>
      <c r="L1639" s="65">
        <v>771959.57400000002</v>
      </c>
      <c r="M1639" s="65">
        <v>810702.23400000005</v>
      </c>
      <c r="N1639" s="65">
        <v>806172.04599999997</v>
      </c>
      <c r="O1639" s="65">
        <v>772201.39099999995</v>
      </c>
      <c r="P1639" s="65">
        <v>824184.16799999995</v>
      </c>
      <c r="Q1639" s="65">
        <v>820500.91299999994</v>
      </c>
      <c r="R1639" s="65">
        <v>946591.78399999999</v>
      </c>
      <c r="S1639" s="65">
        <v>1073249.0870000001</v>
      </c>
      <c r="T1639" s="65">
        <v>1240685.0020000001</v>
      </c>
      <c r="U1639" s="65">
        <v>1308623.3370000001</v>
      </c>
      <c r="V1639" s="65">
        <v>1279100.7679999999</v>
      </c>
      <c r="W1639" s="65">
        <v>1361088.1089999999</v>
      </c>
      <c r="X1639" s="65">
        <v>1489638.9129999999</v>
      </c>
      <c r="Y1639" s="66">
        <v>1547408.81</v>
      </c>
      <c r="Z1639" s="65">
        <v>1501057.4850000001</v>
      </c>
      <c r="AA1639" s="65">
        <v>1649053.865</v>
      </c>
      <c r="AB1639" s="66">
        <v>1673856.87</v>
      </c>
      <c r="AC1639" s="65">
        <v>1803213.838</v>
      </c>
      <c r="AD1639" s="65">
        <v>2010017.389</v>
      </c>
      <c r="AE1639" s="66">
        <v>2111605.63</v>
      </c>
      <c r="AF1639" s="65">
        <v>2068670.0379999999</v>
      </c>
      <c r="AG1639" s="65">
        <v>2070051.4269999999</v>
      </c>
      <c r="AH1639" s="65">
        <v>2282498.2969999998</v>
      </c>
    </row>
    <row r="1640" spans="1:34" x14ac:dyDescent="0.25">
      <c r="A1640" s="64" t="s">
        <v>121</v>
      </c>
      <c r="B1640" s="64" t="s">
        <v>123</v>
      </c>
      <c r="C1640" s="68">
        <v>0</v>
      </c>
      <c r="D1640" s="68">
        <v>0</v>
      </c>
      <c r="E1640" s="68">
        <v>0</v>
      </c>
      <c r="F1640" s="68">
        <v>0</v>
      </c>
      <c r="G1640" s="68">
        <v>0</v>
      </c>
      <c r="H1640" s="68">
        <v>0</v>
      </c>
      <c r="I1640" s="68">
        <v>0</v>
      </c>
      <c r="J1640" s="68">
        <v>0</v>
      </c>
      <c r="K1640" s="68">
        <v>0</v>
      </c>
      <c r="L1640" s="68">
        <v>0</v>
      </c>
      <c r="M1640" s="68">
        <v>157.5</v>
      </c>
      <c r="N1640" s="68">
        <v>202.5</v>
      </c>
      <c r="O1640" s="68">
        <v>326.7</v>
      </c>
      <c r="P1640" s="68">
        <v>673.2</v>
      </c>
      <c r="Q1640" s="68">
        <v>13224.8</v>
      </c>
      <c r="R1640" s="68">
        <v>25987.7</v>
      </c>
      <c r="S1640" s="68">
        <v>32178.400000000001</v>
      </c>
      <c r="T1640" s="68">
        <v>39164.800000000003</v>
      </c>
      <c r="U1640" s="68">
        <v>37118</v>
      </c>
      <c r="V1640" s="68">
        <v>42082.7</v>
      </c>
      <c r="W1640" s="68">
        <v>51361.8</v>
      </c>
      <c r="X1640" s="68">
        <v>54970.6</v>
      </c>
      <c r="Y1640" s="68">
        <v>50265.8</v>
      </c>
      <c r="Z1640" s="68">
        <v>51726.3</v>
      </c>
      <c r="AA1640" s="67">
        <v>57975.567999999999</v>
      </c>
      <c r="AB1640" s="67">
        <v>59115.525000000001</v>
      </c>
      <c r="AC1640" s="68">
        <v>39721.9</v>
      </c>
      <c r="AD1640" s="67">
        <v>42493.029000000002</v>
      </c>
      <c r="AE1640" s="67">
        <v>37513.529000000002</v>
      </c>
      <c r="AF1640" s="67">
        <v>38950.767999999996</v>
      </c>
      <c r="AG1640" s="67">
        <v>38644.718000000001</v>
      </c>
      <c r="AH1640" s="67">
        <v>39254.279000000002</v>
      </c>
    </row>
    <row r="1641" spans="1:34" x14ac:dyDescent="0.25">
      <c r="A1641" s="64" t="s">
        <v>121</v>
      </c>
      <c r="B1641" s="64" t="s">
        <v>124</v>
      </c>
      <c r="C1641" s="66">
        <v>14753.6</v>
      </c>
      <c r="D1641" s="66">
        <v>13340.2</v>
      </c>
      <c r="E1641" s="66">
        <v>10989.8</v>
      </c>
      <c r="F1641" s="66">
        <v>13159.5</v>
      </c>
      <c r="G1641" s="66">
        <v>14234.5</v>
      </c>
      <c r="H1641" s="66">
        <v>19620.400000000001</v>
      </c>
      <c r="I1641" s="66">
        <v>22410.799999999999</v>
      </c>
      <c r="J1641" s="66">
        <v>33651.199999999997</v>
      </c>
      <c r="K1641" s="66">
        <v>21351.8</v>
      </c>
      <c r="L1641" s="66">
        <v>34155.199999999997</v>
      </c>
      <c r="M1641" s="65">
        <v>97636.258000000002</v>
      </c>
      <c r="N1641" s="66">
        <v>106181.98</v>
      </c>
      <c r="O1641" s="66">
        <v>122110.58</v>
      </c>
      <c r="P1641" s="66">
        <v>143424.32000000001</v>
      </c>
      <c r="Q1641" s="66">
        <v>155501.68</v>
      </c>
      <c r="R1641" s="66">
        <v>102216.04</v>
      </c>
      <c r="S1641" s="65">
        <v>80675.154999999999</v>
      </c>
      <c r="T1641" s="65">
        <v>79387.184999999998</v>
      </c>
      <c r="U1641" s="65">
        <v>93047.892000000007</v>
      </c>
      <c r="V1641" s="65">
        <v>86779.763000000006</v>
      </c>
      <c r="W1641" s="65">
        <v>78275.107999999993</v>
      </c>
      <c r="X1641" s="65">
        <v>82071.784</v>
      </c>
      <c r="Y1641" s="65">
        <v>88907.232999999993</v>
      </c>
      <c r="Z1641" s="65">
        <v>99611.349000000002</v>
      </c>
      <c r="AA1641" s="65">
        <v>141350.41200000001</v>
      </c>
      <c r="AB1641" s="65">
        <v>144348.11799999999</v>
      </c>
      <c r="AC1641" s="65">
        <v>150270.37599999999</v>
      </c>
      <c r="AD1641" s="65">
        <v>142582.86799999999</v>
      </c>
      <c r="AE1641" s="65">
        <v>116980.041</v>
      </c>
      <c r="AF1641" s="66">
        <v>125091.45</v>
      </c>
      <c r="AG1641" s="65">
        <v>140390.63099999999</v>
      </c>
      <c r="AH1641" s="66">
        <v>166465.63</v>
      </c>
    </row>
    <row r="1642" spans="1:34" x14ac:dyDescent="0.25">
      <c r="A1642" s="64" t="s">
        <v>121</v>
      </c>
      <c r="B1642" s="64" t="s">
        <v>125</v>
      </c>
      <c r="C1642" s="68">
        <v>36412</v>
      </c>
      <c r="D1642" s="67">
        <v>37831.775000000001</v>
      </c>
      <c r="E1642" s="68">
        <v>40639.300000000003</v>
      </c>
      <c r="F1642" s="68">
        <v>51320.800000000003</v>
      </c>
      <c r="G1642" s="68">
        <v>51839.08</v>
      </c>
      <c r="H1642" s="68">
        <v>59775.360000000001</v>
      </c>
      <c r="I1642" s="67">
        <v>60048.131999999998</v>
      </c>
      <c r="J1642" s="67">
        <v>64958.517</v>
      </c>
      <c r="K1642" s="68">
        <v>95678.46</v>
      </c>
      <c r="L1642" s="68">
        <v>91778.14</v>
      </c>
      <c r="M1642" s="67">
        <v>42448.288999999997</v>
      </c>
      <c r="N1642" s="68">
        <v>40805.879999999997</v>
      </c>
      <c r="O1642" s="68">
        <v>47480.12</v>
      </c>
      <c r="P1642" s="68">
        <v>43347.38</v>
      </c>
      <c r="Q1642" s="68">
        <v>37263.96</v>
      </c>
      <c r="R1642" s="68">
        <v>48872.800000000003</v>
      </c>
      <c r="S1642" s="68">
        <v>54559.71</v>
      </c>
      <c r="T1642" s="67">
        <v>57739.527999999998</v>
      </c>
      <c r="U1642" s="68">
        <v>57361.7</v>
      </c>
      <c r="V1642" s="68">
        <v>51941.3</v>
      </c>
      <c r="W1642" s="68">
        <v>55249.86</v>
      </c>
      <c r="X1642" s="67">
        <v>55273.233999999997</v>
      </c>
      <c r="Y1642" s="67">
        <v>53228.493000000002</v>
      </c>
      <c r="Z1642" s="67">
        <v>50817.686000000002</v>
      </c>
      <c r="AA1642" s="67">
        <v>51684.773999999998</v>
      </c>
      <c r="AB1642" s="67">
        <v>46956.400999999998</v>
      </c>
      <c r="AC1642" s="67">
        <v>59494.896000000001</v>
      </c>
      <c r="AD1642" s="67">
        <v>64673.968999999997</v>
      </c>
      <c r="AE1642" s="67">
        <v>68371.035000000003</v>
      </c>
      <c r="AF1642" s="67">
        <v>76912.145999999993</v>
      </c>
      <c r="AG1642" s="67">
        <v>77949.688999999998</v>
      </c>
      <c r="AH1642" s="67">
        <v>77973.024000000005</v>
      </c>
    </row>
    <row r="1643" spans="1:34" x14ac:dyDescent="0.25">
      <c r="A1643" s="64" t="s">
        <v>121</v>
      </c>
      <c r="B1643" s="64" t="s">
        <v>126</v>
      </c>
      <c r="C1643" s="66">
        <v>0</v>
      </c>
      <c r="D1643" s="66">
        <v>0</v>
      </c>
      <c r="E1643" s="66">
        <v>0</v>
      </c>
      <c r="F1643" s="66">
        <v>0</v>
      </c>
      <c r="G1643" s="66">
        <v>0</v>
      </c>
      <c r="H1643" s="66">
        <v>0</v>
      </c>
      <c r="I1643" s="66">
        <v>0</v>
      </c>
      <c r="J1643" s="66">
        <v>0</v>
      </c>
      <c r="K1643" s="66">
        <v>0</v>
      </c>
      <c r="L1643" s="66">
        <v>0</v>
      </c>
      <c r="M1643" s="66">
        <v>0</v>
      </c>
      <c r="N1643" s="66">
        <v>0</v>
      </c>
      <c r="O1643" s="66">
        <v>0</v>
      </c>
      <c r="P1643" s="66">
        <v>0</v>
      </c>
      <c r="Q1643" s="66">
        <v>0</v>
      </c>
      <c r="R1643" s="66">
        <v>0</v>
      </c>
      <c r="S1643" s="66">
        <v>0</v>
      </c>
      <c r="T1643" s="66">
        <v>0</v>
      </c>
      <c r="U1643" s="66">
        <v>0</v>
      </c>
      <c r="V1643" s="66">
        <v>0</v>
      </c>
      <c r="W1643" s="66">
        <v>0</v>
      </c>
      <c r="X1643" s="66">
        <v>0</v>
      </c>
      <c r="Y1643" s="66">
        <v>0</v>
      </c>
      <c r="Z1643" s="66">
        <v>0</v>
      </c>
      <c r="AA1643" s="66">
        <v>0</v>
      </c>
      <c r="AB1643" s="66">
        <v>0</v>
      </c>
      <c r="AC1643" s="66">
        <v>0</v>
      </c>
      <c r="AD1643" s="66">
        <v>0</v>
      </c>
      <c r="AE1643" s="66">
        <v>0</v>
      </c>
      <c r="AF1643" s="66">
        <v>0</v>
      </c>
      <c r="AG1643" s="66">
        <v>0</v>
      </c>
      <c r="AH1643" s="66">
        <v>0</v>
      </c>
    </row>
    <row r="1644" spans="1:34" x14ac:dyDescent="0.25">
      <c r="A1644" s="64" t="s">
        <v>121</v>
      </c>
      <c r="B1644" s="64" t="s">
        <v>127</v>
      </c>
      <c r="C1644" s="68">
        <v>0</v>
      </c>
      <c r="D1644" s="68">
        <v>0</v>
      </c>
      <c r="E1644" s="68">
        <v>0</v>
      </c>
      <c r="F1644" s="68">
        <v>0</v>
      </c>
      <c r="G1644" s="68">
        <v>0</v>
      </c>
      <c r="H1644" s="68">
        <v>0</v>
      </c>
      <c r="I1644" s="68">
        <v>0</v>
      </c>
      <c r="J1644" s="68">
        <v>0</v>
      </c>
      <c r="K1644" s="68">
        <v>0</v>
      </c>
      <c r="L1644" s="68">
        <v>0</v>
      </c>
      <c r="M1644" s="68">
        <v>613</v>
      </c>
      <c r="N1644" s="68">
        <v>560</v>
      </c>
      <c r="O1644" s="68">
        <v>530</v>
      </c>
      <c r="P1644" s="68">
        <v>415</v>
      </c>
      <c r="Q1644" s="68">
        <v>280</v>
      </c>
      <c r="R1644" s="68">
        <v>1040</v>
      </c>
      <c r="S1644" s="68">
        <v>1080</v>
      </c>
      <c r="T1644" s="68">
        <v>1400</v>
      </c>
      <c r="U1644" s="68">
        <v>850</v>
      </c>
      <c r="V1644" s="68">
        <v>1015</v>
      </c>
      <c r="W1644" s="68">
        <v>1480</v>
      </c>
      <c r="X1644" s="68">
        <v>1413</v>
      </c>
      <c r="Y1644" s="68">
        <v>1493</v>
      </c>
      <c r="Z1644" s="68">
        <v>3706</v>
      </c>
      <c r="AA1644" s="68">
        <v>4317</v>
      </c>
      <c r="AB1644" s="68">
        <v>6598</v>
      </c>
      <c r="AC1644" s="68">
        <v>14060</v>
      </c>
      <c r="AD1644" s="67">
        <v>14156.927</v>
      </c>
      <c r="AE1644" s="67">
        <v>15900.302</v>
      </c>
      <c r="AF1644" s="67">
        <v>17623.482</v>
      </c>
      <c r="AG1644" s="67">
        <v>21650.702000000001</v>
      </c>
      <c r="AH1644" s="67">
        <v>21417.909</v>
      </c>
    </row>
    <row r="1645" spans="1:34" x14ac:dyDescent="0.25">
      <c r="A1645" s="64" t="s">
        <v>121</v>
      </c>
      <c r="B1645" s="64" t="s">
        <v>128</v>
      </c>
      <c r="C1645" s="66">
        <v>207154.8</v>
      </c>
      <c r="D1645" s="66">
        <v>216885.6</v>
      </c>
      <c r="E1645" s="66">
        <v>242431.2</v>
      </c>
      <c r="F1645" s="66">
        <v>265708.79999999999</v>
      </c>
      <c r="G1645" s="66">
        <v>281955.59999999998</v>
      </c>
      <c r="H1645" s="66">
        <v>310489.2</v>
      </c>
      <c r="I1645" s="66">
        <v>341503.2</v>
      </c>
      <c r="J1645" s="66">
        <v>371865.59999999998</v>
      </c>
      <c r="K1645" s="66">
        <v>399679.2</v>
      </c>
      <c r="L1645" s="66">
        <v>419184</v>
      </c>
      <c r="M1645" s="65">
        <v>466514.19900000002</v>
      </c>
      <c r="N1645" s="65">
        <v>454961.359</v>
      </c>
      <c r="O1645" s="65">
        <v>483744.43199999997</v>
      </c>
      <c r="P1645" s="65">
        <v>521873.04200000002</v>
      </c>
      <c r="Q1645" s="65">
        <v>561623.429</v>
      </c>
      <c r="R1645" s="65">
        <v>619678.60400000005</v>
      </c>
      <c r="S1645" s="65">
        <v>675908.65800000005</v>
      </c>
      <c r="T1645" s="65">
        <v>734283.56700000004</v>
      </c>
      <c r="U1645" s="65">
        <v>757842.17599999998</v>
      </c>
      <c r="V1645" s="65">
        <v>746720.64199999999</v>
      </c>
      <c r="W1645" s="65">
        <v>813160.13899999997</v>
      </c>
      <c r="X1645" s="66">
        <v>878152.4</v>
      </c>
      <c r="Y1645" s="65">
        <v>914998.06200000003</v>
      </c>
      <c r="Z1645" s="66">
        <v>919025.99</v>
      </c>
      <c r="AA1645" s="65">
        <v>959792.24100000004</v>
      </c>
      <c r="AB1645" s="65">
        <v>990512.43299999996</v>
      </c>
      <c r="AC1645" s="66">
        <v>1040764.78</v>
      </c>
      <c r="AD1645" s="65">
        <v>1127656.7279999999</v>
      </c>
      <c r="AE1645" s="65">
        <v>1154800.112</v>
      </c>
      <c r="AF1645" s="65">
        <v>1154645.3130000001</v>
      </c>
      <c r="AG1645" s="65">
        <v>1171382.6270000001</v>
      </c>
      <c r="AH1645" s="65">
        <v>1269785.5889999999</v>
      </c>
    </row>
    <row r="1646" spans="1:34" x14ac:dyDescent="0.25">
      <c r="A1646" s="64" t="s">
        <v>121</v>
      </c>
      <c r="B1646" s="64" t="s">
        <v>129</v>
      </c>
      <c r="C1646" s="68">
        <v>0</v>
      </c>
      <c r="D1646" s="68">
        <v>0</v>
      </c>
      <c r="E1646" s="68">
        <v>0</v>
      </c>
      <c r="F1646" s="68">
        <v>0</v>
      </c>
      <c r="G1646" s="68">
        <v>0</v>
      </c>
      <c r="H1646" s="68">
        <v>0</v>
      </c>
      <c r="I1646" s="68">
        <v>0</v>
      </c>
      <c r="J1646" s="68">
        <v>0</v>
      </c>
      <c r="K1646" s="68">
        <v>0</v>
      </c>
      <c r="L1646" s="68">
        <v>0</v>
      </c>
      <c r="M1646" s="68">
        <v>133</v>
      </c>
      <c r="N1646" s="68">
        <v>166.8</v>
      </c>
      <c r="O1646" s="68">
        <v>272.60000000000002</v>
      </c>
      <c r="P1646" s="68">
        <v>561.20000000000005</v>
      </c>
      <c r="Q1646" s="68">
        <v>11981.6</v>
      </c>
      <c r="R1646" s="68">
        <v>22355</v>
      </c>
      <c r="S1646" s="68">
        <v>27110.04</v>
      </c>
      <c r="T1646" s="67">
        <v>33164.942999999999</v>
      </c>
      <c r="U1646" s="67">
        <v>32181.315999999999</v>
      </c>
      <c r="V1646" s="68">
        <v>35470.120000000003</v>
      </c>
      <c r="W1646" s="67">
        <v>42976.544000000002</v>
      </c>
      <c r="X1646" s="67">
        <v>46841.205999999998</v>
      </c>
      <c r="Y1646" s="67">
        <v>43149.667999999998</v>
      </c>
      <c r="Z1646" s="67">
        <v>44294.027000000002</v>
      </c>
      <c r="AA1646" s="67">
        <v>42905.773999999998</v>
      </c>
      <c r="AB1646" s="67">
        <v>37798.046999999999</v>
      </c>
      <c r="AC1646" s="67">
        <v>32893.792000000001</v>
      </c>
      <c r="AD1646" s="67">
        <v>35070.438000000002</v>
      </c>
      <c r="AE1646" s="67">
        <v>31109.067999999999</v>
      </c>
      <c r="AF1646" s="67">
        <v>33696.732000000004</v>
      </c>
      <c r="AG1646" s="68">
        <v>33841.99</v>
      </c>
      <c r="AH1646" s="68">
        <v>33965.9</v>
      </c>
    </row>
    <row r="1647" spans="1:34" x14ac:dyDescent="0.25">
      <c r="A1647" s="64" t="s">
        <v>121</v>
      </c>
      <c r="B1647" s="64" t="s">
        <v>130</v>
      </c>
      <c r="C1647" s="66">
        <v>11314.8</v>
      </c>
      <c r="D1647" s="66">
        <v>11595.6</v>
      </c>
      <c r="E1647" s="66">
        <v>12816</v>
      </c>
      <c r="F1647" s="66">
        <v>14115.6</v>
      </c>
      <c r="G1647" s="66">
        <v>15357.6</v>
      </c>
      <c r="H1647" s="66">
        <v>18950.400000000001</v>
      </c>
      <c r="I1647" s="66">
        <v>20329.2</v>
      </c>
      <c r="J1647" s="66">
        <v>25866</v>
      </c>
      <c r="K1647" s="66">
        <v>33422.400000000001</v>
      </c>
      <c r="L1647" s="66">
        <v>40896</v>
      </c>
      <c r="M1647" s="66">
        <v>34078.800000000003</v>
      </c>
      <c r="N1647" s="66">
        <v>32045.200000000001</v>
      </c>
      <c r="O1647" s="66">
        <v>36797</v>
      </c>
      <c r="P1647" s="66">
        <v>33014.6</v>
      </c>
      <c r="Q1647" s="66">
        <v>28798.6</v>
      </c>
      <c r="R1647" s="66">
        <v>39118.800000000003</v>
      </c>
      <c r="S1647" s="65">
        <v>40806.879000000001</v>
      </c>
      <c r="T1647" s="65">
        <v>41885.951000000001</v>
      </c>
      <c r="U1647" s="65">
        <v>40573.061999999998</v>
      </c>
      <c r="V1647" s="65">
        <v>35443.012000000002</v>
      </c>
      <c r="W1647" s="65">
        <v>36998.224000000002</v>
      </c>
      <c r="X1647" s="66">
        <v>35991.370000000003</v>
      </c>
      <c r="Y1647" s="66">
        <v>35810.629999999997</v>
      </c>
      <c r="Z1647" s="65">
        <v>34357.788999999997</v>
      </c>
      <c r="AA1647" s="65">
        <v>36452.370999999999</v>
      </c>
      <c r="AB1647" s="65">
        <v>33561.324000000001</v>
      </c>
      <c r="AC1647" s="65">
        <v>38132.966</v>
      </c>
      <c r="AD1647" s="65">
        <v>40867.082000000002</v>
      </c>
      <c r="AE1647" s="65">
        <v>46579.953000000001</v>
      </c>
      <c r="AF1647" s="65">
        <v>56605.497000000003</v>
      </c>
      <c r="AG1647" s="65">
        <v>57485.413999999997</v>
      </c>
      <c r="AH1647" s="65">
        <v>57806.743999999999</v>
      </c>
    </row>
    <row r="1648" spans="1:34" x14ac:dyDescent="0.25">
      <c r="A1648" s="64" t="s">
        <v>121</v>
      </c>
      <c r="B1648" s="64" t="s">
        <v>131</v>
      </c>
      <c r="C1648" s="68">
        <v>0</v>
      </c>
      <c r="D1648" s="68">
        <v>0</v>
      </c>
      <c r="E1648" s="68">
        <v>0</v>
      </c>
      <c r="F1648" s="68">
        <v>0</v>
      </c>
      <c r="G1648" s="68">
        <v>0</v>
      </c>
      <c r="H1648" s="68">
        <v>0</v>
      </c>
      <c r="I1648" s="68">
        <v>0</v>
      </c>
      <c r="J1648" s="68">
        <v>0</v>
      </c>
      <c r="K1648" s="68">
        <v>0</v>
      </c>
      <c r="L1648" s="68">
        <v>0</v>
      </c>
      <c r="M1648" s="68">
        <v>0</v>
      </c>
      <c r="N1648" s="68">
        <v>0</v>
      </c>
      <c r="O1648" s="68">
        <v>0</v>
      </c>
      <c r="P1648" s="68">
        <v>0</v>
      </c>
      <c r="Q1648" s="68">
        <v>0</v>
      </c>
      <c r="R1648" s="68">
        <v>0</v>
      </c>
      <c r="S1648" s="68">
        <v>0</v>
      </c>
      <c r="T1648" s="68">
        <v>0</v>
      </c>
      <c r="U1648" s="68">
        <v>0</v>
      </c>
      <c r="V1648" s="68">
        <v>0</v>
      </c>
      <c r="W1648" s="68">
        <v>0</v>
      </c>
      <c r="X1648" s="68">
        <v>0</v>
      </c>
      <c r="Y1648" s="68">
        <v>0</v>
      </c>
      <c r="Z1648" s="68">
        <v>0</v>
      </c>
      <c r="AA1648" s="68">
        <v>0</v>
      </c>
      <c r="AB1648" s="68">
        <v>0</v>
      </c>
      <c r="AC1648" s="68">
        <v>0</v>
      </c>
      <c r="AD1648" s="68">
        <v>0</v>
      </c>
      <c r="AE1648" s="68">
        <v>0</v>
      </c>
      <c r="AF1648" s="68">
        <v>0</v>
      </c>
      <c r="AG1648" s="68">
        <v>0</v>
      </c>
      <c r="AH1648" s="68">
        <v>0</v>
      </c>
    </row>
    <row r="1649" spans="1:34" x14ac:dyDescent="0.25">
      <c r="A1649" s="64" t="s">
        <v>132</v>
      </c>
      <c r="B1649" s="64" t="s">
        <v>122</v>
      </c>
      <c r="C1649" s="69" t="s">
        <v>37</v>
      </c>
      <c r="D1649" s="69" t="s">
        <v>37</v>
      </c>
      <c r="E1649" s="69" t="s">
        <v>37</v>
      </c>
      <c r="F1649" s="69" t="s">
        <v>37</v>
      </c>
      <c r="G1649" s="69" t="s">
        <v>37</v>
      </c>
      <c r="H1649" s="69" t="s">
        <v>37</v>
      </c>
      <c r="I1649" s="69" t="s">
        <v>37</v>
      </c>
      <c r="J1649" s="69" t="s">
        <v>37</v>
      </c>
      <c r="K1649" s="69" t="s">
        <v>37</v>
      </c>
      <c r="L1649" s="69" t="s">
        <v>37</v>
      </c>
      <c r="M1649" s="69" t="s">
        <v>37</v>
      </c>
      <c r="N1649" s="69" t="s">
        <v>37</v>
      </c>
      <c r="O1649" s="69" t="s">
        <v>37</v>
      </c>
      <c r="P1649" s="69" t="s">
        <v>37</v>
      </c>
      <c r="Q1649" s="69" t="s">
        <v>37</v>
      </c>
      <c r="R1649" s="69" t="s">
        <v>37</v>
      </c>
      <c r="S1649" s="69" t="s">
        <v>37</v>
      </c>
      <c r="T1649" s="69" t="s">
        <v>37</v>
      </c>
      <c r="U1649" s="69" t="s">
        <v>37</v>
      </c>
      <c r="V1649" s="69" t="s">
        <v>37</v>
      </c>
      <c r="W1649" s="69" t="s">
        <v>37</v>
      </c>
      <c r="X1649" s="69" t="s">
        <v>37</v>
      </c>
      <c r="Y1649" s="69" t="s">
        <v>37</v>
      </c>
      <c r="Z1649" s="69" t="s">
        <v>37</v>
      </c>
      <c r="AA1649" s="69" t="s">
        <v>37</v>
      </c>
      <c r="AB1649" s="69" t="s">
        <v>37</v>
      </c>
      <c r="AC1649" s="69" t="s">
        <v>37</v>
      </c>
      <c r="AD1649" s="69" t="s">
        <v>37</v>
      </c>
      <c r="AE1649" s="69" t="s">
        <v>37</v>
      </c>
      <c r="AF1649" s="69" t="s">
        <v>37</v>
      </c>
      <c r="AG1649" s="69" t="s">
        <v>37</v>
      </c>
      <c r="AH1649" s="69" t="s">
        <v>37</v>
      </c>
    </row>
    <row r="1650" spans="1:34" x14ac:dyDescent="0.25">
      <c r="A1650" s="64" t="s">
        <v>132</v>
      </c>
      <c r="B1650" s="64" t="s">
        <v>123</v>
      </c>
      <c r="C1650" s="70" t="s">
        <v>37</v>
      </c>
      <c r="D1650" s="70" t="s">
        <v>37</v>
      </c>
      <c r="E1650" s="70" t="s">
        <v>37</v>
      </c>
      <c r="F1650" s="70" t="s">
        <v>37</v>
      </c>
      <c r="G1650" s="70" t="s">
        <v>37</v>
      </c>
      <c r="H1650" s="70" t="s">
        <v>37</v>
      </c>
      <c r="I1650" s="70" t="s">
        <v>37</v>
      </c>
      <c r="J1650" s="70" t="s">
        <v>37</v>
      </c>
      <c r="K1650" s="70" t="s">
        <v>37</v>
      </c>
      <c r="L1650" s="70" t="s">
        <v>37</v>
      </c>
      <c r="M1650" s="70" t="s">
        <v>37</v>
      </c>
      <c r="N1650" s="70" t="s">
        <v>37</v>
      </c>
      <c r="O1650" s="70" t="s">
        <v>37</v>
      </c>
      <c r="P1650" s="70" t="s">
        <v>37</v>
      </c>
      <c r="Q1650" s="70" t="s">
        <v>37</v>
      </c>
      <c r="R1650" s="70" t="s">
        <v>37</v>
      </c>
      <c r="S1650" s="70" t="s">
        <v>37</v>
      </c>
      <c r="T1650" s="70" t="s">
        <v>37</v>
      </c>
      <c r="U1650" s="70" t="s">
        <v>37</v>
      </c>
      <c r="V1650" s="70" t="s">
        <v>37</v>
      </c>
      <c r="W1650" s="70" t="s">
        <v>37</v>
      </c>
      <c r="X1650" s="70" t="s">
        <v>37</v>
      </c>
      <c r="Y1650" s="70" t="s">
        <v>37</v>
      </c>
      <c r="Z1650" s="70" t="s">
        <v>37</v>
      </c>
      <c r="AA1650" s="70" t="s">
        <v>37</v>
      </c>
      <c r="AB1650" s="70" t="s">
        <v>37</v>
      </c>
      <c r="AC1650" s="70" t="s">
        <v>37</v>
      </c>
      <c r="AD1650" s="70" t="s">
        <v>37</v>
      </c>
      <c r="AE1650" s="70" t="s">
        <v>37</v>
      </c>
      <c r="AF1650" s="70" t="s">
        <v>37</v>
      </c>
      <c r="AG1650" s="70" t="s">
        <v>37</v>
      </c>
      <c r="AH1650" s="70" t="s">
        <v>37</v>
      </c>
    </row>
    <row r="1651" spans="1:34" x14ac:dyDescent="0.25">
      <c r="A1651" s="64" t="s">
        <v>132</v>
      </c>
      <c r="B1651" s="64" t="s">
        <v>124</v>
      </c>
      <c r="C1651" s="69" t="s">
        <v>37</v>
      </c>
      <c r="D1651" s="69" t="s">
        <v>37</v>
      </c>
      <c r="E1651" s="69" t="s">
        <v>37</v>
      </c>
      <c r="F1651" s="69" t="s">
        <v>37</v>
      </c>
      <c r="G1651" s="69" t="s">
        <v>37</v>
      </c>
      <c r="H1651" s="69" t="s">
        <v>37</v>
      </c>
      <c r="I1651" s="69" t="s">
        <v>37</v>
      </c>
      <c r="J1651" s="69" t="s">
        <v>37</v>
      </c>
      <c r="K1651" s="69" t="s">
        <v>37</v>
      </c>
      <c r="L1651" s="69" t="s">
        <v>37</v>
      </c>
      <c r="M1651" s="69" t="s">
        <v>37</v>
      </c>
      <c r="N1651" s="69" t="s">
        <v>37</v>
      </c>
      <c r="O1651" s="69" t="s">
        <v>37</v>
      </c>
      <c r="P1651" s="69" t="s">
        <v>37</v>
      </c>
      <c r="Q1651" s="69" t="s">
        <v>37</v>
      </c>
      <c r="R1651" s="69" t="s">
        <v>37</v>
      </c>
      <c r="S1651" s="69" t="s">
        <v>37</v>
      </c>
      <c r="T1651" s="69" t="s">
        <v>37</v>
      </c>
      <c r="U1651" s="69" t="s">
        <v>37</v>
      </c>
      <c r="V1651" s="69" t="s">
        <v>37</v>
      </c>
      <c r="W1651" s="69" t="s">
        <v>37</v>
      </c>
      <c r="X1651" s="69" t="s">
        <v>37</v>
      </c>
      <c r="Y1651" s="69" t="s">
        <v>37</v>
      </c>
      <c r="Z1651" s="69" t="s">
        <v>37</v>
      </c>
      <c r="AA1651" s="69" t="s">
        <v>37</v>
      </c>
      <c r="AB1651" s="69" t="s">
        <v>37</v>
      </c>
      <c r="AC1651" s="69" t="s">
        <v>37</v>
      </c>
      <c r="AD1651" s="69" t="s">
        <v>37</v>
      </c>
      <c r="AE1651" s="69" t="s">
        <v>37</v>
      </c>
      <c r="AF1651" s="69" t="s">
        <v>37</v>
      </c>
      <c r="AG1651" s="69" t="s">
        <v>37</v>
      </c>
      <c r="AH1651" s="69" t="s">
        <v>37</v>
      </c>
    </row>
    <row r="1652" spans="1:34" x14ac:dyDescent="0.25">
      <c r="A1652" s="64" t="s">
        <v>132</v>
      </c>
      <c r="B1652" s="64" t="s">
        <v>125</v>
      </c>
      <c r="C1652" s="70" t="s">
        <v>37</v>
      </c>
      <c r="D1652" s="70" t="s">
        <v>37</v>
      </c>
      <c r="E1652" s="70" t="s">
        <v>37</v>
      </c>
      <c r="F1652" s="70" t="s">
        <v>37</v>
      </c>
      <c r="G1652" s="70" t="s">
        <v>37</v>
      </c>
      <c r="H1652" s="70" t="s">
        <v>37</v>
      </c>
      <c r="I1652" s="70" t="s">
        <v>37</v>
      </c>
      <c r="J1652" s="70" t="s">
        <v>37</v>
      </c>
      <c r="K1652" s="70" t="s">
        <v>37</v>
      </c>
      <c r="L1652" s="70" t="s">
        <v>37</v>
      </c>
      <c r="M1652" s="70" t="s">
        <v>37</v>
      </c>
      <c r="N1652" s="70" t="s">
        <v>37</v>
      </c>
      <c r="O1652" s="70" t="s">
        <v>37</v>
      </c>
      <c r="P1652" s="70" t="s">
        <v>37</v>
      </c>
      <c r="Q1652" s="70" t="s">
        <v>37</v>
      </c>
      <c r="R1652" s="70" t="s">
        <v>37</v>
      </c>
      <c r="S1652" s="70" t="s">
        <v>37</v>
      </c>
      <c r="T1652" s="70" t="s">
        <v>37</v>
      </c>
      <c r="U1652" s="70" t="s">
        <v>37</v>
      </c>
      <c r="V1652" s="70" t="s">
        <v>37</v>
      </c>
      <c r="W1652" s="70" t="s">
        <v>37</v>
      </c>
      <c r="X1652" s="70" t="s">
        <v>37</v>
      </c>
      <c r="Y1652" s="70" t="s">
        <v>37</v>
      </c>
      <c r="Z1652" s="70" t="s">
        <v>37</v>
      </c>
      <c r="AA1652" s="70" t="s">
        <v>37</v>
      </c>
      <c r="AB1652" s="70" t="s">
        <v>37</v>
      </c>
      <c r="AC1652" s="70" t="s">
        <v>37</v>
      </c>
      <c r="AD1652" s="70" t="s">
        <v>37</v>
      </c>
      <c r="AE1652" s="70" t="s">
        <v>37</v>
      </c>
      <c r="AF1652" s="70" t="s">
        <v>37</v>
      </c>
      <c r="AG1652" s="70" t="s">
        <v>37</v>
      </c>
      <c r="AH1652" s="70" t="s">
        <v>37</v>
      </c>
    </row>
    <row r="1653" spans="1:34" x14ac:dyDescent="0.25">
      <c r="A1653" s="64" t="s">
        <v>132</v>
      </c>
      <c r="B1653" s="64" t="s">
        <v>126</v>
      </c>
      <c r="C1653" s="66">
        <v>0</v>
      </c>
      <c r="D1653" s="66">
        <v>0</v>
      </c>
      <c r="E1653" s="66">
        <v>0</v>
      </c>
      <c r="F1653" s="66">
        <v>0</v>
      </c>
      <c r="G1653" s="66">
        <v>0</v>
      </c>
      <c r="H1653" s="66">
        <v>0</v>
      </c>
      <c r="I1653" s="66">
        <v>0</v>
      </c>
      <c r="J1653" s="66">
        <v>0</v>
      </c>
      <c r="K1653" s="66">
        <v>0</v>
      </c>
      <c r="L1653" s="66">
        <v>0</v>
      </c>
      <c r="M1653" s="66">
        <v>0</v>
      </c>
      <c r="N1653" s="66">
        <v>0</v>
      </c>
      <c r="O1653" s="66">
        <v>0</v>
      </c>
      <c r="P1653" s="66">
        <v>0</v>
      </c>
      <c r="Q1653" s="66">
        <v>0</v>
      </c>
      <c r="R1653" s="66">
        <v>0</v>
      </c>
      <c r="S1653" s="66">
        <v>0</v>
      </c>
      <c r="T1653" s="66">
        <v>0</v>
      </c>
      <c r="U1653" s="66">
        <v>0</v>
      </c>
      <c r="V1653" s="66">
        <v>0</v>
      </c>
      <c r="W1653" s="66">
        <v>0</v>
      </c>
      <c r="X1653" s="66">
        <v>0</v>
      </c>
      <c r="Y1653" s="66">
        <v>0</v>
      </c>
      <c r="Z1653" s="66">
        <v>0</v>
      </c>
      <c r="AA1653" s="66">
        <v>0</v>
      </c>
      <c r="AB1653" s="66">
        <v>0</v>
      </c>
      <c r="AC1653" s="66">
        <v>0</v>
      </c>
      <c r="AD1653" s="66">
        <v>0</v>
      </c>
      <c r="AE1653" s="66">
        <v>0</v>
      </c>
      <c r="AF1653" s="66">
        <v>0</v>
      </c>
      <c r="AG1653" s="66">
        <v>0</v>
      </c>
      <c r="AH1653" s="66">
        <v>0</v>
      </c>
    </row>
    <row r="1654" spans="1:34" x14ac:dyDescent="0.25">
      <c r="A1654" s="64" t="s">
        <v>132</v>
      </c>
      <c r="B1654" s="64" t="s">
        <v>127</v>
      </c>
      <c r="C1654" s="70" t="s">
        <v>37</v>
      </c>
      <c r="D1654" s="70" t="s">
        <v>37</v>
      </c>
      <c r="E1654" s="70" t="s">
        <v>37</v>
      </c>
      <c r="F1654" s="70" t="s">
        <v>37</v>
      </c>
      <c r="G1654" s="70" t="s">
        <v>37</v>
      </c>
      <c r="H1654" s="70" t="s">
        <v>37</v>
      </c>
      <c r="I1654" s="70" t="s">
        <v>37</v>
      </c>
      <c r="J1654" s="70" t="s">
        <v>37</v>
      </c>
      <c r="K1654" s="70" t="s">
        <v>37</v>
      </c>
      <c r="L1654" s="70" t="s">
        <v>37</v>
      </c>
      <c r="M1654" s="70" t="s">
        <v>37</v>
      </c>
      <c r="N1654" s="70" t="s">
        <v>37</v>
      </c>
      <c r="O1654" s="70" t="s">
        <v>37</v>
      </c>
      <c r="P1654" s="70" t="s">
        <v>37</v>
      </c>
      <c r="Q1654" s="70" t="s">
        <v>37</v>
      </c>
      <c r="R1654" s="70" t="s">
        <v>37</v>
      </c>
      <c r="S1654" s="70" t="s">
        <v>37</v>
      </c>
      <c r="T1654" s="70" t="s">
        <v>37</v>
      </c>
      <c r="U1654" s="70" t="s">
        <v>37</v>
      </c>
      <c r="V1654" s="70" t="s">
        <v>37</v>
      </c>
      <c r="W1654" s="70" t="s">
        <v>37</v>
      </c>
      <c r="X1654" s="70" t="s">
        <v>37</v>
      </c>
      <c r="Y1654" s="70" t="s">
        <v>37</v>
      </c>
      <c r="Z1654" s="70" t="s">
        <v>37</v>
      </c>
      <c r="AA1654" s="70" t="s">
        <v>37</v>
      </c>
      <c r="AB1654" s="70" t="s">
        <v>37</v>
      </c>
      <c r="AC1654" s="70" t="s">
        <v>37</v>
      </c>
      <c r="AD1654" s="70" t="s">
        <v>37</v>
      </c>
      <c r="AE1654" s="70" t="s">
        <v>37</v>
      </c>
      <c r="AF1654" s="70" t="s">
        <v>37</v>
      </c>
      <c r="AG1654" s="70" t="s">
        <v>37</v>
      </c>
      <c r="AH1654" s="70" t="s">
        <v>37</v>
      </c>
    </row>
    <row r="1655" spans="1:34" x14ac:dyDescent="0.25">
      <c r="A1655" s="64" t="s">
        <v>132</v>
      </c>
      <c r="B1655" s="64" t="s">
        <v>128</v>
      </c>
      <c r="C1655" s="66">
        <v>207154.8</v>
      </c>
      <c r="D1655" s="66">
        <v>216885.6</v>
      </c>
      <c r="E1655" s="66">
        <v>242431.2</v>
      </c>
      <c r="F1655" s="66">
        <v>265708.79999999999</v>
      </c>
      <c r="G1655" s="66">
        <v>281955.59999999998</v>
      </c>
      <c r="H1655" s="66">
        <v>310489.2</v>
      </c>
      <c r="I1655" s="66">
        <v>341503.2</v>
      </c>
      <c r="J1655" s="66">
        <v>371865.59999999998</v>
      </c>
      <c r="K1655" s="66">
        <v>399679.2</v>
      </c>
      <c r="L1655" s="66">
        <v>419184</v>
      </c>
      <c r="M1655" s="65">
        <v>449718.19900000002</v>
      </c>
      <c r="N1655" s="65">
        <v>441809.359</v>
      </c>
      <c r="O1655" s="65">
        <v>465840.43199999997</v>
      </c>
      <c r="P1655" s="65">
        <v>506091.04200000002</v>
      </c>
      <c r="Q1655" s="65">
        <v>542512.429</v>
      </c>
      <c r="R1655" s="65">
        <v>583041.60400000005</v>
      </c>
      <c r="S1655" s="65">
        <v>634679.65800000005</v>
      </c>
      <c r="T1655" s="65">
        <v>689609.56700000004</v>
      </c>
      <c r="U1655" s="65">
        <v>714307.17599999998</v>
      </c>
      <c r="V1655" s="65">
        <v>701322.64199999999</v>
      </c>
      <c r="W1655" s="65">
        <v>760350.13899999997</v>
      </c>
      <c r="X1655" s="66">
        <v>825822.4</v>
      </c>
      <c r="Y1655" s="65">
        <v>862188.06200000003</v>
      </c>
      <c r="Z1655" s="66">
        <v>864553.99</v>
      </c>
      <c r="AA1655" s="65">
        <v>907065.24100000004</v>
      </c>
      <c r="AB1655" s="65">
        <v>942418.43299999996</v>
      </c>
      <c r="AC1655" s="66">
        <v>987865.78</v>
      </c>
      <c r="AD1655" s="65">
        <v>1070199.0859999999</v>
      </c>
      <c r="AE1655" s="65">
        <v>1097286.746</v>
      </c>
      <c r="AF1655" s="65">
        <v>1094031.216</v>
      </c>
      <c r="AG1655" s="65">
        <v>1104131.135</v>
      </c>
      <c r="AH1655" s="65">
        <v>1205003.196</v>
      </c>
    </row>
    <row r="1656" spans="1:34" x14ac:dyDescent="0.25">
      <c r="A1656" s="64" t="s">
        <v>132</v>
      </c>
      <c r="B1656" s="64" t="s">
        <v>129</v>
      </c>
      <c r="C1656" s="68">
        <v>0</v>
      </c>
      <c r="D1656" s="68">
        <v>0</v>
      </c>
      <c r="E1656" s="68">
        <v>0</v>
      </c>
      <c r="F1656" s="68">
        <v>0</v>
      </c>
      <c r="G1656" s="68">
        <v>0</v>
      </c>
      <c r="H1656" s="68">
        <v>0</v>
      </c>
      <c r="I1656" s="68">
        <v>0</v>
      </c>
      <c r="J1656" s="68">
        <v>0</v>
      </c>
      <c r="K1656" s="68">
        <v>0</v>
      </c>
      <c r="L1656" s="68">
        <v>0</v>
      </c>
      <c r="M1656" s="68">
        <v>18</v>
      </c>
      <c r="N1656" s="68">
        <v>10.8</v>
      </c>
      <c r="O1656" s="68">
        <v>21.6</v>
      </c>
      <c r="P1656" s="68">
        <v>43.2</v>
      </c>
      <c r="Q1656" s="68">
        <v>5817.6</v>
      </c>
      <c r="R1656" s="68">
        <v>7686</v>
      </c>
      <c r="S1656" s="68">
        <v>8119.04</v>
      </c>
      <c r="T1656" s="67">
        <v>9193.9429999999993</v>
      </c>
      <c r="U1656" s="67">
        <v>9746.3160000000007</v>
      </c>
      <c r="V1656" s="68">
        <v>10797.12</v>
      </c>
      <c r="W1656" s="67">
        <v>13136.544</v>
      </c>
      <c r="X1656" s="67">
        <v>17970.205999999998</v>
      </c>
      <c r="Y1656" s="67">
        <v>14025.668</v>
      </c>
      <c r="Z1656" s="67">
        <v>14155.027</v>
      </c>
      <c r="AA1656" s="67">
        <v>15044.773999999999</v>
      </c>
      <c r="AB1656" s="67">
        <v>13496.047</v>
      </c>
      <c r="AC1656" s="67">
        <v>12767.791999999999</v>
      </c>
      <c r="AD1656" s="67">
        <v>12555.237999999999</v>
      </c>
      <c r="AE1656" s="67">
        <v>10820.487999999999</v>
      </c>
      <c r="AF1656" s="68">
        <v>16554.78</v>
      </c>
      <c r="AG1656" s="67">
        <v>15536.236000000001</v>
      </c>
      <c r="AH1656" s="67">
        <v>14462.885</v>
      </c>
    </row>
    <row r="1657" spans="1:34" x14ac:dyDescent="0.25">
      <c r="A1657" s="64" t="s">
        <v>132</v>
      </c>
      <c r="B1657" s="64" t="s">
        <v>130</v>
      </c>
      <c r="C1657" s="66">
        <v>11314.8</v>
      </c>
      <c r="D1657" s="66">
        <v>11595.6</v>
      </c>
      <c r="E1657" s="66">
        <v>12816</v>
      </c>
      <c r="F1657" s="66">
        <v>14115.6</v>
      </c>
      <c r="G1657" s="66">
        <v>15357.6</v>
      </c>
      <c r="H1657" s="66">
        <v>18950.400000000001</v>
      </c>
      <c r="I1657" s="66">
        <v>20329.2</v>
      </c>
      <c r="J1657" s="66">
        <v>25866</v>
      </c>
      <c r="K1657" s="66">
        <v>33422.400000000001</v>
      </c>
      <c r="L1657" s="66">
        <v>40896</v>
      </c>
      <c r="M1657" s="66">
        <v>18010.8</v>
      </c>
      <c r="N1657" s="66">
        <v>19609.2</v>
      </c>
      <c r="O1657" s="66">
        <v>19674</v>
      </c>
      <c r="P1657" s="66">
        <v>18165.599999999999</v>
      </c>
      <c r="Q1657" s="66">
        <v>16131.6</v>
      </c>
      <c r="R1657" s="66">
        <v>18190.8</v>
      </c>
      <c r="S1657" s="65">
        <v>19648.879000000001</v>
      </c>
      <c r="T1657" s="65">
        <v>22582.951000000001</v>
      </c>
      <c r="U1657" s="65">
        <v>20323.062000000002</v>
      </c>
      <c r="V1657" s="65">
        <v>15733.012000000001</v>
      </c>
      <c r="W1657" s="65">
        <v>15508.224</v>
      </c>
      <c r="X1657" s="66">
        <v>13945.37</v>
      </c>
      <c r="Y1657" s="66">
        <v>13617.63</v>
      </c>
      <c r="Z1657" s="65">
        <v>13730.789000000001</v>
      </c>
      <c r="AA1657" s="65">
        <v>15903.370999999999</v>
      </c>
      <c r="AB1657" s="65">
        <v>16367.324000000001</v>
      </c>
      <c r="AC1657" s="65">
        <v>19419.966</v>
      </c>
      <c r="AD1657" s="65">
        <v>20081.566999999999</v>
      </c>
      <c r="AE1657" s="65">
        <v>25255.469000000001</v>
      </c>
      <c r="AF1657" s="65">
        <v>30756.833999999999</v>
      </c>
      <c r="AG1657" s="65">
        <v>30190.378000000001</v>
      </c>
      <c r="AH1657" s="65">
        <v>33945.275000000001</v>
      </c>
    </row>
    <row r="1658" spans="1:34" x14ac:dyDescent="0.25">
      <c r="A1658" s="64" t="s">
        <v>132</v>
      </c>
      <c r="B1658" s="64" t="s">
        <v>131</v>
      </c>
      <c r="C1658" s="68">
        <v>0</v>
      </c>
      <c r="D1658" s="68">
        <v>0</v>
      </c>
      <c r="E1658" s="68">
        <v>0</v>
      </c>
      <c r="F1658" s="68">
        <v>0</v>
      </c>
      <c r="G1658" s="68">
        <v>0</v>
      </c>
      <c r="H1658" s="68">
        <v>0</v>
      </c>
      <c r="I1658" s="68">
        <v>0</v>
      </c>
      <c r="J1658" s="68">
        <v>0</v>
      </c>
      <c r="K1658" s="68">
        <v>0</v>
      </c>
      <c r="L1658" s="68">
        <v>0</v>
      </c>
      <c r="M1658" s="68">
        <v>0</v>
      </c>
      <c r="N1658" s="68">
        <v>0</v>
      </c>
      <c r="O1658" s="68">
        <v>0</v>
      </c>
      <c r="P1658" s="68">
        <v>0</v>
      </c>
      <c r="Q1658" s="68">
        <v>0</v>
      </c>
      <c r="R1658" s="68">
        <v>0</v>
      </c>
      <c r="S1658" s="68">
        <v>0</v>
      </c>
      <c r="T1658" s="68">
        <v>0</v>
      </c>
      <c r="U1658" s="68">
        <v>0</v>
      </c>
      <c r="V1658" s="68">
        <v>0</v>
      </c>
      <c r="W1658" s="68">
        <v>0</v>
      </c>
      <c r="X1658" s="68">
        <v>0</v>
      </c>
      <c r="Y1658" s="68">
        <v>0</v>
      </c>
      <c r="Z1658" s="68">
        <v>0</v>
      </c>
      <c r="AA1658" s="68">
        <v>0</v>
      </c>
      <c r="AB1658" s="68">
        <v>0</v>
      </c>
      <c r="AC1658" s="68">
        <v>0</v>
      </c>
      <c r="AD1658" s="68">
        <v>0</v>
      </c>
      <c r="AE1658" s="68">
        <v>0</v>
      </c>
      <c r="AF1658" s="68">
        <v>0</v>
      </c>
      <c r="AG1658" s="68">
        <v>0</v>
      </c>
      <c r="AH1658" s="68">
        <v>0</v>
      </c>
    </row>
    <row r="1659" spans="1:34" x14ac:dyDescent="0.25">
      <c r="A1659" s="64" t="s">
        <v>133</v>
      </c>
      <c r="B1659" s="64" t="s">
        <v>122</v>
      </c>
      <c r="C1659" s="66">
        <v>0</v>
      </c>
      <c r="D1659" s="66">
        <v>0</v>
      </c>
      <c r="E1659" s="66">
        <v>0</v>
      </c>
      <c r="F1659" s="66">
        <v>0</v>
      </c>
      <c r="G1659" s="66">
        <v>0</v>
      </c>
      <c r="H1659" s="66">
        <v>0</v>
      </c>
      <c r="I1659" s="66">
        <v>0</v>
      </c>
      <c r="J1659" s="66">
        <v>0</v>
      </c>
      <c r="K1659" s="66">
        <v>0</v>
      </c>
      <c r="L1659" s="66">
        <v>0</v>
      </c>
      <c r="M1659" s="66">
        <v>0</v>
      </c>
      <c r="N1659" s="66">
        <v>0</v>
      </c>
      <c r="O1659" s="66">
        <v>0</v>
      </c>
      <c r="P1659" s="66">
        <v>0</v>
      </c>
      <c r="Q1659" s="66">
        <v>0</v>
      </c>
      <c r="R1659" s="66">
        <v>0</v>
      </c>
      <c r="S1659" s="66">
        <v>0</v>
      </c>
      <c r="T1659" s="66">
        <v>0</v>
      </c>
      <c r="U1659" s="66">
        <v>0</v>
      </c>
      <c r="V1659" s="66">
        <v>0</v>
      </c>
      <c r="W1659" s="66">
        <v>0</v>
      </c>
      <c r="X1659" s="66">
        <v>0</v>
      </c>
      <c r="Y1659" s="66">
        <v>0</v>
      </c>
      <c r="Z1659" s="66">
        <v>0</v>
      </c>
      <c r="AA1659" s="66">
        <v>0</v>
      </c>
      <c r="AB1659" s="66">
        <v>0</v>
      </c>
      <c r="AC1659" s="66">
        <v>0</v>
      </c>
      <c r="AD1659" s="66">
        <v>0</v>
      </c>
      <c r="AE1659" s="66">
        <v>0</v>
      </c>
      <c r="AF1659" s="66">
        <v>0</v>
      </c>
      <c r="AG1659" s="66">
        <v>0</v>
      </c>
      <c r="AH1659" s="66">
        <v>0</v>
      </c>
    </row>
    <row r="1660" spans="1:34" x14ac:dyDescent="0.25">
      <c r="A1660" s="64" t="s">
        <v>133</v>
      </c>
      <c r="B1660" s="64" t="s">
        <v>123</v>
      </c>
      <c r="C1660" s="68">
        <v>0</v>
      </c>
      <c r="D1660" s="68">
        <v>0</v>
      </c>
      <c r="E1660" s="68">
        <v>0</v>
      </c>
      <c r="F1660" s="68">
        <v>0</v>
      </c>
      <c r="G1660" s="68">
        <v>0</v>
      </c>
      <c r="H1660" s="68">
        <v>0</v>
      </c>
      <c r="I1660" s="68">
        <v>0</v>
      </c>
      <c r="J1660" s="68">
        <v>0</v>
      </c>
      <c r="K1660" s="68">
        <v>0</v>
      </c>
      <c r="L1660" s="68">
        <v>0</v>
      </c>
      <c r="M1660" s="68">
        <v>0</v>
      </c>
      <c r="N1660" s="68">
        <v>0</v>
      </c>
      <c r="O1660" s="68">
        <v>0</v>
      </c>
      <c r="P1660" s="68">
        <v>0</v>
      </c>
      <c r="Q1660" s="68">
        <v>0</v>
      </c>
      <c r="R1660" s="68">
        <v>0</v>
      </c>
      <c r="S1660" s="68">
        <v>0</v>
      </c>
      <c r="T1660" s="68">
        <v>0</v>
      </c>
      <c r="U1660" s="68">
        <v>0</v>
      </c>
      <c r="V1660" s="68">
        <v>0</v>
      </c>
      <c r="W1660" s="68">
        <v>0</v>
      </c>
      <c r="X1660" s="68">
        <v>0</v>
      </c>
      <c r="Y1660" s="68">
        <v>0</v>
      </c>
      <c r="Z1660" s="68">
        <v>0</v>
      </c>
      <c r="AA1660" s="68">
        <v>0</v>
      </c>
      <c r="AB1660" s="68">
        <v>0</v>
      </c>
      <c r="AC1660" s="68">
        <v>0</v>
      </c>
      <c r="AD1660" s="68">
        <v>0</v>
      </c>
      <c r="AE1660" s="68">
        <v>0</v>
      </c>
      <c r="AF1660" s="68">
        <v>0</v>
      </c>
      <c r="AG1660" s="68">
        <v>0</v>
      </c>
      <c r="AH1660" s="68">
        <v>0</v>
      </c>
    </row>
    <row r="1661" spans="1:34" x14ac:dyDescent="0.25">
      <c r="A1661" s="64" t="s">
        <v>133</v>
      </c>
      <c r="B1661" s="64" t="s">
        <v>124</v>
      </c>
      <c r="C1661" s="66">
        <v>0</v>
      </c>
      <c r="D1661" s="66">
        <v>0</v>
      </c>
      <c r="E1661" s="66">
        <v>0</v>
      </c>
      <c r="F1661" s="66">
        <v>0</v>
      </c>
      <c r="G1661" s="66">
        <v>0</v>
      </c>
      <c r="H1661" s="66">
        <v>0</v>
      </c>
      <c r="I1661" s="66">
        <v>0</v>
      </c>
      <c r="J1661" s="66">
        <v>0</v>
      </c>
      <c r="K1661" s="66">
        <v>0</v>
      </c>
      <c r="L1661" s="66">
        <v>0</v>
      </c>
      <c r="M1661" s="66">
        <v>0</v>
      </c>
      <c r="N1661" s="66">
        <v>0</v>
      </c>
      <c r="O1661" s="66">
        <v>0</v>
      </c>
      <c r="P1661" s="66">
        <v>0</v>
      </c>
      <c r="Q1661" s="66">
        <v>0</v>
      </c>
      <c r="R1661" s="66">
        <v>0</v>
      </c>
      <c r="S1661" s="66">
        <v>0</v>
      </c>
      <c r="T1661" s="66">
        <v>0</v>
      </c>
      <c r="U1661" s="66">
        <v>0</v>
      </c>
      <c r="V1661" s="66">
        <v>0</v>
      </c>
      <c r="W1661" s="66">
        <v>0</v>
      </c>
      <c r="X1661" s="66">
        <v>0</v>
      </c>
      <c r="Y1661" s="66">
        <v>0</v>
      </c>
      <c r="Z1661" s="66">
        <v>0</v>
      </c>
      <c r="AA1661" s="66">
        <v>0</v>
      </c>
      <c r="AB1661" s="66">
        <v>0</v>
      </c>
      <c r="AC1661" s="66">
        <v>0</v>
      </c>
      <c r="AD1661" s="66">
        <v>0</v>
      </c>
      <c r="AE1661" s="66">
        <v>0</v>
      </c>
      <c r="AF1661" s="66">
        <v>0</v>
      </c>
      <c r="AG1661" s="66">
        <v>0</v>
      </c>
      <c r="AH1661" s="66">
        <v>0</v>
      </c>
    </row>
    <row r="1662" spans="1:34" x14ac:dyDescent="0.25">
      <c r="A1662" s="64" t="s">
        <v>133</v>
      </c>
      <c r="B1662" s="64" t="s">
        <v>125</v>
      </c>
      <c r="C1662" s="68">
        <v>0</v>
      </c>
      <c r="D1662" s="68">
        <v>0</v>
      </c>
      <c r="E1662" s="68">
        <v>0</v>
      </c>
      <c r="F1662" s="68">
        <v>0</v>
      </c>
      <c r="G1662" s="68">
        <v>0</v>
      </c>
      <c r="H1662" s="68">
        <v>0</v>
      </c>
      <c r="I1662" s="68">
        <v>0</v>
      </c>
      <c r="J1662" s="68">
        <v>0</v>
      </c>
      <c r="K1662" s="68">
        <v>0</v>
      </c>
      <c r="L1662" s="68">
        <v>0</v>
      </c>
      <c r="M1662" s="68">
        <v>0</v>
      </c>
      <c r="N1662" s="68">
        <v>0</v>
      </c>
      <c r="O1662" s="68">
        <v>0</v>
      </c>
      <c r="P1662" s="68">
        <v>0</v>
      </c>
      <c r="Q1662" s="68">
        <v>0</v>
      </c>
      <c r="R1662" s="68">
        <v>0</v>
      </c>
      <c r="S1662" s="68">
        <v>0</v>
      </c>
      <c r="T1662" s="68">
        <v>0</v>
      </c>
      <c r="U1662" s="68">
        <v>0</v>
      </c>
      <c r="V1662" s="68">
        <v>0</v>
      </c>
      <c r="W1662" s="68">
        <v>0</v>
      </c>
      <c r="X1662" s="68">
        <v>0</v>
      </c>
      <c r="Y1662" s="68">
        <v>0</v>
      </c>
      <c r="Z1662" s="68">
        <v>0</v>
      </c>
      <c r="AA1662" s="68">
        <v>0</v>
      </c>
      <c r="AB1662" s="68">
        <v>0</v>
      </c>
      <c r="AC1662" s="68">
        <v>0</v>
      </c>
      <c r="AD1662" s="68">
        <v>0</v>
      </c>
      <c r="AE1662" s="68">
        <v>0</v>
      </c>
      <c r="AF1662" s="68">
        <v>0</v>
      </c>
      <c r="AG1662" s="68">
        <v>0</v>
      </c>
      <c r="AH1662" s="68">
        <v>0</v>
      </c>
    </row>
    <row r="1663" spans="1:34" x14ac:dyDescent="0.25">
      <c r="A1663" s="64" t="s">
        <v>133</v>
      </c>
      <c r="B1663" s="64" t="s">
        <v>126</v>
      </c>
      <c r="C1663" s="69" t="s">
        <v>37</v>
      </c>
      <c r="D1663" s="69" t="s">
        <v>37</v>
      </c>
      <c r="E1663" s="69" t="s">
        <v>37</v>
      </c>
      <c r="F1663" s="69" t="s">
        <v>37</v>
      </c>
      <c r="G1663" s="69" t="s">
        <v>37</v>
      </c>
      <c r="H1663" s="69" t="s">
        <v>37</v>
      </c>
      <c r="I1663" s="69" t="s">
        <v>37</v>
      </c>
      <c r="J1663" s="69" t="s">
        <v>37</v>
      </c>
      <c r="K1663" s="69" t="s">
        <v>37</v>
      </c>
      <c r="L1663" s="69" t="s">
        <v>37</v>
      </c>
      <c r="M1663" s="69" t="s">
        <v>37</v>
      </c>
      <c r="N1663" s="69" t="s">
        <v>37</v>
      </c>
      <c r="O1663" s="69" t="s">
        <v>37</v>
      </c>
      <c r="P1663" s="69" t="s">
        <v>37</v>
      </c>
      <c r="Q1663" s="69" t="s">
        <v>37</v>
      </c>
      <c r="R1663" s="69" t="s">
        <v>37</v>
      </c>
      <c r="S1663" s="69" t="s">
        <v>37</v>
      </c>
      <c r="T1663" s="69" t="s">
        <v>37</v>
      </c>
      <c r="U1663" s="69" t="s">
        <v>37</v>
      </c>
      <c r="V1663" s="69" t="s">
        <v>37</v>
      </c>
      <c r="W1663" s="69" t="s">
        <v>37</v>
      </c>
      <c r="X1663" s="69" t="s">
        <v>37</v>
      </c>
      <c r="Y1663" s="69" t="s">
        <v>37</v>
      </c>
      <c r="Z1663" s="69" t="s">
        <v>37</v>
      </c>
      <c r="AA1663" s="69" t="s">
        <v>37</v>
      </c>
      <c r="AB1663" s="69" t="s">
        <v>37</v>
      </c>
      <c r="AC1663" s="69" t="s">
        <v>37</v>
      </c>
      <c r="AD1663" s="69" t="s">
        <v>37</v>
      </c>
      <c r="AE1663" s="69" t="s">
        <v>37</v>
      </c>
      <c r="AF1663" s="69" t="s">
        <v>37</v>
      </c>
      <c r="AG1663" s="69" t="s">
        <v>37</v>
      </c>
      <c r="AH1663" s="69" t="s">
        <v>37</v>
      </c>
    </row>
    <row r="1664" spans="1:34" x14ac:dyDescent="0.25">
      <c r="A1664" s="64" t="s">
        <v>133</v>
      </c>
      <c r="B1664" s="64" t="s">
        <v>127</v>
      </c>
      <c r="C1664" s="68">
        <v>0</v>
      </c>
      <c r="D1664" s="68">
        <v>0</v>
      </c>
      <c r="E1664" s="68">
        <v>0</v>
      </c>
      <c r="F1664" s="68">
        <v>0</v>
      </c>
      <c r="G1664" s="68">
        <v>0</v>
      </c>
      <c r="H1664" s="68">
        <v>0</v>
      </c>
      <c r="I1664" s="68">
        <v>0</v>
      </c>
      <c r="J1664" s="68">
        <v>0</v>
      </c>
      <c r="K1664" s="68">
        <v>0</v>
      </c>
      <c r="L1664" s="68">
        <v>0</v>
      </c>
      <c r="M1664" s="68">
        <v>613</v>
      </c>
      <c r="N1664" s="68">
        <v>560</v>
      </c>
      <c r="O1664" s="68">
        <v>530</v>
      </c>
      <c r="P1664" s="68">
        <v>415</v>
      </c>
      <c r="Q1664" s="68">
        <v>280</v>
      </c>
      <c r="R1664" s="68">
        <v>1040</v>
      </c>
      <c r="S1664" s="68">
        <v>1080</v>
      </c>
      <c r="T1664" s="68">
        <v>1400</v>
      </c>
      <c r="U1664" s="68">
        <v>850</v>
      </c>
      <c r="V1664" s="68">
        <v>1015</v>
      </c>
      <c r="W1664" s="68">
        <v>1480</v>
      </c>
      <c r="X1664" s="68">
        <v>1413</v>
      </c>
      <c r="Y1664" s="68">
        <v>1493</v>
      </c>
      <c r="Z1664" s="68">
        <v>3706</v>
      </c>
      <c r="AA1664" s="68">
        <v>4317</v>
      </c>
      <c r="AB1664" s="68">
        <v>6598</v>
      </c>
      <c r="AC1664" s="68">
        <v>14060</v>
      </c>
      <c r="AD1664" s="67">
        <v>14156.927</v>
      </c>
      <c r="AE1664" s="67">
        <v>15900.302</v>
      </c>
      <c r="AF1664" s="67">
        <v>17623.482</v>
      </c>
      <c r="AG1664" s="67">
        <v>21650.702000000001</v>
      </c>
      <c r="AH1664" s="67">
        <v>21417.909</v>
      </c>
    </row>
    <row r="1665" spans="1:34" x14ac:dyDescent="0.25">
      <c r="A1665" s="64" t="s">
        <v>133</v>
      </c>
      <c r="B1665" s="64" t="s">
        <v>128</v>
      </c>
      <c r="C1665" s="66">
        <v>0</v>
      </c>
      <c r="D1665" s="66">
        <v>0</v>
      </c>
      <c r="E1665" s="66">
        <v>0</v>
      </c>
      <c r="F1665" s="66">
        <v>0</v>
      </c>
      <c r="G1665" s="66">
        <v>0</v>
      </c>
      <c r="H1665" s="66">
        <v>0</v>
      </c>
      <c r="I1665" s="66">
        <v>0</v>
      </c>
      <c r="J1665" s="66">
        <v>0</v>
      </c>
      <c r="K1665" s="66">
        <v>0</v>
      </c>
      <c r="L1665" s="66">
        <v>0</v>
      </c>
      <c r="M1665" s="66">
        <v>16796</v>
      </c>
      <c r="N1665" s="66">
        <v>13152</v>
      </c>
      <c r="O1665" s="66">
        <v>17904</v>
      </c>
      <c r="P1665" s="66">
        <v>15782</v>
      </c>
      <c r="Q1665" s="66">
        <v>19111</v>
      </c>
      <c r="R1665" s="66">
        <v>36637</v>
      </c>
      <c r="S1665" s="66">
        <v>41229</v>
      </c>
      <c r="T1665" s="66">
        <v>44674</v>
      </c>
      <c r="U1665" s="66">
        <v>43535</v>
      </c>
      <c r="V1665" s="66">
        <v>45398</v>
      </c>
      <c r="W1665" s="66">
        <v>52810</v>
      </c>
      <c r="X1665" s="66">
        <v>52330</v>
      </c>
      <c r="Y1665" s="66">
        <v>52810</v>
      </c>
      <c r="Z1665" s="66">
        <v>54472</v>
      </c>
      <c r="AA1665" s="66">
        <v>52727</v>
      </c>
      <c r="AB1665" s="66">
        <v>48094</v>
      </c>
      <c r="AC1665" s="66">
        <v>52899</v>
      </c>
      <c r="AD1665" s="65">
        <v>57457.642</v>
      </c>
      <c r="AE1665" s="65">
        <v>57513.366000000002</v>
      </c>
      <c r="AF1665" s="65">
        <v>60614.097000000002</v>
      </c>
      <c r="AG1665" s="65">
        <v>67251.491999999998</v>
      </c>
      <c r="AH1665" s="65">
        <v>64782.392999999996</v>
      </c>
    </row>
    <row r="1666" spans="1:34" x14ac:dyDescent="0.25">
      <c r="A1666" s="64" t="s">
        <v>133</v>
      </c>
      <c r="B1666" s="64" t="s">
        <v>129</v>
      </c>
      <c r="C1666" s="68">
        <v>0</v>
      </c>
      <c r="D1666" s="68">
        <v>0</v>
      </c>
      <c r="E1666" s="68">
        <v>0</v>
      </c>
      <c r="F1666" s="68">
        <v>0</v>
      </c>
      <c r="G1666" s="68">
        <v>0</v>
      </c>
      <c r="H1666" s="68">
        <v>0</v>
      </c>
      <c r="I1666" s="68">
        <v>0</v>
      </c>
      <c r="J1666" s="68">
        <v>0</v>
      </c>
      <c r="K1666" s="68">
        <v>0</v>
      </c>
      <c r="L1666" s="68">
        <v>0</v>
      </c>
      <c r="M1666" s="68">
        <v>115</v>
      </c>
      <c r="N1666" s="68">
        <v>156</v>
      </c>
      <c r="O1666" s="68">
        <v>251</v>
      </c>
      <c r="P1666" s="68">
        <v>518</v>
      </c>
      <c r="Q1666" s="68">
        <v>6164</v>
      </c>
      <c r="R1666" s="68">
        <v>14669</v>
      </c>
      <c r="S1666" s="68">
        <v>18991</v>
      </c>
      <c r="T1666" s="68">
        <v>23971</v>
      </c>
      <c r="U1666" s="68">
        <v>22435</v>
      </c>
      <c r="V1666" s="68">
        <v>24673</v>
      </c>
      <c r="W1666" s="68">
        <v>29840</v>
      </c>
      <c r="X1666" s="68">
        <v>28871</v>
      </c>
      <c r="Y1666" s="68">
        <v>29124</v>
      </c>
      <c r="Z1666" s="68">
        <v>30139</v>
      </c>
      <c r="AA1666" s="68">
        <v>27861</v>
      </c>
      <c r="AB1666" s="68">
        <v>24302</v>
      </c>
      <c r="AC1666" s="68">
        <v>20126</v>
      </c>
      <c r="AD1666" s="68">
        <v>22515.200000000001</v>
      </c>
      <c r="AE1666" s="68">
        <v>20288.580000000002</v>
      </c>
      <c r="AF1666" s="67">
        <v>17141.952000000001</v>
      </c>
      <c r="AG1666" s="67">
        <v>18305.754000000001</v>
      </c>
      <c r="AH1666" s="67">
        <v>19503.014999999999</v>
      </c>
    </row>
    <row r="1667" spans="1:34" x14ac:dyDescent="0.25">
      <c r="A1667" s="64" t="s">
        <v>133</v>
      </c>
      <c r="B1667" s="64" t="s">
        <v>130</v>
      </c>
      <c r="C1667" s="66">
        <v>0</v>
      </c>
      <c r="D1667" s="66">
        <v>0</v>
      </c>
      <c r="E1667" s="66">
        <v>0</v>
      </c>
      <c r="F1667" s="66">
        <v>0</v>
      </c>
      <c r="G1667" s="66">
        <v>0</v>
      </c>
      <c r="H1667" s="66">
        <v>0</v>
      </c>
      <c r="I1667" s="66">
        <v>0</v>
      </c>
      <c r="J1667" s="66">
        <v>0</v>
      </c>
      <c r="K1667" s="66">
        <v>0</v>
      </c>
      <c r="L1667" s="66">
        <v>0</v>
      </c>
      <c r="M1667" s="66">
        <v>16068</v>
      </c>
      <c r="N1667" s="66">
        <v>12436</v>
      </c>
      <c r="O1667" s="66">
        <v>17123</v>
      </c>
      <c r="P1667" s="66">
        <v>14849</v>
      </c>
      <c r="Q1667" s="66">
        <v>12667</v>
      </c>
      <c r="R1667" s="66">
        <v>20928</v>
      </c>
      <c r="S1667" s="66">
        <v>21158</v>
      </c>
      <c r="T1667" s="66">
        <v>19303</v>
      </c>
      <c r="U1667" s="66">
        <v>20250</v>
      </c>
      <c r="V1667" s="66">
        <v>19710</v>
      </c>
      <c r="W1667" s="66">
        <v>21490</v>
      </c>
      <c r="X1667" s="66">
        <v>22046</v>
      </c>
      <c r="Y1667" s="66">
        <v>22193</v>
      </c>
      <c r="Z1667" s="66">
        <v>20627</v>
      </c>
      <c r="AA1667" s="66">
        <v>20549</v>
      </c>
      <c r="AB1667" s="66">
        <v>17194</v>
      </c>
      <c r="AC1667" s="66">
        <v>18713</v>
      </c>
      <c r="AD1667" s="65">
        <v>20785.514999999999</v>
      </c>
      <c r="AE1667" s="65">
        <v>21324.484</v>
      </c>
      <c r="AF1667" s="65">
        <v>25848.663</v>
      </c>
      <c r="AG1667" s="65">
        <v>27295.036</v>
      </c>
      <c r="AH1667" s="65">
        <v>23861.469000000001</v>
      </c>
    </row>
    <row r="1668" spans="1:34" x14ac:dyDescent="0.25">
      <c r="A1668" s="64" t="s">
        <v>133</v>
      </c>
      <c r="B1668" s="64" t="s">
        <v>131</v>
      </c>
      <c r="C1668" s="70" t="s">
        <v>37</v>
      </c>
      <c r="D1668" s="70" t="s">
        <v>37</v>
      </c>
      <c r="E1668" s="70" t="s">
        <v>37</v>
      </c>
      <c r="F1668" s="70" t="s">
        <v>37</v>
      </c>
      <c r="G1668" s="70" t="s">
        <v>37</v>
      </c>
      <c r="H1668" s="70" t="s">
        <v>37</v>
      </c>
      <c r="I1668" s="70" t="s">
        <v>37</v>
      </c>
      <c r="J1668" s="70" t="s">
        <v>37</v>
      </c>
      <c r="K1668" s="70" t="s">
        <v>37</v>
      </c>
      <c r="L1668" s="70" t="s">
        <v>37</v>
      </c>
      <c r="M1668" s="70" t="s">
        <v>37</v>
      </c>
      <c r="N1668" s="70" t="s">
        <v>37</v>
      </c>
      <c r="O1668" s="70" t="s">
        <v>37</v>
      </c>
      <c r="P1668" s="70" t="s">
        <v>37</v>
      </c>
      <c r="Q1668" s="70" t="s">
        <v>37</v>
      </c>
      <c r="R1668" s="70" t="s">
        <v>37</v>
      </c>
      <c r="S1668" s="70" t="s">
        <v>37</v>
      </c>
      <c r="T1668" s="70" t="s">
        <v>37</v>
      </c>
      <c r="U1668" s="70" t="s">
        <v>37</v>
      </c>
      <c r="V1668" s="70" t="s">
        <v>37</v>
      </c>
      <c r="W1668" s="70" t="s">
        <v>37</v>
      </c>
      <c r="X1668" s="70" t="s">
        <v>37</v>
      </c>
      <c r="Y1668" s="70" t="s">
        <v>37</v>
      </c>
      <c r="Z1668" s="70" t="s">
        <v>37</v>
      </c>
      <c r="AA1668" s="70" t="s">
        <v>37</v>
      </c>
      <c r="AB1668" s="70" t="s">
        <v>37</v>
      </c>
      <c r="AC1668" s="70" t="s">
        <v>37</v>
      </c>
      <c r="AD1668" s="70" t="s">
        <v>37</v>
      </c>
      <c r="AE1668" s="70" t="s">
        <v>37</v>
      </c>
      <c r="AF1668" s="70" t="s">
        <v>37</v>
      </c>
      <c r="AG1668" s="70" t="s">
        <v>37</v>
      </c>
      <c r="AH1668" s="70" t="s">
        <v>37</v>
      </c>
    </row>
    <row r="1670" spans="1:34" x14ac:dyDescent="0.25">
      <c r="A1670" s="59" t="s">
        <v>134</v>
      </c>
    </row>
    <row r="1671" spans="1:34" x14ac:dyDescent="0.25">
      <c r="A1671" s="59" t="s">
        <v>37</v>
      </c>
      <c r="B1671" s="58" t="s">
        <v>38</v>
      </c>
    </row>
    <row r="1673" spans="1:34" x14ac:dyDescent="0.25">
      <c r="A1673" s="58" t="s">
        <v>175</v>
      </c>
    </row>
    <row r="1674" spans="1:34" x14ac:dyDescent="0.25">
      <c r="A1674" s="58" t="s">
        <v>108</v>
      </c>
      <c r="B1674" s="59" t="s">
        <v>109</v>
      </c>
    </row>
    <row r="1675" spans="1:34" x14ac:dyDescent="0.25">
      <c r="A1675" s="58" t="s">
        <v>110</v>
      </c>
      <c r="B1675" s="58" t="s">
        <v>111</v>
      </c>
    </row>
    <row r="1677" spans="1:34" x14ac:dyDescent="0.25">
      <c r="A1677" s="59" t="s">
        <v>112</v>
      </c>
      <c r="C1677" s="58" t="s">
        <v>113</v>
      </c>
    </row>
    <row r="1678" spans="1:34" x14ac:dyDescent="0.25">
      <c r="A1678" s="59" t="s">
        <v>176</v>
      </c>
      <c r="C1678" s="58" t="s">
        <v>177</v>
      </c>
    </row>
    <row r="1679" spans="1:34" x14ac:dyDescent="0.25">
      <c r="A1679" s="59" t="s">
        <v>114</v>
      </c>
      <c r="C1679" s="58" t="s">
        <v>172</v>
      </c>
    </row>
    <row r="1681" spans="1:34" x14ac:dyDescent="0.25">
      <c r="A1681" s="60" t="s">
        <v>116</v>
      </c>
      <c r="B1681" s="60" t="s">
        <v>116</v>
      </c>
      <c r="C1681" s="61" t="s">
        <v>1</v>
      </c>
      <c r="D1681" s="61" t="s">
        <v>2</v>
      </c>
      <c r="E1681" s="61" t="s">
        <v>3</v>
      </c>
      <c r="F1681" s="61" t="s">
        <v>4</v>
      </c>
      <c r="G1681" s="61" t="s">
        <v>5</v>
      </c>
      <c r="H1681" s="61" t="s">
        <v>6</v>
      </c>
      <c r="I1681" s="61" t="s">
        <v>7</v>
      </c>
      <c r="J1681" s="61" t="s">
        <v>8</v>
      </c>
      <c r="K1681" s="61" t="s">
        <v>9</v>
      </c>
      <c r="L1681" s="61" t="s">
        <v>10</v>
      </c>
      <c r="M1681" s="61" t="s">
        <v>11</v>
      </c>
      <c r="N1681" s="61" t="s">
        <v>12</v>
      </c>
      <c r="O1681" s="61" t="s">
        <v>13</v>
      </c>
      <c r="P1681" s="61" t="s">
        <v>14</v>
      </c>
      <c r="Q1681" s="61" t="s">
        <v>15</v>
      </c>
      <c r="R1681" s="61" t="s">
        <v>16</v>
      </c>
      <c r="S1681" s="61" t="s">
        <v>17</v>
      </c>
      <c r="T1681" s="61" t="s">
        <v>18</v>
      </c>
      <c r="U1681" s="61" t="s">
        <v>19</v>
      </c>
      <c r="V1681" s="61" t="s">
        <v>20</v>
      </c>
      <c r="W1681" s="61" t="s">
        <v>21</v>
      </c>
      <c r="X1681" s="61" t="s">
        <v>32</v>
      </c>
      <c r="Y1681" s="61" t="s">
        <v>33</v>
      </c>
      <c r="Z1681" s="61" t="s">
        <v>35</v>
      </c>
      <c r="AA1681" s="61" t="s">
        <v>36</v>
      </c>
      <c r="AB1681" s="61" t="s">
        <v>39</v>
      </c>
      <c r="AC1681" s="61" t="s">
        <v>40</v>
      </c>
      <c r="AD1681" s="61" t="s">
        <v>97</v>
      </c>
      <c r="AE1681" s="61" t="s">
        <v>103</v>
      </c>
      <c r="AF1681" s="61" t="s">
        <v>105</v>
      </c>
      <c r="AG1681" s="61" t="s">
        <v>107</v>
      </c>
      <c r="AH1681" s="61" t="s">
        <v>117</v>
      </c>
    </row>
    <row r="1682" spans="1:34" x14ac:dyDescent="0.25">
      <c r="A1682" s="62" t="s">
        <v>118</v>
      </c>
      <c r="B1682" s="62" t="s">
        <v>119</v>
      </c>
      <c r="C1682" s="63" t="s">
        <v>120</v>
      </c>
      <c r="D1682" s="63" t="s">
        <v>120</v>
      </c>
      <c r="E1682" s="63" t="s">
        <v>120</v>
      </c>
      <c r="F1682" s="63" t="s">
        <v>120</v>
      </c>
      <c r="G1682" s="63" t="s">
        <v>120</v>
      </c>
      <c r="H1682" s="63" t="s">
        <v>120</v>
      </c>
      <c r="I1682" s="63" t="s">
        <v>120</v>
      </c>
      <c r="J1682" s="63" t="s">
        <v>120</v>
      </c>
      <c r="K1682" s="63" t="s">
        <v>120</v>
      </c>
      <c r="L1682" s="63" t="s">
        <v>120</v>
      </c>
      <c r="M1682" s="63" t="s">
        <v>120</v>
      </c>
      <c r="N1682" s="63" t="s">
        <v>120</v>
      </c>
      <c r="O1682" s="63" t="s">
        <v>120</v>
      </c>
      <c r="P1682" s="63" t="s">
        <v>120</v>
      </c>
      <c r="Q1682" s="63" t="s">
        <v>120</v>
      </c>
      <c r="R1682" s="63" t="s">
        <v>120</v>
      </c>
      <c r="S1682" s="63" t="s">
        <v>120</v>
      </c>
      <c r="T1682" s="63" t="s">
        <v>120</v>
      </c>
      <c r="U1682" s="63" t="s">
        <v>120</v>
      </c>
      <c r="V1682" s="63" t="s">
        <v>120</v>
      </c>
      <c r="W1682" s="63" t="s">
        <v>120</v>
      </c>
      <c r="X1682" s="63" t="s">
        <v>120</v>
      </c>
      <c r="Y1682" s="63" t="s">
        <v>120</v>
      </c>
      <c r="Z1682" s="63" t="s">
        <v>120</v>
      </c>
      <c r="AA1682" s="63" t="s">
        <v>120</v>
      </c>
      <c r="AB1682" s="63" t="s">
        <v>120</v>
      </c>
      <c r="AC1682" s="63" t="s">
        <v>120</v>
      </c>
      <c r="AD1682" s="63" t="s">
        <v>120</v>
      </c>
      <c r="AE1682" s="63" t="s">
        <v>120</v>
      </c>
      <c r="AF1682" s="63" t="s">
        <v>120</v>
      </c>
      <c r="AG1682" s="63" t="s">
        <v>120</v>
      </c>
      <c r="AH1682" s="63" t="s">
        <v>120</v>
      </c>
    </row>
    <row r="1683" spans="1:34" x14ac:dyDescent="0.25">
      <c r="A1683" s="64" t="s">
        <v>121</v>
      </c>
      <c r="B1683" s="64" t="s">
        <v>122</v>
      </c>
      <c r="C1683" s="66">
        <v>2997092.59</v>
      </c>
      <c r="D1683" s="66">
        <v>2739589.28</v>
      </c>
      <c r="E1683" s="66">
        <v>2544683.06</v>
      </c>
      <c r="F1683" s="65">
        <v>2432412.5430000001</v>
      </c>
      <c r="G1683" s="65">
        <v>2032990.1070000001</v>
      </c>
      <c r="H1683" s="66">
        <v>1968199.08</v>
      </c>
      <c r="I1683" s="65">
        <v>1727142.1059999999</v>
      </c>
      <c r="J1683" s="65">
        <v>1653128.5460000001</v>
      </c>
      <c r="K1683" s="66">
        <v>1619829.93</v>
      </c>
      <c r="L1683" s="65">
        <v>1563050.4310000001</v>
      </c>
      <c r="M1683" s="65">
        <v>1588485.0660000001</v>
      </c>
      <c r="N1683" s="66">
        <v>1535000.47</v>
      </c>
      <c r="O1683" s="65">
        <v>1566498.156</v>
      </c>
      <c r="P1683" s="65">
        <v>1711711.9990000001</v>
      </c>
      <c r="Q1683" s="65">
        <v>1648904.0870000001</v>
      </c>
      <c r="R1683" s="65">
        <v>1632780.443</v>
      </c>
      <c r="S1683" s="65">
        <v>1767458.7250000001</v>
      </c>
      <c r="T1683" s="65">
        <v>1861493.1410000001</v>
      </c>
      <c r="U1683" s="65">
        <v>1826681.8840000001</v>
      </c>
      <c r="V1683" s="65">
        <v>1628973.3859999999</v>
      </c>
      <c r="W1683" s="65">
        <v>1765435.7150000001</v>
      </c>
      <c r="X1683" s="65">
        <v>1832557.2990000001</v>
      </c>
      <c r="Y1683" s="65">
        <v>1884904.993</v>
      </c>
      <c r="Z1683" s="65">
        <v>1808264.1780000001</v>
      </c>
      <c r="AA1683" s="65">
        <v>1733837.986</v>
      </c>
      <c r="AB1683" s="65">
        <v>1570914.206</v>
      </c>
      <c r="AC1683" s="65">
        <v>1526318.0319999999</v>
      </c>
      <c r="AD1683" s="65">
        <v>1461604.7579999999</v>
      </c>
      <c r="AE1683" s="66">
        <v>1486552.89</v>
      </c>
      <c r="AF1683" s="66">
        <v>1438983.14</v>
      </c>
      <c r="AG1683" s="65">
        <v>1314658.0419999999</v>
      </c>
      <c r="AH1683" s="69" t="s">
        <v>37</v>
      </c>
    </row>
    <row r="1684" spans="1:34" x14ac:dyDescent="0.25">
      <c r="A1684" s="64" t="s">
        <v>121</v>
      </c>
      <c r="B1684" s="64" t="s">
        <v>123</v>
      </c>
      <c r="C1684" s="68">
        <v>236805.6</v>
      </c>
      <c r="D1684" s="68">
        <v>255865.60000000001</v>
      </c>
      <c r="E1684" s="68">
        <v>236643.02</v>
      </c>
      <c r="F1684" s="68">
        <v>218832.84</v>
      </c>
      <c r="G1684" s="68">
        <v>194784.68</v>
      </c>
      <c r="H1684" s="68">
        <v>187160.24</v>
      </c>
      <c r="I1684" s="68">
        <v>194459.4</v>
      </c>
      <c r="J1684" s="68">
        <v>176640.78</v>
      </c>
      <c r="K1684" s="68">
        <v>159787.22</v>
      </c>
      <c r="L1684" s="68">
        <v>170499.38</v>
      </c>
      <c r="M1684" s="68">
        <v>163383.92000000001</v>
      </c>
      <c r="N1684" s="68">
        <v>161583.28</v>
      </c>
      <c r="O1684" s="68">
        <v>158428.88</v>
      </c>
      <c r="P1684" s="68">
        <v>166745.32</v>
      </c>
      <c r="Q1684" s="68">
        <v>166193.64000000001</v>
      </c>
      <c r="R1684" s="68">
        <v>273973.46000000002</v>
      </c>
      <c r="S1684" s="68">
        <v>215223.56</v>
      </c>
      <c r="T1684" s="67">
        <v>224835.929</v>
      </c>
      <c r="U1684" s="67">
        <v>227326.364</v>
      </c>
      <c r="V1684" s="67">
        <v>193328.66800000001</v>
      </c>
      <c r="W1684" s="67">
        <v>225153.79500000001</v>
      </c>
      <c r="X1684" s="67">
        <v>230309.31700000001</v>
      </c>
      <c r="Y1684" s="67">
        <v>230899.13399999999</v>
      </c>
      <c r="Z1684" s="68">
        <v>203615.82</v>
      </c>
      <c r="AA1684" s="67">
        <v>184868.777</v>
      </c>
      <c r="AB1684" s="67">
        <v>155768.40299999999</v>
      </c>
      <c r="AC1684" s="67">
        <v>147023.10500000001</v>
      </c>
      <c r="AD1684" s="67">
        <v>113901.348</v>
      </c>
      <c r="AE1684" s="67">
        <v>192833.592</v>
      </c>
      <c r="AF1684" s="67">
        <v>168147.905</v>
      </c>
      <c r="AG1684" s="67">
        <v>185250.171</v>
      </c>
      <c r="AH1684" s="70" t="s">
        <v>37</v>
      </c>
    </row>
    <row r="1685" spans="1:34" x14ac:dyDescent="0.25">
      <c r="A1685" s="64" t="s">
        <v>121</v>
      </c>
      <c r="B1685" s="64" t="s">
        <v>124</v>
      </c>
      <c r="C1685" s="66">
        <v>30249</v>
      </c>
      <c r="D1685" s="66">
        <v>28750.5</v>
      </c>
      <c r="E1685" s="66">
        <v>27309.599999999999</v>
      </c>
      <c r="F1685" s="66">
        <v>25958.7</v>
      </c>
      <c r="G1685" s="66">
        <v>24682.5</v>
      </c>
      <c r="H1685" s="66">
        <v>23445.9</v>
      </c>
      <c r="I1685" s="66">
        <v>22257</v>
      </c>
      <c r="J1685" s="66">
        <v>21195</v>
      </c>
      <c r="K1685" s="66">
        <v>20137.5</v>
      </c>
      <c r="L1685" s="66">
        <v>19208.7</v>
      </c>
      <c r="M1685" s="66">
        <v>18279</v>
      </c>
      <c r="N1685" s="66">
        <v>17382.599999999999</v>
      </c>
      <c r="O1685" s="66">
        <v>16434</v>
      </c>
      <c r="P1685" s="66">
        <v>16180.2</v>
      </c>
      <c r="Q1685" s="66">
        <v>16854.3</v>
      </c>
      <c r="R1685" s="66">
        <v>58818.36</v>
      </c>
      <c r="S1685" s="66">
        <v>48235.3</v>
      </c>
      <c r="T1685" s="65">
        <v>5352.7150000000001</v>
      </c>
      <c r="U1685" s="66">
        <v>6870.04</v>
      </c>
      <c r="V1685" s="65">
        <v>3868.7660000000001</v>
      </c>
      <c r="W1685" s="65">
        <v>4836.835</v>
      </c>
      <c r="X1685" s="65">
        <v>4731.518</v>
      </c>
      <c r="Y1685" s="65">
        <v>4338.9229999999998</v>
      </c>
      <c r="Z1685" s="65">
        <v>4401.8620000000001</v>
      </c>
      <c r="AA1685" s="65">
        <v>4439.8940000000002</v>
      </c>
      <c r="AB1685" s="65">
        <v>2851.3069999999998</v>
      </c>
      <c r="AC1685" s="65">
        <v>2704.096</v>
      </c>
      <c r="AD1685" s="65">
        <v>3440.3270000000002</v>
      </c>
      <c r="AE1685" s="65">
        <v>3493.7179999999998</v>
      </c>
      <c r="AF1685" s="65">
        <v>4117.2849999999999</v>
      </c>
      <c r="AG1685" s="65">
        <v>5752.0789999999997</v>
      </c>
      <c r="AH1685" s="69" t="s">
        <v>37</v>
      </c>
    </row>
    <row r="1686" spans="1:34" x14ac:dyDescent="0.25">
      <c r="A1686" s="64" t="s">
        <v>121</v>
      </c>
      <c r="B1686" s="64" t="s">
        <v>125</v>
      </c>
      <c r="C1686" s="68">
        <v>102555.9</v>
      </c>
      <c r="D1686" s="68">
        <v>104102.1</v>
      </c>
      <c r="E1686" s="68">
        <v>96177.600000000006</v>
      </c>
      <c r="F1686" s="68">
        <v>81641.7</v>
      </c>
      <c r="G1686" s="68">
        <v>72595.8</v>
      </c>
      <c r="H1686" s="68">
        <v>69511.5</v>
      </c>
      <c r="I1686" s="68">
        <v>75610.8</v>
      </c>
      <c r="J1686" s="68">
        <v>58546.8</v>
      </c>
      <c r="K1686" s="68">
        <v>52508.7</v>
      </c>
      <c r="L1686" s="68">
        <v>56961</v>
      </c>
      <c r="M1686" s="68">
        <v>54959.4</v>
      </c>
      <c r="N1686" s="68">
        <v>54974.7</v>
      </c>
      <c r="O1686" s="68">
        <v>54279.9</v>
      </c>
      <c r="P1686" s="68">
        <v>57463.199999999997</v>
      </c>
      <c r="Q1686" s="68">
        <v>58140</v>
      </c>
      <c r="R1686" s="68">
        <v>56718.9</v>
      </c>
      <c r="S1686" s="68">
        <v>75598.2</v>
      </c>
      <c r="T1686" s="68">
        <v>127927.41</v>
      </c>
      <c r="U1686" s="67">
        <v>132774.78599999999</v>
      </c>
      <c r="V1686" s="67">
        <v>110578.99400000001</v>
      </c>
      <c r="W1686" s="67">
        <v>128289.379</v>
      </c>
      <c r="X1686" s="67">
        <v>165170.95800000001</v>
      </c>
      <c r="Y1686" s="67">
        <v>149343.75099999999</v>
      </c>
      <c r="Z1686" s="67">
        <v>170887.576</v>
      </c>
      <c r="AA1686" s="67">
        <v>138442.28200000001</v>
      </c>
      <c r="AB1686" s="67">
        <v>131135.33300000001</v>
      </c>
      <c r="AC1686" s="67">
        <v>147816.796</v>
      </c>
      <c r="AD1686" s="67">
        <v>151362.15299999999</v>
      </c>
      <c r="AE1686" s="68">
        <v>102249.28</v>
      </c>
      <c r="AF1686" s="67">
        <v>100131.193</v>
      </c>
      <c r="AG1686" s="67">
        <v>81323.611999999994</v>
      </c>
      <c r="AH1686" s="70" t="s">
        <v>37</v>
      </c>
    </row>
    <row r="1687" spans="1:34" x14ac:dyDescent="0.25">
      <c r="A1687" s="64" t="s">
        <v>121</v>
      </c>
      <c r="B1687" s="64" t="s">
        <v>126</v>
      </c>
      <c r="C1687" s="66">
        <v>0</v>
      </c>
      <c r="D1687" s="66">
        <v>0</v>
      </c>
      <c r="E1687" s="66">
        <v>0</v>
      </c>
      <c r="F1687" s="66">
        <v>0</v>
      </c>
      <c r="G1687" s="66">
        <v>0</v>
      </c>
      <c r="H1687" s="66">
        <v>0</v>
      </c>
      <c r="I1687" s="66">
        <v>0</v>
      </c>
      <c r="J1687" s="66">
        <v>0</v>
      </c>
      <c r="K1687" s="66">
        <v>0</v>
      </c>
      <c r="L1687" s="66">
        <v>0</v>
      </c>
      <c r="M1687" s="66">
        <v>0</v>
      </c>
      <c r="N1687" s="66">
        <v>0</v>
      </c>
      <c r="O1687" s="66">
        <v>0</v>
      </c>
      <c r="P1687" s="66">
        <v>0</v>
      </c>
      <c r="Q1687" s="66">
        <v>0</v>
      </c>
      <c r="R1687" s="66">
        <v>0</v>
      </c>
      <c r="S1687" s="66">
        <v>0</v>
      </c>
      <c r="T1687" s="66">
        <v>0</v>
      </c>
      <c r="U1687" s="66">
        <v>0</v>
      </c>
      <c r="V1687" s="66">
        <v>0</v>
      </c>
      <c r="W1687" s="66">
        <v>0</v>
      </c>
      <c r="X1687" s="66">
        <v>0</v>
      </c>
      <c r="Y1687" s="66">
        <v>0</v>
      </c>
      <c r="Z1687" s="66">
        <v>0</v>
      </c>
      <c r="AA1687" s="66">
        <v>0</v>
      </c>
      <c r="AB1687" s="66">
        <v>0</v>
      </c>
      <c r="AC1687" s="66">
        <v>0</v>
      </c>
      <c r="AD1687" s="66">
        <v>0</v>
      </c>
      <c r="AE1687" s="66">
        <v>0</v>
      </c>
      <c r="AF1687" s="66">
        <v>0</v>
      </c>
      <c r="AG1687" s="66">
        <v>0</v>
      </c>
      <c r="AH1687" s="69" t="s">
        <v>37</v>
      </c>
    </row>
    <row r="1688" spans="1:34" x14ac:dyDescent="0.25">
      <c r="A1688" s="64" t="s">
        <v>121</v>
      </c>
      <c r="B1688" s="64" t="s">
        <v>127</v>
      </c>
      <c r="C1688" s="68">
        <v>0</v>
      </c>
      <c r="D1688" s="68">
        <v>0</v>
      </c>
      <c r="E1688" s="68">
        <v>0</v>
      </c>
      <c r="F1688" s="68">
        <v>0</v>
      </c>
      <c r="G1688" s="68">
        <v>0</v>
      </c>
      <c r="H1688" s="68">
        <v>0</v>
      </c>
      <c r="I1688" s="68">
        <v>0</v>
      </c>
      <c r="J1688" s="68">
        <v>0</v>
      </c>
      <c r="K1688" s="68">
        <v>0</v>
      </c>
      <c r="L1688" s="68">
        <v>0</v>
      </c>
      <c r="M1688" s="68">
        <v>0</v>
      </c>
      <c r="N1688" s="68">
        <v>0</v>
      </c>
      <c r="O1688" s="68">
        <v>0</v>
      </c>
      <c r="P1688" s="68">
        <v>0</v>
      </c>
      <c r="Q1688" s="68">
        <v>0</v>
      </c>
      <c r="R1688" s="68">
        <v>0</v>
      </c>
      <c r="S1688" s="68">
        <v>0</v>
      </c>
      <c r="T1688" s="68">
        <v>0</v>
      </c>
      <c r="U1688" s="68">
        <v>0</v>
      </c>
      <c r="V1688" s="68">
        <v>0</v>
      </c>
      <c r="W1688" s="68">
        <v>0</v>
      </c>
      <c r="X1688" s="68">
        <v>0</v>
      </c>
      <c r="Y1688" s="68">
        <v>0</v>
      </c>
      <c r="Z1688" s="68">
        <v>0</v>
      </c>
      <c r="AA1688" s="68">
        <v>0</v>
      </c>
      <c r="AB1688" s="68">
        <v>7500</v>
      </c>
      <c r="AC1688" s="68">
        <v>7791</v>
      </c>
      <c r="AD1688" s="68">
        <v>6284</v>
      </c>
      <c r="AE1688" s="68">
        <v>5427</v>
      </c>
      <c r="AF1688" s="68">
        <v>2067</v>
      </c>
      <c r="AG1688" s="68">
        <v>2300</v>
      </c>
      <c r="AH1688" s="70" t="s">
        <v>37</v>
      </c>
    </row>
    <row r="1689" spans="1:34" x14ac:dyDescent="0.25">
      <c r="A1689" s="64" t="s">
        <v>121</v>
      </c>
      <c r="B1689" s="64" t="s">
        <v>128</v>
      </c>
      <c r="C1689" s="66">
        <v>2795032</v>
      </c>
      <c r="D1689" s="66">
        <v>2593666.7999999998</v>
      </c>
      <c r="E1689" s="66">
        <v>2370676.4</v>
      </c>
      <c r="F1689" s="66">
        <v>2160433.6</v>
      </c>
      <c r="G1689" s="66">
        <v>1934473.2</v>
      </c>
      <c r="H1689" s="66">
        <v>1773598.8</v>
      </c>
      <c r="I1689" s="66">
        <v>1669603.6</v>
      </c>
      <c r="J1689" s="66">
        <v>1596873.2</v>
      </c>
      <c r="K1689" s="66">
        <v>1492782.2</v>
      </c>
      <c r="L1689" s="66">
        <v>1440663</v>
      </c>
      <c r="M1689" s="66">
        <v>1364001</v>
      </c>
      <c r="N1689" s="66">
        <v>1384434.2</v>
      </c>
      <c r="O1689" s="66">
        <v>1402412.4</v>
      </c>
      <c r="P1689" s="66">
        <v>1370479</v>
      </c>
      <c r="Q1689" s="66">
        <v>1358473</v>
      </c>
      <c r="R1689" s="66">
        <v>1377439.04</v>
      </c>
      <c r="S1689" s="66">
        <v>1329579.72</v>
      </c>
      <c r="T1689" s="65">
        <v>1341150.8160000001</v>
      </c>
      <c r="U1689" s="66">
        <v>1312313.32</v>
      </c>
      <c r="V1689" s="66">
        <v>1193725.32</v>
      </c>
      <c r="W1689" s="66">
        <v>1302089.8</v>
      </c>
      <c r="X1689" s="66">
        <v>1310241</v>
      </c>
      <c r="Y1689" s="66">
        <v>1315390.52</v>
      </c>
      <c r="Z1689" s="66">
        <v>1285990.48</v>
      </c>
      <c r="AA1689" s="66">
        <v>1102017.96</v>
      </c>
      <c r="AB1689" s="66">
        <v>967463.04</v>
      </c>
      <c r="AC1689" s="66">
        <v>1039983.76</v>
      </c>
      <c r="AD1689" s="66">
        <v>966515.16</v>
      </c>
      <c r="AE1689" s="66">
        <v>986765</v>
      </c>
      <c r="AF1689" s="66">
        <v>936990.2</v>
      </c>
      <c r="AG1689" s="66">
        <v>922271.44</v>
      </c>
      <c r="AH1689" s="69" t="s">
        <v>37</v>
      </c>
    </row>
    <row r="1690" spans="1:34" x14ac:dyDescent="0.25">
      <c r="A1690" s="64" t="s">
        <v>121</v>
      </c>
      <c r="B1690" s="64" t="s">
        <v>129</v>
      </c>
      <c r="C1690" s="68">
        <v>201264.6</v>
      </c>
      <c r="D1690" s="68">
        <v>218317.6</v>
      </c>
      <c r="E1690" s="68">
        <v>212365</v>
      </c>
      <c r="F1690" s="68">
        <v>194167</v>
      </c>
      <c r="G1690" s="68">
        <v>170389.6</v>
      </c>
      <c r="H1690" s="68">
        <v>160336.79999999999</v>
      </c>
      <c r="I1690" s="68">
        <v>163211.79999999999</v>
      </c>
      <c r="J1690" s="68">
        <v>144960.20000000001</v>
      </c>
      <c r="K1690" s="68">
        <v>131141.4</v>
      </c>
      <c r="L1690" s="68">
        <v>139916.79999999999</v>
      </c>
      <c r="M1690" s="68">
        <v>134075</v>
      </c>
      <c r="N1690" s="68">
        <v>132586.79999999999</v>
      </c>
      <c r="O1690" s="68">
        <v>129996.6</v>
      </c>
      <c r="P1690" s="68">
        <v>120863.6</v>
      </c>
      <c r="Q1690" s="68">
        <v>136339.6</v>
      </c>
      <c r="R1690" s="68">
        <v>224385.6</v>
      </c>
      <c r="S1690" s="68">
        <v>176695.6</v>
      </c>
      <c r="T1690" s="68">
        <v>159298.79999999999</v>
      </c>
      <c r="U1690" s="68">
        <v>161381.4</v>
      </c>
      <c r="V1690" s="68">
        <v>147839.6</v>
      </c>
      <c r="W1690" s="68">
        <v>160839.79999999999</v>
      </c>
      <c r="X1690" s="68">
        <v>152905</v>
      </c>
      <c r="Y1690" s="68">
        <v>161811</v>
      </c>
      <c r="Z1690" s="68">
        <v>136055.4</v>
      </c>
      <c r="AA1690" s="68">
        <v>123180.2</v>
      </c>
      <c r="AB1690" s="68">
        <v>98025.2</v>
      </c>
      <c r="AC1690" s="68">
        <v>92387.8</v>
      </c>
      <c r="AD1690" s="68">
        <v>76991.600000000006</v>
      </c>
      <c r="AE1690" s="68">
        <v>126237.6</v>
      </c>
      <c r="AF1690" s="68">
        <v>109304.4</v>
      </c>
      <c r="AG1690" s="68">
        <v>122494.08</v>
      </c>
      <c r="AH1690" s="70" t="s">
        <v>37</v>
      </c>
    </row>
    <row r="1691" spans="1:34" x14ac:dyDescent="0.25">
      <c r="A1691" s="64" t="s">
        <v>121</v>
      </c>
      <c r="B1691" s="64" t="s">
        <v>130</v>
      </c>
      <c r="C1691" s="66">
        <v>87167.2</v>
      </c>
      <c r="D1691" s="66">
        <v>88482.2</v>
      </c>
      <c r="E1691" s="66">
        <v>86555.8</v>
      </c>
      <c r="F1691" s="66">
        <v>72656.800000000003</v>
      </c>
      <c r="G1691" s="66">
        <v>63881.2</v>
      </c>
      <c r="H1691" s="66">
        <v>59776.6</v>
      </c>
      <c r="I1691" s="66">
        <v>63509.8</v>
      </c>
      <c r="J1691" s="66">
        <v>49761.599999999999</v>
      </c>
      <c r="K1691" s="66">
        <v>42292.4</v>
      </c>
      <c r="L1691" s="66">
        <v>42117</v>
      </c>
      <c r="M1691" s="66">
        <v>41950.2</v>
      </c>
      <c r="N1691" s="66">
        <v>42328.800000000003</v>
      </c>
      <c r="O1691" s="66">
        <v>40963</v>
      </c>
      <c r="P1691" s="66">
        <v>39272.800000000003</v>
      </c>
      <c r="Q1691" s="66">
        <v>47671.199999999997</v>
      </c>
      <c r="R1691" s="66">
        <v>44293.599999999999</v>
      </c>
      <c r="S1691" s="66">
        <v>43547</v>
      </c>
      <c r="T1691" s="66">
        <v>103907.8</v>
      </c>
      <c r="U1691" s="66">
        <v>114306.4</v>
      </c>
      <c r="V1691" s="66">
        <v>83000.399999999994</v>
      </c>
      <c r="W1691" s="66">
        <v>107720</v>
      </c>
      <c r="X1691" s="66">
        <v>110706.4</v>
      </c>
      <c r="Y1691" s="66">
        <v>107343.4</v>
      </c>
      <c r="Z1691" s="66">
        <v>101635.4</v>
      </c>
      <c r="AA1691" s="66">
        <v>83861.600000000006</v>
      </c>
      <c r="AB1691" s="66">
        <v>80835.399999999994</v>
      </c>
      <c r="AC1691" s="66">
        <v>100435</v>
      </c>
      <c r="AD1691" s="66">
        <v>103040.84</v>
      </c>
      <c r="AE1691" s="66">
        <v>64330.239999999998</v>
      </c>
      <c r="AF1691" s="66">
        <v>57744.04</v>
      </c>
      <c r="AG1691" s="66">
        <v>58346.76</v>
      </c>
      <c r="AH1691" s="69" t="s">
        <v>37</v>
      </c>
    </row>
    <row r="1692" spans="1:34" x14ac:dyDescent="0.25">
      <c r="A1692" s="64" t="s">
        <v>121</v>
      </c>
      <c r="B1692" s="64" t="s">
        <v>131</v>
      </c>
      <c r="C1692" s="68">
        <v>752.4</v>
      </c>
      <c r="D1692" s="68">
        <v>777.6</v>
      </c>
      <c r="E1692" s="68">
        <v>745.2</v>
      </c>
      <c r="F1692" s="68">
        <v>712.8</v>
      </c>
      <c r="G1692" s="68">
        <v>752.4</v>
      </c>
      <c r="H1692" s="68">
        <v>709.2</v>
      </c>
      <c r="I1692" s="68">
        <v>723.6</v>
      </c>
      <c r="J1692" s="68">
        <v>633.6</v>
      </c>
      <c r="K1692" s="68">
        <v>633.6</v>
      </c>
      <c r="L1692" s="68">
        <v>633.6</v>
      </c>
      <c r="M1692" s="68">
        <v>633.6</v>
      </c>
      <c r="N1692" s="68">
        <v>608.4</v>
      </c>
      <c r="O1692" s="68">
        <v>583.20000000000005</v>
      </c>
      <c r="P1692" s="68">
        <v>547.20000000000005</v>
      </c>
      <c r="Q1692" s="68">
        <v>486</v>
      </c>
      <c r="R1692" s="68">
        <v>511.2</v>
      </c>
      <c r="S1692" s="68">
        <v>532.79999999999995</v>
      </c>
      <c r="T1692" s="67">
        <v>425.73599999999999</v>
      </c>
      <c r="U1692" s="68">
        <v>0</v>
      </c>
      <c r="V1692" s="68">
        <v>0</v>
      </c>
      <c r="W1692" s="68">
        <v>0</v>
      </c>
      <c r="X1692" s="68">
        <v>0</v>
      </c>
      <c r="Y1692" s="68">
        <v>1854</v>
      </c>
      <c r="Z1692" s="68">
        <v>2415.6</v>
      </c>
      <c r="AA1692" s="68">
        <v>3034.8</v>
      </c>
      <c r="AB1692" s="68">
        <v>5666.4</v>
      </c>
      <c r="AC1692" s="68">
        <v>5878.8</v>
      </c>
      <c r="AD1692" s="68">
        <v>5667.12</v>
      </c>
      <c r="AE1692" s="68">
        <v>5684.4</v>
      </c>
      <c r="AF1692" s="68">
        <v>4848.4799999999996</v>
      </c>
      <c r="AG1692" s="68">
        <v>0</v>
      </c>
      <c r="AH1692" s="70" t="s">
        <v>37</v>
      </c>
    </row>
    <row r="1693" spans="1:34" x14ac:dyDescent="0.25">
      <c r="A1693" s="64" t="s">
        <v>132</v>
      </c>
      <c r="B1693" s="64" t="s">
        <v>122</v>
      </c>
      <c r="C1693" s="69" t="s">
        <v>37</v>
      </c>
      <c r="D1693" s="69" t="s">
        <v>37</v>
      </c>
      <c r="E1693" s="69" t="s">
        <v>37</v>
      </c>
      <c r="F1693" s="69" t="s">
        <v>37</v>
      </c>
      <c r="G1693" s="69" t="s">
        <v>37</v>
      </c>
      <c r="H1693" s="69" t="s">
        <v>37</v>
      </c>
      <c r="I1693" s="69" t="s">
        <v>37</v>
      </c>
      <c r="J1693" s="69" t="s">
        <v>37</v>
      </c>
      <c r="K1693" s="69" t="s">
        <v>37</v>
      </c>
      <c r="L1693" s="69" t="s">
        <v>37</v>
      </c>
      <c r="M1693" s="69" t="s">
        <v>37</v>
      </c>
      <c r="N1693" s="69" t="s">
        <v>37</v>
      </c>
      <c r="O1693" s="69" t="s">
        <v>37</v>
      </c>
      <c r="P1693" s="69" t="s">
        <v>37</v>
      </c>
      <c r="Q1693" s="69" t="s">
        <v>37</v>
      </c>
      <c r="R1693" s="69" t="s">
        <v>37</v>
      </c>
      <c r="S1693" s="69" t="s">
        <v>37</v>
      </c>
      <c r="T1693" s="69" t="s">
        <v>37</v>
      </c>
      <c r="U1693" s="69" t="s">
        <v>37</v>
      </c>
      <c r="V1693" s="69" t="s">
        <v>37</v>
      </c>
      <c r="W1693" s="69" t="s">
        <v>37</v>
      </c>
      <c r="X1693" s="69" t="s">
        <v>37</v>
      </c>
      <c r="Y1693" s="69" t="s">
        <v>37</v>
      </c>
      <c r="Z1693" s="69" t="s">
        <v>37</v>
      </c>
      <c r="AA1693" s="69" t="s">
        <v>37</v>
      </c>
      <c r="AB1693" s="69" t="s">
        <v>37</v>
      </c>
      <c r="AC1693" s="69" t="s">
        <v>37</v>
      </c>
      <c r="AD1693" s="69" t="s">
        <v>37</v>
      </c>
      <c r="AE1693" s="69" t="s">
        <v>37</v>
      </c>
      <c r="AF1693" s="69" t="s">
        <v>37</v>
      </c>
      <c r="AG1693" s="69" t="s">
        <v>37</v>
      </c>
      <c r="AH1693" s="69" t="s">
        <v>37</v>
      </c>
    </row>
    <row r="1694" spans="1:34" x14ac:dyDescent="0.25">
      <c r="A1694" s="64" t="s">
        <v>132</v>
      </c>
      <c r="B1694" s="64" t="s">
        <v>123</v>
      </c>
      <c r="C1694" s="70" t="s">
        <v>37</v>
      </c>
      <c r="D1694" s="70" t="s">
        <v>37</v>
      </c>
      <c r="E1694" s="70" t="s">
        <v>37</v>
      </c>
      <c r="F1694" s="70" t="s">
        <v>37</v>
      </c>
      <c r="G1694" s="70" t="s">
        <v>37</v>
      </c>
      <c r="H1694" s="70" t="s">
        <v>37</v>
      </c>
      <c r="I1694" s="70" t="s">
        <v>37</v>
      </c>
      <c r="J1694" s="70" t="s">
        <v>37</v>
      </c>
      <c r="K1694" s="70" t="s">
        <v>37</v>
      </c>
      <c r="L1694" s="70" t="s">
        <v>37</v>
      </c>
      <c r="M1694" s="70" t="s">
        <v>37</v>
      </c>
      <c r="N1694" s="70" t="s">
        <v>37</v>
      </c>
      <c r="O1694" s="70" t="s">
        <v>37</v>
      </c>
      <c r="P1694" s="70" t="s">
        <v>37</v>
      </c>
      <c r="Q1694" s="70" t="s">
        <v>37</v>
      </c>
      <c r="R1694" s="70" t="s">
        <v>37</v>
      </c>
      <c r="S1694" s="70" t="s">
        <v>37</v>
      </c>
      <c r="T1694" s="70" t="s">
        <v>37</v>
      </c>
      <c r="U1694" s="70" t="s">
        <v>37</v>
      </c>
      <c r="V1694" s="70" t="s">
        <v>37</v>
      </c>
      <c r="W1694" s="70" t="s">
        <v>37</v>
      </c>
      <c r="X1694" s="70" t="s">
        <v>37</v>
      </c>
      <c r="Y1694" s="70" t="s">
        <v>37</v>
      </c>
      <c r="Z1694" s="70" t="s">
        <v>37</v>
      </c>
      <c r="AA1694" s="70" t="s">
        <v>37</v>
      </c>
      <c r="AB1694" s="70" t="s">
        <v>37</v>
      </c>
      <c r="AC1694" s="70" t="s">
        <v>37</v>
      </c>
      <c r="AD1694" s="70" t="s">
        <v>37</v>
      </c>
      <c r="AE1694" s="70" t="s">
        <v>37</v>
      </c>
      <c r="AF1694" s="70" t="s">
        <v>37</v>
      </c>
      <c r="AG1694" s="70" t="s">
        <v>37</v>
      </c>
      <c r="AH1694" s="70" t="s">
        <v>37</v>
      </c>
    </row>
    <row r="1695" spans="1:34" x14ac:dyDescent="0.25">
      <c r="A1695" s="64" t="s">
        <v>132</v>
      </c>
      <c r="B1695" s="64" t="s">
        <v>124</v>
      </c>
      <c r="C1695" s="69" t="s">
        <v>37</v>
      </c>
      <c r="D1695" s="69" t="s">
        <v>37</v>
      </c>
      <c r="E1695" s="69" t="s">
        <v>37</v>
      </c>
      <c r="F1695" s="69" t="s">
        <v>37</v>
      </c>
      <c r="G1695" s="69" t="s">
        <v>37</v>
      </c>
      <c r="H1695" s="69" t="s">
        <v>37</v>
      </c>
      <c r="I1695" s="69" t="s">
        <v>37</v>
      </c>
      <c r="J1695" s="69" t="s">
        <v>37</v>
      </c>
      <c r="K1695" s="69" t="s">
        <v>37</v>
      </c>
      <c r="L1695" s="69" t="s">
        <v>37</v>
      </c>
      <c r="M1695" s="69" t="s">
        <v>37</v>
      </c>
      <c r="N1695" s="69" t="s">
        <v>37</v>
      </c>
      <c r="O1695" s="69" t="s">
        <v>37</v>
      </c>
      <c r="P1695" s="69" t="s">
        <v>37</v>
      </c>
      <c r="Q1695" s="69" t="s">
        <v>37</v>
      </c>
      <c r="R1695" s="69" t="s">
        <v>37</v>
      </c>
      <c r="S1695" s="69" t="s">
        <v>37</v>
      </c>
      <c r="T1695" s="69" t="s">
        <v>37</v>
      </c>
      <c r="U1695" s="69" t="s">
        <v>37</v>
      </c>
      <c r="V1695" s="69" t="s">
        <v>37</v>
      </c>
      <c r="W1695" s="69" t="s">
        <v>37</v>
      </c>
      <c r="X1695" s="69" t="s">
        <v>37</v>
      </c>
      <c r="Y1695" s="69" t="s">
        <v>37</v>
      </c>
      <c r="Z1695" s="69" t="s">
        <v>37</v>
      </c>
      <c r="AA1695" s="69" t="s">
        <v>37</v>
      </c>
      <c r="AB1695" s="69" t="s">
        <v>37</v>
      </c>
      <c r="AC1695" s="69" t="s">
        <v>37</v>
      </c>
      <c r="AD1695" s="69" t="s">
        <v>37</v>
      </c>
      <c r="AE1695" s="69" t="s">
        <v>37</v>
      </c>
      <c r="AF1695" s="69" t="s">
        <v>37</v>
      </c>
      <c r="AG1695" s="69" t="s">
        <v>37</v>
      </c>
      <c r="AH1695" s="69" t="s">
        <v>37</v>
      </c>
    </row>
    <row r="1696" spans="1:34" x14ac:dyDescent="0.25">
      <c r="A1696" s="64" t="s">
        <v>132</v>
      </c>
      <c r="B1696" s="64" t="s">
        <v>125</v>
      </c>
      <c r="C1696" s="70" t="s">
        <v>37</v>
      </c>
      <c r="D1696" s="70" t="s">
        <v>37</v>
      </c>
      <c r="E1696" s="70" t="s">
        <v>37</v>
      </c>
      <c r="F1696" s="70" t="s">
        <v>37</v>
      </c>
      <c r="G1696" s="70" t="s">
        <v>37</v>
      </c>
      <c r="H1696" s="70" t="s">
        <v>37</v>
      </c>
      <c r="I1696" s="70" t="s">
        <v>37</v>
      </c>
      <c r="J1696" s="70" t="s">
        <v>37</v>
      </c>
      <c r="K1696" s="70" t="s">
        <v>37</v>
      </c>
      <c r="L1696" s="70" t="s">
        <v>37</v>
      </c>
      <c r="M1696" s="70" t="s">
        <v>37</v>
      </c>
      <c r="N1696" s="70" t="s">
        <v>37</v>
      </c>
      <c r="O1696" s="70" t="s">
        <v>37</v>
      </c>
      <c r="P1696" s="70" t="s">
        <v>37</v>
      </c>
      <c r="Q1696" s="70" t="s">
        <v>37</v>
      </c>
      <c r="R1696" s="70" t="s">
        <v>37</v>
      </c>
      <c r="S1696" s="70" t="s">
        <v>37</v>
      </c>
      <c r="T1696" s="70" t="s">
        <v>37</v>
      </c>
      <c r="U1696" s="70" t="s">
        <v>37</v>
      </c>
      <c r="V1696" s="70" t="s">
        <v>37</v>
      </c>
      <c r="W1696" s="70" t="s">
        <v>37</v>
      </c>
      <c r="X1696" s="70" t="s">
        <v>37</v>
      </c>
      <c r="Y1696" s="70" t="s">
        <v>37</v>
      </c>
      <c r="Z1696" s="70" t="s">
        <v>37</v>
      </c>
      <c r="AA1696" s="70" t="s">
        <v>37</v>
      </c>
      <c r="AB1696" s="70" t="s">
        <v>37</v>
      </c>
      <c r="AC1696" s="70" t="s">
        <v>37</v>
      </c>
      <c r="AD1696" s="70" t="s">
        <v>37</v>
      </c>
      <c r="AE1696" s="70" t="s">
        <v>37</v>
      </c>
      <c r="AF1696" s="70" t="s">
        <v>37</v>
      </c>
      <c r="AG1696" s="70" t="s">
        <v>37</v>
      </c>
      <c r="AH1696" s="70" t="s">
        <v>37</v>
      </c>
    </row>
    <row r="1697" spans="1:34" x14ac:dyDescent="0.25">
      <c r="A1697" s="64" t="s">
        <v>132</v>
      </c>
      <c r="B1697" s="64" t="s">
        <v>126</v>
      </c>
      <c r="C1697" s="66">
        <v>0</v>
      </c>
      <c r="D1697" s="66">
        <v>0</v>
      </c>
      <c r="E1697" s="66">
        <v>0</v>
      </c>
      <c r="F1697" s="66">
        <v>0</v>
      </c>
      <c r="G1697" s="66">
        <v>0</v>
      </c>
      <c r="H1697" s="66">
        <v>0</v>
      </c>
      <c r="I1697" s="66">
        <v>0</v>
      </c>
      <c r="J1697" s="66">
        <v>0</v>
      </c>
      <c r="K1697" s="66">
        <v>0</v>
      </c>
      <c r="L1697" s="66">
        <v>0</v>
      </c>
      <c r="M1697" s="66">
        <v>0</v>
      </c>
      <c r="N1697" s="66">
        <v>0</v>
      </c>
      <c r="O1697" s="66">
        <v>0</v>
      </c>
      <c r="P1697" s="66">
        <v>0</v>
      </c>
      <c r="Q1697" s="66">
        <v>0</v>
      </c>
      <c r="R1697" s="66">
        <v>0</v>
      </c>
      <c r="S1697" s="66">
        <v>0</v>
      </c>
      <c r="T1697" s="66">
        <v>0</v>
      </c>
      <c r="U1697" s="66">
        <v>0</v>
      </c>
      <c r="V1697" s="66">
        <v>0</v>
      </c>
      <c r="W1697" s="66">
        <v>0</v>
      </c>
      <c r="X1697" s="66">
        <v>0</v>
      </c>
      <c r="Y1697" s="66">
        <v>0</v>
      </c>
      <c r="Z1697" s="66">
        <v>0</v>
      </c>
      <c r="AA1697" s="66">
        <v>0</v>
      </c>
      <c r="AB1697" s="66">
        <v>0</v>
      </c>
      <c r="AC1697" s="66">
        <v>0</v>
      </c>
      <c r="AD1697" s="66">
        <v>0</v>
      </c>
      <c r="AE1697" s="66">
        <v>0</v>
      </c>
      <c r="AF1697" s="66">
        <v>0</v>
      </c>
      <c r="AG1697" s="66">
        <v>0</v>
      </c>
      <c r="AH1697" s="69" t="s">
        <v>37</v>
      </c>
    </row>
    <row r="1698" spans="1:34" x14ac:dyDescent="0.25">
      <c r="A1698" s="64" t="s">
        <v>132</v>
      </c>
      <c r="B1698" s="64" t="s">
        <v>127</v>
      </c>
      <c r="C1698" s="70" t="s">
        <v>37</v>
      </c>
      <c r="D1698" s="70" t="s">
        <v>37</v>
      </c>
      <c r="E1698" s="70" t="s">
        <v>37</v>
      </c>
      <c r="F1698" s="70" t="s">
        <v>37</v>
      </c>
      <c r="G1698" s="70" t="s">
        <v>37</v>
      </c>
      <c r="H1698" s="70" t="s">
        <v>37</v>
      </c>
      <c r="I1698" s="70" t="s">
        <v>37</v>
      </c>
      <c r="J1698" s="70" t="s">
        <v>37</v>
      </c>
      <c r="K1698" s="70" t="s">
        <v>37</v>
      </c>
      <c r="L1698" s="70" t="s">
        <v>37</v>
      </c>
      <c r="M1698" s="70" t="s">
        <v>37</v>
      </c>
      <c r="N1698" s="70" t="s">
        <v>37</v>
      </c>
      <c r="O1698" s="70" t="s">
        <v>37</v>
      </c>
      <c r="P1698" s="70" t="s">
        <v>37</v>
      </c>
      <c r="Q1698" s="70" t="s">
        <v>37</v>
      </c>
      <c r="R1698" s="70" t="s">
        <v>37</v>
      </c>
      <c r="S1698" s="70" t="s">
        <v>37</v>
      </c>
      <c r="T1698" s="70" t="s">
        <v>37</v>
      </c>
      <c r="U1698" s="70" t="s">
        <v>37</v>
      </c>
      <c r="V1698" s="70" t="s">
        <v>37</v>
      </c>
      <c r="W1698" s="70" t="s">
        <v>37</v>
      </c>
      <c r="X1698" s="70" t="s">
        <v>37</v>
      </c>
      <c r="Y1698" s="70" t="s">
        <v>37</v>
      </c>
      <c r="Z1698" s="70" t="s">
        <v>37</v>
      </c>
      <c r="AA1698" s="70" t="s">
        <v>37</v>
      </c>
      <c r="AB1698" s="70" t="s">
        <v>37</v>
      </c>
      <c r="AC1698" s="70" t="s">
        <v>37</v>
      </c>
      <c r="AD1698" s="70" t="s">
        <v>37</v>
      </c>
      <c r="AE1698" s="70" t="s">
        <v>37</v>
      </c>
      <c r="AF1698" s="70" t="s">
        <v>37</v>
      </c>
      <c r="AG1698" s="70" t="s">
        <v>37</v>
      </c>
      <c r="AH1698" s="70" t="s">
        <v>37</v>
      </c>
    </row>
    <row r="1699" spans="1:34" x14ac:dyDescent="0.25">
      <c r="A1699" s="64" t="s">
        <v>132</v>
      </c>
      <c r="B1699" s="64" t="s">
        <v>128</v>
      </c>
      <c r="C1699" s="66">
        <v>1075806</v>
      </c>
      <c r="D1699" s="66">
        <v>1003258.8</v>
      </c>
      <c r="E1699" s="66">
        <v>909086.4</v>
      </c>
      <c r="F1699" s="66">
        <v>827661.6</v>
      </c>
      <c r="G1699" s="66">
        <v>730519.2</v>
      </c>
      <c r="H1699" s="66">
        <v>698464.8</v>
      </c>
      <c r="I1699" s="66">
        <v>658749.6</v>
      </c>
      <c r="J1699" s="66">
        <v>640807.19999999995</v>
      </c>
      <c r="K1699" s="66">
        <v>622159.19999999995</v>
      </c>
      <c r="L1699" s="66">
        <v>619632</v>
      </c>
      <c r="M1699" s="66">
        <v>617202</v>
      </c>
      <c r="N1699" s="66">
        <v>622699.19999999995</v>
      </c>
      <c r="O1699" s="66">
        <v>625442.4</v>
      </c>
      <c r="P1699" s="66">
        <v>649296</v>
      </c>
      <c r="Q1699" s="66">
        <v>655794</v>
      </c>
      <c r="R1699" s="66">
        <v>669794.04</v>
      </c>
      <c r="S1699" s="66">
        <v>696168.72</v>
      </c>
      <c r="T1699" s="65">
        <v>706926.81599999999</v>
      </c>
      <c r="U1699" s="66">
        <v>693310.32</v>
      </c>
      <c r="V1699" s="66">
        <v>625027.31999999995</v>
      </c>
      <c r="W1699" s="66">
        <v>679780.8</v>
      </c>
      <c r="X1699" s="66">
        <v>701811</v>
      </c>
      <c r="Y1699" s="66">
        <v>715961.52</v>
      </c>
      <c r="Z1699" s="66">
        <v>699756.48</v>
      </c>
      <c r="AA1699" s="66">
        <v>658146.96</v>
      </c>
      <c r="AB1699" s="66">
        <v>589253.04</v>
      </c>
      <c r="AC1699" s="66">
        <v>592457.76</v>
      </c>
      <c r="AD1699" s="66">
        <v>561728.16</v>
      </c>
      <c r="AE1699" s="66">
        <v>575398.80000000005</v>
      </c>
      <c r="AF1699" s="66">
        <v>554907.6</v>
      </c>
      <c r="AG1699" s="66">
        <v>534268.43999999994</v>
      </c>
      <c r="AH1699" s="69" t="s">
        <v>37</v>
      </c>
    </row>
    <row r="1700" spans="1:34" x14ac:dyDescent="0.25">
      <c r="A1700" s="64" t="s">
        <v>132</v>
      </c>
      <c r="B1700" s="64" t="s">
        <v>129</v>
      </c>
      <c r="C1700" s="68">
        <v>92613.6</v>
      </c>
      <c r="D1700" s="68">
        <v>86223.6</v>
      </c>
      <c r="E1700" s="68">
        <v>77814</v>
      </c>
      <c r="F1700" s="68">
        <v>70560</v>
      </c>
      <c r="G1700" s="68">
        <v>61815.6</v>
      </c>
      <c r="H1700" s="68">
        <v>59140.800000000003</v>
      </c>
      <c r="I1700" s="68">
        <v>55756.800000000003</v>
      </c>
      <c r="J1700" s="68">
        <v>54313.2</v>
      </c>
      <c r="K1700" s="68">
        <v>52844.4</v>
      </c>
      <c r="L1700" s="68">
        <v>52786.8</v>
      </c>
      <c r="M1700" s="68">
        <v>52776</v>
      </c>
      <c r="N1700" s="68">
        <v>53506.8</v>
      </c>
      <c r="O1700" s="68">
        <v>54669.599999999999</v>
      </c>
      <c r="P1700" s="68">
        <v>64065.599999999999</v>
      </c>
      <c r="Q1700" s="68">
        <v>73461.600000000006</v>
      </c>
      <c r="R1700" s="68">
        <v>73461.600000000006</v>
      </c>
      <c r="S1700" s="68">
        <v>55695.6</v>
      </c>
      <c r="T1700" s="68">
        <v>47458.8</v>
      </c>
      <c r="U1700" s="68">
        <v>45626.400000000001</v>
      </c>
      <c r="V1700" s="68">
        <v>37821.599999999999</v>
      </c>
      <c r="W1700" s="68">
        <v>46882.8</v>
      </c>
      <c r="X1700" s="68">
        <v>50634</v>
      </c>
      <c r="Y1700" s="68">
        <v>49986</v>
      </c>
      <c r="Z1700" s="68">
        <v>46544.4</v>
      </c>
      <c r="AA1700" s="68">
        <v>39517.199999999997</v>
      </c>
      <c r="AB1700" s="68">
        <v>37321.199999999997</v>
      </c>
      <c r="AC1700" s="68">
        <v>37792.800000000003</v>
      </c>
      <c r="AD1700" s="68">
        <v>30171.599999999999</v>
      </c>
      <c r="AE1700" s="68">
        <v>46731.6</v>
      </c>
      <c r="AF1700" s="68">
        <v>45212.4</v>
      </c>
      <c r="AG1700" s="68">
        <v>49798.080000000002</v>
      </c>
      <c r="AH1700" s="70" t="s">
        <v>37</v>
      </c>
    </row>
    <row r="1701" spans="1:34" x14ac:dyDescent="0.25">
      <c r="A1701" s="64" t="s">
        <v>132</v>
      </c>
      <c r="B1701" s="64" t="s">
        <v>130</v>
      </c>
      <c r="C1701" s="66">
        <v>28537.200000000001</v>
      </c>
      <c r="D1701" s="66">
        <v>26611.200000000001</v>
      </c>
      <c r="E1701" s="66">
        <v>24112.799999999999</v>
      </c>
      <c r="F1701" s="66">
        <v>21952.799999999999</v>
      </c>
      <c r="G1701" s="66">
        <v>19375.2</v>
      </c>
      <c r="H1701" s="66">
        <v>18525.599999999999</v>
      </c>
      <c r="I1701" s="66">
        <v>17470.8</v>
      </c>
      <c r="J1701" s="66">
        <v>16995.599999999999</v>
      </c>
      <c r="K1701" s="66">
        <v>16502.400000000001</v>
      </c>
      <c r="L1701" s="66">
        <v>16434</v>
      </c>
      <c r="M1701" s="66">
        <v>16369.2</v>
      </c>
      <c r="N1701" s="66">
        <v>16516.8</v>
      </c>
      <c r="O1701" s="66">
        <v>15984</v>
      </c>
      <c r="P1701" s="66">
        <v>17452.8</v>
      </c>
      <c r="Q1701" s="66">
        <v>18601.2</v>
      </c>
      <c r="R1701" s="66">
        <v>17283.599999999999</v>
      </c>
      <c r="S1701" s="66">
        <v>16992</v>
      </c>
      <c r="T1701" s="66">
        <v>15616.8</v>
      </c>
      <c r="U1701" s="66">
        <v>17744.400000000001</v>
      </c>
      <c r="V1701" s="66">
        <v>15332.4</v>
      </c>
      <c r="W1701" s="66">
        <v>15768</v>
      </c>
      <c r="X1701" s="66">
        <v>17744.400000000001</v>
      </c>
      <c r="Y1701" s="66">
        <v>11930.4</v>
      </c>
      <c r="Z1701" s="66">
        <v>10094.4</v>
      </c>
      <c r="AA1701" s="66">
        <v>9219.6</v>
      </c>
      <c r="AB1701" s="66">
        <v>5414.4</v>
      </c>
      <c r="AC1701" s="66">
        <v>19494</v>
      </c>
      <c r="AD1701" s="66">
        <v>13038.84</v>
      </c>
      <c r="AE1701" s="66">
        <v>8283.24</v>
      </c>
      <c r="AF1701" s="66">
        <v>6332.04</v>
      </c>
      <c r="AG1701" s="66">
        <v>9545.76</v>
      </c>
      <c r="AH1701" s="69" t="s">
        <v>37</v>
      </c>
    </row>
    <row r="1702" spans="1:34" x14ac:dyDescent="0.25">
      <c r="A1702" s="64" t="s">
        <v>132</v>
      </c>
      <c r="B1702" s="64" t="s">
        <v>131</v>
      </c>
      <c r="C1702" s="68">
        <v>752.4</v>
      </c>
      <c r="D1702" s="68">
        <v>777.6</v>
      </c>
      <c r="E1702" s="68">
        <v>745.2</v>
      </c>
      <c r="F1702" s="68">
        <v>712.8</v>
      </c>
      <c r="G1702" s="68">
        <v>752.4</v>
      </c>
      <c r="H1702" s="68">
        <v>709.2</v>
      </c>
      <c r="I1702" s="68">
        <v>723.6</v>
      </c>
      <c r="J1702" s="68">
        <v>633.6</v>
      </c>
      <c r="K1702" s="68">
        <v>633.6</v>
      </c>
      <c r="L1702" s="68">
        <v>633.6</v>
      </c>
      <c r="M1702" s="68">
        <v>633.6</v>
      </c>
      <c r="N1702" s="68">
        <v>608.4</v>
      </c>
      <c r="O1702" s="68">
        <v>583.20000000000005</v>
      </c>
      <c r="P1702" s="68">
        <v>547.20000000000005</v>
      </c>
      <c r="Q1702" s="68">
        <v>486</v>
      </c>
      <c r="R1702" s="68">
        <v>511.2</v>
      </c>
      <c r="S1702" s="68">
        <v>532.79999999999995</v>
      </c>
      <c r="T1702" s="67">
        <v>425.73599999999999</v>
      </c>
      <c r="U1702" s="68">
        <v>0</v>
      </c>
      <c r="V1702" s="68">
        <v>0</v>
      </c>
      <c r="W1702" s="68">
        <v>0</v>
      </c>
      <c r="X1702" s="68">
        <v>0</v>
      </c>
      <c r="Y1702" s="68">
        <v>1854</v>
      </c>
      <c r="Z1702" s="68">
        <v>2415.6</v>
      </c>
      <c r="AA1702" s="68">
        <v>3034.8</v>
      </c>
      <c r="AB1702" s="68">
        <v>5666.4</v>
      </c>
      <c r="AC1702" s="68">
        <v>5878.8</v>
      </c>
      <c r="AD1702" s="68">
        <v>5667.12</v>
      </c>
      <c r="AE1702" s="68">
        <v>5684.4</v>
      </c>
      <c r="AF1702" s="68">
        <v>4848.4799999999996</v>
      </c>
      <c r="AG1702" s="68">
        <v>0</v>
      </c>
      <c r="AH1702" s="70" t="s">
        <v>37</v>
      </c>
    </row>
    <row r="1703" spans="1:34" x14ac:dyDescent="0.25">
      <c r="A1703" s="64" t="s">
        <v>133</v>
      </c>
      <c r="B1703" s="64" t="s">
        <v>122</v>
      </c>
      <c r="C1703" s="66">
        <v>0</v>
      </c>
      <c r="D1703" s="66">
        <v>0</v>
      </c>
      <c r="E1703" s="66">
        <v>0</v>
      </c>
      <c r="F1703" s="66">
        <v>0</v>
      </c>
      <c r="G1703" s="66">
        <v>0</v>
      </c>
      <c r="H1703" s="66">
        <v>0</v>
      </c>
      <c r="I1703" s="66">
        <v>0</v>
      </c>
      <c r="J1703" s="66">
        <v>0</v>
      </c>
      <c r="K1703" s="66">
        <v>0</v>
      </c>
      <c r="L1703" s="66">
        <v>0</v>
      </c>
      <c r="M1703" s="66">
        <v>0</v>
      </c>
      <c r="N1703" s="66">
        <v>0</v>
      </c>
      <c r="O1703" s="66">
        <v>0</v>
      </c>
      <c r="P1703" s="66">
        <v>0</v>
      </c>
      <c r="Q1703" s="66">
        <v>0</v>
      </c>
      <c r="R1703" s="66">
        <v>0</v>
      </c>
      <c r="S1703" s="66">
        <v>0</v>
      </c>
      <c r="T1703" s="66">
        <v>0</v>
      </c>
      <c r="U1703" s="66">
        <v>0</v>
      </c>
      <c r="V1703" s="66">
        <v>0</v>
      </c>
      <c r="W1703" s="66">
        <v>0</v>
      </c>
      <c r="X1703" s="66">
        <v>0</v>
      </c>
      <c r="Y1703" s="66">
        <v>0</v>
      </c>
      <c r="Z1703" s="66">
        <v>0</v>
      </c>
      <c r="AA1703" s="66">
        <v>0</v>
      </c>
      <c r="AB1703" s="66">
        <v>0</v>
      </c>
      <c r="AC1703" s="66">
        <v>0</v>
      </c>
      <c r="AD1703" s="66">
        <v>0</v>
      </c>
      <c r="AE1703" s="66">
        <v>0</v>
      </c>
      <c r="AF1703" s="66">
        <v>0</v>
      </c>
      <c r="AG1703" s="66">
        <v>0</v>
      </c>
      <c r="AH1703" s="69" t="s">
        <v>37</v>
      </c>
    </row>
    <row r="1704" spans="1:34" x14ac:dyDescent="0.25">
      <c r="A1704" s="64" t="s">
        <v>133</v>
      </c>
      <c r="B1704" s="64" t="s">
        <v>123</v>
      </c>
      <c r="C1704" s="68">
        <v>0</v>
      </c>
      <c r="D1704" s="68">
        <v>0</v>
      </c>
      <c r="E1704" s="68">
        <v>0</v>
      </c>
      <c r="F1704" s="68">
        <v>0</v>
      </c>
      <c r="G1704" s="68">
        <v>0</v>
      </c>
      <c r="H1704" s="68">
        <v>0</v>
      </c>
      <c r="I1704" s="68">
        <v>0</v>
      </c>
      <c r="J1704" s="68">
        <v>0</v>
      </c>
      <c r="K1704" s="68">
        <v>0</v>
      </c>
      <c r="L1704" s="68">
        <v>0</v>
      </c>
      <c r="M1704" s="68">
        <v>0</v>
      </c>
      <c r="N1704" s="68">
        <v>0</v>
      </c>
      <c r="O1704" s="68">
        <v>0</v>
      </c>
      <c r="P1704" s="68">
        <v>0</v>
      </c>
      <c r="Q1704" s="68">
        <v>0</v>
      </c>
      <c r="R1704" s="68">
        <v>0</v>
      </c>
      <c r="S1704" s="68">
        <v>0</v>
      </c>
      <c r="T1704" s="68">
        <v>0</v>
      </c>
      <c r="U1704" s="68">
        <v>0</v>
      </c>
      <c r="V1704" s="68">
        <v>0</v>
      </c>
      <c r="W1704" s="68">
        <v>0</v>
      </c>
      <c r="X1704" s="68">
        <v>0</v>
      </c>
      <c r="Y1704" s="68">
        <v>0</v>
      </c>
      <c r="Z1704" s="68">
        <v>0</v>
      </c>
      <c r="AA1704" s="68">
        <v>0</v>
      </c>
      <c r="AB1704" s="68">
        <v>0</v>
      </c>
      <c r="AC1704" s="68">
        <v>0</v>
      </c>
      <c r="AD1704" s="68">
        <v>0</v>
      </c>
      <c r="AE1704" s="68">
        <v>0</v>
      </c>
      <c r="AF1704" s="68">
        <v>0</v>
      </c>
      <c r="AG1704" s="68">
        <v>0</v>
      </c>
      <c r="AH1704" s="70" t="s">
        <v>37</v>
      </c>
    </row>
    <row r="1705" spans="1:34" x14ac:dyDescent="0.25">
      <c r="A1705" s="64" t="s">
        <v>133</v>
      </c>
      <c r="B1705" s="64" t="s">
        <v>124</v>
      </c>
      <c r="C1705" s="66">
        <v>0</v>
      </c>
      <c r="D1705" s="66">
        <v>0</v>
      </c>
      <c r="E1705" s="66">
        <v>0</v>
      </c>
      <c r="F1705" s="66">
        <v>0</v>
      </c>
      <c r="G1705" s="66">
        <v>0</v>
      </c>
      <c r="H1705" s="66">
        <v>0</v>
      </c>
      <c r="I1705" s="66">
        <v>0</v>
      </c>
      <c r="J1705" s="66">
        <v>0</v>
      </c>
      <c r="K1705" s="66">
        <v>0</v>
      </c>
      <c r="L1705" s="66">
        <v>0</v>
      </c>
      <c r="M1705" s="66">
        <v>0</v>
      </c>
      <c r="N1705" s="66">
        <v>0</v>
      </c>
      <c r="O1705" s="66">
        <v>0</v>
      </c>
      <c r="P1705" s="66">
        <v>0</v>
      </c>
      <c r="Q1705" s="66">
        <v>0</v>
      </c>
      <c r="R1705" s="66">
        <v>0</v>
      </c>
      <c r="S1705" s="66">
        <v>0</v>
      </c>
      <c r="T1705" s="66">
        <v>0</v>
      </c>
      <c r="U1705" s="66">
        <v>0</v>
      </c>
      <c r="V1705" s="66">
        <v>0</v>
      </c>
      <c r="W1705" s="66">
        <v>0</v>
      </c>
      <c r="X1705" s="66">
        <v>0</v>
      </c>
      <c r="Y1705" s="66">
        <v>0</v>
      </c>
      <c r="Z1705" s="66">
        <v>0</v>
      </c>
      <c r="AA1705" s="66">
        <v>0</v>
      </c>
      <c r="AB1705" s="66">
        <v>0</v>
      </c>
      <c r="AC1705" s="66">
        <v>0</v>
      </c>
      <c r="AD1705" s="66">
        <v>0</v>
      </c>
      <c r="AE1705" s="66">
        <v>0</v>
      </c>
      <c r="AF1705" s="66">
        <v>0</v>
      </c>
      <c r="AG1705" s="66">
        <v>0</v>
      </c>
      <c r="AH1705" s="69" t="s">
        <v>37</v>
      </c>
    </row>
    <row r="1706" spans="1:34" x14ac:dyDescent="0.25">
      <c r="A1706" s="64" t="s">
        <v>133</v>
      </c>
      <c r="B1706" s="64" t="s">
        <v>125</v>
      </c>
      <c r="C1706" s="68">
        <v>0</v>
      </c>
      <c r="D1706" s="68">
        <v>0</v>
      </c>
      <c r="E1706" s="68">
        <v>0</v>
      </c>
      <c r="F1706" s="68">
        <v>0</v>
      </c>
      <c r="G1706" s="68">
        <v>0</v>
      </c>
      <c r="H1706" s="68">
        <v>0</v>
      </c>
      <c r="I1706" s="68">
        <v>0</v>
      </c>
      <c r="J1706" s="68">
        <v>0</v>
      </c>
      <c r="K1706" s="68">
        <v>0</v>
      </c>
      <c r="L1706" s="68">
        <v>0</v>
      </c>
      <c r="M1706" s="68">
        <v>0</v>
      </c>
      <c r="N1706" s="68">
        <v>0</v>
      </c>
      <c r="O1706" s="68">
        <v>0</v>
      </c>
      <c r="P1706" s="68">
        <v>0</v>
      </c>
      <c r="Q1706" s="68">
        <v>0</v>
      </c>
      <c r="R1706" s="68">
        <v>0</v>
      </c>
      <c r="S1706" s="68">
        <v>0</v>
      </c>
      <c r="T1706" s="68">
        <v>0</v>
      </c>
      <c r="U1706" s="68">
        <v>0</v>
      </c>
      <c r="V1706" s="68">
        <v>0</v>
      </c>
      <c r="W1706" s="68">
        <v>0</v>
      </c>
      <c r="X1706" s="68">
        <v>0</v>
      </c>
      <c r="Y1706" s="68">
        <v>0</v>
      </c>
      <c r="Z1706" s="68">
        <v>31630</v>
      </c>
      <c r="AA1706" s="68">
        <v>23735</v>
      </c>
      <c r="AB1706" s="68">
        <v>21925.599999999999</v>
      </c>
      <c r="AC1706" s="68">
        <v>18311.8</v>
      </c>
      <c r="AD1706" s="68">
        <v>18568.16</v>
      </c>
      <c r="AE1706" s="68">
        <v>16015.84</v>
      </c>
      <c r="AF1706" s="68">
        <v>21967.62</v>
      </c>
      <c r="AG1706" s="68">
        <v>3333.92</v>
      </c>
      <c r="AH1706" s="70" t="s">
        <v>37</v>
      </c>
    </row>
    <row r="1707" spans="1:34" x14ac:dyDescent="0.25">
      <c r="A1707" s="64" t="s">
        <v>133</v>
      </c>
      <c r="B1707" s="64" t="s">
        <v>126</v>
      </c>
      <c r="C1707" s="69" t="s">
        <v>37</v>
      </c>
      <c r="D1707" s="69" t="s">
        <v>37</v>
      </c>
      <c r="E1707" s="69" t="s">
        <v>37</v>
      </c>
      <c r="F1707" s="69" t="s">
        <v>37</v>
      </c>
      <c r="G1707" s="69" t="s">
        <v>37</v>
      </c>
      <c r="H1707" s="69" t="s">
        <v>37</v>
      </c>
      <c r="I1707" s="69" t="s">
        <v>37</v>
      </c>
      <c r="J1707" s="69" t="s">
        <v>37</v>
      </c>
      <c r="K1707" s="69" t="s">
        <v>37</v>
      </c>
      <c r="L1707" s="69" t="s">
        <v>37</v>
      </c>
      <c r="M1707" s="69" t="s">
        <v>37</v>
      </c>
      <c r="N1707" s="69" t="s">
        <v>37</v>
      </c>
      <c r="O1707" s="69" t="s">
        <v>37</v>
      </c>
      <c r="P1707" s="69" t="s">
        <v>37</v>
      </c>
      <c r="Q1707" s="69" t="s">
        <v>37</v>
      </c>
      <c r="R1707" s="69" t="s">
        <v>37</v>
      </c>
      <c r="S1707" s="69" t="s">
        <v>37</v>
      </c>
      <c r="T1707" s="69" t="s">
        <v>37</v>
      </c>
      <c r="U1707" s="69" t="s">
        <v>37</v>
      </c>
      <c r="V1707" s="69" t="s">
        <v>37</v>
      </c>
      <c r="W1707" s="69" t="s">
        <v>37</v>
      </c>
      <c r="X1707" s="69" t="s">
        <v>37</v>
      </c>
      <c r="Y1707" s="69" t="s">
        <v>37</v>
      </c>
      <c r="Z1707" s="69" t="s">
        <v>37</v>
      </c>
      <c r="AA1707" s="69" t="s">
        <v>37</v>
      </c>
      <c r="AB1707" s="69" t="s">
        <v>37</v>
      </c>
      <c r="AC1707" s="69" t="s">
        <v>37</v>
      </c>
      <c r="AD1707" s="69" t="s">
        <v>37</v>
      </c>
      <c r="AE1707" s="69" t="s">
        <v>37</v>
      </c>
      <c r="AF1707" s="69" t="s">
        <v>37</v>
      </c>
      <c r="AG1707" s="69" t="s">
        <v>37</v>
      </c>
      <c r="AH1707" s="69" t="s">
        <v>37</v>
      </c>
    </row>
    <row r="1708" spans="1:34" x14ac:dyDescent="0.25">
      <c r="A1708" s="64" t="s">
        <v>133</v>
      </c>
      <c r="B1708" s="64" t="s">
        <v>127</v>
      </c>
      <c r="C1708" s="68">
        <v>0</v>
      </c>
      <c r="D1708" s="68">
        <v>0</v>
      </c>
      <c r="E1708" s="68">
        <v>0</v>
      </c>
      <c r="F1708" s="68">
        <v>0</v>
      </c>
      <c r="G1708" s="68">
        <v>0</v>
      </c>
      <c r="H1708" s="68">
        <v>0</v>
      </c>
      <c r="I1708" s="68">
        <v>0</v>
      </c>
      <c r="J1708" s="68">
        <v>0</v>
      </c>
      <c r="K1708" s="68">
        <v>0</v>
      </c>
      <c r="L1708" s="68">
        <v>0</v>
      </c>
      <c r="M1708" s="68">
        <v>0</v>
      </c>
      <c r="N1708" s="68">
        <v>0</v>
      </c>
      <c r="O1708" s="68">
        <v>0</v>
      </c>
      <c r="P1708" s="68">
        <v>0</v>
      </c>
      <c r="Q1708" s="68">
        <v>0</v>
      </c>
      <c r="R1708" s="68">
        <v>0</v>
      </c>
      <c r="S1708" s="68">
        <v>0</v>
      </c>
      <c r="T1708" s="68">
        <v>0</v>
      </c>
      <c r="U1708" s="68">
        <v>0</v>
      </c>
      <c r="V1708" s="68">
        <v>0</v>
      </c>
      <c r="W1708" s="68">
        <v>0</v>
      </c>
      <c r="X1708" s="68">
        <v>0</v>
      </c>
      <c r="Y1708" s="68">
        <v>0</v>
      </c>
      <c r="Z1708" s="68">
        <v>0</v>
      </c>
      <c r="AA1708" s="68">
        <v>0</v>
      </c>
      <c r="AB1708" s="68">
        <v>7500</v>
      </c>
      <c r="AC1708" s="68">
        <v>7791</v>
      </c>
      <c r="AD1708" s="68">
        <v>6284</v>
      </c>
      <c r="AE1708" s="68">
        <v>5427</v>
      </c>
      <c r="AF1708" s="68">
        <v>2067</v>
      </c>
      <c r="AG1708" s="68">
        <v>2300</v>
      </c>
      <c r="AH1708" s="70" t="s">
        <v>37</v>
      </c>
    </row>
    <row r="1709" spans="1:34" x14ac:dyDescent="0.25">
      <c r="A1709" s="64" t="s">
        <v>133</v>
      </c>
      <c r="B1709" s="64" t="s">
        <v>128</v>
      </c>
      <c r="C1709" s="66">
        <v>1719226</v>
      </c>
      <c r="D1709" s="66">
        <v>1590408</v>
      </c>
      <c r="E1709" s="66">
        <v>1461590</v>
      </c>
      <c r="F1709" s="66">
        <v>1332772</v>
      </c>
      <c r="G1709" s="66">
        <v>1203954</v>
      </c>
      <c r="H1709" s="66">
        <v>1075134</v>
      </c>
      <c r="I1709" s="66">
        <v>1010854</v>
      </c>
      <c r="J1709" s="66">
        <v>956066</v>
      </c>
      <c r="K1709" s="66">
        <v>870623</v>
      </c>
      <c r="L1709" s="66">
        <v>821031</v>
      </c>
      <c r="M1709" s="66">
        <v>746799</v>
      </c>
      <c r="N1709" s="66">
        <v>761735</v>
      </c>
      <c r="O1709" s="66">
        <v>776970</v>
      </c>
      <c r="P1709" s="66">
        <v>721183</v>
      </c>
      <c r="Q1709" s="66">
        <v>702679</v>
      </c>
      <c r="R1709" s="66">
        <v>707645</v>
      </c>
      <c r="S1709" s="66">
        <v>633411</v>
      </c>
      <c r="T1709" s="66">
        <v>634224</v>
      </c>
      <c r="U1709" s="66">
        <v>619003</v>
      </c>
      <c r="V1709" s="66">
        <v>568698</v>
      </c>
      <c r="W1709" s="66">
        <v>622309</v>
      </c>
      <c r="X1709" s="66">
        <v>608430</v>
      </c>
      <c r="Y1709" s="66">
        <v>599429</v>
      </c>
      <c r="Z1709" s="66">
        <v>586234</v>
      </c>
      <c r="AA1709" s="66">
        <v>443871</v>
      </c>
      <c r="AB1709" s="66">
        <v>378210</v>
      </c>
      <c r="AC1709" s="66">
        <v>447526</v>
      </c>
      <c r="AD1709" s="66">
        <v>404787</v>
      </c>
      <c r="AE1709" s="66">
        <v>411366.2</v>
      </c>
      <c r="AF1709" s="66">
        <v>382082.6</v>
      </c>
      <c r="AG1709" s="66">
        <v>388003</v>
      </c>
      <c r="AH1709" s="69" t="s">
        <v>37</v>
      </c>
    </row>
    <row r="1710" spans="1:34" x14ac:dyDescent="0.25">
      <c r="A1710" s="64" t="s">
        <v>133</v>
      </c>
      <c r="B1710" s="64" t="s">
        <v>129</v>
      </c>
      <c r="C1710" s="68">
        <v>108651</v>
      </c>
      <c r="D1710" s="68">
        <v>132094</v>
      </c>
      <c r="E1710" s="68">
        <v>134551</v>
      </c>
      <c r="F1710" s="68">
        <v>123607</v>
      </c>
      <c r="G1710" s="68">
        <v>108574</v>
      </c>
      <c r="H1710" s="68">
        <v>101196</v>
      </c>
      <c r="I1710" s="68">
        <v>107455</v>
      </c>
      <c r="J1710" s="68">
        <v>90647</v>
      </c>
      <c r="K1710" s="68">
        <v>78297</v>
      </c>
      <c r="L1710" s="68">
        <v>87130</v>
      </c>
      <c r="M1710" s="68">
        <v>81299</v>
      </c>
      <c r="N1710" s="68">
        <v>79080</v>
      </c>
      <c r="O1710" s="68">
        <v>75327</v>
      </c>
      <c r="P1710" s="68">
        <v>56798</v>
      </c>
      <c r="Q1710" s="68">
        <v>62878</v>
      </c>
      <c r="R1710" s="68">
        <v>150924</v>
      </c>
      <c r="S1710" s="68">
        <v>121000</v>
      </c>
      <c r="T1710" s="68">
        <v>111840</v>
      </c>
      <c r="U1710" s="68">
        <v>115755</v>
      </c>
      <c r="V1710" s="68">
        <v>110018</v>
      </c>
      <c r="W1710" s="68">
        <v>113957</v>
      </c>
      <c r="X1710" s="68">
        <v>102271</v>
      </c>
      <c r="Y1710" s="68">
        <v>111825</v>
      </c>
      <c r="Z1710" s="68">
        <v>89511</v>
      </c>
      <c r="AA1710" s="68">
        <v>83663</v>
      </c>
      <c r="AB1710" s="68">
        <v>60704</v>
      </c>
      <c r="AC1710" s="68">
        <v>54595</v>
      </c>
      <c r="AD1710" s="68">
        <v>46820</v>
      </c>
      <c r="AE1710" s="68">
        <v>79506</v>
      </c>
      <c r="AF1710" s="68">
        <v>64092</v>
      </c>
      <c r="AG1710" s="68">
        <v>72696</v>
      </c>
      <c r="AH1710" s="70" t="s">
        <v>37</v>
      </c>
    </row>
    <row r="1711" spans="1:34" x14ac:dyDescent="0.25">
      <c r="A1711" s="64" t="s">
        <v>133</v>
      </c>
      <c r="B1711" s="64" t="s">
        <v>130</v>
      </c>
      <c r="C1711" s="66">
        <v>58630</v>
      </c>
      <c r="D1711" s="66">
        <v>61871</v>
      </c>
      <c r="E1711" s="66">
        <v>62443</v>
      </c>
      <c r="F1711" s="66">
        <v>50704</v>
      </c>
      <c r="G1711" s="66">
        <v>44506</v>
      </c>
      <c r="H1711" s="66">
        <v>41251</v>
      </c>
      <c r="I1711" s="66">
        <v>46039</v>
      </c>
      <c r="J1711" s="66">
        <v>32766</v>
      </c>
      <c r="K1711" s="66">
        <v>25790</v>
      </c>
      <c r="L1711" s="66">
        <v>25683</v>
      </c>
      <c r="M1711" s="66">
        <v>25581</v>
      </c>
      <c r="N1711" s="66">
        <v>25812</v>
      </c>
      <c r="O1711" s="66">
        <v>24979</v>
      </c>
      <c r="P1711" s="66">
        <v>21820</v>
      </c>
      <c r="Q1711" s="66">
        <v>29070</v>
      </c>
      <c r="R1711" s="66">
        <v>27010</v>
      </c>
      <c r="S1711" s="66">
        <v>26555</v>
      </c>
      <c r="T1711" s="66">
        <v>88291</v>
      </c>
      <c r="U1711" s="66">
        <v>96562</v>
      </c>
      <c r="V1711" s="66">
        <v>67668</v>
      </c>
      <c r="W1711" s="66">
        <v>91952</v>
      </c>
      <c r="X1711" s="66">
        <v>92962</v>
      </c>
      <c r="Y1711" s="66">
        <v>95413</v>
      </c>
      <c r="Z1711" s="66">
        <v>91541</v>
      </c>
      <c r="AA1711" s="66">
        <v>74642</v>
      </c>
      <c r="AB1711" s="66">
        <v>75421</v>
      </c>
      <c r="AC1711" s="66">
        <v>80941</v>
      </c>
      <c r="AD1711" s="66">
        <v>90002</v>
      </c>
      <c r="AE1711" s="66">
        <v>56047</v>
      </c>
      <c r="AF1711" s="66">
        <v>51412</v>
      </c>
      <c r="AG1711" s="66">
        <v>48801</v>
      </c>
      <c r="AH1711" s="69" t="s">
        <v>37</v>
      </c>
    </row>
    <row r="1712" spans="1:34" x14ac:dyDescent="0.25">
      <c r="A1712" s="64" t="s">
        <v>133</v>
      </c>
      <c r="B1712" s="64" t="s">
        <v>131</v>
      </c>
      <c r="C1712" s="70" t="s">
        <v>37</v>
      </c>
      <c r="D1712" s="70" t="s">
        <v>37</v>
      </c>
      <c r="E1712" s="70" t="s">
        <v>37</v>
      </c>
      <c r="F1712" s="70" t="s">
        <v>37</v>
      </c>
      <c r="G1712" s="70" t="s">
        <v>37</v>
      </c>
      <c r="H1712" s="70" t="s">
        <v>37</v>
      </c>
      <c r="I1712" s="70" t="s">
        <v>37</v>
      </c>
      <c r="J1712" s="70" t="s">
        <v>37</v>
      </c>
      <c r="K1712" s="70" t="s">
        <v>37</v>
      </c>
      <c r="L1712" s="70" t="s">
        <v>37</v>
      </c>
      <c r="M1712" s="70" t="s">
        <v>37</v>
      </c>
      <c r="N1712" s="70" t="s">
        <v>37</v>
      </c>
      <c r="O1712" s="70" t="s">
        <v>37</v>
      </c>
      <c r="P1712" s="70" t="s">
        <v>37</v>
      </c>
      <c r="Q1712" s="70" t="s">
        <v>37</v>
      </c>
      <c r="R1712" s="70" t="s">
        <v>37</v>
      </c>
      <c r="S1712" s="70" t="s">
        <v>37</v>
      </c>
      <c r="T1712" s="70" t="s">
        <v>37</v>
      </c>
      <c r="U1712" s="70" t="s">
        <v>37</v>
      </c>
      <c r="V1712" s="70" t="s">
        <v>37</v>
      </c>
      <c r="W1712" s="70" t="s">
        <v>37</v>
      </c>
      <c r="X1712" s="70" t="s">
        <v>37</v>
      </c>
      <c r="Y1712" s="70" t="s">
        <v>37</v>
      </c>
      <c r="Z1712" s="70" t="s">
        <v>37</v>
      </c>
      <c r="AA1712" s="70" t="s">
        <v>37</v>
      </c>
      <c r="AB1712" s="70" t="s">
        <v>37</v>
      </c>
      <c r="AC1712" s="70" t="s">
        <v>37</v>
      </c>
      <c r="AD1712" s="70" t="s">
        <v>37</v>
      </c>
      <c r="AE1712" s="70" t="s">
        <v>37</v>
      </c>
      <c r="AF1712" s="70" t="s">
        <v>37</v>
      </c>
      <c r="AG1712" s="70" t="s">
        <v>37</v>
      </c>
      <c r="AH1712" s="70" t="s">
        <v>37</v>
      </c>
    </row>
    <row r="1714" spans="1:34" x14ac:dyDescent="0.25">
      <c r="A1714" s="59" t="s">
        <v>134</v>
      </c>
    </row>
    <row r="1715" spans="1:34" x14ac:dyDescent="0.25">
      <c r="A1715" s="59" t="s">
        <v>37</v>
      </c>
      <c r="B1715" s="58" t="s">
        <v>38</v>
      </c>
    </row>
    <row r="1717" spans="1:34" x14ac:dyDescent="0.25">
      <c r="A1717" s="58" t="s">
        <v>175</v>
      </c>
    </row>
    <row r="1718" spans="1:34" x14ac:dyDescent="0.25">
      <c r="A1718" s="58" t="s">
        <v>108</v>
      </c>
      <c r="B1718" s="59" t="s">
        <v>109</v>
      </c>
    </row>
    <row r="1719" spans="1:34" x14ac:dyDescent="0.25">
      <c r="A1719" s="58" t="s">
        <v>110</v>
      </c>
      <c r="B1719" s="58" t="s">
        <v>111</v>
      </c>
    </row>
    <row r="1721" spans="1:34" x14ac:dyDescent="0.25">
      <c r="A1721" s="59" t="s">
        <v>112</v>
      </c>
      <c r="C1721" s="58" t="s">
        <v>113</v>
      </c>
    </row>
    <row r="1722" spans="1:34" x14ac:dyDescent="0.25">
      <c r="A1722" s="59" t="s">
        <v>176</v>
      </c>
      <c r="C1722" s="58" t="s">
        <v>177</v>
      </c>
    </row>
    <row r="1723" spans="1:34" x14ac:dyDescent="0.25">
      <c r="A1723" s="59" t="s">
        <v>114</v>
      </c>
      <c r="C1723" s="58" t="s">
        <v>173</v>
      </c>
    </row>
    <row r="1725" spans="1:34" x14ac:dyDescent="0.25">
      <c r="A1725" s="60" t="s">
        <v>116</v>
      </c>
      <c r="B1725" s="60" t="s">
        <v>116</v>
      </c>
      <c r="C1725" s="61" t="s">
        <v>1</v>
      </c>
      <c r="D1725" s="61" t="s">
        <v>2</v>
      </c>
      <c r="E1725" s="61" t="s">
        <v>3</v>
      </c>
      <c r="F1725" s="61" t="s">
        <v>4</v>
      </c>
      <c r="G1725" s="61" t="s">
        <v>5</v>
      </c>
      <c r="H1725" s="61" t="s">
        <v>6</v>
      </c>
      <c r="I1725" s="61" t="s">
        <v>7</v>
      </c>
      <c r="J1725" s="61" t="s">
        <v>8</v>
      </c>
      <c r="K1725" s="61" t="s">
        <v>9</v>
      </c>
      <c r="L1725" s="61" t="s">
        <v>10</v>
      </c>
      <c r="M1725" s="61" t="s">
        <v>11</v>
      </c>
      <c r="N1725" s="61" t="s">
        <v>12</v>
      </c>
      <c r="O1725" s="61" t="s">
        <v>13</v>
      </c>
      <c r="P1725" s="61" t="s">
        <v>14</v>
      </c>
      <c r="Q1725" s="61" t="s">
        <v>15</v>
      </c>
      <c r="R1725" s="61" t="s">
        <v>16</v>
      </c>
      <c r="S1725" s="61" t="s">
        <v>17</v>
      </c>
      <c r="T1725" s="61" t="s">
        <v>18</v>
      </c>
      <c r="U1725" s="61" t="s">
        <v>19</v>
      </c>
      <c r="V1725" s="61" t="s">
        <v>20</v>
      </c>
      <c r="W1725" s="61" t="s">
        <v>21</v>
      </c>
      <c r="X1725" s="61" t="s">
        <v>32</v>
      </c>
      <c r="Y1725" s="61" t="s">
        <v>33</v>
      </c>
      <c r="Z1725" s="61" t="s">
        <v>35</v>
      </c>
      <c r="AA1725" s="61" t="s">
        <v>36</v>
      </c>
      <c r="AB1725" s="61" t="s">
        <v>39</v>
      </c>
      <c r="AC1725" s="61" t="s">
        <v>40</v>
      </c>
      <c r="AD1725" s="61" t="s">
        <v>97</v>
      </c>
      <c r="AE1725" s="61" t="s">
        <v>103</v>
      </c>
      <c r="AF1725" s="61" t="s">
        <v>105</v>
      </c>
      <c r="AG1725" s="61" t="s">
        <v>107</v>
      </c>
      <c r="AH1725" s="61" t="s">
        <v>117</v>
      </c>
    </row>
    <row r="1726" spans="1:34" x14ac:dyDescent="0.25">
      <c r="A1726" s="62" t="s">
        <v>118</v>
      </c>
      <c r="B1726" s="62" t="s">
        <v>119</v>
      </c>
      <c r="C1726" s="63" t="s">
        <v>120</v>
      </c>
      <c r="D1726" s="63" t="s">
        <v>120</v>
      </c>
      <c r="E1726" s="63" t="s">
        <v>120</v>
      </c>
      <c r="F1726" s="63" t="s">
        <v>120</v>
      </c>
      <c r="G1726" s="63" t="s">
        <v>120</v>
      </c>
      <c r="H1726" s="63" t="s">
        <v>120</v>
      </c>
      <c r="I1726" s="63" t="s">
        <v>120</v>
      </c>
      <c r="J1726" s="63" t="s">
        <v>120</v>
      </c>
      <c r="K1726" s="63" t="s">
        <v>120</v>
      </c>
      <c r="L1726" s="63" t="s">
        <v>120</v>
      </c>
      <c r="M1726" s="63" t="s">
        <v>120</v>
      </c>
      <c r="N1726" s="63" t="s">
        <v>120</v>
      </c>
      <c r="O1726" s="63" t="s">
        <v>120</v>
      </c>
      <c r="P1726" s="63" t="s">
        <v>120</v>
      </c>
      <c r="Q1726" s="63" t="s">
        <v>120</v>
      </c>
      <c r="R1726" s="63" t="s">
        <v>120</v>
      </c>
      <c r="S1726" s="63" t="s">
        <v>120</v>
      </c>
      <c r="T1726" s="63" t="s">
        <v>120</v>
      </c>
      <c r="U1726" s="63" t="s">
        <v>120</v>
      </c>
      <c r="V1726" s="63" t="s">
        <v>120</v>
      </c>
      <c r="W1726" s="63" t="s">
        <v>120</v>
      </c>
      <c r="X1726" s="63" t="s">
        <v>120</v>
      </c>
      <c r="Y1726" s="63" t="s">
        <v>120</v>
      </c>
      <c r="Z1726" s="63" t="s">
        <v>120</v>
      </c>
      <c r="AA1726" s="63" t="s">
        <v>120</v>
      </c>
      <c r="AB1726" s="63" t="s">
        <v>120</v>
      </c>
      <c r="AC1726" s="63" t="s">
        <v>120</v>
      </c>
      <c r="AD1726" s="63" t="s">
        <v>120</v>
      </c>
      <c r="AE1726" s="63" t="s">
        <v>120</v>
      </c>
      <c r="AF1726" s="63" t="s">
        <v>120</v>
      </c>
      <c r="AG1726" s="63" t="s">
        <v>120</v>
      </c>
      <c r="AH1726" s="63" t="s">
        <v>120</v>
      </c>
    </row>
    <row r="1727" spans="1:34" x14ac:dyDescent="0.25">
      <c r="A1727" s="64" t="s">
        <v>121</v>
      </c>
      <c r="B1727" s="64" t="s">
        <v>122</v>
      </c>
      <c r="C1727" s="69" t="s">
        <v>37</v>
      </c>
      <c r="D1727" s="69" t="s">
        <v>37</v>
      </c>
      <c r="E1727" s="69" t="s">
        <v>37</v>
      </c>
      <c r="F1727" s="69" t="s">
        <v>37</v>
      </c>
      <c r="G1727" s="69" t="s">
        <v>37</v>
      </c>
      <c r="H1727" s="69" t="s">
        <v>37</v>
      </c>
      <c r="I1727" s="69" t="s">
        <v>37</v>
      </c>
      <c r="J1727" s="69" t="s">
        <v>37</v>
      </c>
      <c r="K1727" s="69" t="s">
        <v>37</v>
      </c>
      <c r="L1727" s="69" t="s">
        <v>37</v>
      </c>
      <c r="M1727" s="66">
        <v>39486.959999999999</v>
      </c>
      <c r="N1727" s="65">
        <v>50087.245999999999</v>
      </c>
      <c r="O1727" s="65">
        <v>49743.957999999999</v>
      </c>
      <c r="P1727" s="66">
        <v>52404.44</v>
      </c>
      <c r="Q1727" s="65">
        <v>53880.161999999997</v>
      </c>
      <c r="R1727" s="65">
        <v>50888.396000000001</v>
      </c>
      <c r="S1727" s="65">
        <v>50817.588000000003</v>
      </c>
      <c r="T1727" s="65">
        <v>53523.088000000003</v>
      </c>
      <c r="U1727" s="66">
        <v>56976.99</v>
      </c>
      <c r="V1727" s="65">
        <v>64977.673999999999</v>
      </c>
      <c r="W1727" s="66">
        <v>67714.11</v>
      </c>
      <c r="X1727" s="66">
        <v>65183.83</v>
      </c>
      <c r="Y1727" s="65">
        <v>61817.597999999998</v>
      </c>
      <c r="Z1727" s="65">
        <v>63845.707000000002</v>
      </c>
      <c r="AA1727" s="65">
        <v>55348.953999999998</v>
      </c>
      <c r="AB1727" s="65">
        <v>64242.345999999998</v>
      </c>
      <c r="AC1727" s="65">
        <v>67562.494999999995</v>
      </c>
      <c r="AD1727" s="65">
        <v>56578.610999999997</v>
      </c>
      <c r="AE1727" s="65">
        <v>60727.464999999997</v>
      </c>
      <c r="AF1727" s="66">
        <v>63467.38</v>
      </c>
      <c r="AG1727" s="65">
        <v>64766.351999999999</v>
      </c>
      <c r="AH1727" s="65">
        <v>65890.448999999993</v>
      </c>
    </row>
    <row r="1728" spans="1:34" x14ac:dyDescent="0.25">
      <c r="A1728" s="64" t="s">
        <v>121</v>
      </c>
      <c r="B1728" s="64" t="s">
        <v>123</v>
      </c>
      <c r="C1728" s="70" t="s">
        <v>37</v>
      </c>
      <c r="D1728" s="70" t="s">
        <v>37</v>
      </c>
      <c r="E1728" s="70" t="s">
        <v>37</v>
      </c>
      <c r="F1728" s="70" t="s">
        <v>37</v>
      </c>
      <c r="G1728" s="70" t="s">
        <v>37</v>
      </c>
      <c r="H1728" s="70" t="s">
        <v>37</v>
      </c>
      <c r="I1728" s="70" t="s">
        <v>37</v>
      </c>
      <c r="J1728" s="70" t="s">
        <v>37</v>
      </c>
      <c r="K1728" s="70" t="s">
        <v>37</v>
      </c>
      <c r="L1728" s="70" t="s">
        <v>37</v>
      </c>
      <c r="M1728" s="68">
        <v>0</v>
      </c>
      <c r="N1728" s="68">
        <v>0</v>
      </c>
      <c r="O1728" s="68">
        <v>0</v>
      </c>
      <c r="P1728" s="68">
        <v>0</v>
      </c>
      <c r="Q1728" s="68">
        <v>0</v>
      </c>
      <c r="R1728" s="68">
        <v>0</v>
      </c>
      <c r="S1728" s="68">
        <v>0</v>
      </c>
      <c r="T1728" s="68">
        <v>0</v>
      </c>
      <c r="U1728" s="68">
        <v>0</v>
      </c>
      <c r="V1728" s="68">
        <v>0</v>
      </c>
      <c r="W1728" s="68">
        <v>0</v>
      </c>
      <c r="X1728" s="68">
        <v>0</v>
      </c>
      <c r="Y1728" s="68">
        <v>0</v>
      </c>
      <c r="Z1728" s="68">
        <v>0</v>
      </c>
      <c r="AA1728" s="68">
        <v>0</v>
      </c>
      <c r="AB1728" s="68">
        <v>0</v>
      </c>
      <c r="AC1728" s="68">
        <v>0</v>
      </c>
      <c r="AD1728" s="68">
        <v>0</v>
      </c>
      <c r="AE1728" s="68">
        <v>0</v>
      </c>
      <c r="AF1728" s="68">
        <v>0</v>
      </c>
      <c r="AG1728" s="68">
        <v>0</v>
      </c>
      <c r="AH1728" s="68">
        <v>0</v>
      </c>
    </row>
    <row r="1729" spans="1:34" x14ac:dyDescent="0.25">
      <c r="A1729" s="64" t="s">
        <v>121</v>
      </c>
      <c r="B1729" s="64" t="s">
        <v>124</v>
      </c>
      <c r="C1729" s="69" t="s">
        <v>37</v>
      </c>
      <c r="D1729" s="69" t="s">
        <v>37</v>
      </c>
      <c r="E1729" s="69" t="s">
        <v>37</v>
      </c>
      <c r="F1729" s="69" t="s">
        <v>37</v>
      </c>
      <c r="G1729" s="69" t="s">
        <v>37</v>
      </c>
      <c r="H1729" s="69" t="s">
        <v>37</v>
      </c>
      <c r="I1729" s="69" t="s">
        <v>37</v>
      </c>
      <c r="J1729" s="69" t="s">
        <v>37</v>
      </c>
      <c r="K1729" s="69" t="s">
        <v>37</v>
      </c>
      <c r="L1729" s="69" t="s">
        <v>37</v>
      </c>
      <c r="M1729" s="66">
        <v>0</v>
      </c>
      <c r="N1729" s="66">
        <v>0</v>
      </c>
      <c r="O1729" s="66">
        <v>0</v>
      </c>
      <c r="P1729" s="66">
        <v>0</v>
      </c>
      <c r="Q1729" s="66">
        <v>0</v>
      </c>
      <c r="R1729" s="66">
        <v>0</v>
      </c>
      <c r="S1729" s="66">
        <v>0</v>
      </c>
      <c r="T1729" s="66">
        <v>0</v>
      </c>
      <c r="U1729" s="66">
        <v>0</v>
      </c>
      <c r="V1729" s="66">
        <v>0</v>
      </c>
      <c r="W1729" s="66">
        <v>0</v>
      </c>
      <c r="X1729" s="66">
        <v>0</v>
      </c>
      <c r="Y1729" s="66">
        <v>0</v>
      </c>
      <c r="Z1729" s="66">
        <v>0</v>
      </c>
      <c r="AA1729" s="66">
        <v>0</v>
      </c>
      <c r="AB1729" s="66">
        <v>0</v>
      </c>
      <c r="AC1729" s="66">
        <v>0</v>
      </c>
      <c r="AD1729" s="66">
        <v>0</v>
      </c>
      <c r="AE1729" s="66">
        <v>0</v>
      </c>
      <c r="AF1729" s="65">
        <v>0.252</v>
      </c>
      <c r="AG1729" s="66">
        <v>0</v>
      </c>
      <c r="AH1729" s="66">
        <v>0</v>
      </c>
    </row>
    <row r="1730" spans="1:34" x14ac:dyDescent="0.25">
      <c r="A1730" s="64" t="s">
        <v>121</v>
      </c>
      <c r="B1730" s="64" t="s">
        <v>125</v>
      </c>
      <c r="C1730" s="70" t="s">
        <v>37</v>
      </c>
      <c r="D1730" s="70" t="s">
        <v>37</v>
      </c>
      <c r="E1730" s="70" t="s">
        <v>37</v>
      </c>
      <c r="F1730" s="70" t="s">
        <v>37</v>
      </c>
      <c r="G1730" s="70" t="s">
        <v>37</v>
      </c>
      <c r="H1730" s="70" t="s">
        <v>37</v>
      </c>
      <c r="I1730" s="70" t="s">
        <v>37</v>
      </c>
      <c r="J1730" s="70" t="s">
        <v>37</v>
      </c>
      <c r="K1730" s="70" t="s">
        <v>37</v>
      </c>
      <c r="L1730" s="70" t="s">
        <v>37</v>
      </c>
      <c r="M1730" s="68">
        <v>0</v>
      </c>
      <c r="N1730" s="68">
        <v>0</v>
      </c>
      <c r="O1730" s="68">
        <v>0</v>
      </c>
      <c r="P1730" s="68">
        <v>0</v>
      </c>
      <c r="Q1730" s="68">
        <v>0</v>
      </c>
      <c r="R1730" s="68">
        <v>0</v>
      </c>
      <c r="S1730" s="68">
        <v>0</v>
      </c>
      <c r="T1730" s="68">
        <v>0</v>
      </c>
      <c r="U1730" s="68">
        <v>0</v>
      </c>
      <c r="V1730" s="68">
        <v>0</v>
      </c>
      <c r="W1730" s="68">
        <v>0</v>
      </c>
      <c r="X1730" s="68">
        <v>0</v>
      </c>
      <c r="Y1730" s="68">
        <v>0</v>
      </c>
      <c r="Z1730" s="68">
        <v>0</v>
      </c>
      <c r="AA1730" s="68">
        <v>0</v>
      </c>
      <c r="AB1730" s="68">
        <v>0</v>
      </c>
      <c r="AC1730" s="68">
        <v>0</v>
      </c>
      <c r="AD1730" s="68">
        <v>0</v>
      </c>
      <c r="AE1730" s="68">
        <v>0</v>
      </c>
      <c r="AF1730" s="68">
        <v>0</v>
      </c>
      <c r="AG1730" s="68">
        <v>0</v>
      </c>
      <c r="AH1730" s="68">
        <v>0</v>
      </c>
    </row>
    <row r="1731" spans="1:34" x14ac:dyDescent="0.25">
      <c r="A1731" s="64" t="s">
        <v>121</v>
      </c>
      <c r="B1731" s="64" t="s">
        <v>126</v>
      </c>
      <c r="C1731" s="69" t="s">
        <v>37</v>
      </c>
      <c r="D1731" s="69" t="s">
        <v>37</v>
      </c>
      <c r="E1731" s="69" t="s">
        <v>37</v>
      </c>
      <c r="F1731" s="69" t="s">
        <v>37</v>
      </c>
      <c r="G1731" s="69" t="s">
        <v>37</v>
      </c>
      <c r="H1731" s="69" t="s">
        <v>37</v>
      </c>
      <c r="I1731" s="69" t="s">
        <v>37</v>
      </c>
      <c r="J1731" s="69" t="s">
        <v>37</v>
      </c>
      <c r="K1731" s="69" t="s">
        <v>37</v>
      </c>
      <c r="L1731" s="69" t="s">
        <v>37</v>
      </c>
      <c r="M1731" s="66">
        <v>0</v>
      </c>
      <c r="N1731" s="66">
        <v>0</v>
      </c>
      <c r="O1731" s="66">
        <v>0</v>
      </c>
      <c r="P1731" s="66">
        <v>0</v>
      </c>
      <c r="Q1731" s="66">
        <v>0</v>
      </c>
      <c r="R1731" s="66">
        <v>0</v>
      </c>
      <c r="S1731" s="66">
        <v>0</v>
      </c>
      <c r="T1731" s="66">
        <v>0</v>
      </c>
      <c r="U1731" s="66">
        <v>0</v>
      </c>
      <c r="V1731" s="66">
        <v>0</v>
      </c>
      <c r="W1731" s="66">
        <v>0</v>
      </c>
      <c r="X1731" s="66">
        <v>0</v>
      </c>
      <c r="Y1731" s="66">
        <v>0</v>
      </c>
      <c r="Z1731" s="66">
        <v>0</v>
      </c>
      <c r="AA1731" s="66">
        <v>0</v>
      </c>
      <c r="AB1731" s="66">
        <v>0</v>
      </c>
      <c r="AC1731" s="66">
        <v>0</v>
      </c>
      <c r="AD1731" s="66">
        <v>0</v>
      </c>
      <c r="AE1731" s="66">
        <v>0</v>
      </c>
      <c r="AF1731" s="66">
        <v>0</v>
      </c>
      <c r="AG1731" s="66">
        <v>0</v>
      </c>
      <c r="AH1731" s="66">
        <v>0</v>
      </c>
    </row>
    <row r="1732" spans="1:34" x14ac:dyDescent="0.25">
      <c r="A1732" s="64" t="s">
        <v>121</v>
      </c>
      <c r="B1732" s="64" t="s">
        <v>127</v>
      </c>
      <c r="C1732" s="70" t="s">
        <v>37</v>
      </c>
      <c r="D1732" s="70" t="s">
        <v>37</v>
      </c>
      <c r="E1732" s="70" t="s">
        <v>37</v>
      </c>
      <c r="F1732" s="70" t="s">
        <v>37</v>
      </c>
      <c r="G1732" s="70" t="s">
        <v>37</v>
      </c>
      <c r="H1732" s="70" t="s">
        <v>37</v>
      </c>
      <c r="I1732" s="70" t="s">
        <v>37</v>
      </c>
      <c r="J1732" s="70" t="s">
        <v>37</v>
      </c>
      <c r="K1732" s="70" t="s">
        <v>37</v>
      </c>
      <c r="L1732" s="70" t="s">
        <v>37</v>
      </c>
      <c r="M1732" s="68">
        <v>0</v>
      </c>
      <c r="N1732" s="68">
        <v>0</v>
      </c>
      <c r="O1732" s="68">
        <v>0</v>
      </c>
      <c r="P1732" s="68">
        <v>0</v>
      </c>
      <c r="Q1732" s="68">
        <v>0</v>
      </c>
      <c r="R1732" s="68">
        <v>0</v>
      </c>
      <c r="S1732" s="68">
        <v>0</v>
      </c>
      <c r="T1732" s="68">
        <v>0</v>
      </c>
      <c r="U1732" s="68">
        <v>0</v>
      </c>
      <c r="V1732" s="68">
        <v>0</v>
      </c>
      <c r="W1732" s="68">
        <v>0</v>
      </c>
      <c r="X1732" s="68">
        <v>0</v>
      </c>
      <c r="Y1732" s="68">
        <v>0</v>
      </c>
      <c r="Z1732" s="68">
        <v>0</v>
      </c>
      <c r="AA1732" s="68">
        <v>0</v>
      </c>
      <c r="AB1732" s="68">
        <v>0</v>
      </c>
      <c r="AC1732" s="68">
        <v>0</v>
      </c>
      <c r="AD1732" s="68">
        <v>0</v>
      </c>
      <c r="AE1732" s="68">
        <v>0</v>
      </c>
      <c r="AF1732" s="68">
        <v>0</v>
      </c>
      <c r="AG1732" s="68">
        <v>0</v>
      </c>
      <c r="AH1732" s="68">
        <v>0</v>
      </c>
    </row>
    <row r="1733" spans="1:34" x14ac:dyDescent="0.25">
      <c r="A1733" s="64" t="s">
        <v>121</v>
      </c>
      <c r="B1733" s="64" t="s">
        <v>128</v>
      </c>
      <c r="C1733" s="69" t="s">
        <v>37</v>
      </c>
      <c r="D1733" s="69" t="s">
        <v>37</v>
      </c>
      <c r="E1733" s="69" t="s">
        <v>37</v>
      </c>
      <c r="F1733" s="69" t="s">
        <v>37</v>
      </c>
      <c r="G1733" s="69" t="s">
        <v>37</v>
      </c>
      <c r="H1733" s="69" t="s">
        <v>37</v>
      </c>
      <c r="I1733" s="69" t="s">
        <v>37</v>
      </c>
      <c r="J1733" s="69" t="s">
        <v>37</v>
      </c>
      <c r="K1733" s="69" t="s">
        <v>37</v>
      </c>
      <c r="L1733" s="69" t="s">
        <v>37</v>
      </c>
      <c r="M1733" s="66">
        <v>10936.2</v>
      </c>
      <c r="N1733" s="66">
        <v>13833</v>
      </c>
      <c r="O1733" s="66">
        <v>13740</v>
      </c>
      <c r="P1733" s="66">
        <v>13454</v>
      </c>
      <c r="Q1733" s="66">
        <v>15091.2</v>
      </c>
      <c r="R1733" s="66">
        <v>16459.8</v>
      </c>
      <c r="S1733" s="66">
        <v>16398.400000000001</v>
      </c>
      <c r="T1733" s="66">
        <v>17869</v>
      </c>
      <c r="U1733" s="66">
        <v>19078.2</v>
      </c>
      <c r="V1733" s="66">
        <v>18408.599999999999</v>
      </c>
      <c r="W1733" s="66">
        <v>18835.8</v>
      </c>
      <c r="X1733" s="65">
        <v>21073.261999999999</v>
      </c>
      <c r="Y1733" s="65">
        <v>21588.284</v>
      </c>
      <c r="Z1733" s="65">
        <v>23702.091</v>
      </c>
      <c r="AA1733" s="65">
        <v>19819.928</v>
      </c>
      <c r="AB1733" s="66">
        <v>22608.43</v>
      </c>
      <c r="AC1733" s="65">
        <v>22328.424999999999</v>
      </c>
      <c r="AD1733" s="65">
        <v>22123.289000000001</v>
      </c>
      <c r="AE1733" s="65">
        <v>22127.168000000001</v>
      </c>
      <c r="AF1733" s="65">
        <v>23720.543000000001</v>
      </c>
      <c r="AG1733" s="65">
        <v>25137.079000000002</v>
      </c>
      <c r="AH1733" s="65">
        <v>25886.638999999999</v>
      </c>
    </row>
    <row r="1734" spans="1:34" x14ac:dyDescent="0.25">
      <c r="A1734" s="64" t="s">
        <v>121</v>
      </c>
      <c r="B1734" s="64" t="s">
        <v>129</v>
      </c>
      <c r="C1734" s="70" t="s">
        <v>37</v>
      </c>
      <c r="D1734" s="70" t="s">
        <v>37</v>
      </c>
      <c r="E1734" s="70" t="s">
        <v>37</v>
      </c>
      <c r="F1734" s="70" t="s">
        <v>37</v>
      </c>
      <c r="G1734" s="70" t="s">
        <v>37</v>
      </c>
      <c r="H1734" s="70" t="s">
        <v>37</v>
      </c>
      <c r="I1734" s="70" t="s">
        <v>37</v>
      </c>
      <c r="J1734" s="70" t="s">
        <v>37</v>
      </c>
      <c r="K1734" s="70" t="s">
        <v>37</v>
      </c>
      <c r="L1734" s="70" t="s">
        <v>37</v>
      </c>
      <c r="M1734" s="68">
        <v>0</v>
      </c>
      <c r="N1734" s="68">
        <v>0</v>
      </c>
      <c r="O1734" s="68">
        <v>0</v>
      </c>
      <c r="P1734" s="68">
        <v>0</v>
      </c>
      <c r="Q1734" s="68">
        <v>0</v>
      </c>
      <c r="R1734" s="68">
        <v>0</v>
      </c>
      <c r="S1734" s="68">
        <v>0</v>
      </c>
      <c r="T1734" s="68">
        <v>0</v>
      </c>
      <c r="U1734" s="68">
        <v>0</v>
      </c>
      <c r="V1734" s="68">
        <v>0</v>
      </c>
      <c r="W1734" s="68">
        <v>0</v>
      </c>
      <c r="X1734" s="68">
        <v>0</v>
      </c>
      <c r="Y1734" s="68">
        <v>0</v>
      </c>
      <c r="Z1734" s="68">
        <v>0</v>
      </c>
      <c r="AA1734" s="68">
        <v>0</v>
      </c>
      <c r="AB1734" s="68">
        <v>0</v>
      </c>
      <c r="AC1734" s="68">
        <v>0</v>
      </c>
      <c r="AD1734" s="68">
        <v>0</v>
      </c>
      <c r="AE1734" s="68">
        <v>0</v>
      </c>
      <c r="AF1734" s="68">
        <v>0</v>
      </c>
      <c r="AG1734" s="68">
        <v>0</v>
      </c>
      <c r="AH1734" s="68">
        <v>0</v>
      </c>
    </row>
    <row r="1735" spans="1:34" x14ac:dyDescent="0.25">
      <c r="A1735" s="64" t="s">
        <v>121</v>
      </c>
      <c r="B1735" s="64" t="s">
        <v>130</v>
      </c>
      <c r="C1735" s="69" t="s">
        <v>37</v>
      </c>
      <c r="D1735" s="69" t="s">
        <v>37</v>
      </c>
      <c r="E1735" s="69" t="s">
        <v>37</v>
      </c>
      <c r="F1735" s="69" t="s">
        <v>37</v>
      </c>
      <c r="G1735" s="69" t="s">
        <v>37</v>
      </c>
      <c r="H1735" s="69" t="s">
        <v>37</v>
      </c>
      <c r="I1735" s="69" t="s">
        <v>37</v>
      </c>
      <c r="J1735" s="69" t="s">
        <v>37</v>
      </c>
      <c r="K1735" s="69" t="s">
        <v>37</v>
      </c>
      <c r="L1735" s="69" t="s">
        <v>37</v>
      </c>
      <c r="M1735" s="66">
        <v>0</v>
      </c>
      <c r="N1735" s="66">
        <v>0</v>
      </c>
      <c r="O1735" s="66">
        <v>0</v>
      </c>
      <c r="P1735" s="66">
        <v>0</v>
      </c>
      <c r="Q1735" s="66">
        <v>0</v>
      </c>
      <c r="R1735" s="66">
        <v>0</v>
      </c>
      <c r="S1735" s="66">
        <v>0</v>
      </c>
      <c r="T1735" s="66">
        <v>0</v>
      </c>
      <c r="U1735" s="66">
        <v>0</v>
      </c>
      <c r="V1735" s="66">
        <v>0</v>
      </c>
      <c r="W1735" s="66">
        <v>0</v>
      </c>
      <c r="X1735" s="66">
        <v>0</v>
      </c>
      <c r="Y1735" s="66">
        <v>0</v>
      </c>
      <c r="Z1735" s="66">
        <v>0</v>
      </c>
      <c r="AA1735" s="66">
        <v>0</v>
      </c>
      <c r="AB1735" s="66">
        <v>0</v>
      </c>
      <c r="AC1735" s="66">
        <v>0</v>
      </c>
      <c r="AD1735" s="66">
        <v>0</v>
      </c>
      <c r="AE1735" s="66">
        <v>0</v>
      </c>
      <c r="AF1735" s="66">
        <v>0</v>
      </c>
      <c r="AG1735" s="66">
        <v>0</v>
      </c>
      <c r="AH1735" s="66">
        <v>0</v>
      </c>
    </row>
    <row r="1736" spans="1:34" x14ac:dyDescent="0.25">
      <c r="A1736" s="64" t="s">
        <v>121</v>
      </c>
      <c r="B1736" s="64" t="s">
        <v>131</v>
      </c>
      <c r="C1736" s="70" t="s">
        <v>37</v>
      </c>
      <c r="D1736" s="70" t="s">
        <v>37</v>
      </c>
      <c r="E1736" s="70" t="s">
        <v>37</v>
      </c>
      <c r="F1736" s="70" t="s">
        <v>37</v>
      </c>
      <c r="G1736" s="70" t="s">
        <v>37</v>
      </c>
      <c r="H1736" s="70" t="s">
        <v>37</v>
      </c>
      <c r="I1736" s="70" t="s">
        <v>37</v>
      </c>
      <c r="J1736" s="70" t="s">
        <v>37</v>
      </c>
      <c r="K1736" s="70" t="s">
        <v>37</v>
      </c>
      <c r="L1736" s="70" t="s">
        <v>37</v>
      </c>
      <c r="M1736" s="68">
        <v>0</v>
      </c>
      <c r="N1736" s="68">
        <v>0</v>
      </c>
      <c r="O1736" s="68">
        <v>0</v>
      </c>
      <c r="P1736" s="68">
        <v>0</v>
      </c>
      <c r="Q1736" s="68">
        <v>0</v>
      </c>
      <c r="R1736" s="68">
        <v>0</v>
      </c>
      <c r="S1736" s="68">
        <v>0</v>
      </c>
      <c r="T1736" s="68">
        <v>0</v>
      </c>
      <c r="U1736" s="68">
        <v>0</v>
      </c>
      <c r="V1736" s="68">
        <v>0</v>
      </c>
      <c r="W1736" s="68">
        <v>0</v>
      </c>
      <c r="X1736" s="68">
        <v>0</v>
      </c>
      <c r="Y1736" s="68">
        <v>0</v>
      </c>
      <c r="Z1736" s="68">
        <v>0</v>
      </c>
      <c r="AA1736" s="68">
        <v>0</v>
      </c>
      <c r="AB1736" s="68">
        <v>0</v>
      </c>
      <c r="AC1736" s="68">
        <v>0</v>
      </c>
      <c r="AD1736" s="68">
        <v>0</v>
      </c>
      <c r="AE1736" s="68">
        <v>0</v>
      </c>
      <c r="AF1736" s="68">
        <v>0</v>
      </c>
      <c r="AG1736" s="68">
        <v>0</v>
      </c>
      <c r="AH1736" s="68">
        <v>0</v>
      </c>
    </row>
    <row r="1737" spans="1:34" x14ac:dyDescent="0.25">
      <c r="A1737" s="64" t="s">
        <v>132</v>
      </c>
      <c r="B1737" s="64" t="s">
        <v>122</v>
      </c>
      <c r="C1737" s="69" t="s">
        <v>37</v>
      </c>
      <c r="D1737" s="69" t="s">
        <v>37</v>
      </c>
      <c r="E1737" s="69" t="s">
        <v>37</v>
      </c>
      <c r="F1737" s="69" t="s">
        <v>37</v>
      </c>
      <c r="G1737" s="69" t="s">
        <v>37</v>
      </c>
      <c r="H1737" s="69" t="s">
        <v>37</v>
      </c>
      <c r="I1737" s="69" t="s">
        <v>37</v>
      </c>
      <c r="J1737" s="69" t="s">
        <v>37</v>
      </c>
      <c r="K1737" s="69" t="s">
        <v>37</v>
      </c>
      <c r="L1737" s="69" t="s">
        <v>37</v>
      </c>
      <c r="M1737" s="69" t="s">
        <v>37</v>
      </c>
      <c r="N1737" s="69" t="s">
        <v>37</v>
      </c>
      <c r="O1737" s="69" t="s">
        <v>37</v>
      </c>
      <c r="P1737" s="69" t="s">
        <v>37</v>
      </c>
      <c r="Q1737" s="69" t="s">
        <v>37</v>
      </c>
      <c r="R1737" s="69" t="s">
        <v>37</v>
      </c>
      <c r="S1737" s="69" t="s">
        <v>37</v>
      </c>
      <c r="T1737" s="69" t="s">
        <v>37</v>
      </c>
      <c r="U1737" s="69" t="s">
        <v>37</v>
      </c>
      <c r="V1737" s="69" t="s">
        <v>37</v>
      </c>
      <c r="W1737" s="69" t="s">
        <v>37</v>
      </c>
      <c r="X1737" s="69" t="s">
        <v>37</v>
      </c>
      <c r="Y1737" s="69" t="s">
        <v>37</v>
      </c>
      <c r="Z1737" s="69" t="s">
        <v>37</v>
      </c>
      <c r="AA1737" s="69" t="s">
        <v>37</v>
      </c>
      <c r="AB1737" s="69" t="s">
        <v>37</v>
      </c>
      <c r="AC1737" s="69" t="s">
        <v>37</v>
      </c>
      <c r="AD1737" s="69" t="s">
        <v>37</v>
      </c>
      <c r="AE1737" s="69" t="s">
        <v>37</v>
      </c>
      <c r="AF1737" s="69" t="s">
        <v>37</v>
      </c>
      <c r="AG1737" s="69" t="s">
        <v>37</v>
      </c>
      <c r="AH1737" s="69" t="s">
        <v>37</v>
      </c>
    </row>
    <row r="1738" spans="1:34" x14ac:dyDescent="0.25">
      <c r="A1738" s="64" t="s">
        <v>132</v>
      </c>
      <c r="B1738" s="64" t="s">
        <v>123</v>
      </c>
      <c r="C1738" s="70" t="s">
        <v>37</v>
      </c>
      <c r="D1738" s="70" t="s">
        <v>37</v>
      </c>
      <c r="E1738" s="70" t="s">
        <v>37</v>
      </c>
      <c r="F1738" s="70" t="s">
        <v>37</v>
      </c>
      <c r="G1738" s="70" t="s">
        <v>37</v>
      </c>
      <c r="H1738" s="70" t="s">
        <v>37</v>
      </c>
      <c r="I1738" s="70" t="s">
        <v>37</v>
      </c>
      <c r="J1738" s="70" t="s">
        <v>37</v>
      </c>
      <c r="K1738" s="70" t="s">
        <v>37</v>
      </c>
      <c r="L1738" s="70" t="s">
        <v>37</v>
      </c>
      <c r="M1738" s="70" t="s">
        <v>37</v>
      </c>
      <c r="N1738" s="70" t="s">
        <v>37</v>
      </c>
      <c r="O1738" s="70" t="s">
        <v>37</v>
      </c>
      <c r="P1738" s="70" t="s">
        <v>37</v>
      </c>
      <c r="Q1738" s="70" t="s">
        <v>37</v>
      </c>
      <c r="R1738" s="70" t="s">
        <v>37</v>
      </c>
      <c r="S1738" s="70" t="s">
        <v>37</v>
      </c>
      <c r="T1738" s="70" t="s">
        <v>37</v>
      </c>
      <c r="U1738" s="70" t="s">
        <v>37</v>
      </c>
      <c r="V1738" s="70" t="s">
        <v>37</v>
      </c>
      <c r="W1738" s="70" t="s">
        <v>37</v>
      </c>
      <c r="X1738" s="70" t="s">
        <v>37</v>
      </c>
      <c r="Y1738" s="70" t="s">
        <v>37</v>
      </c>
      <c r="Z1738" s="70" t="s">
        <v>37</v>
      </c>
      <c r="AA1738" s="70" t="s">
        <v>37</v>
      </c>
      <c r="AB1738" s="70" t="s">
        <v>37</v>
      </c>
      <c r="AC1738" s="70" t="s">
        <v>37</v>
      </c>
      <c r="AD1738" s="70" t="s">
        <v>37</v>
      </c>
      <c r="AE1738" s="70" t="s">
        <v>37</v>
      </c>
      <c r="AF1738" s="70" t="s">
        <v>37</v>
      </c>
      <c r="AG1738" s="70" t="s">
        <v>37</v>
      </c>
      <c r="AH1738" s="70" t="s">
        <v>37</v>
      </c>
    </row>
    <row r="1739" spans="1:34" x14ac:dyDescent="0.25">
      <c r="A1739" s="64" t="s">
        <v>132</v>
      </c>
      <c r="B1739" s="64" t="s">
        <v>124</v>
      </c>
      <c r="C1739" s="69" t="s">
        <v>37</v>
      </c>
      <c r="D1739" s="69" t="s">
        <v>37</v>
      </c>
      <c r="E1739" s="69" t="s">
        <v>37</v>
      </c>
      <c r="F1739" s="69" t="s">
        <v>37</v>
      </c>
      <c r="G1739" s="69" t="s">
        <v>37</v>
      </c>
      <c r="H1739" s="69" t="s">
        <v>37</v>
      </c>
      <c r="I1739" s="69" t="s">
        <v>37</v>
      </c>
      <c r="J1739" s="69" t="s">
        <v>37</v>
      </c>
      <c r="K1739" s="69" t="s">
        <v>37</v>
      </c>
      <c r="L1739" s="69" t="s">
        <v>37</v>
      </c>
      <c r="M1739" s="69" t="s">
        <v>37</v>
      </c>
      <c r="N1739" s="69" t="s">
        <v>37</v>
      </c>
      <c r="O1739" s="69" t="s">
        <v>37</v>
      </c>
      <c r="P1739" s="69" t="s">
        <v>37</v>
      </c>
      <c r="Q1739" s="69" t="s">
        <v>37</v>
      </c>
      <c r="R1739" s="69" t="s">
        <v>37</v>
      </c>
      <c r="S1739" s="69" t="s">
        <v>37</v>
      </c>
      <c r="T1739" s="69" t="s">
        <v>37</v>
      </c>
      <c r="U1739" s="69" t="s">
        <v>37</v>
      </c>
      <c r="V1739" s="69" t="s">
        <v>37</v>
      </c>
      <c r="W1739" s="69" t="s">
        <v>37</v>
      </c>
      <c r="X1739" s="69" t="s">
        <v>37</v>
      </c>
      <c r="Y1739" s="69" t="s">
        <v>37</v>
      </c>
      <c r="Z1739" s="69" t="s">
        <v>37</v>
      </c>
      <c r="AA1739" s="69" t="s">
        <v>37</v>
      </c>
      <c r="AB1739" s="69" t="s">
        <v>37</v>
      </c>
      <c r="AC1739" s="69" t="s">
        <v>37</v>
      </c>
      <c r="AD1739" s="69" t="s">
        <v>37</v>
      </c>
      <c r="AE1739" s="69" t="s">
        <v>37</v>
      </c>
      <c r="AF1739" s="69" t="s">
        <v>37</v>
      </c>
      <c r="AG1739" s="69" t="s">
        <v>37</v>
      </c>
      <c r="AH1739" s="69" t="s">
        <v>37</v>
      </c>
    </row>
    <row r="1740" spans="1:34" x14ac:dyDescent="0.25">
      <c r="A1740" s="64" t="s">
        <v>132</v>
      </c>
      <c r="B1740" s="64" t="s">
        <v>125</v>
      </c>
      <c r="C1740" s="70" t="s">
        <v>37</v>
      </c>
      <c r="D1740" s="70" t="s">
        <v>37</v>
      </c>
      <c r="E1740" s="70" t="s">
        <v>37</v>
      </c>
      <c r="F1740" s="70" t="s">
        <v>37</v>
      </c>
      <c r="G1740" s="70" t="s">
        <v>37</v>
      </c>
      <c r="H1740" s="70" t="s">
        <v>37</v>
      </c>
      <c r="I1740" s="70" t="s">
        <v>37</v>
      </c>
      <c r="J1740" s="70" t="s">
        <v>37</v>
      </c>
      <c r="K1740" s="70" t="s">
        <v>37</v>
      </c>
      <c r="L1740" s="70" t="s">
        <v>37</v>
      </c>
      <c r="M1740" s="70" t="s">
        <v>37</v>
      </c>
      <c r="N1740" s="70" t="s">
        <v>37</v>
      </c>
      <c r="O1740" s="70" t="s">
        <v>37</v>
      </c>
      <c r="P1740" s="70" t="s">
        <v>37</v>
      </c>
      <c r="Q1740" s="70" t="s">
        <v>37</v>
      </c>
      <c r="R1740" s="70" t="s">
        <v>37</v>
      </c>
      <c r="S1740" s="70" t="s">
        <v>37</v>
      </c>
      <c r="T1740" s="70" t="s">
        <v>37</v>
      </c>
      <c r="U1740" s="70" t="s">
        <v>37</v>
      </c>
      <c r="V1740" s="70" t="s">
        <v>37</v>
      </c>
      <c r="W1740" s="70" t="s">
        <v>37</v>
      </c>
      <c r="X1740" s="70" t="s">
        <v>37</v>
      </c>
      <c r="Y1740" s="70" t="s">
        <v>37</v>
      </c>
      <c r="Z1740" s="70" t="s">
        <v>37</v>
      </c>
      <c r="AA1740" s="70" t="s">
        <v>37</v>
      </c>
      <c r="AB1740" s="70" t="s">
        <v>37</v>
      </c>
      <c r="AC1740" s="70" t="s">
        <v>37</v>
      </c>
      <c r="AD1740" s="70" t="s">
        <v>37</v>
      </c>
      <c r="AE1740" s="70" t="s">
        <v>37</v>
      </c>
      <c r="AF1740" s="70" t="s">
        <v>37</v>
      </c>
      <c r="AG1740" s="70" t="s">
        <v>37</v>
      </c>
      <c r="AH1740" s="70" t="s">
        <v>37</v>
      </c>
    </row>
    <row r="1741" spans="1:34" x14ac:dyDescent="0.25">
      <c r="A1741" s="64" t="s">
        <v>132</v>
      </c>
      <c r="B1741" s="64" t="s">
        <v>126</v>
      </c>
      <c r="C1741" s="69" t="s">
        <v>37</v>
      </c>
      <c r="D1741" s="69" t="s">
        <v>37</v>
      </c>
      <c r="E1741" s="69" t="s">
        <v>37</v>
      </c>
      <c r="F1741" s="69" t="s">
        <v>37</v>
      </c>
      <c r="G1741" s="69" t="s">
        <v>37</v>
      </c>
      <c r="H1741" s="69" t="s">
        <v>37</v>
      </c>
      <c r="I1741" s="69" t="s">
        <v>37</v>
      </c>
      <c r="J1741" s="69" t="s">
        <v>37</v>
      </c>
      <c r="K1741" s="69" t="s">
        <v>37</v>
      </c>
      <c r="L1741" s="69" t="s">
        <v>37</v>
      </c>
      <c r="M1741" s="66">
        <v>0</v>
      </c>
      <c r="N1741" s="66">
        <v>0</v>
      </c>
      <c r="O1741" s="66">
        <v>0</v>
      </c>
      <c r="P1741" s="66">
        <v>0</v>
      </c>
      <c r="Q1741" s="66">
        <v>0</v>
      </c>
      <c r="R1741" s="66">
        <v>0</v>
      </c>
      <c r="S1741" s="66">
        <v>0</v>
      </c>
      <c r="T1741" s="66">
        <v>0</v>
      </c>
      <c r="U1741" s="66">
        <v>0</v>
      </c>
      <c r="V1741" s="66">
        <v>0</v>
      </c>
      <c r="W1741" s="66">
        <v>0</v>
      </c>
      <c r="X1741" s="66">
        <v>0</v>
      </c>
      <c r="Y1741" s="66">
        <v>0</v>
      </c>
      <c r="Z1741" s="66">
        <v>0</v>
      </c>
      <c r="AA1741" s="66">
        <v>0</v>
      </c>
      <c r="AB1741" s="66">
        <v>0</v>
      </c>
      <c r="AC1741" s="66">
        <v>0</v>
      </c>
      <c r="AD1741" s="66">
        <v>0</v>
      </c>
      <c r="AE1741" s="66">
        <v>0</v>
      </c>
      <c r="AF1741" s="66">
        <v>0</v>
      </c>
      <c r="AG1741" s="66">
        <v>0</v>
      </c>
      <c r="AH1741" s="66">
        <v>0</v>
      </c>
    </row>
    <row r="1742" spans="1:34" x14ac:dyDescent="0.25">
      <c r="A1742" s="64" t="s">
        <v>132</v>
      </c>
      <c r="B1742" s="64" t="s">
        <v>127</v>
      </c>
      <c r="C1742" s="70" t="s">
        <v>37</v>
      </c>
      <c r="D1742" s="70" t="s">
        <v>37</v>
      </c>
      <c r="E1742" s="70" t="s">
        <v>37</v>
      </c>
      <c r="F1742" s="70" t="s">
        <v>37</v>
      </c>
      <c r="G1742" s="70" t="s">
        <v>37</v>
      </c>
      <c r="H1742" s="70" t="s">
        <v>37</v>
      </c>
      <c r="I1742" s="70" t="s">
        <v>37</v>
      </c>
      <c r="J1742" s="70" t="s">
        <v>37</v>
      </c>
      <c r="K1742" s="70" t="s">
        <v>37</v>
      </c>
      <c r="L1742" s="70" t="s">
        <v>37</v>
      </c>
      <c r="M1742" s="70" t="s">
        <v>37</v>
      </c>
      <c r="N1742" s="70" t="s">
        <v>37</v>
      </c>
      <c r="O1742" s="70" t="s">
        <v>37</v>
      </c>
      <c r="P1742" s="70" t="s">
        <v>37</v>
      </c>
      <c r="Q1742" s="70" t="s">
        <v>37</v>
      </c>
      <c r="R1742" s="70" t="s">
        <v>37</v>
      </c>
      <c r="S1742" s="70" t="s">
        <v>37</v>
      </c>
      <c r="T1742" s="70" t="s">
        <v>37</v>
      </c>
      <c r="U1742" s="70" t="s">
        <v>37</v>
      </c>
      <c r="V1742" s="70" t="s">
        <v>37</v>
      </c>
      <c r="W1742" s="70" t="s">
        <v>37</v>
      </c>
      <c r="X1742" s="70" t="s">
        <v>37</v>
      </c>
      <c r="Y1742" s="70" t="s">
        <v>37</v>
      </c>
      <c r="Z1742" s="70" t="s">
        <v>37</v>
      </c>
      <c r="AA1742" s="70" t="s">
        <v>37</v>
      </c>
      <c r="AB1742" s="70" t="s">
        <v>37</v>
      </c>
      <c r="AC1742" s="70" t="s">
        <v>37</v>
      </c>
      <c r="AD1742" s="70" t="s">
        <v>37</v>
      </c>
      <c r="AE1742" s="70" t="s">
        <v>37</v>
      </c>
      <c r="AF1742" s="70" t="s">
        <v>37</v>
      </c>
      <c r="AG1742" s="70" t="s">
        <v>37</v>
      </c>
      <c r="AH1742" s="70" t="s">
        <v>37</v>
      </c>
    </row>
    <row r="1743" spans="1:34" x14ac:dyDescent="0.25">
      <c r="A1743" s="64" t="s">
        <v>132</v>
      </c>
      <c r="B1743" s="64" t="s">
        <v>128</v>
      </c>
      <c r="C1743" s="69" t="s">
        <v>37</v>
      </c>
      <c r="D1743" s="69" t="s">
        <v>37</v>
      </c>
      <c r="E1743" s="69" t="s">
        <v>37</v>
      </c>
      <c r="F1743" s="69" t="s">
        <v>37</v>
      </c>
      <c r="G1743" s="69" t="s">
        <v>37</v>
      </c>
      <c r="H1743" s="69" t="s">
        <v>37</v>
      </c>
      <c r="I1743" s="69" t="s">
        <v>37</v>
      </c>
      <c r="J1743" s="69" t="s">
        <v>37</v>
      </c>
      <c r="K1743" s="69" t="s">
        <v>37</v>
      </c>
      <c r="L1743" s="69" t="s">
        <v>37</v>
      </c>
      <c r="M1743" s="66">
        <v>10645.2</v>
      </c>
      <c r="N1743" s="66">
        <v>13464</v>
      </c>
      <c r="O1743" s="66">
        <v>13374</v>
      </c>
      <c r="P1743" s="66">
        <v>13068</v>
      </c>
      <c r="Q1743" s="66">
        <v>14695.2</v>
      </c>
      <c r="R1743" s="66">
        <v>16048.8</v>
      </c>
      <c r="S1743" s="66">
        <v>15962.4</v>
      </c>
      <c r="T1743" s="66">
        <v>17406</v>
      </c>
      <c r="U1743" s="66">
        <v>18583.2</v>
      </c>
      <c r="V1743" s="66">
        <v>17913.599999999999</v>
      </c>
      <c r="W1743" s="66">
        <v>18604.8</v>
      </c>
      <c r="X1743" s="65">
        <v>20883.261999999999</v>
      </c>
      <c r="Y1743" s="65">
        <v>21393.284</v>
      </c>
      <c r="Z1743" s="65">
        <v>23491.091</v>
      </c>
      <c r="AA1743" s="65">
        <v>19570.928</v>
      </c>
      <c r="AB1743" s="66">
        <v>22029.43</v>
      </c>
      <c r="AC1743" s="65">
        <v>21533.424999999999</v>
      </c>
      <c r="AD1743" s="66">
        <v>21306.01</v>
      </c>
      <c r="AE1743" s="66">
        <v>21294.76</v>
      </c>
      <c r="AF1743" s="65">
        <v>22862.498</v>
      </c>
      <c r="AG1743" s="65">
        <v>24160.495999999999</v>
      </c>
      <c r="AH1743" s="65">
        <v>24810.667000000001</v>
      </c>
    </row>
    <row r="1744" spans="1:34" x14ac:dyDescent="0.25">
      <c r="A1744" s="64" t="s">
        <v>132</v>
      </c>
      <c r="B1744" s="64" t="s">
        <v>129</v>
      </c>
      <c r="C1744" s="70" t="s">
        <v>37</v>
      </c>
      <c r="D1744" s="70" t="s">
        <v>37</v>
      </c>
      <c r="E1744" s="70" t="s">
        <v>37</v>
      </c>
      <c r="F1744" s="70" t="s">
        <v>37</v>
      </c>
      <c r="G1744" s="70" t="s">
        <v>37</v>
      </c>
      <c r="H1744" s="70" t="s">
        <v>37</v>
      </c>
      <c r="I1744" s="70" t="s">
        <v>37</v>
      </c>
      <c r="J1744" s="70" t="s">
        <v>37</v>
      </c>
      <c r="K1744" s="70" t="s">
        <v>37</v>
      </c>
      <c r="L1744" s="70" t="s">
        <v>37</v>
      </c>
      <c r="M1744" s="68">
        <v>0</v>
      </c>
      <c r="N1744" s="68">
        <v>0</v>
      </c>
      <c r="O1744" s="68">
        <v>0</v>
      </c>
      <c r="P1744" s="68">
        <v>0</v>
      </c>
      <c r="Q1744" s="68">
        <v>0</v>
      </c>
      <c r="R1744" s="68">
        <v>0</v>
      </c>
      <c r="S1744" s="68">
        <v>0</v>
      </c>
      <c r="T1744" s="68">
        <v>0</v>
      </c>
      <c r="U1744" s="68">
        <v>0</v>
      </c>
      <c r="V1744" s="68">
        <v>0</v>
      </c>
      <c r="W1744" s="68">
        <v>0</v>
      </c>
      <c r="X1744" s="68">
        <v>0</v>
      </c>
      <c r="Y1744" s="68">
        <v>0</v>
      </c>
      <c r="Z1744" s="68">
        <v>0</v>
      </c>
      <c r="AA1744" s="68">
        <v>0</v>
      </c>
      <c r="AB1744" s="68">
        <v>0</v>
      </c>
      <c r="AC1744" s="68">
        <v>0</v>
      </c>
      <c r="AD1744" s="68">
        <v>0</v>
      </c>
      <c r="AE1744" s="68">
        <v>0</v>
      </c>
      <c r="AF1744" s="68">
        <v>0</v>
      </c>
      <c r="AG1744" s="68">
        <v>0</v>
      </c>
      <c r="AH1744" s="68">
        <v>0</v>
      </c>
    </row>
    <row r="1745" spans="1:34" x14ac:dyDescent="0.25">
      <c r="A1745" s="64" t="s">
        <v>132</v>
      </c>
      <c r="B1745" s="64" t="s">
        <v>130</v>
      </c>
      <c r="C1745" s="69" t="s">
        <v>37</v>
      </c>
      <c r="D1745" s="69" t="s">
        <v>37</v>
      </c>
      <c r="E1745" s="69" t="s">
        <v>37</v>
      </c>
      <c r="F1745" s="69" t="s">
        <v>37</v>
      </c>
      <c r="G1745" s="69" t="s">
        <v>37</v>
      </c>
      <c r="H1745" s="69" t="s">
        <v>37</v>
      </c>
      <c r="I1745" s="69" t="s">
        <v>37</v>
      </c>
      <c r="J1745" s="69" t="s">
        <v>37</v>
      </c>
      <c r="K1745" s="69" t="s">
        <v>37</v>
      </c>
      <c r="L1745" s="69" t="s">
        <v>37</v>
      </c>
      <c r="M1745" s="66">
        <v>0</v>
      </c>
      <c r="N1745" s="66">
        <v>0</v>
      </c>
      <c r="O1745" s="66">
        <v>0</v>
      </c>
      <c r="P1745" s="66">
        <v>0</v>
      </c>
      <c r="Q1745" s="66">
        <v>0</v>
      </c>
      <c r="R1745" s="66">
        <v>0</v>
      </c>
      <c r="S1745" s="66">
        <v>0</v>
      </c>
      <c r="T1745" s="66">
        <v>0</v>
      </c>
      <c r="U1745" s="66">
        <v>0</v>
      </c>
      <c r="V1745" s="66">
        <v>0</v>
      </c>
      <c r="W1745" s="66">
        <v>0</v>
      </c>
      <c r="X1745" s="66">
        <v>0</v>
      </c>
      <c r="Y1745" s="66">
        <v>0</v>
      </c>
      <c r="Z1745" s="66">
        <v>0</v>
      </c>
      <c r="AA1745" s="66">
        <v>0</v>
      </c>
      <c r="AB1745" s="66">
        <v>0</v>
      </c>
      <c r="AC1745" s="66">
        <v>0</v>
      </c>
      <c r="AD1745" s="66">
        <v>0</v>
      </c>
      <c r="AE1745" s="66">
        <v>0</v>
      </c>
      <c r="AF1745" s="66">
        <v>0</v>
      </c>
      <c r="AG1745" s="66">
        <v>0</v>
      </c>
      <c r="AH1745" s="66">
        <v>0</v>
      </c>
    </row>
    <row r="1746" spans="1:34" x14ac:dyDescent="0.25">
      <c r="A1746" s="64" t="s">
        <v>132</v>
      </c>
      <c r="B1746" s="64" t="s">
        <v>131</v>
      </c>
      <c r="C1746" s="70" t="s">
        <v>37</v>
      </c>
      <c r="D1746" s="70" t="s">
        <v>37</v>
      </c>
      <c r="E1746" s="70" t="s">
        <v>37</v>
      </c>
      <c r="F1746" s="70" t="s">
        <v>37</v>
      </c>
      <c r="G1746" s="70" t="s">
        <v>37</v>
      </c>
      <c r="H1746" s="70" t="s">
        <v>37</v>
      </c>
      <c r="I1746" s="70" t="s">
        <v>37</v>
      </c>
      <c r="J1746" s="70" t="s">
        <v>37</v>
      </c>
      <c r="K1746" s="70" t="s">
        <v>37</v>
      </c>
      <c r="L1746" s="70" t="s">
        <v>37</v>
      </c>
      <c r="M1746" s="68">
        <v>0</v>
      </c>
      <c r="N1746" s="68">
        <v>0</v>
      </c>
      <c r="O1746" s="68">
        <v>0</v>
      </c>
      <c r="P1746" s="68">
        <v>0</v>
      </c>
      <c r="Q1746" s="68">
        <v>0</v>
      </c>
      <c r="R1746" s="68">
        <v>0</v>
      </c>
      <c r="S1746" s="68">
        <v>0</v>
      </c>
      <c r="T1746" s="68">
        <v>0</v>
      </c>
      <c r="U1746" s="68">
        <v>0</v>
      </c>
      <c r="V1746" s="68">
        <v>0</v>
      </c>
      <c r="W1746" s="68">
        <v>0</v>
      </c>
      <c r="X1746" s="68">
        <v>0</v>
      </c>
      <c r="Y1746" s="68">
        <v>0</v>
      </c>
      <c r="Z1746" s="68">
        <v>0</v>
      </c>
      <c r="AA1746" s="68">
        <v>0</v>
      </c>
      <c r="AB1746" s="68">
        <v>0</v>
      </c>
      <c r="AC1746" s="68">
        <v>0</v>
      </c>
      <c r="AD1746" s="68">
        <v>0</v>
      </c>
      <c r="AE1746" s="68">
        <v>0</v>
      </c>
      <c r="AF1746" s="68">
        <v>0</v>
      </c>
      <c r="AG1746" s="68">
        <v>0</v>
      </c>
      <c r="AH1746" s="68">
        <v>0</v>
      </c>
    </row>
    <row r="1747" spans="1:34" x14ac:dyDescent="0.25">
      <c r="A1747" s="64" t="s">
        <v>133</v>
      </c>
      <c r="B1747" s="64" t="s">
        <v>122</v>
      </c>
      <c r="C1747" s="69" t="s">
        <v>37</v>
      </c>
      <c r="D1747" s="69" t="s">
        <v>37</v>
      </c>
      <c r="E1747" s="69" t="s">
        <v>37</v>
      </c>
      <c r="F1747" s="69" t="s">
        <v>37</v>
      </c>
      <c r="G1747" s="69" t="s">
        <v>37</v>
      </c>
      <c r="H1747" s="69" t="s">
        <v>37</v>
      </c>
      <c r="I1747" s="69" t="s">
        <v>37</v>
      </c>
      <c r="J1747" s="69" t="s">
        <v>37</v>
      </c>
      <c r="K1747" s="69" t="s">
        <v>37</v>
      </c>
      <c r="L1747" s="69" t="s">
        <v>37</v>
      </c>
      <c r="M1747" s="66">
        <v>0</v>
      </c>
      <c r="N1747" s="66">
        <v>0</v>
      </c>
      <c r="O1747" s="66">
        <v>0</v>
      </c>
      <c r="P1747" s="66">
        <v>0</v>
      </c>
      <c r="Q1747" s="66">
        <v>0</v>
      </c>
      <c r="R1747" s="66">
        <v>0</v>
      </c>
      <c r="S1747" s="66">
        <v>0</v>
      </c>
      <c r="T1747" s="66">
        <v>0</v>
      </c>
      <c r="U1747" s="66">
        <v>0</v>
      </c>
      <c r="V1747" s="66">
        <v>0</v>
      </c>
      <c r="W1747" s="66">
        <v>0</v>
      </c>
      <c r="X1747" s="66">
        <v>0</v>
      </c>
      <c r="Y1747" s="66">
        <v>0</v>
      </c>
      <c r="Z1747" s="66">
        <v>0</v>
      </c>
      <c r="AA1747" s="66">
        <v>0</v>
      </c>
      <c r="AB1747" s="66">
        <v>0</v>
      </c>
      <c r="AC1747" s="66">
        <v>0</v>
      </c>
      <c r="AD1747" s="66">
        <v>0</v>
      </c>
      <c r="AE1747" s="66">
        <v>0</v>
      </c>
      <c r="AF1747" s="66">
        <v>0</v>
      </c>
      <c r="AG1747" s="66">
        <v>0</v>
      </c>
      <c r="AH1747" s="66">
        <v>0</v>
      </c>
    </row>
    <row r="1748" spans="1:34" x14ac:dyDescent="0.25">
      <c r="A1748" s="64" t="s">
        <v>133</v>
      </c>
      <c r="B1748" s="64" t="s">
        <v>123</v>
      </c>
      <c r="C1748" s="70" t="s">
        <v>37</v>
      </c>
      <c r="D1748" s="70" t="s">
        <v>37</v>
      </c>
      <c r="E1748" s="70" t="s">
        <v>37</v>
      </c>
      <c r="F1748" s="70" t="s">
        <v>37</v>
      </c>
      <c r="G1748" s="70" t="s">
        <v>37</v>
      </c>
      <c r="H1748" s="70" t="s">
        <v>37</v>
      </c>
      <c r="I1748" s="70" t="s">
        <v>37</v>
      </c>
      <c r="J1748" s="70" t="s">
        <v>37</v>
      </c>
      <c r="K1748" s="70" t="s">
        <v>37</v>
      </c>
      <c r="L1748" s="70" t="s">
        <v>37</v>
      </c>
      <c r="M1748" s="68">
        <v>0</v>
      </c>
      <c r="N1748" s="68">
        <v>0</v>
      </c>
      <c r="O1748" s="68">
        <v>0</v>
      </c>
      <c r="P1748" s="68">
        <v>0</v>
      </c>
      <c r="Q1748" s="68">
        <v>0</v>
      </c>
      <c r="R1748" s="68">
        <v>0</v>
      </c>
      <c r="S1748" s="68">
        <v>0</v>
      </c>
      <c r="T1748" s="68">
        <v>0</v>
      </c>
      <c r="U1748" s="68">
        <v>0</v>
      </c>
      <c r="V1748" s="68">
        <v>0</v>
      </c>
      <c r="W1748" s="68">
        <v>0</v>
      </c>
      <c r="X1748" s="68">
        <v>0</v>
      </c>
      <c r="Y1748" s="68">
        <v>0</v>
      </c>
      <c r="Z1748" s="68">
        <v>0</v>
      </c>
      <c r="AA1748" s="68">
        <v>0</v>
      </c>
      <c r="AB1748" s="68">
        <v>0</v>
      </c>
      <c r="AC1748" s="68">
        <v>0</v>
      </c>
      <c r="AD1748" s="68">
        <v>0</v>
      </c>
      <c r="AE1748" s="68">
        <v>0</v>
      </c>
      <c r="AF1748" s="68">
        <v>0</v>
      </c>
      <c r="AG1748" s="68">
        <v>0</v>
      </c>
      <c r="AH1748" s="68">
        <v>0</v>
      </c>
    </row>
    <row r="1749" spans="1:34" x14ac:dyDescent="0.25">
      <c r="A1749" s="64" t="s">
        <v>133</v>
      </c>
      <c r="B1749" s="64" t="s">
        <v>124</v>
      </c>
      <c r="C1749" s="69" t="s">
        <v>37</v>
      </c>
      <c r="D1749" s="69" t="s">
        <v>37</v>
      </c>
      <c r="E1749" s="69" t="s">
        <v>37</v>
      </c>
      <c r="F1749" s="69" t="s">
        <v>37</v>
      </c>
      <c r="G1749" s="69" t="s">
        <v>37</v>
      </c>
      <c r="H1749" s="69" t="s">
        <v>37</v>
      </c>
      <c r="I1749" s="69" t="s">
        <v>37</v>
      </c>
      <c r="J1749" s="69" t="s">
        <v>37</v>
      </c>
      <c r="K1749" s="69" t="s">
        <v>37</v>
      </c>
      <c r="L1749" s="69" t="s">
        <v>37</v>
      </c>
      <c r="M1749" s="66">
        <v>0</v>
      </c>
      <c r="N1749" s="66">
        <v>0</v>
      </c>
      <c r="O1749" s="66">
        <v>0</v>
      </c>
      <c r="P1749" s="66">
        <v>0</v>
      </c>
      <c r="Q1749" s="66">
        <v>0</v>
      </c>
      <c r="R1749" s="66">
        <v>0</v>
      </c>
      <c r="S1749" s="66">
        <v>0</v>
      </c>
      <c r="T1749" s="66">
        <v>0</v>
      </c>
      <c r="U1749" s="66">
        <v>0</v>
      </c>
      <c r="V1749" s="66">
        <v>0</v>
      </c>
      <c r="W1749" s="66">
        <v>0</v>
      </c>
      <c r="X1749" s="66">
        <v>0</v>
      </c>
      <c r="Y1749" s="66">
        <v>0</v>
      </c>
      <c r="Z1749" s="66">
        <v>0</v>
      </c>
      <c r="AA1749" s="66">
        <v>0</v>
      </c>
      <c r="AB1749" s="66">
        <v>0</v>
      </c>
      <c r="AC1749" s="66">
        <v>0</v>
      </c>
      <c r="AD1749" s="66">
        <v>0</v>
      </c>
      <c r="AE1749" s="66">
        <v>0</v>
      </c>
      <c r="AF1749" s="66">
        <v>0</v>
      </c>
      <c r="AG1749" s="66">
        <v>0</v>
      </c>
      <c r="AH1749" s="66">
        <v>0</v>
      </c>
    </row>
    <row r="1750" spans="1:34" x14ac:dyDescent="0.25">
      <c r="A1750" s="64" t="s">
        <v>133</v>
      </c>
      <c r="B1750" s="64" t="s">
        <v>125</v>
      </c>
      <c r="C1750" s="70" t="s">
        <v>37</v>
      </c>
      <c r="D1750" s="70" t="s">
        <v>37</v>
      </c>
      <c r="E1750" s="70" t="s">
        <v>37</v>
      </c>
      <c r="F1750" s="70" t="s">
        <v>37</v>
      </c>
      <c r="G1750" s="70" t="s">
        <v>37</v>
      </c>
      <c r="H1750" s="70" t="s">
        <v>37</v>
      </c>
      <c r="I1750" s="70" t="s">
        <v>37</v>
      </c>
      <c r="J1750" s="70" t="s">
        <v>37</v>
      </c>
      <c r="K1750" s="70" t="s">
        <v>37</v>
      </c>
      <c r="L1750" s="70" t="s">
        <v>37</v>
      </c>
      <c r="M1750" s="68">
        <v>0</v>
      </c>
      <c r="N1750" s="68">
        <v>0</v>
      </c>
      <c r="O1750" s="68">
        <v>0</v>
      </c>
      <c r="P1750" s="68">
        <v>0</v>
      </c>
      <c r="Q1750" s="68">
        <v>0</v>
      </c>
      <c r="R1750" s="68">
        <v>0</v>
      </c>
      <c r="S1750" s="68">
        <v>0</v>
      </c>
      <c r="T1750" s="68">
        <v>0</v>
      </c>
      <c r="U1750" s="68">
        <v>0</v>
      </c>
      <c r="V1750" s="68">
        <v>0</v>
      </c>
      <c r="W1750" s="68">
        <v>0</v>
      </c>
      <c r="X1750" s="68">
        <v>0</v>
      </c>
      <c r="Y1750" s="68">
        <v>0</v>
      </c>
      <c r="Z1750" s="68">
        <v>0</v>
      </c>
      <c r="AA1750" s="68">
        <v>0</v>
      </c>
      <c r="AB1750" s="68">
        <v>0</v>
      </c>
      <c r="AC1750" s="68">
        <v>0</v>
      </c>
      <c r="AD1750" s="68">
        <v>0</v>
      </c>
      <c r="AE1750" s="68">
        <v>0</v>
      </c>
      <c r="AF1750" s="68">
        <v>0</v>
      </c>
      <c r="AG1750" s="68">
        <v>0</v>
      </c>
      <c r="AH1750" s="68">
        <v>0</v>
      </c>
    </row>
    <row r="1751" spans="1:34" x14ac:dyDescent="0.25">
      <c r="A1751" s="64" t="s">
        <v>133</v>
      </c>
      <c r="B1751" s="64" t="s">
        <v>126</v>
      </c>
      <c r="C1751" s="69" t="s">
        <v>37</v>
      </c>
      <c r="D1751" s="69" t="s">
        <v>37</v>
      </c>
      <c r="E1751" s="69" t="s">
        <v>37</v>
      </c>
      <c r="F1751" s="69" t="s">
        <v>37</v>
      </c>
      <c r="G1751" s="69" t="s">
        <v>37</v>
      </c>
      <c r="H1751" s="69" t="s">
        <v>37</v>
      </c>
      <c r="I1751" s="69" t="s">
        <v>37</v>
      </c>
      <c r="J1751" s="69" t="s">
        <v>37</v>
      </c>
      <c r="K1751" s="69" t="s">
        <v>37</v>
      </c>
      <c r="L1751" s="69" t="s">
        <v>37</v>
      </c>
      <c r="M1751" s="69" t="s">
        <v>37</v>
      </c>
      <c r="N1751" s="69" t="s">
        <v>37</v>
      </c>
      <c r="O1751" s="69" t="s">
        <v>37</v>
      </c>
      <c r="P1751" s="69" t="s">
        <v>37</v>
      </c>
      <c r="Q1751" s="69" t="s">
        <v>37</v>
      </c>
      <c r="R1751" s="69" t="s">
        <v>37</v>
      </c>
      <c r="S1751" s="69" t="s">
        <v>37</v>
      </c>
      <c r="T1751" s="69" t="s">
        <v>37</v>
      </c>
      <c r="U1751" s="69" t="s">
        <v>37</v>
      </c>
      <c r="V1751" s="69" t="s">
        <v>37</v>
      </c>
      <c r="W1751" s="69" t="s">
        <v>37</v>
      </c>
      <c r="X1751" s="69" t="s">
        <v>37</v>
      </c>
      <c r="Y1751" s="69" t="s">
        <v>37</v>
      </c>
      <c r="Z1751" s="69" t="s">
        <v>37</v>
      </c>
      <c r="AA1751" s="69" t="s">
        <v>37</v>
      </c>
      <c r="AB1751" s="69" t="s">
        <v>37</v>
      </c>
      <c r="AC1751" s="69" t="s">
        <v>37</v>
      </c>
      <c r="AD1751" s="69" t="s">
        <v>37</v>
      </c>
      <c r="AE1751" s="69" t="s">
        <v>37</v>
      </c>
      <c r="AF1751" s="69" t="s">
        <v>37</v>
      </c>
      <c r="AG1751" s="69" t="s">
        <v>37</v>
      </c>
      <c r="AH1751" s="69" t="s">
        <v>37</v>
      </c>
    </row>
    <row r="1752" spans="1:34" x14ac:dyDescent="0.25">
      <c r="A1752" s="64" t="s">
        <v>133</v>
      </c>
      <c r="B1752" s="64" t="s">
        <v>127</v>
      </c>
      <c r="C1752" s="70" t="s">
        <v>37</v>
      </c>
      <c r="D1752" s="70" t="s">
        <v>37</v>
      </c>
      <c r="E1752" s="70" t="s">
        <v>37</v>
      </c>
      <c r="F1752" s="70" t="s">
        <v>37</v>
      </c>
      <c r="G1752" s="70" t="s">
        <v>37</v>
      </c>
      <c r="H1752" s="70" t="s">
        <v>37</v>
      </c>
      <c r="I1752" s="70" t="s">
        <v>37</v>
      </c>
      <c r="J1752" s="70" t="s">
        <v>37</v>
      </c>
      <c r="K1752" s="70" t="s">
        <v>37</v>
      </c>
      <c r="L1752" s="70" t="s">
        <v>37</v>
      </c>
      <c r="M1752" s="68">
        <v>0</v>
      </c>
      <c r="N1752" s="68">
        <v>0</v>
      </c>
      <c r="O1752" s="68">
        <v>0</v>
      </c>
      <c r="P1752" s="68">
        <v>0</v>
      </c>
      <c r="Q1752" s="68">
        <v>0</v>
      </c>
      <c r="R1752" s="68">
        <v>0</v>
      </c>
      <c r="S1752" s="68">
        <v>0</v>
      </c>
      <c r="T1752" s="68">
        <v>0</v>
      </c>
      <c r="U1752" s="68">
        <v>0</v>
      </c>
      <c r="V1752" s="68">
        <v>0</v>
      </c>
      <c r="W1752" s="68">
        <v>0</v>
      </c>
      <c r="X1752" s="68">
        <v>0</v>
      </c>
      <c r="Y1752" s="68">
        <v>0</v>
      </c>
      <c r="Z1752" s="68">
        <v>0</v>
      </c>
      <c r="AA1752" s="68">
        <v>0</v>
      </c>
      <c r="AB1752" s="68">
        <v>0</v>
      </c>
      <c r="AC1752" s="68">
        <v>0</v>
      </c>
      <c r="AD1752" s="68">
        <v>0</v>
      </c>
      <c r="AE1752" s="68">
        <v>0</v>
      </c>
      <c r="AF1752" s="68">
        <v>0</v>
      </c>
      <c r="AG1752" s="68">
        <v>0</v>
      </c>
      <c r="AH1752" s="68">
        <v>0</v>
      </c>
    </row>
    <row r="1753" spans="1:34" x14ac:dyDescent="0.25">
      <c r="A1753" s="64" t="s">
        <v>133</v>
      </c>
      <c r="B1753" s="64" t="s">
        <v>128</v>
      </c>
      <c r="C1753" s="69" t="s">
        <v>37</v>
      </c>
      <c r="D1753" s="69" t="s">
        <v>37</v>
      </c>
      <c r="E1753" s="69" t="s">
        <v>37</v>
      </c>
      <c r="F1753" s="69" t="s">
        <v>37</v>
      </c>
      <c r="G1753" s="69" t="s">
        <v>37</v>
      </c>
      <c r="H1753" s="69" t="s">
        <v>37</v>
      </c>
      <c r="I1753" s="69" t="s">
        <v>37</v>
      </c>
      <c r="J1753" s="69" t="s">
        <v>37</v>
      </c>
      <c r="K1753" s="69" t="s">
        <v>37</v>
      </c>
      <c r="L1753" s="69" t="s">
        <v>37</v>
      </c>
      <c r="M1753" s="66">
        <v>291</v>
      </c>
      <c r="N1753" s="66">
        <v>369</v>
      </c>
      <c r="O1753" s="66">
        <v>366</v>
      </c>
      <c r="P1753" s="66">
        <v>386</v>
      </c>
      <c r="Q1753" s="66">
        <v>396</v>
      </c>
      <c r="R1753" s="66">
        <v>411</v>
      </c>
      <c r="S1753" s="66">
        <v>436</v>
      </c>
      <c r="T1753" s="66">
        <v>463</v>
      </c>
      <c r="U1753" s="66">
        <v>495</v>
      </c>
      <c r="V1753" s="66">
        <v>495</v>
      </c>
      <c r="W1753" s="66">
        <v>231</v>
      </c>
      <c r="X1753" s="66">
        <v>190</v>
      </c>
      <c r="Y1753" s="66">
        <v>195</v>
      </c>
      <c r="Z1753" s="66">
        <v>211</v>
      </c>
      <c r="AA1753" s="66">
        <v>249</v>
      </c>
      <c r="AB1753" s="66">
        <v>579</v>
      </c>
      <c r="AC1753" s="66">
        <v>795</v>
      </c>
      <c r="AD1753" s="65">
        <v>817.279</v>
      </c>
      <c r="AE1753" s="65">
        <v>832.40800000000002</v>
      </c>
      <c r="AF1753" s="65">
        <v>858.04499999999996</v>
      </c>
      <c r="AG1753" s="65">
        <v>976.58299999999997</v>
      </c>
      <c r="AH1753" s="65">
        <v>1075.972</v>
      </c>
    </row>
    <row r="1754" spans="1:34" x14ac:dyDescent="0.25">
      <c r="A1754" s="64" t="s">
        <v>133</v>
      </c>
      <c r="B1754" s="64" t="s">
        <v>129</v>
      </c>
      <c r="C1754" s="70" t="s">
        <v>37</v>
      </c>
      <c r="D1754" s="70" t="s">
        <v>37</v>
      </c>
      <c r="E1754" s="70" t="s">
        <v>37</v>
      </c>
      <c r="F1754" s="70" t="s">
        <v>37</v>
      </c>
      <c r="G1754" s="70" t="s">
        <v>37</v>
      </c>
      <c r="H1754" s="70" t="s">
        <v>37</v>
      </c>
      <c r="I1754" s="70" t="s">
        <v>37</v>
      </c>
      <c r="J1754" s="70" t="s">
        <v>37</v>
      </c>
      <c r="K1754" s="70" t="s">
        <v>37</v>
      </c>
      <c r="L1754" s="70" t="s">
        <v>37</v>
      </c>
      <c r="M1754" s="68">
        <v>0</v>
      </c>
      <c r="N1754" s="68">
        <v>0</v>
      </c>
      <c r="O1754" s="68">
        <v>0</v>
      </c>
      <c r="P1754" s="68">
        <v>0</v>
      </c>
      <c r="Q1754" s="68">
        <v>0</v>
      </c>
      <c r="R1754" s="68">
        <v>0</v>
      </c>
      <c r="S1754" s="68">
        <v>0</v>
      </c>
      <c r="T1754" s="68">
        <v>0</v>
      </c>
      <c r="U1754" s="68">
        <v>0</v>
      </c>
      <c r="V1754" s="68">
        <v>0</v>
      </c>
      <c r="W1754" s="68">
        <v>0</v>
      </c>
      <c r="X1754" s="68">
        <v>0</v>
      </c>
      <c r="Y1754" s="68">
        <v>0</v>
      </c>
      <c r="Z1754" s="68">
        <v>0</v>
      </c>
      <c r="AA1754" s="68">
        <v>0</v>
      </c>
      <c r="AB1754" s="68">
        <v>0</v>
      </c>
      <c r="AC1754" s="68">
        <v>0</v>
      </c>
      <c r="AD1754" s="68">
        <v>0</v>
      </c>
      <c r="AE1754" s="68">
        <v>0</v>
      </c>
      <c r="AF1754" s="68">
        <v>0</v>
      </c>
      <c r="AG1754" s="68">
        <v>0</v>
      </c>
      <c r="AH1754" s="68">
        <v>0</v>
      </c>
    </row>
    <row r="1755" spans="1:34" x14ac:dyDescent="0.25">
      <c r="A1755" s="64" t="s">
        <v>133</v>
      </c>
      <c r="B1755" s="64" t="s">
        <v>130</v>
      </c>
      <c r="C1755" s="69" t="s">
        <v>37</v>
      </c>
      <c r="D1755" s="69" t="s">
        <v>37</v>
      </c>
      <c r="E1755" s="69" t="s">
        <v>37</v>
      </c>
      <c r="F1755" s="69" t="s">
        <v>37</v>
      </c>
      <c r="G1755" s="69" t="s">
        <v>37</v>
      </c>
      <c r="H1755" s="69" t="s">
        <v>37</v>
      </c>
      <c r="I1755" s="69" t="s">
        <v>37</v>
      </c>
      <c r="J1755" s="69" t="s">
        <v>37</v>
      </c>
      <c r="K1755" s="69" t="s">
        <v>37</v>
      </c>
      <c r="L1755" s="69" t="s">
        <v>37</v>
      </c>
      <c r="M1755" s="66">
        <v>0</v>
      </c>
      <c r="N1755" s="66">
        <v>0</v>
      </c>
      <c r="O1755" s="66">
        <v>0</v>
      </c>
      <c r="P1755" s="66">
        <v>0</v>
      </c>
      <c r="Q1755" s="66">
        <v>0</v>
      </c>
      <c r="R1755" s="66">
        <v>0</v>
      </c>
      <c r="S1755" s="66">
        <v>0</v>
      </c>
      <c r="T1755" s="66">
        <v>0</v>
      </c>
      <c r="U1755" s="66">
        <v>0</v>
      </c>
      <c r="V1755" s="66">
        <v>0</v>
      </c>
      <c r="W1755" s="66">
        <v>0</v>
      </c>
      <c r="X1755" s="66">
        <v>0</v>
      </c>
      <c r="Y1755" s="66">
        <v>0</v>
      </c>
      <c r="Z1755" s="66">
        <v>0</v>
      </c>
      <c r="AA1755" s="66">
        <v>0</v>
      </c>
      <c r="AB1755" s="66">
        <v>0</v>
      </c>
      <c r="AC1755" s="66">
        <v>0</v>
      </c>
      <c r="AD1755" s="66">
        <v>0</v>
      </c>
      <c r="AE1755" s="66">
        <v>0</v>
      </c>
      <c r="AF1755" s="66">
        <v>0</v>
      </c>
      <c r="AG1755" s="66">
        <v>0</v>
      </c>
      <c r="AH1755" s="66">
        <v>0</v>
      </c>
    </row>
    <row r="1756" spans="1:34" x14ac:dyDescent="0.25">
      <c r="A1756" s="64" t="s">
        <v>133</v>
      </c>
      <c r="B1756" s="64" t="s">
        <v>131</v>
      </c>
      <c r="C1756" s="70" t="s">
        <v>37</v>
      </c>
      <c r="D1756" s="70" t="s">
        <v>37</v>
      </c>
      <c r="E1756" s="70" t="s">
        <v>37</v>
      </c>
      <c r="F1756" s="70" t="s">
        <v>37</v>
      </c>
      <c r="G1756" s="70" t="s">
        <v>37</v>
      </c>
      <c r="H1756" s="70" t="s">
        <v>37</v>
      </c>
      <c r="I1756" s="70" t="s">
        <v>37</v>
      </c>
      <c r="J1756" s="70" t="s">
        <v>37</v>
      </c>
      <c r="K1756" s="70" t="s">
        <v>37</v>
      </c>
      <c r="L1756" s="70" t="s">
        <v>37</v>
      </c>
      <c r="M1756" s="70" t="s">
        <v>37</v>
      </c>
      <c r="N1756" s="70" t="s">
        <v>37</v>
      </c>
      <c r="O1756" s="70" t="s">
        <v>37</v>
      </c>
      <c r="P1756" s="70" t="s">
        <v>37</v>
      </c>
      <c r="Q1756" s="70" t="s">
        <v>37</v>
      </c>
      <c r="R1756" s="70" t="s">
        <v>37</v>
      </c>
      <c r="S1756" s="70" t="s">
        <v>37</v>
      </c>
      <c r="T1756" s="70" t="s">
        <v>37</v>
      </c>
      <c r="U1756" s="70" t="s">
        <v>37</v>
      </c>
      <c r="V1756" s="70" t="s">
        <v>37</v>
      </c>
      <c r="W1756" s="70" t="s">
        <v>37</v>
      </c>
      <c r="X1756" s="70" t="s">
        <v>37</v>
      </c>
      <c r="Y1756" s="70" t="s">
        <v>37</v>
      </c>
      <c r="Z1756" s="70" t="s">
        <v>37</v>
      </c>
      <c r="AA1756" s="70" t="s">
        <v>37</v>
      </c>
      <c r="AB1756" s="70" t="s">
        <v>37</v>
      </c>
      <c r="AC1756" s="70" t="s">
        <v>37</v>
      </c>
      <c r="AD1756" s="70" t="s">
        <v>37</v>
      </c>
      <c r="AE1756" s="70" t="s">
        <v>37</v>
      </c>
      <c r="AF1756" s="70" t="s">
        <v>37</v>
      </c>
      <c r="AG1756" s="70" t="s">
        <v>37</v>
      </c>
      <c r="AH1756" s="70" t="s">
        <v>37</v>
      </c>
    </row>
    <row r="1758" spans="1:34" x14ac:dyDescent="0.25">
      <c r="A1758" s="59" t="s">
        <v>134</v>
      </c>
    </row>
    <row r="1759" spans="1:34" x14ac:dyDescent="0.25">
      <c r="A1759" s="59" t="s">
        <v>37</v>
      </c>
      <c r="B1759" s="58" t="s">
        <v>38</v>
      </c>
    </row>
    <row r="1761" spans="1:34" x14ac:dyDescent="0.25">
      <c r="A1761" s="58" t="s">
        <v>175</v>
      </c>
    </row>
    <row r="1762" spans="1:34" x14ac:dyDescent="0.25">
      <c r="A1762" s="58" t="s">
        <v>108</v>
      </c>
      <c r="B1762" s="59" t="s">
        <v>109</v>
      </c>
    </row>
    <row r="1763" spans="1:34" x14ac:dyDescent="0.25">
      <c r="A1763" s="58" t="s">
        <v>110</v>
      </c>
      <c r="B1763" s="58" t="s">
        <v>111</v>
      </c>
    </row>
    <row r="1765" spans="1:34" x14ac:dyDescent="0.25">
      <c r="A1765" s="59" t="s">
        <v>112</v>
      </c>
      <c r="C1765" s="58" t="s">
        <v>113</v>
      </c>
    </row>
    <row r="1766" spans="1:34" x14ac:dyDescent="0.25">
      <c r="A1766" s="59" t="s">
        <v>176</v>
      </c>
      <c r="C1766" s="58" t="s">
        <v>177</v>
      </c>
    </row>
    <row r="1767" spans="1:34" x14ac:dyDescent="0.25">
      <c r="A1767" s="59" t="s">
        <v>114</v>
      </c>
      <c r="C1767" s="58" t="s">
        <v>174</v>
      </c>
    </row>
    <row r="1769" spans="1:34" x14ac:dyDescent="0.25">
      <c r="A1769" s="60" t="s">
        <v>116</v>
      </c>
      <c r="B1769" s="60" t="s">
        <v>116</v>
      </c>
      <c r="C1769" s="61" t="s">
        <v>1</v>
      </c>
      <c r="D1769" s="61" t="s">
        <v>2</v>
      </c>
      <c r="E1769" s="61" t="s">
        <v>3</v>
      </c>
      <c r="F1769" s="61" t="s">
        <v>4</v>
      </c>
      <c r="G1769" s="61" t="s">
        <v>5</v>
      </c>
      <c r="H1769" s="61" t="s">
        <v>6</v>
      </c>
      <c r="I1769" s="61" t="s">
        <v>7</v>
      </c>
      <c r="J1769" s="61" t="s">
        <v>8</v>
      </c>
      <c r="K1769" s="61" t="s">
        <v>9</v>
      </c>
      <c r="L1769" s="61" t="s">
        <v>10</v>
      </c>
      <c r="M1769" s="61" t="s">
        <v>11</v>
      </c>
      <c r="N1769" s="61" t="s">
        <v>12</v>
      </c>
      <c r="O1769" s="61" t="s">
        <v>13</v>
      </c>
      <c r="P1769" s="61" t="s">
        <v>14</v>
      </c>
      <c r="Q1769" s="61" t="s">
        <v>15</v>
      </c>
      <c r="R1769" s="61" t="s">
        <v>16</v>
      </c>
      <c r="S1769" s="61" t="s">
        <v>17</v>
      </c>
      <c r="T1769" s="61" t="s">
        <v>18</v>
      </c>
      <c r="U1769" s="61" t="s">
        <v>19</v>
      </c>
      <c r="V1769" s="61" t="s">
        <v>20</v>
      </c>
      <c r="W1769" s="61" t="s">
        <v>21</v>
      </c>
      <c r="X1769" s="61" t="s">
        <v>32</v>
      </c>
      <c r="Y1769" s="61" t="s">
        <v>33</v>
      </c>
      <c r="Z1769" s="61" t="s">
        <v>35</v>
      </c>
      <c r="AA1769" s="61" t="s">
        <v>36</v>
      </c>
      <c r="AB1769" s="61" t="s">
        <v>39</v>
      </c>
      <c r="AC1769" s="61" t="s">
        <v>40</v>
      </c>
      <c r="AD1769" s="61" t="s">
        <v>97</v>
      </c>
      <c r="AE1769" s="61" t="s">
        <v>103</v>
      </c>
      <c r="AF1769" s="61" t="s">
        <v>105</v>
      </c>
      <c r="AG1769" s="61" t="s">
        <v>107</v>
      </c>
      <c r="AH1769" s="61" t="s">
        <v>117</v>
      </c>
    </row>
    <row r="1770" spans="1:34" x14ac:dyDescent="0.25">
      <c r="A1770" s="62" t="s">
        <v>118</v>
      </c>
      <c r="B1770" s="62" t="s">
        <v>119</v>
      </c>
      <c r="C1770" s="63" t="s">
        <v>120</v>
      </c>
      <c r="D1770" s="63" t="s">
        <v>120</v>
      </c>
      <c r="E1770" s="63" t="s">
        <v>120</v>
      </c>
      <c r="F1770" s="63" t="s">
        <v>120</v>
      </c>
      <c r="G1770" s="63" t="s">
        <v>120</v>
      </c>
      <c r="H1770" s="63" t="s">
        <v>120</v>
      </c>
      <c r="I1770" s="63" t="s">
        <v>120</v>
      </c>
      <c r="J1770" s="63" t="s">
        <v>120</v>
      </c>
      <c r="K1770" s="63" t="s">
        <v>120</v>
      </c>
      <c r="L1770" s="63" t="s">
        <v>120</v>
      </c>
      <c r="M1770" s="63" t="s">
        <v>120</v>
      </c>
      <c r="N1770" s="63" t="s">
        <v>120</v>
      </c>
      <c r="O1770" s="63" t="s">
        <v>120</v>
      </c>
      <c r="P1770" s="63" t="s">
        <v>120</v>
      </c>
      <c r="Q1770" s="63" t="s">
        <v>120</v>
      </c>
      <c r="R1770" s="63" t="s">
        <v>120</v>
      </c>
      <c r="S1770" s="63" t="s">
        <v>120</v>
      </c>
      <c r="T1770" s="63" t="s">
        <v>120</v>
      </c>
      <c r="U1770" s="63" t="s">
        <v>120</v>
      </c>
      <c r="V1770" s="63" t="s">
        <v>120</v>
      </c>
      <c r="W1770" s="63" t="s">
        <v>120</v>
      </c>
      <c r="X1770" s="63" t="s">
        <v>120</v>
      </c>
      <c r="Y1770" s="63" t="s">
        <v>120</v>
      </c>
      <c r="Z1770" s="63" t="s">
        <v>120</v>
      </c>
      <c r="AA1770" s="63" t="s">
        <v>120</v>
      </c>
      <c r="AB1770" s="63" t="s">
        <v>120</v>
      </c>
      <c r="AC1770" s="63" t="s">
        <v>120</v>
      </c>
      <c r="AD1770" s="63" t="s">
        <v>120</v>
      </c>
      <c r="AE1770" s="63" t="s">
        <v>120</v>
      </c>
      <c r="AF1770" s="63" t="s">
        <v>120</v>
      </c>
      <c r="AG1770" s="63" t="s">
        <v>120</v>
      </c>
      <c r="AH1770" s="63" t="s">
        <v>120</v>
      </c>
    </row>
    <row r="1771" spans="1:34" x14ac:dyDescent="0.25">
      <c r="A1771" s="64" t="s">
        <v>121</v>
      </c>
      <c r="B1771" s="64" t="s">
        <v>122</v>
      </c>
      <c r="C1771" s="69" t="s">
        <v>37</v>
      </c>
      <c r="D1771" s="69" t="s">
        <v>37</v>
      </c>
      <c r="E1771" s="69" t="s">
        <v>37</v>
      </c>
      <c r="F1771" s="69" t="s">
        <v>37</v>
      </c>
      <c r="G1771" s="69" t="s">
        <v>37</v>
      </c>
      <c r="H1771" s="69" t="s">
        <v>37</v>
      </c>
      <c r="I1771" s="69" t="s">
        <v>37</v>
      </c>
      <c r="J1771" s="69" t="s">
        <v>37</v>
      </c>
      <c r="K1771" s="69" t="s">
        <v>37</v>
      </c>
      <c r="L1771" s="69" t="s">
        <v>37</v>
      </c>
      <c r="M1771" s="69" t="s">
        <v>37</v>
      </c>
      <c r="N1771" s="69" t="s">
        <v>37</v>
      </c>
      <c r="O1771" s="69" t="s">
        <v>37</v>
      </c>
      <c r="P1771" s="69" t="s">
        <v>37</v>
      </c>
      <c r="Q1771" s="69" t="s">
        <v>37</v>
      </c>
      <c r="R1771" s="69" t="s">
        <v>37</v>
      </c>
      <c r="S1771" s="69" t="s">
        <v>37</v>
      </c>
      <c r="T1771" s="69" t="s">
        <v>37</v>
      </c>
      <c r="U1771" s="69" t="s">
        <v>37</v>
      </c>
      <c r="V1771" s="69" t="s">
        <v>37</v>
      </c>
      <c r="W1771" s="69" t="s">
        <v>37</v>
      </c>
      <c r="X1771" s="69" t="s">
        <v>37</v>
      </c>
      <c r="Y1771" s="69" t="s">
        <v>37</v>
      </c>
      <c r="Z1771" s="65">
        <v>47131.881999999998</v>
      </c>
      <c r="AA1771" s="65">
        <v>50259.175000000003</v>
      </c>
      <c r="AB1771" s="65">
        <v>52912.588000000003</v>
      </c>
      <c r="AC1771" s="65">
        <v>52139.982000000004</v>
      </c>
      <c r="AD1771" s="65">
        <v>52474.853999999999</v>
      </c>
      <c r="AE1771" s="65">
        <v>53853.360999999997</v>
      </c>
      <c r="AF1771" s="65">
        <v>56446.934000000001</v>
      </c>
      <c r="AG1771" s="65">
        <v>51796.248</v>
      </c>
      <c r="AH1771" s="65">
        <v>54509.358</v>
      </c>
    </row>
    <row r="1772" spans="1:34" x14ac:dyDescent="0.25">
      <c r="A1772" s="64" t="s">
        <v>121</v>
      </c>
      <c r="B1772" s="64" t="s">
        <v>123</v>
      </c>
      <c r="C1772" s="70" t="s">
        <v>37</v>
      </c>
      <c r="D1772" s="70" t="s">
        <v>37</v>
      </c>
      <c r="E1772" s="70" t="s">
        <v>37</v>
      </c>
      <c r="F1772" s="70" t="s">
        <v>37</v>
      </c>
      <c r="G1772" s="70" t="s">
        <v>37</v>
      </c>
      <c r="H1772" s="70" t="s">
        <v>37</v>
      </c>
      <c r="I1772" s="70" t="s">
        <v>37</v>
      </c>
      <c r="J1772" s="70" t="s">
        <v>37</v>
      </c>
      <c r="K1772" s="70" t="s">
        <v>37</v>
      </c>
      <c r="L1772" s="70" t="s">
        <v>37</v>
      </c>
      <c r="M1772" s="70" t="s">
        <v>37</v>
      </c>
      <c r="N1772" s="70" t="s">
        <v>37</v>
      </c>
      <c r="O1772" s="70" t="s">
        <v>37</v>
      </c>
      <c r="P1772" s="70" t="s">
        <v>37</v>
      </c>
      <c r="Q1772" s="70" t="s">
        <v>37</v>
      </c>
      <c r="R1772" s="70" t="s">
        <v>37</v>
      </c>
      <c r="S1772" s="70" t="s">
        <v>37</v>
      </c>
      <c r="T1772" s="70" t="s">
        <v>37</v>
      </c>
      <c r="U1772" s="70" t="s">
        <v>37</v>
      </c>
      <c r="V1772" s="70" t="s">
        <v>37</v>
      </c>
      <c r="W1772" s="70" t="s">
        <v>37</v>
      </c>
      <c r="X1772" s="70" t="s">
        <v>37</v>
      </c>
      <c r="Y1772" s="70" t="s">
        <v>37</v>
      </c>
      <c r="Z1772" s="68">
        <v>0</v>
      </c>
      <c r="AA1772" s="68">
        <v>0</v>
      </c>
      <c r="AB1772" s="68">
        <v>0</v>
      </c>
      <c r="AC1772" s="68">
        <v>0</v>
      </c>
      <c r="AD1772" s="68">
        <v>0</v>
      </c>
      <c r="AE1772" s="68">
        <v>0</v>
      </c>
      <c r="AF1772" s="68">
        <v>0</v>
      </c>
      <c r="AG1772" s="68">
        <v>0</v>
      </c>
      <c r="AH1772" s="68">
        <v>0</v>
      </c>
    </row>
    <row r="1773" spans="1:34" x14ac:dyDescent="0.25">
      <c r="A1773" s="64" t="s">
        <v>121</v>
      </c>
      <c r="B1773" s="64" t="s">
        <v>124</v>
      </c>
      <c r="C1773" s="69" t="s">
        <v>37</v>
      </c>
      <c r="D1773" s="69" t="s">
        <v>37</v>
      </c>
      <c r="E1773" s="69" t="s">
        <v>37</v>
      </c>
      <c r="F1773" s="69" t="s">
        <v>37</v>
      </c>
      <c r="G1773" s="69" t="s">
        <v>37</v>
      </c>
      <c r="H1773" s="69" t="s">
        <v>37</v>
      </c>
      <c r="I1773" s="69" t="s">
        <v>37</v>
      </c>
      <c r="J1773" s="69" t="s">
        <v>37</v>
      </c>
      <c r="K1773" s="69" t="s">
        <v>37</v>
      </c>
      <c r="L1773" s="69" t="s">
        <v>37</v>
      </c>
      <c r="M1773" s="69" t="s">
        <v>37</v>
      </c>
      <c r="N1773" s="69" t="s">
        <v>37</v>
      </c>
      <c r="O1773" s="69" t="s">
        <v>37</v>
      </c>
      <c r="P1773" s="69" t="s">
        <v>37</v>
      </c>
      <c r="Q1773" s="69" t="s">
        <v>37</v>
      </c>
      <c r="R1773" s="69" t="s">
        <v>37</v>
      </c>
      <c r="S1773" s="69" t="s">
        <v>37</v>
      </c>
      <c r="T1773" s="69" t="s">
        <v>37</v>
      </c>
      <c r="U1773" s="69" t="s">
        <v>37</v>
      </c>
      <c r="V1773" s="69" t="s">
        <v>37</v>
      </c>
      <c r="W1773" s="69" t="s">
        <v>37</v>
      </c>
      <c r="X1773" s="69" t="s">
        <v>37</v>
      </c>
      <c r="Y1773" s="69" t="s">
        <v>37</v>
      </c>
      <c r="Z1773" s="66">
        <v>0</v>
      </c>
      <c r="AA1773" s="66">
        <v>0</v>
      </c>
      <c r="AB1773" s="66">
        <v>0</v>
      </c>
      <c r="AC1773" s="66">
        <v>0</v>
      </c>
      <c r="AD1773" s="66">
        <v>0</v>
      </c>
      <c r="AE1773" s="66">
        <v>0</v>
      </c>
      <c r="AF1773" s="66">
        <v>0</v>
      </c>
      <c r="AG1773" s="66">
        <v>0</v>
      </c>
      <c r="AH1773" s="66">
        <v>0</v>
      </c>
    </row>
    <row r="1774" spans="1:34" x14ac:dyDescent="0.25">
      <c r="A1774" s="64" t="s">
        <v>121</v>
      </c>
      <c r="B1774" s="64" t="s">
        <v>125</v>
      </c>
      <c r="C1774" s="70" t="s">
        <v>37</v>
      </c>
      <c r="D1774" s="70" t="s">
        <v>37</v>
      </c>
      <c r="E1774" s="70" t="s">
        <v>37</v>
      </c>
      <c r="F1774" s="70" t="s">
        <v>37</v>
      </c>
      <c r="G1774" s="70" t="s">
        <v>37</v>
      </c>
      <c r="H1774" s="70" t="s">
        <v>37</v>
      </c>
      <c r="I1774" s="70" t="s">
        <v>37</v>
      </c>
      <c r="J1774" s="70" t="s">
        <v>37</v>
      </c>
      <c r="K1774" s="70" t="s">
        <v>37</v>
      </c>
      <c r="L1774" s="70" t="s">
        <v>37</v>
      </c>
      <c r="M1774" s="70" t="s">
        <v>37</v>
      </c>
      <c r="N1774" s="70" t="s">
        <v>37</v>
      </c>
      <c r="O1774" s="70" t="s">
        <v>37</v>
      </c>
      <c r="P1774" s="70" t="s">
        <v>37</v>
      </c>
      <c r="Q1774" s="70" t="s">
        <v>37</v>
      </c>
      <c r="R1774" s="70" t="s">
        <v>37</v>
      </c>
      <c r="S1774" s="70" t="s">
        <v>37</v>
      </c>
      <c r="T1774" s="70" t="s">
        <v>37</v>
      </c>
      <c r="U1774" s="70" t="s">
        <v>37</v>
      </c>
      <c r="V1774" s="70" t="s">
        <v>37</v>
      </c>
      <c r="W1774" s="70" t="s">
        <v>37</v>
      </c>
      <c r="X1774" s="70" t="s">
        <v>37</v>
      </c>
      <c r="Y1774" s="70" t="s">
        <v>37</v>
      </c>
      <c r="Z1774" s="68">
        <v>0</v>
      </c>
      <c r="AA1774" s="68">
        <v>0</v>
      </c>
      <c r="AB1774" s="68">
        <v>0</v>
      </c>
      <c r="AC1774" s="68">
        <v>0</v>
      </c>
      <c r="AD1774" s="68">
        <v>0</v>
      </c>
      <c r="AE1774" s="68">
        <v>0</v>
      </c>
      <c r="AF1774" s="68">
        <v>0</v>
      </c>
      <c r="AG1774" s="68">
        <v>0</v>
      </c>
      <c r="AH1774" s="68">
        <v>0</v>
      </c>
    </row>
    <row r="1775" spans="1:34" x14ac:dyDescent="0.25">
      <c r="A1775" s="64" t="s">
        <v>121</v>
      </c>
      <c r="B1775" s="64" t="s">
        <v>126</v>
      </c>
      <c r="C1775" s="69" t="s">
        <v>37</v>
      </c>
      <c r="D1775" s="69" t="s">
        <v>37</v>
      </c>
      <c r="E1775" s="69" t="s">
        <v>37</v>
      </c>
      <c r="F1775" s="69" t="s">
        <v>37</v>
      </c>
      <c r="G1775" s="69" t="s">
        <v>37</v>
      </c>
      <c r="H1775" s="69" t="s">
        <v>37</v>
      </c>
      <c r="I1775" s="69" t="s">
        <v>37</v>
      </c>
      <c r="J1775" s="69" t="s">
        <v>37</v>
      </c>
      <c r="K1775" s="69" t="s">
        <v>37</v>
      </c>
      <c r="L1775" s="69" t="s">
        <v>37</v>
      </c>
      <c r="M1775" s="69" t="s">
        <v>37</v>
      </c>
      <c r="N1775" s="69" t="s">
        <v>37</v>
      </c>
      <c r="O1775" s="69" t="s">
        <v>37</v>
      </c>
      <c r="P1775" s="69" t="s">
        <v>37</v>
      </c>
      <c r="Q1775" s="69" t="s">
        <v>37</v>
      </c>
      <c r="R1775" s="69" t="s">
        <v>37</v>
      </c>
      <c r="S1775" s="69" t="s">
        <v>37</v>
      </c>
      <c r="T1775" s="69" t="s">
        <v>37</v>
      </c>
      <c r="U1775" s="69" t="s">
        <v>37</v>
      </c>
      <c r="V1775" s="69" t="s">
        <v>37</v>
      </c>
      <c r="W1775" s="69" t="s">
        <v>37</v>
      </c>
      <c r="X1775" s="69" t="s">
        <v>37</v>
      </c>
      <c r="Y1775" s="69" t="s">
        <v>37</v>
      </c>
      <c r="Z1775" s="66">
        <v>0</v>
      </c>
      <c r="AA1775" s="66">
        <v>0</v>
      </c>
      <c r="AB1775" s="66">
        <v>0</v>
      </c>
      <c r="AC1775" s="66">
        <v>0</v>
      </c>
      <c r="AD1775" s="66">
        <v>0</v>
      </c>
      <c r="AE1775" s="66">
        <v>0</v>
      </c>
      <c r="AF1775" s="66">
        <v>0</v>
      </c>
      <c r="AG1775" s="66">
        <v>0</v>
      </c>
      <c r="AH1775" s="66">
        <v>0</v>
      </c>
    </row>
    <row r="1776" spans="1:34" x14ac:dyDescent="0.25">
      <c r="A1776" s="64" t="s">
        <v>121</v>
      </c>
      <c r="B1776" s="64" t="s">
        <v>127</v>
      </c>
      <c r="C1776" s="70" t="s">
        <v>37</v>
      </c>
      <c r="D1776" s="70" t="s">
        <v>37</v>
      </c>
      <c r="E1776" s="70" t="s">
        <v>37</v>
      </c>
      <c r="F1776" s="70" t="s">
        <v>37</v>
      </c>
      <c r="G1776" s="70" t="s">
        <v>37</v>
      </c>
      <c r="H1776" s="70" t="s">
        <v>37</v>
      </c>
      <c r="I1776" s="70" t="s">
        <v>37</v>
      </c>
      <c r="J1776" s="70" t="s">
        <v>37</v>
      </c>
      <c r="K1776" s="70" t="s">
        <v>37</v>
      </c>
      <c r="L1776" s="70" t="s">
        <v>37</v>
      </c>
      <c r="M1776" s="70" t="s">
        <v>37</v>
      </c>
      <c r="N1776" s="70" t="s">
        <v>37</v>
      </c>
      <c r="O1776" s="70" t="s">
        <v>37</v>
      </c>
      <c r="P1776" s="70" t="s">
        <v>37</v>
      </c>
      <c r="Q1776" s="70" t="s">
        <v>37</v>
      </c>
      <c r="R1776" s="70" t="s">
        <v>37</v>
      </c>
      <c r="S1776" s="70" t="s">
        <v>37</v>
      </c>
      <c r="T1776" s="70" t="s">
        <v>37</v>
      </c>
      <c r="U1776" s="70" t="s">
        <v>37</v>
      </c>
      <c r="V1776" s="70" t="s">
        <v>37</v>
      </c>
      <c r="W1776" s="70" t="s">
        <v>37</v>
      </c>
      <c r="X1776" s="70" t="s">
        <v>37</v>
      </c>
      <c r="Y1776" s="70" t="s">
        <v>37</v>
      </c>
      <c r="Z1776" s="68">
        <v>0</v>
      </c>
      <c r="AA1776" s="68">
        <v>0</v>
      </c>
      <c r="AB1776" s="68">
        <v>0</v>
      </c>
      <c r="AC1776" s="68">
        <v>0</v>
      </c>
      <c r="AD1776" s="68">
        <v>0</v>
      </c>
      <c r="AE1776" s="68">
        <v>0</v>
      </c>
      <c r="AF1776" s="68">
        <v>0</v>
      </c>
      <c r="AG1776" s="68">
        <v>0</v>
      </c>
      <c r="AH1776" s="68">
        <v>0</v>
      </c>
    </row>
    <row r="1777" spans="1:34" x14ac:dyDescent="0.25">
      <c r="A1777" s="64" t="s">
        <v>121</v>
      </c>
      <c r="B1777" s="64" t="s">
        <v>128</v>
      </c>
      <c r="C1777" s="69" t="s">
        <v>37</v>
      </c>
      <c r="D1777" s="69" t="s">
        <v>37</v>
      </c>
      <c r="E1777" s="69" t="s">
        <v>37</v>
      </c>
      <c r="F1777" s="69" t="s">
        <v>37</v>
      </c>
      <c r="G1777" s="69" t="s">
        <v>37</v>
      </c>
      <c r="H1777" s="69" t="s">
        <v>37</v>
      </c>
      <c r="I1777" s="69" t="s">
        <v>37</v>
      </c>
      <c r="J1777" s="69" t="s">
        <v>37</v>
      </c>
      <c r="K1777" s="69" t="s">
        <v>37</v>
      </c>
      <c r="L1777" s="69" t="s">
        <v>37</v>
      </c>
      <c r="M1777" s="69" t="s">
        <v>37</v>
      </c>
      <c r="N1777" s="69" t="s">
        <v>37</v>
      </c>
      <c r="O1777" s="69" t="s">
        <v>37</v>
      </c>
      <c r="P1777" s="69" t="s">
        <v>37</v>
      </c>
      <c r="Q1777" s="69" t="s">
        <v>37</v>
      </c>
      <c r="R1777" s="69" t="s">
        <v>37</v>
      </c>
      <c r="S1777" s="69" t="s">
        <v>37</v>
      </c>
      <c r="T1777" s="69" t="s">
        <v>37</v>
      </c>
      <c r="U1777" s="69" t="s">
        <v>37</v>
      </c>
      <c r="V1777" s="69" t="s">
        <v>37</v>
      </c>
      <c r="W1777" s="69" t="s">
        <v>37</v>
      </c>
      <c r="X1777" s="69" t="s">
        <v>37</v>
      </c>
      <c r="Y1777" s="69" t="s">
        <v>37</v>
      </c>
      <c r="Z1777" s="65">
        <v>36213.142</v>
      </c>
      <c r="AA1777" s="65">
        <v>37336.813000000002</v>
      </c>
      <c r="AB1777" s="66">
        <v>38997.949999999997</v>
      </c>
      <c r="AC1777" s="65">
        <v>41667.267999999996</v>
      </c>
      <c r="AD1777" s="66">
        <v>41512.32</v>
      </c>
      <c r="AE1777" s="66">
        <v>43734.96</v>
      </c>
      <c r="AF1777" s="66">
        <v>42684.480000000003</v>
      </c>
      <c r="AG1777" s="66">
        <v>40175.279999999999</v>
      </c>
      <c r="AH1777" s="66">
        <v>45522.36</v>
      </c>
    </row>
    <row r="1778" spans="1:34" x14ac:dyDescent="0.25">
      <c r="A1778" s="64" t="s">
        <v>121</v>
      </c>
      <c r="B1778" s="64" t="s">
        <v>129</v>
      </c>
      <c r="C1778" s="70" t="s">
        <v>37</v>
      </c>
      <c r="D1778" s="70" t="s">
        <v>37</v>
      </c>
      <c r="E1778" s="70" t="s">
        <v>37</v>
      </c>
      <c r="F1778" s="70" t="s">
        <v>37</v>
      </c>
      <c r="G1778" s="70" t="s">
        <v>37</v>
      </c>
      <c r="H1778" s="70" t="s">
        <v>37</v>
      </c>
      <c r="I1778" s="70" t="s">
        <v>37</v>
      </c>
      <c r="J1778" s="70" t="s">
        <v>37</v>
      </c>
      <c r="K1778" s="70" t="s">
        <v>37</v>
      </c>
      <c r="L1778" s="70" t="s">
        <v>37</v>
      </c>
      <c r="M1778" s="70" t="s">
        <v>37</v>
      </c>
      <c r="N1778" s="70" t="s">
        <v>37</v>
      </c>
      <c r="O1778" s="70" t="s">
        <v>37</v>
      </c>
      <c r="P1778" s="70" t="s">
        <v>37</v>
      </c>
      <c r="Q1778" s="70" t="s">
        <v>37</v>
      </c>
      <c r="R1778" s="70" t="s">
        <v>37</v>
      </c>
      <c r="S1778" s="70" t="s">
        <v>37</v>
      </c>
      <c r="T1778" s="70" t="s">
        <v>37</v>
      </c>
      <c r="U1778" s="70" t="s">
        <v>37</v>
      </c>
      <c r="V1778" s="70" t="s">
        <v>37</v>
      </c>
      <c r="W1778" s="70" t="s">
        <v>37</v>
      </c>
      <c r="X1778" s="70" t="s">
        <v>37</v>
      </c>
      <c r="Y1778" s="70" t="s">
        <v>37</v>
      </c>
      <c r="Z1778" s="68">
        <v>0</v>
      </c>
      <c r="AA1778" s="68">
        <v>0</v>
      </c>
      <c r="AB1778" s="68">
        <v>0</v>
      </c>
      <c r="AC1778" s="68">
        <v>0</v>
      </c>
      <c r="AD1778" s="68">
        <v>0</v>
      </c>
      <c r="AE1778" s="68">
        <v>0</v>
      </c>
      <c r="AF1778" s="68">
        <v>0</v>
      </c>
      <c r="AG1778" s="68">
        <v>0</v>
      </c>
      <c r="AH1778" s="68">
        <v>0</v>
      </c>
    </row>
    <row r="1779" spans="1:34" x14ac:dyDescent="0.25">
      <c r="A1779" s="64" t="s">
        <v>121</v>
      </c>
      <c r="B1779" s="64" t="s">
        <v>130</v>
      </c>
      <c r="C1779" s="69" t="s">
        <v>37</v>
      </c>
      <c r="D1779" s="69" t="s">
        <v>37</v>
      </c>
      <c r="E1779" s="69" t="s">
        <v>37</v>
      </c>
      <c r="F1779" s="69" t="s">
        <v>37</v>
      </c>
      <c r="G1779" s="69" t="s">
        <v>37</v>
      </c>
      <c r="H1779" s="69" t="s">
        <v>37</v>
      </c>
      <c r="I1779" s="69" t="s">
        <v>37</v>
      </c>
      <c r="J1779" s="69" t="s">
        <v>37</v>
      </c>
      <c r="K1779" s="69" t="s">
        <v>37</v>
      </c>
      <c r="L1779" s="69" t="s">
        <v>37</v>
      </c>
      <c r="M1779" s="69" t="s">
        <v>37</v>
      </c>
      <c r="N1779" s="69" t="s">
        <v>37</v>
      </c>
      <c r="O1779" s="69" t="s">
        <v>37</v>
      </c>
      <c r="P1779" s="69" t="s">
        <v>37</v>
      </c>
      <c r="Q1779" s="69" t="s">
        <v>37</v>
      </c>
      <c r="R1779" s="69" t="s">
        <v>37</v>
      </c>
      <c r="S1779" s="69" t="s">
        <v>37</v>
      </c>
      <c r="T1779" s="69" t="s">
        <v>37</v>
      </c>
      <c r="U1779" s="69" t="s">
        <v>37</v>
      </c>
      <c r="V1779" s="69" t="s">
        <v>37</v>
      </c>
      <c r="W1779" s="69" t="s">
        <v>37</v>
      </c>
      <c r="X1779" s="69" t="s">
        <v>37</v>
      </c>
      <c r="Y1779" s="69" t="s">
        <v>37</v>
      </c>
      <c r="Z1779" s="66">
        <v>0</v>
      </c>
      <c r="AA1779" s="66">
        <v>0</v>
      </c>
      <c r="AB1779" s="66">
        <v>0</v>
      </c>
      <c r="AC1779" s="66">
        <v>0</v>
      </c>
      <c r="AD1779" s="66">
        <v>0</v>
      </c>
      <c r="AE1779" s="66">
        <v>0</v>
      </c>
      <c r="AF1779" s="66">
        <v>0</v>
      </c>
      <c r="AG1779" s="66">
        <v>0</v>
      </c>
      <c r="AH1779" s="66">
        <v>0</v>
      </c>
    </row>
    <row r="1780" spans="1:34" x14ac:dyDescent="0.25">
      <c r="A1780" s="64" t="s">
        <v>121</v>
      </c>
      <c r="B1780" s="64" t="s">
        <v>131</v>
      </c>
      <c r="C1780" s="70" t="s">
        <v>37</v>
      </c>
      <c r="D1780" s="70" t="s">
        <v>37</v>
      </c>
      <c r="E1780" s="70" t="s">
        <v>37</v>
      </c>
      <c r="F1780" s="70" t="s">
        <v>37</v>
      </c>
      <c r="G1780" s="70" t="s">
        <v>37</v>
      </c>
      <c r="H1780" s="70" t="s">
        <v>37</v>
      </c>
      <c r="I1780" s="70" t="s">
        <v>37</v>
      </c>
      <c r="J1780" s="70" t="s">
        <v>37</v>
      </c>
      <c r="K1780" s="70" t="s">
        <v>37</v>
      </c>
      <c r="L1780" s="70" t="s">
        <v>37</v>
      </c>
      <c r="M1780" s="70" t="s">
        <v>37</v>
      </c>
      <c r="N1780" s="70" t="s">
        <v>37</v>
      </c>
      <c r="O1780" s="70" t="s">
        <v>37</v>
      </c>
      <c r="P1780" s="70" t="s">
        <v>37</v>
      </c>
      <c r="Q1780" s="70" t="s">
        <v>37</v>
      </c>
      <c r="R1780" s="70" t="s">
        <v>37</v>
      </c>
      <c r="S1780" s="70" t="s">
        <v>37</v>
      </c>
      <c r="T1780" s="70" t="s">
        <v>37</v>
      </c>
      <c r="U1780" s="70" t="s">
        <v>37</v>
      </c>
      <c r="V1780" s="70" t="s">
        <v>37</v>
      </c>
      <c r="W1780" s="70" t="s">
        <v>37</v>
      </c>
      <c r="X1780" s="70" t="s">
        <v>37</v>
      </c>
      <c r="Y1780" s="70" t="s">
        <v>37</v>
      </c>
      <c r="Z1780" s="68">
        <v>0</v>
      </c>
      <c r="AA1780" s="68">
        <v>0</v>
      </c>
      <c r="AB1780" s="68">
        <v>0</v>
      </c>
      <c r="AC1780" s="68">
        <v>0</v>
      </c>
      <c r="AD1780" s="68">
        <v>0</v>
      </c>
      <c r="AE1780" s="68">
        <v>0</v>
      </c>
      <c r="AF1780" s="68">
        <v>0</v>
      </c>
      <c r="AG1780" s="68">
        <v>0</v>
      </c>
      <c r="AH1780" s="68">
        <v>0</v>
      </c>
    </row>
    <row r="1781" spans="1:34" x14ac:dyDescent="0.25">
      <c r="A1781" s="64" t="s">
        <v>132</v>
      </c>
      <c r="B1781" s="64" t="s">
        <v>122</v>
      </c>
      <c r="C1781" s="69" t="s">
        <v>37</v>
      </c>
      <c r="D1781" s="69" t="s">
        <v>37</v>
      </c>
      <c r="E1781" s="69" t="s">
        <v>37</v>
      </c>
      <c r="F1781" s="69" t="s">
        <v>37</v>
      </c>
      <c r="G1781" s="69" t="s">
        <v>37</v>
      </c>
      <c r="H1781" s="69" t="s">
        <v>37</v>
      </c>
      <c r="I1781" s="69" t="s">
        <v>37</v>
      </c>
      <c r="J1781" s="69" t="s">
        <v>37</v>
      </c>
      <c r="K1781" s="69" t="s">
        <v>37</v>
      </c>
      <c r="L1781" s="69" t="s">
        <v>37</v>
      </c>
      <c r="M1781" s="69" t="s">
        <v>37</v>
      </c>
      <c r="N1781" s="69" t="s">
        <v>37</v>
      </c>
      <c r="O1781" s="69" t="s">
        <v>37</v>
      </c>
      <c r="P1781" s="69" t="s">
        <v>37</v>
      </c>
      <c r="Q1781" s="69" t="s">
        <v>37</v>
      </c>
      <c r="R1781" s="69" t="s">
        <v>37</v>
      </c>
      <c r="S1781" s="69" t="s">
        <v>37</v>
      </c>
      <c r="T1781" s="69" t="s">
        <v>37</v>
      </c>
      <c r="U1781" s="69" t="s">
        <v>37</v>
      </c>
      <c r="V1781" s="69" t="s">
        <v>37</v>
      </c>
      <c r="W1781" s="69" t="s">
        <v>37</v>
      </c>
      <c r="X1781" s="69" t="s">
        <v>37</v>
      </c>
      <c r="Y1781" s="69" t="s">
        <v>37</v>
      </c>
      <c r="Z1781" s="69" t="s">
        <v>37</v>
      </c>
      <c r="AA1781" s="69" t="s">
        <v>37</v>
      </c>
      <c r="AB1781" s="69" t="s">
        <v>37</v>
      </c>
      <c r="AC1781" s="69" t="s">
        <v>37</v>
      </c>
      <c r="AD1781" s="69" t="s">
        <v>37</v>
      </c>
      <c r="AE1781" s="69" t="s">
        <v>37</v>
      </c>
      <c r="AF1781" s="69" t="s">
        <v>37</v>
      </c>
      <c r="AG1781" s="69" t="s">
        <v>37</v>
      </c>
      <c r="AH1781" s="69" t="s">
        <v>37</v>
      </c>
    </row>
    <row r="1782" spans="1:34" x14ac:dyDescent="0.25">
      <c r="A1782" s="64" t="s">
        <v>132</v>
      </c>
      <c r="B1782" s="64" t="s">
        <v>123</v>
      </c>
      <c r="C1782" s="70" t="s">
        <v>37</v>
      </c>
      <c r="D1782" s="70" t="s">
        <v>37</v>
      </c>
      <c r="E1782" s="70" t="s">
        <v>37</v>
      </c>
      <c r="F1782" s="70" t="s">
        <v>37</v>
      </c>
      <c r="G1782" s="70" t="s">
        <v>37</v>
      </c>
      <c r="H1782" s="70" t="s">
        <v>37</v>
      </c>
      <c r="I1782" s="70" t="s">
        <v>37</v>
      </c>
      <c r="J1782" s="70" t="s">
        <v>37</v>
      </c>
      <c r="K1782" s="70" t="s">
        <v>37</v>
      </c>
      <c r="L1782" s="70" t="s">
        <v>37</v>
      </c>
      <c r="M1782" s="70" t="s">
        <v>37</v>
      </c>
      <c r="N1782" s="70" t="s">
        <v>37</v>
      </c>
      <c r="O1782" s="70" t="s">
        <v>37</v>
      </c>
      <c r="P1782" s="70" t="s">
        <v>37</v>
      </c>
      <c r="Q1782" s="70" t="s">
        <v>37</v>
      </c>
      <c r="R1782" s="70" t="s">
        <v>37</v>
      </c>
      <c r="S1782" s="70" t="s">
        <v>37</v>
      </c>
      <c r="T1782" s="70" t="s">
        <v>37</v>
      </c>
      <c r="U1782" s="70" t="s">
        <v>37</v>
      </c>
      <c r="V1782" s="70" t="s">
        <v>37</v>
      </c>
      <c r="W1782" s="70" t="s">
        <v>37</v>
      </c>
      <c r="X1782" s="70" t="s">
        <v>37</v>
      </c>
      <c r="Y1782" s="70" t="s">
        <v>37</v>
      </c>
      <c r="Z1782" s="70" t="s">
        <v>37</v>
      </c>
      <c r="AA1782" s="70" t="s">
        <v>37</v>
      </c>
      <c r="AB1782" s="70" t="s">
        <v>37</v>
      </c>
      <c r="AC1782" s="70" t="s">
        <v>37</v>
      </c>
      <c r="AD1782" s="70" t="s">
        <v>37</v>
      </c>
      <c r="AE1782" s="70" t="s">
        <v>37</v>
      </c>
      <c r="AF1782" s="70" t="s">
        <v>37</v>
      </c>
      <c r="AG1782" s="70" t="s">
        <v>37</v>
      </c>
      <c r="AH1782" s="70" t="s">
        <v>37</v>
      </c>
    </row>
    <row r="1783" spans="1:34" x14ac:dyDescent="0.25">
      <c r="A1783" s="64" t="s">
        <v>132</v>
      </c>
      <c r="B1783" s="64" t="s">
        <v>124</v>
      </c>
      <c r="C1783" s="69" t="s">
        <v>37</v>
      </c>
      <c r="D1783" s="69" t="s">
        <v>37</v>
      </c>
      <c r="E1783" s="69" t="s">
        <v>37</v>
      </c>
      <c r="F1783" s="69" t="s">
        <v>37</v>
      </c>
      <c r="G1783" s="69" t="s">
        <v>37</v>
      </c>
      <c r="H1783" s="69" t="s">
        <v>37</v>
      </c>
      <c r="I1783" s="69" t="s">
        <v>37</v>
      </c>
      <c r="J1783" s="69" t="s">
        <v>37</v>
      </c>
      <c r="K1783" s="69" t="s">
        <v>37</v>
      </c>
      <c r="L1783" s="69" t="s">
        <v>37</v>
      </c>
      <c r="M1783" s="69" t="s">
        <v>37</v>
      </c>
      <c r="N1783" s="69" t="s">
        <v>37</v>
      </c>
      <c r="O1783" s="69" t="s">
        <v>37</v>
      </c>
      <c r="P1783" s="69" t="s">
        <v>37</v>
      </c>
      <c r="Q1783" s="69" t="s">
        <v>37</v>
      </c>
      <c r="R1783" s="69" t="s">
        <v>37</v>
      </c>
      <c r="S1783" s="69" t="s">
        <v>37</v>
      </c>
      <c r="T1783" s="69" t="s">
        <v>37</v>
      </c>
      <c r="U1783" s="69" t="s">
        <v>37</v>
      </c>
      <c r="V1783" s="69" t="s">
        <v>37</v>
      </c>
      <c r="W1783" s="69" t="s">
        <v>37</v>
      </c>
      <c r="X1783" s="69" t="s">
        <v>37</v>
      </c>
      <c r="Y1783" s="69" t="s">
        <v>37</v>
      </c>
      <c r="Z1783" s="69" t="s">
        <v>37</v>
      </c>
      <c r="AA1783" s="69" t="s">
        <v>37</v>
      </c>
      <c r="AB1783" s="69" t="s">
        <v>37</v>
      </c>
      <c r="AC1783" s="69" t="s">
        <v>37</v>
      </c>
      <c r="AD1783" s="69" t="s">
        <v>37</v>
      </c>
      <c r="AE1783" s="69" t="s">
        <v>37</v>
      </c>
      <c r="AF1783" s="69" t="s">
        <v>37</v>
      </c>
      <c r="AG1783" s="69" t="s">
        <v>37</v>
      </c>
      <c r="AH1783" s="69" t="s">
        <v>37</v>
      </c>
    </row>
    <row r="1784" spans="1:34" x14ac:dyDescent="0.25">
      <c r="A1784" s="64" t="s">
        <v>132</v>
      </c>
      <c r="B1784" s="64" t="s">
        <v>125</v>
      </c>
      <c r="C1784" s="70" t="s">
        <v>37</v>
      </c>
      <c r="D1784" s="70" t="s">
        <v>37</v>
      </c>
      <c r="E1784" s="70" t="s">
        <v>37</v>
      </c>
      <c r="F1784" s="70" t="s">
        <v>37</v>
      </c>
      <c r="G1784" s="70" t="s">
        <v>37</v>
      </c>
      <c r="H1784" s="70" t="s">
        <v>37</v>
      </c>
      <c r="I1784" s="70" t="s">
        <v>37</v>
      </c>
      <c r="J1784" s="70" t="s">
        <v>37</v>
      </c>
      <c r="K1784" s="70" t="s">
        <v>37</v>
      </c>
      <c r="L1784" s="70" t="s">
        <v>37</v>
      </c>
      <c r="M1784" s="70" t="s">
        <v>37</v>
      </c>
      <c r="N1784" s="70" t="s">
        <v>37</v>
      </c>
      <c r="O1784" s="70" t="s">
        <v>37</v>
      </c>
      <c r="P1784" s="70" t="s">
        <v>37</v>
      </c>
      <c r="Q1784" s="70" t="s">
        <v>37</v>
      </c>
      <c r="R1784" s="70" t="s">
        <v>37</v>
      </c>
      <c r="S1784" s="70" t="s">
        <v>37</v>
      </c>
      <c r="T1784" s="70" t="s">
        <v>37</v>
      </c>
      <c r="U1784" s="70" t="s">
        <v>37</v>
      </c>
      <c r="V1784" s="70" t="s">
        <v>37</v>
      </c>
      <c r="W1784" s="70" t="s">
        <v>37</v>
      </c>
      <c r="X1784" s="70" t="s">
        <v>37</v>
      </c>
      <c r="Y1784" s="70" t="s">
        <v>37</v>
      </c>
      <c r="Z1784" s="70" t="s">
        <v>37</v>
      </c>
      <c r="AA1784" s="70" t="s">
        <v>37</v>
      </c>
      <c r="AB1784" s="70" t="s">
        <v>37</v>
      </c>
      <c r="AC1784" s="70" t="s">
        <v>37</v>
      </c>
      <c r="AD1784" s="70" t="s">
        <v>37</v>
      </c>
      <c r="AE1784" s="70" t="s">
        <v>37</v>
      </c>
      <c r="AF1784" s="70" t="s">
        <v>37</v>
      </c>
      <c r="AG1784" s="70" t="s">
        <v>37</v>
      </c>
      <c r="AH1784" s="70" t="s">
        <v>37</v>
      </c>
    </row>
    <row r="1785" spans="1:34" x14ac:dyDescent="0.25">
      <c r="A1785" s="64" t="s">
        <v>132</v>
      </c>
      <c r="B1785" s="64" t="s">
        <v>126</v>
      </c>
      <c r="C1785" s="69" t="s">
        <v>37</v>
      </c>
      <c r="D1785" s="69" t="s">
        <v>37</v>
      </c>
      <c r="E1785" s="69" t="s">
        <v>37</v>
      </c>
      <c r="F1785" s="69" t="s">
        <v>37</v>
      </c>
      <c r="G1785" s="69" t="s">
        <v>37</v>
      </c>
      <c r="H1785" s="69" t="s">
        <v>37</v>
      </c>
      <c r="I1785" s="69" t="s">
        <v>37</v>
      </c>
      <c r="J1785" s="69" t="s">
        <v>37</v>
      </c>
      <c r="K1785" s="69" t="s">
        <v>37</v>
      </c>
      <c r="L1785" s="69" t="s">
        <v>37</v>
      </c>
      <c r="M1785" s="69" t="s">
        <v>37</v>
      </c>
      <c r="N1785" s="69" t="s">
        <v>37</v>
      </c>
      <c r="O1785" s="69" t="s">
        <v>37</v>
      </c>
      <c r="P1785" s="69" t="s">
        <v>37</v>
      </c>
      <c r="Q1785" s="69" t="s">
        <v>37</v>
      </c>
      <c r="R1785" s="69" t="s">
        <v>37</v>
      </c>
      <c r="S1785" s="69" t="s">
        <v>37</v>
      </c>
      <c r="T1785" s="69" t="s">
        <v>37</v>
      </c>
      <c r="U1785" s="69" t="s">
        <v>37</v>
      </c>
      <c r="V1785" s="69" t="s">
        <v>37</v>
      </c>
      <c r="W1785" s="69" t="s">
        <v>37</v>
      </c>
      <c r="X1785" s="69" t="s">
        <v>37</v>
      </c>
      <c r="Y1785" s="69" t="s">
        <v>37</v>
      </c>
      <c r="Z1785" s="66">
        <v>0</v>
      </c>
      <c r="AA1785" s="66">
        <v>0</v>
      </c>
      <c r="AB1785" s="66">
        <v>0</v>
      </c>
      <c r="AC1785" s="66">
        <v>0</v>
      </c>
      <c r="AD1785" s="66">
        <v>0</v>
      </c>
      <c r="AE1785" s="66">
        <v>0</v>
      </c>
      <c r="AF1785" s="66">
        <v>0</v>
      </c>
      <c r="AG1785" s="66">
        <v>0</v>
      </c>
      <c r="AH1785" s="66">
        <v>0</v>
      </c>
    </row>
    <row r="1786" spans="1:34" x14ac:dyDescent="0.25">
      <c r="A1786" s="64" t="s">
        <v>132</v>
      </c>
      <c r="B1786" s="64" t="s">
        <v>127</v>
      </c>
      <c r="C1786" s="70" t="s">
        <v>37</v>
      </c>
      <c r="D1786" s="70" t="s">
        <v>37</v>
      </c>
      <c r="E1786" s="70" t="s">
        <v>37</v>
      </c>
      <c r="F1786" s="70" t="s">
        <v>37</v>
      </c>
      <c r="G1786" s="70" t="s">
        <v>37</v>
      </c>
      <c r="H1786" s="70" t="s">
        <v>37</v>
      </c>
      <c r="I1786" s="70" t="s">
        <v>37</v>
      </c>
      <c r="J1786" s="70" t="s">
        <v>37</v>
      </c>
      <c r="K1786" s="70" t="s">
        <v>37</v>
      </c>
      <c r="L1786" s="70" t="s">
        <v>37</v>
      </c>
      <c r="M1786" s="70" t="s">
        <v>37</v>
      </c>
      <c r="N1786" s="70" t="s">
        <v>37</v>
      </c>
      <c r="O1786" s="70" t="s">
        <v>37</v>
      </c>
      <c r="P1786" s="70" t="s">
        <v>37</v>
      </c>
      <c r="Q1786" s="70" t="s">
        <v>37</v>
      </c>
      <c r="R1786" s="70" t="s">
        <v>37</v>
      </c>
      <c r="S1786" s="70" t="s">
        <v>37</v>
      </c>
      <c r="T1786" s="70" t="s">
        <v>37</v>
      </c>
      <c r="U1786" s="70" t="s">
        <v>37</v>
      </c>
      <c r="V1786" s="70" t="s">
        <v>37</v>
      </c>
      <c r="W1786" s="70" t="s">
        <v>37</v>
      </c>
      <c r="X1786" s="70" t="s">
        <v>37</v>
      </c>
      <c r="Y1786" s="70" t="s">
        <v>37</v>
      </c>
      <c r="Z1786" s="70" t="s">
        <v>37</v>
      </c>
      <c r="AA1786" s="70" t="s">
        <v>37</v>
      </c>
      <c r="AB1786" s="70" t="s">
        <v>37</v>
      </c>
      <c r="AC1786" s="70" t="s">
        <v>37</v>
      </c>
      <c r="AD1786" s="70" t="s">
        <v>37</v>
      </c>
      <c r="AE1786" s="70" t="s">
        <v>37</v>
      </c>
      <c r="AF1786" s="70" t="s">
        <v>37</v>
      </c>
      <c r="AG1786" s="70" t="s">
        <v>37</v>
      </c>
      <c r="AH1786" s="70" t="s">
        <v>37</v>
      </c>
    </row>
    <row r="1787" spans="1:34" x14ac:dyDescent="0.25">
      <c r="A1787" s="64" t="s">
        <v>132</v>
      </c>
      <c r="B1787" s="64" t="s">
        <v>128</v>
      </c>
      <c r="C1787" s="69" t="s">
        <v>37</v>
      </c>
      <c r="D1787" s="69" t="s">
        <v>37</v>
      </c>
      <c r="E1787" s="69" t="s">
        <v>37</v>
      </c>
      <c r="F1787" s="69" t="s">
        <v>37</v>
      </c>
      <c r="G1787" s="69" t="s">
        <v>37</v>
      </c>
      <c r="H1787" s="69" t="s">
        <v>37</v>
      </c>
      <c r="I1787" s="69" t="s">
        <v>37</v>
      </c>
      <c r="J1787" s="69" t="s">
        <v>37</v>
      </c>
      <c r="K1787" s="69" t="s">
        <v>37</v>
      </c>
      <c r="L1787" s="69" t="s">
        <v>37</v>
      </c>
      <c r="M1787" s="69" t="s">
        <v>37</v>
      </c>
      <c r="N1787" s="69" t="s">
        <v>37</v>
      </c>
      <c r="O1787" s="69" t="s">
        <v>37</v>
      </c>
      <c r="P1787" s="69" t="s">
        <v>37</v>
      </c>
      <c r="Q1787" s="69" t="s">
        <v>37</v>
      </c>
      <c r="R1787" s="69" t="s">
        <v>37</v>
      </c>
      <c r="S1787" s="69" t="s">
        <v>37</v>
      </c>
      <c r="T1787" s="69" t="s">
        <v>37</v>
      </c>
      <c r="U1787" s="69" t="s">
        <v>37</v>
      </c>
      <c r="V1787" s="69" t="s">
        <v>37</v>
      </c>
      <c r="W1787" s="69" t="s">
        <v>37</v>
      </c>
      <c r="X1787" s="69" t="s">
        <v>37</v>
      </c>
      <c r="Y1787" s="69" t="s">
        <v>37</v>
      </c>
      <c r="Z1787" s="65">
        <v>36213.142</v>
      </c>
      <c r="AA1787" s="65">
        <v>37336.813000000002</v>
      </c>
      <c r="AB1787" s="66">
        <v>38997.949999999997</v>
      </c>
      <c r="AC1787" s="65">
        <v>41667.267999999996</v>
      </c>
      <c r="AD1787" s="66">
        <v>41512.32</v>
      </c>
      <c r="AE1787" s="66">
        <v>43734.96</v>
      </c>
      <c r="AF1787" s="66">
        <v>42684.480000000003</v>
      </c>
      <c r="AG1787" s="66">
        <v>40175.279999999999</v>
      </c>
      <c r="AH1787" s="66">
        <v>45522.36</v>
      </c>
    </row>
    <row r="1788" spans="1:34" x14ac:dyDescent="0.25">
      <c r="A1788" s="64" t="s">
        <v>132</v>
      </c>
      <c r="B1788" s="64" t="s">
        <v>129</v>
      </c>
      <c r="C1788" s="70" t="s">
        <v>37</v>
      </c>
      <c r="D1788" s="70" t="s">
        <v>37</v>
      </c>
      <c r="E1788" s="70" t="s">
        <v>37</v>
      </c>
      <c r="F1788" s="70" t="s">
        <v>37</v>
      </c>
      <c r="G1788" s="70" t="s">
        <v>37</v>
      </c>
      <c r="H1788" s="70" t="s">
        <v>37</v>
      </c>
      <c r="I1788" s="70" t="s">
        <v>37</v>
      </c>
      <c r="J1788" s="70" t="s">
        <v>37</v>
      </c>
      <c r="K1788" s="70" t="s">
        <v>37</v>
      </c>
      <c r="L1788" s="70" t="s">
        <v>37</v>
      </c>
      <c r="M1788" s="70" t="s">
        <v>37</v>
      </c>
      <c r="N1788" s="70" t="s">
        <v>37</v>
      </c>
      <c r="O1788" s="70" t="s">
        <v>37</v>
      </c>
      <c r="P1788" s="70" t="s">
        <v>37</v>
      </c>
      <c r="Q1788" s="70" t="s">
        <v>37</v>
      </c>
      <c r="R1788" s="70" t="s">
        <v>37</v>
      </c>
      <c r="S1788" s="70" t="s">
        <v>37</v>
      </c>
      <c r="T1788" s="70" t="s">
        <v>37</v>
      </c>
      <c r="U1788" s="70" t="s">
        <v>37</v>
      </c>
      <c r="V1788" s="70" t="s">
        <v>37</v>
      </c>
      <c r="W1788" s="70" t="s">
        <v>37</v>
      </c>
      <c r="X1788" s="70" t="s">
        <v>37</v>
      </c>
      <c r="Y1788" s="70" t="s">
        <v>37</v>
      </c>
      <c r="Z1788" s="68">
        <v>0</v>
      </c>
      <c r="AA1788" s="68">
        <v>0</v>
      </c>
      <c r="AB1788" s="68">
        <v>0</v>
      </c>
      <c r="AC1788" s="68">
        <v>0</v>
      </c>
      <c r="AD1788" s="68">
        <v>0</v>
      </c>
      <c r="AE1788" s="68">
        <v>0</v>
      </c>
      <c r="AF1788" s="68">
        <v>0</v>
      </c>
      <c r="AG1788" s="68">
        <v>0</v>
      </c>
      <c r="AH1788" s="68">
        <v>0</v>
      </c>
    </row>
    <row r="1789" spans="1:34" x14ac:dyDescent="0.25">
      <c r="A1789" s="64" t="s">
        <v>132</v>
      </c>
      <c r="B1789" s="64" t="s">
        <v>130</v>
      </c>
      <c r="C1789" s="69" t="s">
        <v>37</v>
      </c>
      <c r="D1789" s="69" t="s">
        <v>37</v>
      </c>
      <c r="E1789" s="69" t="s">
        <v>37</v>
      </c>
      <c r="F1789" s="69" t="s">
        <v>37</v>
      </c>
      <c r="G1789" s="69" t="s">
        <v>37</v>
      </c>
      <c r="H1789" s="69" t="s">
        <v>37</v>
      </c>
      <c r="I1789" s="69" t="s">
        <v>37</v>
      </c>
      <c r="J1789" s="69" t="s">
        <v>37</v>
      </c>
      <c r="K1789" s="69" t="s">
        <v>37</v>
      </c>
      <c r="L1789" s="69" t="s">
        <v>37</v>
      </c>
      <c r="M1789" s="69" t="s">
        <v>37</v>
      </c>
      <c r="N1789" s="69" t="s">
        <v>37</v>
      </c>
      <c r="O1789" s="69" t="s">
        <v>37</v>
      </c>
      <c r="P1789" s="69" t="s">
        <v>37</v>
      </c>
      <c r="Q1789" s="69" t="s">
        <v>37</v>
      </c>
      <c r="R1789" s="69" t="s">
        <v>37</v>
      </c>
      <c r="S1789" s="69" t="s">
        <v>37</v>
      </c>
      <c r="T1789" s="69" t="s">
        <v>37</v>
      </c>
      <c r="U1789" s="69" t="s">
        <v>37</v>
      </c>
      <c r="V1789" s="69" t="s">
        <v>37</v>
      </c>
      <c r="W1789" s="69" t="s">
        <v>37</v>
      </c>
      <c r="X1789" s="69" t="s">
        <v>37</v>
      </c>
      <c r="Y1789" s="69" t="s">
        <v>37</v>
      </c>
      <c r="Z1789" s="66">
        <v>0</v>
      </c>
      <c r="AA1789" s="66">
        <v>0</v>
      </c>
      <c r="AB1789" s="66">
        <v>0</v>
      </c>
      <c r="AC1789" s="66">
        <v>0</v>
      </c>
      <c r="AD1789" s="66">
        <v>0</v>
      </c>
      <c r="AE1789" s="66">
        <v>0</v>
      </c>
      <c r="AF1789" s="66">
        <v>0</v>
      </c>
      <c r="AG1789" s="66">
        <v>0</v>
      </c>
      <c r="AH1789" s="66">
        <v>0</v>
      </c>
    </row>
    <row r="1790" spans="1:34" x14ac:dyDescent="0.25">
      <c r="A1790" s="64" t="s">
        <v>132</v>
      </c>
      <c r="B1790" s="64" t="s">
        <v>131</v>
      </c>
      <c r="C1790" s="70" t="s">
        <v>37</v>
      </c>
      <c r="D1790" s="70" t="s">
        <v>37</v>
      </c>
      <c r="E1790" s="70" t="s">
        <v>37</v>
      </c>
      <c r="F1790" s="70" t="s">
        <v>37</v>
      </c>
      <c r="G1790" s="70" t="s">
        <v>37</v>
      </c>
      <c r="H1790" s="70" t="s">
        <v>37</v>
      </c>
      <c r="I1790" s="70" t="s">
        <v>37</v>
      </c>
      <c r="J1790" s="70" t="s">
        <v>37</v>
      </c>
      <c r="K1790" s="70" t="s">
        <v>37</v>
      </c>
      <c r="L1790" s="70" t="s">
        <v>37</v>
      </c>
      <c r="M1790" s="70" t="s">
        <v>37</v>
      </c>
      <c r="N1790" s="70" t="s">
        <v>37</v>
      </c>
      <c r="O1790" s="70" t="s">
        <v>37</v>
      </c>
      <c r="P1790" s="70" t="s">
        <v>37</v>
      </c>
      <c r="Q1790" s="70" t="s">
        <v>37</v>
      </c>
      <c r="R1790" s="70" t="s">
        <v>37</v>
      </c>
      <c r="S1790" s="70" t="s">
        <v>37</v>
      </c>
      <c r="T1790" s="70" t="s">
        <v>37</v>
      </c>
      <c r="U1790" s="70" t="s">
        <v>37</v>
      </c>
      <c r="V1790" s="70" t="s">
        <v>37</v>
      </c>
      <c r="W1790" s="70" t="s">
        <v>37</v>
      </c>
      <c r="X1790" s="70" t="s">
        <v>37</v>
      </c>
      <c r="Y1790" s="70" t="s">
        <v>37</v>
      </c>
      <c r="Z1790" s="68">
        <v>0</v>
      </c>
      <c r="AA1790" s="68">
        <v>0</v>
      </c>
      <c r="AB1790" s="68">
        <v>0</v>
      </c>
      <c r="AC1790" s="68">
        <v>0</v>
      </c>
      <c r="AD1790" s="68">
        <v>0</v>
      </c>
      <c r="AE1790" s="68">
        <v>0</v>
      </c>
      <c r="AF1790" s="68">
        <v>0</v>
      </c>
      <c r="AG1790" s="68">
        <v>0</v>
      </c>
      <c r="AH1790" s="68">
        <v>0</v>
      </c>
    </row>
    <row r="1791" spans="1:34" x14ac:dyDescent="0.25">
      <c r="A1791" s="64" t="s">
        <v>133</v>
      </c>
      <c r="B1791" s="64" t="s">
        <v>122</v>
      </c>
      <c r="C1791" s="69" t="s">
        <v>37</v>
      </c>
      <c r="D1791" s="69" t="s">
        <v>37</v>
      </c>
      <c r="E1791" s="69" t="s">
        <v>37</v>
      </c>
      <c r="F1791" s="69" t="s">
        <v>37</v>
      </c>
      <c r="G1791" s="69" t="s">
        <v>37</v>
      </c>
      <c r="H1791" s="69" t="s">
        <v>37</v>
      </c>
      <c r="I1791" s="69" t="s">
        <v>37</v>
      </c>
      <c r="J1791" s="69" t="s">
        <v>37</v>
      </c>
      <c r="K1791" s="69" t="s">
        <v>37</v>
      </c>
      <c r="L1791" s="69" t="s">
        <v>37</v>
      </c>
      <c r="M1791" s="69" t="s">
        <v>37</v>
      </c>
      <c r="N1791" s="69" t="s">
        <v>37</v>
      </c>
      <c r="O1791" s="69" t="s">
        <v>37</v>
      </c>
      <c r="P1791" s="69" t="s">
        <v>37</v>
      </c>
      <c r="Q1791" s="69" t="s">
        <v>37</v>
      </c>
      <c r="R1791" s="69" t="s">
        <v>37</v>
      </c>
      <c r="S1791" s="69" t="s">
        <v>37</v>
      </c>
      <c r="T1791" s="69" t="s">
        <v>37</v>
      </c>
      <c r="U1791" s="69" t="s">
        <v>37</v>
      </c>
      <c r="V1791" s="69" t="s">
        <v>37</v>
      </c>
      <c r="W1791" s="69" t="s">
        <v>37</v>
      </c>
      <c r="X1791" s="69" t="s">
        <v>37</v>
      </c>
      <c r="Y1791" s="69" t="s">
        <v>37</v>
      </c>
      <c r="Z1791" s="66">
        <v>0</v>
      </c>
      <c r="AA1791" s="66">
        <v>0</v>
      </c>
      <c r="AB1791" s="66">
        <v>0</v>
      </c>
      <c r="AC1791" s="66">
        <v>0</v>
      </c>
      <c r="AD1791" s="66">
        <v>0</v>
      </c>
      <c r="AE1791" s="66">
        <v>0</v>
      </c>
      <c r="AF1791" s="66">
        <v>0</v>
      </c>
      <c r="AG1791" s="66">
        <v>0</v>
      </c>
      <c r="AH1791" s="66">
        <v>0</v>
      </c>
    </row>
    <row r="1792" spans="1:34" x14ac:dyDescent="0.25">
      <c r="A1792" s="64" t="s">
        <v>133</v>
      </c>
      <c r="B1792" s="64" t="s">
        <v>123</v>
      </c>
      <c r="C1792" s="70" t="s">
        <v>37</v>
      </c>
      <c r="D1792" s="70" t="s">
        <v>37</v>
      </c>
      <c r="E1792" s="70" t="s">
        <v>37</v>
      </c>
      <c r="F1792" s="70" t="s">
        <v>37</v>
      </c>
      <c r="G1792" s="70" t="s">
        <v>37</v>
      </c>
      <c r="H1792" s="70" t="s">
        <v>37</v>
      </c>
      <c r="I1792" s="70" t="s">
        <v>37</v>
      </c>
      <c r="J1792" s="70" t="s">
        <v>37</v>
      </c>
      <c r="K1792" s="70" t="s">
        <v>37</v>
      </c>
      <c r="L1792" s="70" t="s">
        <v>37</v>
      </c>
      <c r="M1792" s="70" t="s">
        <v>37</v>
      </c>
      <c r="N1792" s="70" t="s">
        <v>37</v>
      </c>
      <c r="O1792" s="70" t="s">
        <v>37</v>
      </c>
      <c r="P1792" s="70" t="s">
        <v>37</v>
      </c>
      <c r="Q1792" s="70" t="s">
        <v>37</v>
      </c>
      <c r="R1792" s="70" t="s">
        <v>37</v>
      </c>
      <c r="S1792" s="70" t="s">
        <v>37</v>
      </c>
      <c r="T1792" s="70" t="s">
        <v>37</v>
      </c>
      <c r="U1792" s="70" t="s">
        <v>37</v>
      </c>
      <c r="V1792" s="70" t="s">
        <v>37</v>
      </c>
      <c r="W1792" s="70" t="s">
        <v>37</v>
      </c>
      <c r="X1792" s="70" t="s">
        <v>37</v>
      </c>
      <c r="Y1792" s="70" t="s">
        <v>37</v>
      </c>
      <c r="Z1792" s="68">
        <v>0</v>
      </c>
      <c r="AA1792" s="68">
        <v>0</v>
      </c>
      <c r="AB1792" s="68">
        <v>0</v>
      </c>
      <c r="AC1792" s="68">
        <v>0</v>
      </c>
      <c r="AD1792" s="68">
        <v>0</v>
      </c>
      <c r="AE1792" s="68">
        <v>0</v>
      </c>
      <c r="AF1792" s="68">
        <v>0</v>
      </c>
      <c r="AG1792" s="68">
        <v>0</v>
      </c>
      <c r="AH1792" s="68">
        <v>0</v>
      </c>
    </row>
    <row r="1793" spans="1:34" x14ac:dyDescent="0.25">
      <c r="A1793" s="64" t="s">
        <v>133</v>
      </c>
      <c r="B1793" s="64" t="s">
        <v>124</v>
      </c>
      <c r="C1793" s="69" t="s">
        <v>37</v>
      </c>
      <c r="D1793" s="69" t="s">
        <v>37</v>
      </c>
      <c r="E1793" s="69" t="s">
        <v>37</v>
      </c>
      <c r="F1793" s="69" t="s">
        <v>37</v>
      </c>
      <c r="G1793" s="69" t="s">
        <v>37</v>
      </c>
      <c r="H1793" s="69" t="s">
        <v>37</v>
      </c>
      <c r="I1793" s="69" t="s">
        <v>37</v>
      </c>
      <c r="J1793" s="69" t="s">
        <v>37</v>
      </c>
      <c r="K1793" s="69" t="s">
        <v>37</v>
      </c>
      <c r="L1793" s="69" t="s">
        <v>37</v>
      </c>
      <c r="M1793" s="69" t="s">
        <v>37</v>
      </c>
      <c r="N1793" s="69" t="s">
        <v>37</v>
      </c>
      <c r="O1793" s="69" t="s">
        <v>37</v>
      </c>
      <c r="P1793" s="69" t="s">
        <v>37</v>
      </c>
      <c r="Q1793" s="69" t="s">
        <v>37</v>
      </c>
      <c r="R1793" s="69" t="s">
        <v>37</v>
      </c>
      <c r="S1793" s="69" t="s">
        <v>37</v>
      </c>
      <c r="T1793" s="69" t="s">
        <v>37</v>
      </c>
      <c r="U1793" s="69" t="s">
        <v>37</v>
      </c>
      <c r="V1793" s="69" t="s">
        <v>37</v>
      </c>
      <c r="W1793" s="69" t="s">
        <v>37</v>
      </c>
      <c r="X1793" s="69" t="s">
        <v>37</v>
      </c>
      <c r="Y1793" s="69" t="s">
        <v>37</v>
      </c>
      <c r="Z1793" s="66">
        <v>0</v>
      </c>
      <c r="AA1793" s="66">
        <v>0</v>
      </c>
      <c r="AB1793" s="66">
        <v>0</v>
      </c>
      <c r="AC1793" s="66">
        <v>0</v>
      </c>
      <c r="AD1793" s="66">
        <v>0</v>
      </c>
      <c r="AE1793" s="66">
        <v>0</v>
      </c>
      <c r="AF1793" s="66">
        <v>0</v>
      </c>
      <c r="AG1793" s="66">
        <v>0</v>
      </c>
      <c r="AH1793" s="66">
        <v>0</v>
      </c>
    </row>
    <row r="1794" spans="1:34" x14ac:dyDescent="0.25">
      <c r="A1794" s="64" t="s">
        <v>133</v>
      </c>
      <c r="B1794" s="64" t="s">
        <v>125</v>
      </c>
      <c r="C1794" s="70" t="s">
        <v>37</v>
      </c>
      <c r="D1794" s="70" t="s">
        <v>37</v>
      </c>
      <c r="E1794" s="70" t="s">
        <v>37</v>
      </c>
      <c r="F1794" s="70" t="s">
        <v>37</v>
      </c>
      <c r="G1794" s="70" t="s">
        <v>37</v>
      </c>
      <c r="H1794" s="70" t="s">
        <v>37</v>
      </c>
      <c r="I1794" s="70" t="s">
        <v>37</v>
      </c>
      <c r="J1794" s="70" t="s">
        <v>37</v>
      </c>
      <c r="K1794" s="70" t="s">
        <v>37</v>
      </c>
      <c r="L1794" s="70" t="s">
        <v>37</v>
      </c>
      <c r="M1794" s="70" t="s">
        <v>37</v>
      </c>
      <c r="N1794" s="70" t="s">
        <v>37</v>
      </c>
      <c r="O1794" s="70" t="s">
        <v>37</v>
      </c>
      <c r="P1794" s="70" t="s">
        <v>37</v>
      </c>
      <c r="Q1794" s="70" t="s">
        <v>37</v>
      </c>
      <c r="R1794" s="70" t="s">
        <v>37</v>
      </c>
      <c r="S1794" s="70" t="s">
        <v>37</v>
      </c>
      <c r="T1794" s="70" t="s">
        <v>37</v>
      </c>
      <c r="U1794" s="70" t="s">
        <v>37</v>
      </c>
      <c r="V1794" s="70" t="s">
        <v>37</v>
      </c>
      <c r="W1794" s="70" t="s">
        <v>37</v>
      </c>
      <c r="X1794" s="70" t="s">
        <v>37</v>
      </c>
      <c r="Y1794" s="70" t="s">
        <v>37</v>
      </c>
      <c r="Z1794" s="68">
        <v>0</v>
      </c>
      <c r="AA1794" s="68">
        <v>0</v>
      </c>
      <c r="AB1794" s="68">
        <v>0</v>
      </c>
      <c r="AC1794" s="68">
        <v>0</v>
      </c>
      <c r="AD1794" s="68">
        <v>0</v>
      </c>
      <c r="AE1794" s="68">
        <v>0</v>
      </c>
      <c r="AF1794" s="68">
        <v>0</v>
      </c>
      <c r="AG1794" s="68">
        <v>0</v>
      </c>
      <c r="AH1794" s="68">
        <v>0</v>
      </c>
    </row>
    <row r="1795" spans="1:34" x14ac:dyDescent="0.25">
      <c r="A1795" s="64" t="s">
        <v>133</v>
      </c>
      <c r="B1795" s="64" t="s">
        <v>126</v>
      </c>
      <c r="C1795" s="69" t="s">
        <v>37</v>
      </c>
      <c r="D1795" s="69" t="s">
        <v>37</v>
      </c>
      <c r="E1795" s="69" t="s">
        <v>37</v>
      </c>
      <c r="F1795" s="69" t="s">
        <v>37</v>
      </c>
      <c r="G1795" s="69" t="s">
        <v>37</v>
      </c>
      <c r="H1795" s="69" t="s">
        <v>37</v>
      </c>
      <c r="I1795" s="69" t="s">
        <v>37</v>
      </c>
      <c r="J1795" s="69" t="s">
        <v>37</v>
      </c>
      <c r="K1795" s="69" t="s">
        <v>37</v>
      </c>
      <c r="L1795" s="69" t="s">
        <v>37</v>
      </c>
      <c r="M1795" s="69" t="s">
        <v>37</v>
      </c>
      <c r="N1795" s="69" t="s">
        <v>37</v>
      </c>
      <c r="O1795" s="69" t="s">
        <v>37</v>
      </c>
      <c r="P1795" s="69" t="s">
        <v>37</v>
      </c>
      <c r="Q1795" s="69" t="s">
        <v>37</v>
      </c>
      <c r="R1795" s="69" t="s">
        <v>37</v>
      </c>
      <c r="S1795" s="69" t="s">
        <v>37</v>
      </c>
      <c r="T1795" s="69" t="s">
        <v>37</v>
      </c>
      <c r="U1795" s="69" t="s">
        <v>37</v>
      </c>
      <c r="V1795" s="69" t="s">
        <v>37</v>
      </c>
      <c r="W1795" s="69" t="s">
        <v>37</v>
      </c>
      <c r="X1795" s="69" t="s">
        <v>37</v>
      </c>
      <c r="Y1795" s="69" t="s">
        <v>37</v>
      </c>
      <c r="Z1795" s="69" t="s">
        <v>37</v>
      </c>
      <c r="AA1795" s="69" t="s">
        <v>37</v>
      </c>
      <c r="AB1795" s="69" t="s">
        <v>37</v>
      </c>
      <c r="AC1795" s="69" t="s">
        <v>37</v>
      </c>
      <c r="AD1795" s="69" t="s">
        <v>37</v>
      </c>
      <c r="AE1795" s="69" t="s">
        <v>37</v>
      </c>
      <c r="AF1795" s="69" t="s">
        <v>37</v>
      </c>
      <c r="AG1795" s="69" t="s">
        <v>37</v>
      </c>
      <c r="AH1795" s="69" t="s">
        <v>37</v>
      </c>
    </row>
    <row r="1796" spans="1:34" x14ac:dyDescent="0.25">
      <c r="A1796" s="64" t="s">
        <v>133</v>
      </c>
      <c r="B1796" s="64" t="s">
        <v>127</v>
      </c>
      <c r="C1796" s="70" t="s">
        <v>37</v>
      </c>
      <c r="D1796" s="70" t="s">
        <v>37</v>
      </c>
      <c r="E1796" s="70" t="s">
        <v>37</v>
      </c>
      <c r="F1796" s="70" t="s">
        <v>37</v>
      </c>
      <c r="G1796" s="70" t="s">
        <v>37</v>
      </c>
      <c r="H1796" s="70" t="s">
        <v>37</v>
      </c>
      <c r="I1796" s="70" t="s">
        <v>37</v>
      </c>
      <c r="J1796" s="70" t="s">
        <v>37</v>
      </c>
      <c r="K1796" s="70" t="s">
        <v>37</v>
      </c>
      <c r="L1796" s="70" t="s">
        <v>37</v>
      </c>
      <c r="M1796" s="70" t="s">
        <v>37</v>
      </c>
      <c r="N1796" s="70" t="s">
        <v>37</v>
      </c>
      <c r="O1796" s="70" t="s">
        <v>37</v>
      </c>
      <c r="P1796" s="70" t="s">
        <v>37</v>
      </c>
      <c r="Q1796" s="70" t="s">
        <v>37</v>
      </c>
      <c r="R1796" s="70" t="s">
        <v>37</v>
      </c>
      <c r="S1796" s="70" t="s">
        <v>37</v>
      </c>
      <c r="T1796" s="70" t="s">
        <v>37</v>
      </c>
      <c r="U1796" s="70" t="s">
        <v>37</v>
      </c>
      <c r="V1796" s="70" t="s">
        <v>37</v>
      </c>
      <c r="W1796" s="70" t="s">
        <v>37</v>
      </c>
      <c r="X1796" s="70" t="s">
        <v>37</v>
      </c>
      <c r="Y1796" s="70" t="s">
        <v>37</v>
      </c>
      <c r="Z1796" s="68">
        <v>0</v>
      </c>
      <c r="AA1796" s="68">
        <v>0</v>
      </c>
      <c r="AB1796" s="68">
        <v>0</v>
      </c>
      <c r="AC1796" s="68">
        <v>0</v>
      </c>
      <c r="AD1796" s="68">
        <v>0</v>
      </c>
      <c r="AE1796" s="68">
        <v>0</v>
      </c>
      <c r="AF1796" s="68">
        <v>0</v>
      </c>
      <c r="AG1796" s="68">
        <v>0</v>
      </c>
      <c r="AH1796" s="68">
        <v>0</v>
      </c>
    </row>
    <row r="1797" spans="1:34" x14ac:dyDescent="0.25">
      <c r="A1797" s="64" t="s">
        <v>133</v>
      </c>
      <c r="B1797" s="64" t="s">
        <v>128</v>
      </c>
      <c r="C1797" s="69" t="s">
        <v>37</v>
      </c>
      <c r="D1797" s="69" t="s">
        <v>37</v>
      </c>
      <c r="E1797" s="69" t="s">
        <v>37</v>
      </c>
      <c r="F1797" s="69" t="s">
        <v>37</v>
      </c>
      <c r="G1797" s="69" t="s">
        <v>37</v>
      </c>
      <c r="H1797" s="69" t="s">
        <v>37</v>
      </c>
      <c r="I1797" s="69" t="s">
        <v>37</v>
      </c>
      <c r="J1797" s="69" t="s">
        <v>37</v>
      </c>
      <c r="K1797" s="69" t="s">
        <v>37</v>
      </c>
      <c r="L1797" s="69" t="s">
        <v>37</v>
      </c>
      <c r="M1797" s="69" t="s">
        <v>37</v>
      </c>
      <c r="N1797" s="69" t="s">
        <v>37</v>
      </c>
      <c r="O1797" s="69" t="s">
        <v>37</v>
      </c>
      <c r="P1797" s="69" t="s">
        <v>37</v>
      </c>
      <c r="Q1797" s="69" t="s">
        <v>37</v>
      </c>
      <c r="R1797" s="69" t="s">
        <v>37</v>
      </c>
      <c r="S1797" s="69" t="s">
        <v>37</v>
      </c>
      <c r="T1797" s="69" t="s">
        <v>37</v>
      </c>
      <c r="U1797" s="69" t="s">
        <v>37</v>
      </c>
      <c r="V1797" s="69" t="s">
        <v>37</v>
      </c>
      <c r="W1797" s="69" t="s">
        <v>37</v>
      </c>
      <c r="X1797" s="69" t="s">
        <v>37</v>
      </c>
      <c r="Y1797" s="69" t="s">
        <v>37</v>
      </c>
      <c r="Z1797" s="66">
        <v>0</v>
      </c>
      <c r="AA1797" s="66">
        <v>0</v>
      </c>
      <c r="AB1797" s="66">
        <v>0</v>
      </c>
      <c r="AC1797" s="66">
        <v>0</v>
      </c>
      <c r="AD1797" s="66">
        <v>0</v>
      </c>
      <c r="AE1797" s="66">
        <v>0</v>
      </c>
      <c r="AF1797" s="66">
        <v>0</v>
      </c>
      <c r="AG1797" s="66">
        <v>0</v>
      </c>
      <c r="AH1797" s="66">
        <v>0</v>
      </c>
    </row>
    <row r="1798" spans="1:34" x14ac:dyDescent="0.25">
      <c r="A1798" s="64" t="s">
        <v>133</v>
      </c>
      <c r="B1798" s="64" t="s">
        <v>129</v>
      </c>
      <c r="C1798" s="70" t="s">
        <v>37</v>
      </c>
      <c r="D1798" s="70" t="s">
        <v>37</v>
      </c>
      <c r="E1798" s="70" t="s">
        <v>37</v>
      </c>
      <c r="F1798" s="70" t="s">
        <v>37</v>
      </c>
      <c r="G1798" s="70" t="s">
        <v>37</v>
      </c>
      <c r="H1798" s="70" t="s">
        <v>37</v>
      </c>
      <c r="I1798" s="70" t="s">
        <v>37</v>
      </c>
      <c r="J1798" s="70" t="s">
        <v>37</v>
      </c>
      <c r="K1798" s="70" t="s">
        <v>37</v>
      </c>
      <c r="L1798" s="70" t="s">
        <v>37</v>
      </c>
      <c r="M1798" s="70" t="s">
        <v>37</v>
      </c>
      <c r="N1798" s="70" t="s">
        <v>37</v>
      </c>
      <c r="O1798" s="70" t="s">
        <v>37</v>
      </c>
      <c r="P1798" s="70" t="s">
        <v>37</v>
      </c>
      <c r="Q1798" s="70" t="s">
        <v>37</v>
      </c>
      <c r="R1798" s="70" t="s">
        <v>37</v>
      </c>
      <c r="S1798" s="70" t="s">
        <v>37</v>
      </c>
      <c r="T1798" s="70" t="s">
        <v>37</v>
      </c>
      <c r="U1798" s="70" t="s">
        <v>37</v>
      </c>
      <c r="V1798" s="70" t="s">
        <v>37</v>
      </c>
      <c r="W1798" s="70" t="s">
        <v>37</v>
      </c>
      <c r="X1798" s="70" t="s">
        <v>37</v>
      </c>
      <c r="Y1798" s="70" t="s">
        <v>37</v>
      </c>
      <c r="Z1798" s="68">
        <v>0</v>
      </c>
      <c r="AA1798" s="68">
        <v>0</v>
      </c>
      <c r="AB1798" s="68">
        <v>0</v>
      </c>
      <c r="AC1798" s="68">
        <v>0</v>
      </c>
      <c r="AD1798" s="68">
        <v>0</v>
      </c>
      <c r="AE1798" s="68">
        <v>0</v>
      </c>
      <c r="AF1798" s="68">
        <v>0</v>
      </c>
      <c r="AG1798" s="68">
        <v>0</v>
      </c>
      <c r="AH1798" s="68">
        <v>0</v>
      </c>
    </row>
    <row r="1799" spans="1:34" x14ac:dyDescent="0.25">
      <c r="A1799" s="64" t="s">
        <v>133</v>
      </c>
      <c r="B1799" s="64" t="s">
        <v>130</v>
      </c>
      <c r="C1799" s="69" t="s">
        <v>37</v>
      </c>
      <c r="D1799" s="69" t="s">
        <v>37</v>
      </c>
      <c r="E1799" s="69" t="s">
        <v>37</v>
      </c>
      <c r="F1799" s="69" t="s">
        <v>37</v>
      </c>
      <c r="G1799" s="69" t="s">
        <v>37</v>
      </c>
      <c r="H1799" s="69" t="s">
        <v>37</v>
      </c>
      <c r="I1799" s="69" t="s">
        <v>37</v>
      </c>
      <c r="J1799" s="69" t="s">
        <v>37</v>
      </c>
      <c r="K1799" s="69" t="s">
        <v>37</v>
      </c>
      <c r="L1799" s="69" t="s">
        <v>37</v>
      </c>
      <c r="M1799" s="69" t="s">
        <v>37</v>
      </c>
      <c r="N1799" s="69" t="s">
        <v>37</v>
      </c>
      <c r="O1799" s="69" t="s">
        <v>37</v>
      </c>
      <c r="P1799" s="69" t="s">
        <v>37</v>
      </c>
      <c r="Q1799" s="69" t="s">
        <v>37</v>
      </c>
      <c r="R1799" s="69" t="s">
        <v>37</v>
      </c>
      <c r="S1799" s="69" t="s">
        <v>37</v>
      </c>
      <c r="T1799" s="69" t="s">
        <v>37</v>
      </c>
      <c r="U1799" s="69" t="s">
        <v>37</v>
      </c>
      <c r="V1799" s="69" t="s">
        <v>37</v>
      </c>
      <c r="W1799" s="69" t="s">
        <v>37</v>
      </c>
      <c r="X1799" s="69" t="s">
        <v>37</v>
      </c>
      <c r="Y1799" s="69" t="s">
        <v>37</v>
      </c>
      <c r="Z1799" s="66">
        <v>0</v>
      </c>
      <c r="AA1799" s="66">
        <v>0</v>
      </c>
      <c r="AB1799" s="66">
        <v>0</v>
      </c>
      <c r="AC1799" s="66">
        <v>0</v>
      </c>
      <c r="AD1799" s="66">
        <v>0</v>
      </c>
      <c r="AE1799" s="66">
        <v>0</v>
      </c>
      <c r="AF1799" s="66">
        <v>0</v>
      </c>
      <c r="AG1799" s="66">
        <v>0</v>
      </c>
      <c r="AH1799" s="66">
        <v>0</v>
      </c>
    </row>
    <row r="1800" spans="1:34" x14ac:dyDescent="0.25">
      <c r="A1800" s="64" t="s">
        <v>133</v>
      </c>
      <c r="B1800" s="64" t="s">
        <v>131</v>
      </c>
      <c r="C1800" s="70" t="s">
        <v>37</v>
      </c>
      <c r="D1800" s="70" t="s">
        <v>37</v>
      </c>
      <c r="E1800" s="70" t="s">
        <v>37</v>
      </c>
      <c r="F1800" s="70" t="s">
        <v>37</v>
      </c>
      <c r="G1800" s="70" t="s">
        <v>37</v>
      </c>
      <c r="H1800" s="70" t="s">
        <v>37</v>
      </c>
      <c r="I1800" s="70" t="s">
        <v>37</v>
      </c>
      <c r="J1800" s="70" t="s">
        <v>37</v>
      </c>
      <c r="K1800" s="70" t="s">
        <v>37</v>
      </c>
      <c r="L1800" s="70" t="s">
        <v>37</v>
      </c>
      <c r="M1800" s="70" t="s">
        <v>37</v>
      </c>
      <c r="N1800" s="70" t="s">
        <v>37</v>
      </c>
      <c r="O1800" s="70" t="s">
        <v>37</v>
      </c>
      <c r="P1800" s="70" t="s">
        <v>37</v>
      </c>
      <c r="Q1800" s="70" t="s">
        <v>37</v>
      </c>
      <c r="R1800" s="70" t="s">
        <v>37</v>
      </c>
      <c r="S1800" s="70" t="s">
        <v>37</v>
      </c>
      <c r="T1800" s="70" t="s">
        <v>37</v>
      </c>
      <c r="U1800" s="70" t="s">
        <v>37</v>
      </c>
      <c r="V1800" s="70" t="s">
        <v>37</v>
      </c>
      <c r="W1800" s="70" t="s">
        <v>37</v>
      </c>
      <c r="X1800" s="70" t="s">
        <v>37</v>
      </c>
      <c r="Y1800" s="70" t="s">
        <v>37</v>
      </c>
      <c r="Z1800" s="70" t="s">
        <v>37</v>
      </c>
      <c r="AA1800" s="70" t="s">
        <v>37</v>
      </c>
      <c r="AB1800" s="70" t="s">
        <v>37</v>
      </c>
      <c r="AC1800" s="70" t="s">
        <v>37</v>
      </c>
      <c r="AD1800" s="70" t="s">
        <v>37</v>
      </c>
      <c r="AE1800" s="70" t="s">
        <v>37</v>
      </c>
      <c r="AF1800" s="70" t="s">
        <v>37</v>
      </c>
      <c r="AG1800" s="70" t="s">
        <v>37</v>
      </c>
      <c r="AH1800" s="70" t="s">
        <v>37</v>
      </c>
    </row>
    <row r="1802" spans="1:34" x14ac:dyDescent="0.25">
      <c r="A1802" s="59" t="s">
        <v>134</v>
      </c>
    </row>
    <row r="1803" spans="1:34" x14ac:dyDescent="0.25">
      <c r="A1803" s="59" t="s">
        <v>37</v>
      </c>
      <c r="B1803" s="58" t="s">
        <v>38</v>
      </c>
    </row>
  </sheetData>
  <mergeCells count="41">
    <mergeCell ref="A1769:B1769"/>
    <mergeCell ref="A1505:B1505"/>
    <mergeCell ref="A1549:B1549"/>
    <mergeCell ref="A1593:B1593"/>
    <mergeCell ref="A1637:B1637"/>
    <mergeCell ref="A1681:B1681"/>
    <mergeCell ref="A1725:B1725"/>
    <mergeCell ref="A977:B977"/>
    <mergeCell ref="A1021:B1021"/>
    <mergeCell ref="A1065:B1065"/>
    <mergeCell ref="A1109:B1109"/>
    <mergeCell ref="A1153:B1153"/>
    <mergeCell ref="A1197:B1197"/>
    <mergeCell ref="A449:B449"/>
    <mergeCell ref="A493:B493"/>
    <mergeCell ref="A537:B537"/>
    <mergeCell ref="A581:B581"/>
    <mergeCell ref="A625:B625"/>
    <mergeCell ref="A669:B669"/>
    <mergeCell ref="A9:B9"/>
    <mergeCell ref="A53:B53"/>
    <mergeCell ref="A97:B97"/>
    <mergeCell ref="A141:B141"/>
    <mergeCell ref="A185:B185"/>
    <mergeCell ref="A1329:B1329"/>
    <mergeCell ref="A1373:B1373"/>
    <mergeCell ref="A1417:B1417"/>
    <mergeCell ref="A1461:B1461"/>
    <mergeCell ref="A1241:B1241"/>
    <mergeCell ref="A1285:B1285"/>
    <mergeCell ref="A801:B801"/>
    <mergeCell ref="A845:B845"/>
    <mergeCell ref="A889:B889"/>
    <mergeCell ref="A933:B933"/>
    <mergeCell ref="A713:B713"/>
    <mergeCell ref="A757:B757"/>
    <mergeCell ref="A273:B273"/>
    <mergeCell ref="A317:B317"/>
    <mergeCell ref="A361:B361"/>
    <mergeCell ref="A405:B405"/>
    <mergeCell ref="A229:B229"/>
  </mergeCells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3"/>
  <dimension ref="A1:BK56"/>
  <sheetViews>
    <sheetView workbookViewId="0">
      <selection activeCell="BJ8" sqref="BJ8"/>
    </sheetView>
  </sheetViews>
  <sheetFormatPr defaultRowHeight="12.5" x14ac:dyDescent="0.25"/>
  <cols>
    <col min="2" max="2" width="64.26953125" customWidth="1"/>
  </cols>
  <sheetData>
    <row r="1" spans="1:63" x14ac:dyDescent="0.25">
      <c r="C1">
        <v>0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  <c r="AB1">
        <v>25</v>
      </c>
      <c r="AC1">
        <v>26</v>
      </c>
      <c r="AD1">
        <v>27</v>
      </c>
      <c r="AE1">
        <v>28</v>
      </c>
      <c r="AF1">
        <v>29</v>
      </c>
      <c r="AG1">
        <v>30</v>
      </c>
      <c r="AH1">
        <v>31</v>
      </c>
      <c r="AI1">
        <v>32</v>
      </c>
      <c r="AJ1">
        <v>33</v>
      </c>
      <c r="AK1">
        <v>34</v>
      </c>
      <c r="AL1">
        <v>35</v>
      </c>
      <c r="AM1">
        <v>36</v>
      </c>
      <c r="AN1">
        <v>37</v>
      </c>
      <c r="AO1">
        <v>38</v>
      </c>
      <c r="AP1">
        <v>39</v>
      </c>
      <c r="AQ1">
        <v>40</v>
      </c>
      <c r="AR1">
        <v>41</v>
      </c>
      <c r="AS1">
        <v>42</v>
      </c>
      <c r="AT1">
        <v>43</v>
      </c>
      <c r="AU1">
        <v>44</v>
      </c>
      <c r="AV1">
        <v>45</v>
      </c>
      <c r="AW1">
        <v>46</v>
      </c>
      <c r="AX1">
        <v>47</v>
      </c>
      <c r="AY1">
        <v>48</v>
      </c>
      <c r="AZ1">
        <v>49</v>
      </c>
      <c r="BA1">
        <v>50</v>
      </c>
      <c r="BB1">
        <v>51</v>
      </c>
      <c r="BC1">
        <v>52</v>
      </c>
      <c r="BD1">
        <v>53</v>
      </c>
      <c r="BE1">
        <v>54</v>
      </c>
      <c r="BF1">
        <v>55</v>
      </c>
      <c r="BG1">
        <v>56</v>
      </c>
      <c r="BH1">
        <v>57</v>
      </c>
      <c r="BI1">
        <v>58</v>
      </c>
      <c r="BJ1">
        <v>59</v>
      </c>
      <c r="BK1">
        <v>60</v>
      </c>
    </row>
    <row r="2" spans="1:63" x14ac:dyDescent="0.25">
      <c r="A2" t="s">
        <v>104</v>
      </c>
      <c r="B2" s="58" t="s">
        <v>115</v>
      </c>
    </row>
    <row r="3" spans="1:63" x14ac:dyDescent="0.25">
      <c r="A3" t="s">
        <v>41</v>
      </c>
      <c r="B3" s="71" t="s">
        <v>135</v>
      </c>
    </row>
    <row r="4" spans="1:63" x14ac:dyDescent="0.25">
      <c r="A4" t="s">
        <v>42</v>
      </c>
      <c r="B4" s="58" t="s">
        <v>136</v>
      </c>
    </row>
    <row r="5" spans="1:63" x14ac:dyDescent="0.25">
      <c r="A5" t="s">
        <v>43</v>
      </c>
      <c r="B5" s="71" t="s">
        <v>137</v>
      </c>
    </row>
    <row r="6" spans="1:63" x14ac:dyDescent="0.25">
      <c r="A6" t="s">
        <v>44</v>
      </c>
      <c r="B6" s="58" t="s">
        <v>138</v>
      </c>
    </row>
    <row r="7" spans="1:63" x14ac:dyDescent="0.25">
      <c r="A7" t="s">
        <v>45</v>
      </c>
      <c r="B7" s="71" t="s">
        <v>139</v>
      </c>
    </row>
    <row r="8" spans="1:63" x14ac:dyDescent="0.25">
      <c r="A8" t="s">
        <v>46</v>
      </c>
      <c r="B8" s="58" t="s">
        <v>140</v>
      </c>
    </row>
    <row r="9" spans="1:63" x14ac:dyDescent="0.25">
      <c r="A9" t="s">
        <v>47</v>
      </c>
      <c r="B9" s="71" t="s">
        <v>141</v>
      </c>
    </row>
    <row r="10" spans="1:63" x14ac:dyDescent="0.25">
      <c r="A10" t="s">
        <v>48</v>
      </c>
      <c r="B10" s="58" t="s">
        <v>142</v>
      </c>
    </row>
    <row r="11" spans="1:63" x14ac:dyDescent="0.25">
      <c r="A11" t="s">
        <v>49</v>
      </c>
      <c r="B11" s="71" t="s">
        <v>143</v>
      </c>
    </row>
    <row r="12" spans="1:63" x14ac:dyDescent="0.25">
      <c r="A12" t="s">
        <v>50</v>
      </c>
      <c r="B12" s="58" t="s">
        <v>144</v>
      </c>
    </row>
    <row r="13" spans="1:63" x14ac:dyDescent="0.25">
      <c r="A13" t="s">
        <v>51</v>
      </c>
      <c r="B13" s="71" t="s">
        <v>145</v>
      </c>
    </row>
    <row r="14" spans="1:63" x14ac:dyDescent="0.25">
      <c r="A14" t="s">
        <v>52</v>
      </c>
      <c r="B14" s="58" t="s">
        <v>146</v>
      </c>
    </row>
    <row r="15" spans="1:63" x14ac:dyDescent="0.25">
      <c r="A15" t="s">
        <v>53</v>
      </c>
      <c r="B15" s="71" t="s">
        <v>147</v>
      </c>
    </row>
    <row r="16" spans="1:63" x14ac:dyDescent="0.25">
      <c r="A16" t="s">
        <v>54</v>
      </c>
      <c r="B16" s="58" t="s">
        <v>148</v>
      </c>
    </row>
    <row r="17" spans="1:2" x14ac:dyDescent="0.25">
      <c r="A17" t="s">
        <v>55</v>
      </c>
      <c r="B17" s="71" t="s">
        <v>149</v>
      </c>
    </row>
    <row r="18" spans="1:2" x14ac:dyDescent="0.25">
      <c r="A18" t="s">
        <v>56</v>
      </c>
      <c r="B18" s="58" t="s">
        <v>150</v>
      </c>
    </row>
    <row r="19" spans="1:2" x14ac:dyDescent="0.25">
      <c r="A19" t="s">
        <v>57</v>
      </c>
      <c r="B19" s="71" t="s">
        <v>151</v>
      </c>
    </row>
    <row r="20" spans="1:2" x14ac:dyDescent="0.25">
      <c r="A20" t="s">
        <v>58</v>
      </c>
      <c r="B20" s="58" t="s">
        <v>152</v>
      </c>
    </row>
    <row r="21" spans="1:2" x14ac:dyDescent="0.25">
      <c r="A21" t="s">
        <v>59</v>
      </c>
      <c r="B21" s="71" t="s">
        <v>153</v>
      </c>
    </row>
    <row r="22" spans="1:2" x14ac:dyDescent="0.25">
      <c r="A22" t="s">
        <v>60</v>
      </c>
      <c r="B22" s="58" t="s">
        <v>154</v>
      </c>
    </row>
    <row r="23" spans="1:2" x14ac:dyDescent="0.25">
      <c r="A23" t="s">
        <v>61</v>
      </c>
      <c r="B23" s="71" t="s">
        <v>155</v>
      </c>
    </row>
    <row r="24" spans="1:2" x14ac:dyDescent="0.25">
      <c r="A24" t="s">
        <v>62</v>
      </c>
      <c r="B24" s="58" t="s">
        <v>156</v>
      </c>
    </row>
    <row r="25" spans="1:2" x14ac:dyDescent="0.25">
      <c r="A25" t="s">
        <v>63</v>
      </c>
      <c r="B25" s="71" t="s">
        <v>157</v>
      </c>
    </row>
    <row r="26" spans="1:2" x14ac:dyDescent="0.25">
      <c r="A26" t="s">
        <v>64</v>
      </c>
      <c r="B26" s="58" t="s">
        <v>158</v>
      </c>
    </row>
    <row r="27" spans="1:2" x14ac:dyDescent="0.25">
      <c r="A27" t="s">
        <v>65</v>
      </c>
      <c r="B27" s="71" t="s">
        <v>159</v>
      </c>
    </row>
    <row r="28" spans="1:2" x14ac:dyDescent="0.25">
      <c r="A28" t="s">
        <v>66</v>
      </c>
      <c r="B28" s="58" t="s">
        <v>160</v>
      </c>
    </row>
    <row r="29" spans="1:2" x14ac:dyDescent="0.25">
      <c r="A29" t="s">
        <v>67</v>
      </c>
      <c r="B29" s="71" t="s">
        <v>161</v>
      </c>
    </row>
    <row r="30" spans="1:2" x14ac:dyDescent="0.25">
      <c r="A30" t="s">
        <v>69</v>
      </c>
      <c r="B30" s="58" t="s">
        <v>162</v>
      </c>
    </row>
    <row r="31" spans="1:2" x14ac:dyDescent="0.25">
      <c r="A31" t="s">
        <v>70</v>
      </c>
      <c r="B31" s="71" t="s">
        <v>163</v>
      </c>
    </row>
    <row r="32" spans="1:2" x14ac:dyDescent="0.25">
      <c r="A32" t="s">
        <v>68</v>
      </c>
      <c r="B32" s="58" t="s">
        <v>164</v>
      </c>
    </row>
    <row r="33" spans="1:2" x14ac:dyDescent="0.25">
      <c r="A33" t="s">
        <v>76</v>
      </c>
      <c r="B33" s="71" t="s">
        <v>165</v>
      </c>
    </row>
    <row r="34" spans="1:2" x14ac:dyDescent="0.25">
      <c r="A34" t="s">
        <v>71</v>
      </c>
      <c r="B34" s="58" t="s">
        <v>166</v>
      </c>
    </row>
    <row r="35" spans="1:2" x14ac:dyDescent="0.25">
      <c r="A35" t="s">
        <v>78</v>
      </c>
      <c r="B35" s="71" t="s">
        <v>167</v>
      </c>
    </row>
    <row r="36" spans="1:2" x14ac:dyDescent="0.25">
      <c r="A36" t="s">
        <v>72</v>
      </c>
      <c r="B36" s="58" t="s">
        <v>168</v>
      </c>
    </row>
    <row r="37" spans="1:2" x14ac:dyDescent="0.25">
      <c r="A37" t="s">
        <v>73</v>
      </c>
      <c r="B37" s="71" t="s">
        <v>169</v>
      </c>
    </row>
    <row r="38" spans="1:2" x14ac:dyDescent="0.25">
      <c r="A38" t="s">
        <v>74</v>
      </c>
      <c r="B38" s="58" t="s">
        <v>170</v>
      </c>
    </row>
    <row r="39" spans="1:2" x14ac:dyDescent="0.25">
      <c r="A39" t="s">
        <v>75</v>
      </c>
      <c r="B39" s="71" t="s">
        <v>171</v>
      </c>
    </row>
    <row r="40" spans="1:2" x14ac:dyDescent="0.25">
      <c r="A40" t="s">
        <v>79</v>
      </c>
      <c r="B40" s="58" t="s">
        <v>172</v>
      </c>
    </row>
    <row r="41" spans="1:2" x14ac:dyDescent="0.25">
      <c r="A41" t="s">
        <v>77</v>
      </c>
      <c r="B41" s="71" t="s">
        <v>173</v>
      </c>
    </row>
    <row r="42" spans="1:2" x14ac:dyDescent="0.25">
      <c r="A42" t="s">
        <v>98</v>
      </c>
      <c r="B42" s="58" t="s">
        <v>174</v>
      </c>
    </row>
    <row r="44" spans="1:2" x14ac:dyDescent="0.25">
      <c r="B44" t="s">
        <v>96</v>
      </c>
    </row>
    <row r="45" spans="1:2" x14ac:dyDescent="0.25">
      <c r="B45" t="s">
        <v>95</v>
      </c>
    </row>
    <row r="46" spans="1:2" x14ac:dyDescent="0.25">
      <c r="B46" t="s">
        <v>85</v>
      </c>
    </row>
    <row r="47" spans="1:2" x14ac:dyDescent="0.25">
      <c r="B47" t="s">
        <v>94</v>
      </c>
    </row>
    <row r="48" spans="1:2" x14ac:dyDescent="0.25">
      <c r="B48" t="s">
        <v>93</v>
      </c>
    </row>
    <row r="49" spans="2:2" x14ac:dyDescent="0.25">
      <c r="B49" t="s">
        <v>92</v>
      </c>
    </row>
    <row r="50" spans="2:2" x14ac:dyDescent="0.25">
      <c r="B50" t="s">
        <v>91</v>
      </c>
    </row>
    <row r="51" spans="2:2" x14ac:dyDescent="0.25">
      <c r="B51" t="s">
        <v>90</v>
      </c>
    </row>
    <row r="52" spans="2:2" x14ac:dyDescent="0.25">
      <c r="B52" t="s">
        <v>89</v>
      </c>
    </row>
    <row r="53" spans="2:2" x14ac:dyDescent="0.25">
      <c r="B53" t="s">
        <v>88</v>
      </c>
    </row>
    <row r="54" spans="2:2" x14ac:dyDescent="0.25">
      <c r="B54" t="s">
        <v>87</v>
      </c>
    </row>
    <row r="55" spans="2:2" x14ac:dyDescent="0.25">
      <c r="B55" t="s">
        <v>86</v>
      </c>
    </row>
    <row r="56" spans="2:2" x14ac:dyDescent="0.25">
      <c r="B56" t="s">
        <v>84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9">
    <tabColor theme="7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Bulgaria [BG]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151.70760000000001</v>
      </c>
      <c r="C4" s="20">
        <f ca="1">OFFSET(INDEX(Data!$C$7:$C$1800,MATCH($A$3,Data!$C$7:$C$1800,0)),20,'Code list'!D$1)/1000</f>
        <v>147.10320000000002</v>
      </c>
      <c r="D4" s="20">
        <f ca="1">OFFSET(INDEX(Data!$C$7:$C$1800,MATCH($A$3,Data!$C$7:$C$1800,0)),20,'Code list'!E$1)/1000</f>
        <v>128.196</v>
      </c>
      <c r="E4" s="20">
        <f ca="1">OFFSET(INDEX(Data!$C$7:$C$1800,MATCH($A$3,Data!$C$7:$C$1800,0)),20,'Code list'!F$1)/1000</f>
        <v>136.78920000000002</v>
      </c>
      <c r="F4" s="20">
        <f ca="1">OFFSET(INDEX(Data!$C$7:$C$1800,MATCH($A$3,Data!$C$7:$C$1800,0)),20,'Code list'!G$1)/1000</f>
        <v>137.27879999999999</v>
      </c>
      <c r="G4" s="20">
        <f ca="1">OFFSET(INDEX(Data!$C$7:$C$1800,MATCH($A$3,Data!$C$7:$C$1800,0)),20,'Code list'!H$1)/1000</f>
        <v>150.44039999999998</v>
      </c>
      <c r="H4" s="20">
        <f ca="1">OFFSET(INDEX(Data!$C$7:$C$1800,MATCH($A$3,Data!$C$7:$C$1800,0)),20,'Code list'!I$1)/1000</f>
        <v>153.77760000000001</v>
      </c>
      <c r="I4" s="20">
        <f ca="1">OFFSET(INDEX(Data!$C$7:$C$1800,MATCH($A$3,Data!$C$7:$C$1800,0)),20,'Code list'!J$1)/1000</f>
        <v>154.0908</v>
      </c>
      <c r="J4" s="20">
        <f ca="1">OFFSET(INDEX(Data!$C$7:$C$1800,MATCH($A$3,Data!$C$7:$C$1800,0)),20,'Code list'!K$1)/1000</f>
        <v>150.15960000000001</v>
      </c>
      <c r="K4" s="20">
        <f ca="1">OFFSET(INDEX(Data!$C$7:$C$1800,MATCH($A$3,Data!$C$7:$C$1800,0)),20,'Code list'!L$1)/1000</f>
        <v>137.69279999999998</v>
      </c>
      <c r="L4" s="20">
        <f ca="1">OFFSET(INDEX(Data!$C$7:$C$1800,MATCH($A$3,Data!$C$7:$C$1800,0)),20,'Code list'!M$1)/1000</f>
        <v>147.32640000000001</v>
      </c>
      <c r="M4" s="20">
        <f ca="1">OFFSET(INDEX(Data!$C$7:$C$1800,MATCH($A$3,Data!$C$7:$C$1800,0)),20,'Code list'!N$1)/1000</f>
        <v>158.28479999999999</v>
      </c>
      <c r="N4" s="20">
        <f ca="1">OFFSET(INDEX(Data!$C$7:$C$1800,MATCH($A$3,Data!$C$7:$C$1800,0)),20,'Code list'!O$1)/1000</f>
        <v>153.64439999999999</v>
      </c>
      <c r="O4" s="20">
        <f ca="1">OFFSET(INDEX(Data!$C$7:$C$1800,MATCH($A$3,Data!$C$7:$C$1800,0)),20,'Code list'!P$1)/1000</f>
        <v>153.36000000000001</v>
      </c>
      <c r="P4" s="20">
        <f ca="1">OFFSET(INDEX(Data!$C$7:$C$1800,MATCH($A$3,Data!$C$7:$C$1800,0)),20,'Code list'!Q$1)/1000</f>
        <v>149.83492000000001</v>
      </c>
      <c r="Q4" s="20">
        <f ca="1">OFFSET(INDEX(Data!$C$7:$C$1800,MATCH($A$3,Data!$C$7:$C$1800,0)),20,'Code list'!R$1)/1000</f>
        <v>159.71213900000001</v>
      </c>
      <c r="R4" s="20">
        <f ca="1">OFFSET(INDEX(Data!$C$7:$C$1800,MATCH($A$3,Data!$C$7:$C$1800,0)),20,'Code list'!S$1)/1000</f>
        <v>165.034876</v>
      </c>
      <c r="S4" s="20">
        <f ca="1">OFFSET(INDEX(Data!$C$7:$C$1800,MATCH($A$3,Data!$C$7:$C$1800,0)),20,'Code list'!T$1)/1000</f>
        <v>155.86870000000002</v>
      </c>
      <c r="T4" s="20">
        <f ca="1">OFFSET(INDEX(Data!$C$7:$C$1800,MATCH($A$3,Data!$C$7:$C$1800,0)),20,'Code list'!U$1)/1000</f>
        <v>162.13038800000001</v>
      </c>
      <c r="U4" s="20">
        <f ca="1">OFFSET(INDEX(Data!$C$7:$C$1800,MATCH($A$3,Data!$C$7:$C$1800,0)),20,'Code list'!V$1)/1000</f>
        <v>154.668204</v>
      </c>
      <c r="V4" s="20">
        <f ca="1">OFFSET(INDEX(Data!$C$7:$C$1800,MATCH($A$3,Data!$C$7:$C$1800,0)),20,'Code list'!W$1)/1000</f>
        <v>167.94920499999998</v>
      </c>
      <c r="W4" s="20">
        <f ca="1">OFFSET(INDEX(Data!$C$7:$C$1800,MATCH($A$3,Data!$C$7:$C$1800,0)),20,'Code list'!X$1)/1000</f>
        <v>182.86778899999999</v>
      </c>
      <c r="X4" s="20">
        <f ca="1">OFFSET(INDEX(Data!$C$7:$C$1800,MATCH($A$3,Data!$C$7:$C$1800,0)),20,'Code list'!Y$1)/1000</f>
        <v>170.255257</v>
      </c>
      <c r="Y4" s="20">
        <f ca="1">OFFSET(INDEX(Data!$C$7:$C$1800,MATCH($A$3,Data!$C$7:$C$1800,0)),20,'Code list'!Z$1)/1000</f>
        <v>157.737413</v>
      </c>
      <c r="Z4" s="20">
        <f ca="1">OFFSET(INDEX(Data!$C$7:$C$1800,MATCH($A$3,Data!$C$7:$C$1800,0)),20,'Code list'!AA$1)/1000</f>
        <v>170.96273600000001</v>
      </c>
      <c r="AA4" s="20">
        <f ca="1">OFFSET(INDEX(Data!$C$7:$C$1800,MATCH($A$3,Data!$C$7:$C$1800,0)),20,'Code list'!AB$1)/1000</f>
        <v>177.20603599999998</v>
      </c>
      <c r="AB4" s="20">
        <f ca="1">OFFSET(INDEX(Data!$C$7:$C$1800,MATCH($A$3,Data!$C$7:$C$1800,0)),20,'Code list'!AC$1)/1000</f>
        <v>163.00589799999997</v>
      </c>
      <c r="AC4" s="20">
        <f ca="1">OFFSET(INDEX(Data!$C$7:$C$1800,MATCH($A$3,Data!$C$7:$C$1800,0)),20,'Code list'!AD$1)/1000</f>
        <v>164.20604800000001</v>
      </c>
      <c r="AD4" s="20">
        <f ca="1">OFFSET(INDEX(Data!$C$7:$C$1800,MATCH($A$3,Data!$C$7:$C$1800,0)),20,'Code list'!AE$1)/1000</f>
        <v>168.61565900000002</v>
      </c>
      <c r="AE4" s="20">
        <f ca="1">OFFSET(INDEX(Data!$C$7:$C$1800,MATCH($A$3,Data!$C$7:$C$1800,0)),20,'Code list'!AF$1)/1000</f>
        <v>159.39572799999999</v>
      </c>
      <c r="AF4" s="20">
        <f ca="1">OFFSET(INDEX(Data!$C$7:$C$1800,MATCH($A$3,Data!$C$7:$C$1800,0)),20,'Code list'!AG$1)/1000</f>
        <v>146.71598800000001</v>
      </c>
      <c r="AG4" s="20">
        <f ca="1">OFFSET(INDEX(Data!$C$7:$C$1800,MATCH($A$3,Data!$C$7:$C$1800,0)),20,'Code list'!AH$1)/1000</f>
        <v>171.24514600000001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0.89279999999999993</v>
      </c>
      <c r="C5" s="22">
        <f ca="1">OFFSET(INDEX(Data!$C$7:$C$1800,MATCH($A$3,Data!$C$7:$C$1800,0)),23,'Code list'!D$1)/1000</f>
        <v>0.62279999999999991</v>
      </c>
      <c r="D5" s="22">
        <f ca="1">OFFSET(INDEX(Data!$C$7:$C$1800,MATCH($A$3,Data!$C$7:$C$1800,0)),23,'Code list'!E$1)/1000</f>
        <v>0.57599999999999996</v>
      </c>
      <c r="E5" s="22">
        <f ca="1">OFFSET(INDEX(Data!$C$7:$C$1800,MATCH($A$3,Data!$C$7:$C$1800,0)),23,'Code list'!F$1)/1000</f>
        <v>0.55800000000000005</v>
      </c>
      <c r="F5" s="22">
        <f ca="1">OFFSET(INDEX(Data!$C$7:$C$1800,MATCH($A$3,Data!$C$7:$C$1800,0)),23,'Code list'!G$1)/1000</f>
        <v>0.61920000000000008</v>
      </c>
      <c r="G5" s="22">
        <f ca="1">OFFSET(INDEX(Data!$C$7:$C$1800,MATCH($A$3,Data!$C$7:$C$1800,0)),23,'Code list'!H$1)/1000</f>
        <v>0.504</v>
      </c>
      <c r="H5" s="22">
        <f ca="1">OFFSET(INDEX(Data!$C$7:$C$1800,MATCH($A$3,Data!$C$7:$C$1800,0)),23,'Code list'!I$1)/1000</f>
        <v>0.11159999999999999</v>
      </c>
      <c r="I5" s="22">
        <f ca="1">OFFSET(INDEX(Data!$C$7:$C$1800,MATCH($A$3,Data!$C$7:$C$1800,0)),23,'Code list'!J$1)/1000</f>
        <v>0.7632000000000001</v>
      </c>
      <c r="J5" s="22">
        <f ca="1">OFFSET(INDEX(Data!$C$7:$C$1800,MATCH($A$3,Data!$C$7:$C$1800,0)),23,'Code list'!K$1)/1000</f>
        <v>0.92520000000000002</v>
      </c>
      <c r="K5" s="22">
        <f ca="1">OFFSET(INDEX(Data!$C$7:$C$1800,MATCH($A$3,Data!$C$7:$C$1800,0)),23,'Code list'!L$1)/1000</f>
        <v>0.9</v>
      </c>
      <c r="L5" s="22">
        <f ca="1">OFFSET(INDEX(Data!$C$7:$C$1800,MATCH($A$3,Data!$C$7:$C$1800,0)),23,'Code list'!M$1)/1000</f>
        <v>1.1519999999999999</v>
      </c>
      <c r="M5" s="22">
        <f ca="1">OFFSET(INDEX(Data!$C$7:$C$1800,MATCH($A$3,Data!$C$7:$C$1800,0)),23,'Code list'!N$1)/1000</f>
        <v>1.8720000000000001</v>
      </c>
      <c r="N5" s="22">
        <f ca="1">OFFSET(INDEX(Data!$C$7:$C$1800,MATCH($A$3,Data!$C$7:$C$1800,0)),23,'Code list'!O$1)/1000</f>
        <v>2.1168</v>
      </c>
      <c r="O5" s="22">
        <f ca="1">OFFSET(INDEX(Data!$C$7:$C$1800,MATCH($A$3,Data!$C$7:$C$1800,0)),23,'Code list'!P$1)/1000</f>
        <v>1.1015999999999999</v>
      </c>
      <c r="P5" s="22">
        <f ca="1">OFFSET(INDEX(Data!$C$7:$C$1800,MATCH($A$3,Data!$C$7:$C$1800,0)),23,'Code list'!Q$1)/1000</f>
        <v>0.80640000000000001</v>
      </c>
      <c r="Q5" s="22">
        <f ca="1">OFFSET(INDEX(Data!$C$7:$C$1800,MATCH($A$3,Data!$C$7:$C$1800,0)),23,'Code list'!R$1)/1000</f>
        <v>1.5568850000000001</v>
      </c>
      <c r="R5" s="22">
        <f ca="1">OFFSET(INDEX(Data!$C$7:$C$1800,MATCH($A$3,Data!$C$7:$C$1800,0)),23,'Code list'!S$1)/1000</f>
        <v>1.3175999999999999</v>
      </c>
      <c r="S5" s="22">
        <f ca="1">OFFSET(INDEX(Data!$C$7:$C$1800,MATCH($A$3,Data!$C$7:$C$1800,0)),23,'Code list'!T$1)/1000</f>
        <v>1.454947</v>
      </c>
      <c r="T5" s="22">
        <f ca="1">OFFSET(INDEX(Data!$C$7:$C$1800,MATCH($A$3,Data!$C$7:$C$1800,0)),23,'Code list'!U$1)/1000</f>
        <v>1.7425869999999999</v>
      </c>
      <c r="U5" s="22">
        <f ca="1">OFFSET(INDEX(Data!$C$7:$C$1800,MATCH($A$3,Data!$C$7:$C$1800,0)),23,'Code list'!V$1)/1000</f>
        <v>2.2355999999999998</v>
      </c>
      <c r="V5" s="22">
        <f ca="1">OFFSET(INDEX(Data!$C$7:$C$1800,MATCH($A$3,Data!$C$7:$C$1800,0)),23,'Code list'!W$1)/1000</f>
        <v>2.3802300000000001</v>
      </c>
      <c r="W5" s="22">
        <f ca="1">OFFSET(INDEX(Data!$C$7:$C$1800,MATCH($A$3,Data!$C$7:$C$1800,0)),23,'Code list'!X$1)/1000</f>
        <v>2.9495990000000001</v>
      </c>
      <c r="X5" s="22">
        <f ca="1">OFFSET(INDEX(Data!$C$7:$C$1800,MATCH($A$3,Data!$C$7:$C$1800,0)),23,'Code list'!Y$1)/1000</f>
        <v>2.8730519999999999</v>
      </c>
      <c r="Y5" s="22">
        <f ca="1">OFFSET(INDEX(Data!$C$7:$C$1800,MATCH($A$3,Data!$C$7:$C$1800,0)),23,'Code list'!Z$1)/1000</f>
        <v>2.7324000000000002</v>
      </c>
      <c r="Z5" s="22">
        <f ca="1">OFFSET(INDEX(Data!$C$7:$C$1800,MATCH($A$3,Data!$C$7:$C$1800,0)),23,'Code list'!AA$1)/1000</f>
        <v>2.0196000000000001</v>
      </c>
      <c r="AA5" s="22">
        <f ca="1">OFFSET(INDEX(Data!$C$7:$C$1800,MATCH($A$3,Data!$C$7:$C$1800,0)),23,'Code list'!AB$1)/1000</f>
        <v>1.7712000000000001</v>
      </c>
      <c r="AB5" s="22">
        <f ca="1">OFFSET(INDEX(Data!$C$7:$C$1800,MATCH($A$3,Data!$C$7:$C$1800,0)),23,'Code list'!AC$1)/1000</f>
        <v>2.4768000000000003</v>
      </c>
      <c r="AC5" s="22">
        <f ca="1">OFFSET(INDEX(Data!$C$7:$C$1800,MATCH($A$3,Data!$C$7:$C$1800,0)),23,'Code list'!AD$1)/1000</f>
        <v>2.3934310000000001</v>
      </c>
      <c r="AD5" s="22">
        <f ca="1">OFFSET(INDEX(Data!$C$7:$C$1800,MATCH($A$3,Data!$C$7:$C$1800,0)),23,'Code list'!AE$1)/1000</f>
        <v>0.99415399999999998</v>
      </c>
      <c r="AE5" s="22">
        <f ca="1">OFFSET(INDEX(Data!$C$7:$C$1800,MATCH($A$3,Data!$C$7:$C$1800,0)),23,'Code list'!AF$1)/1000</f>
        <v>1.631686</v>
      </c>
      <c r="AF5" s="22">
        <f ca="1">OFFSET(INDEX(Data!$C$7:$C$1800,MATCH($A$3,Data!$C$7:$C$1800,0)),23,'Code list'!AG$1)/1000</f>
        <v>1.799496</v>
      </c>
      <c r="AG5" s="22">
        <f ca="1">OFFSET(INDEX(Data!$C$7:$C$1800,MATCH($A$3,Data!$C$7:$C$1800,0)),23,'Code list'!AH$1)/1000</f>
        <v>0.89254100000000003</v>
      </c>
    </row>
    <row r="6" spans="1:33" ht="15" customHeight="1" x14ac:dyDescent="0.25">
      <c r="A6" s="4" t="s">
        <v>27</v>
      </c>
      <c r="B6" s="6">
        <f t="shared" ref="B6:AC6" ca="1" si="1">B4-B5</f>
        <v>150.81480000000002</v>
      </c>
      <c r="C6" s="6">
        <f t="shared" ca="1" si="1"/>
        <v>146.4804</v>
      </c>
      <c r="D6" s="6">
        <f t="shared" ca="1" si="1"/>
        <v>127.62</v>
      </c>
      <c r="E6" s="6">
        <f t="shared" ca="1" si="1"/>
        <v>136.23120000000003</v>
      </c>
      <c r="F6" s="6">
        <f t="shared" ca="1" si="1"/>
        <v>136.65959999999998</v>
      </c>
      <c r="G6" s="6">
        <f t="shared" ca="1" si="1"/>
        <v>149.93639999999999</v>
      </c>
      <c r="H6" s="6">
        <f t="shared" ca="1" si="1"/>
        <v>153.666</v>
      </c>
      <c r="I6" s="6">
        <f t="shared" ca="1" si="1"/>
        <v>153.32759999999999</v>
      </c>
      <c r="J6" s="6">
        <f t="shared" ca="1" si="1"/>
        <v>149.23440000000002</v>
      </c>
      <c r="K6" s="6">
        <f t="shared" ca="1" si="1"/>
        <v>136.79279999999997</v>
      </c>
      <c r="L6" s="6">
        <f t="shared" ca="1" si="1"/>
        <v>146.17440000000002</v>
      </c>
      <c r="M6" s="6">
        <f t="shared" ca="1" si="1"/>
        <v>156.41279999999998</v>
      </c>
      <c r="N6" s="6">
        <f t="shared" ca="1" si="1"/>
        <v>151.52759999999998</v>
      </c>
      <c r="O6" s="6">
        <f t="shared" ca="1" si="1"/>
        <v>152.25840000000002</v>
      </c>
      <c r="P6" s="6">
        <f t="shared" ca="1" si="1"/>
        <v>149.02852000000001</v>
      </c>
      <c r="Q6" s="6">
        <f t="shared" ca="1" si="1"/>
        <v>158.15525400000001</v>
      </c>
      <c r="R6" s="6">
        <f t="shared" ca="1" si="1"/>
        <v>163.717276</v>
      </c>
      <c r="S6" s="6">
        <f t="shared" ca="1" si="1"/>
        <v>154.41375300000001</v>
      </c>
      <c r="T6" s="6">
        <f t="shared" ca="1" si="1"/>
        <v>160.38780100000002</v>
      </c>
      <c r="U6" s="6">
        <f t="shared" ca="1" si="1"/>
        <v>152.432604</v>
      </c>
      <c r="V6" s="6">
        <f t="shared" ca="1" si="1"/>
        <v>165.56897499999997</v>
      </c>
      <c r="W6" s="6">
        <f t="shared" ca="1" si="1"/>
        <v>179.91818999999998</v>
      </c>
      <c r="X6" s="6">
        <f t="shared" ca="1" si="1"/>
        <v>167.382205</v>
      </c>
      <c r="Y6" s="6">
        <f t="shared" ca="1" si="1"/>
        <v>155.00501299999999</v>
      </c>
      <c r="Z6" s="6">
        <f t="shared" ca="1" si="1"/>
        <v>168.94313600000001</v>
      </c>
      <c r="AA6" s="6">
        <f t="shared" ca="1" si="1"/>
        <v>175.43483599999999</v>
      </c>
      <c r="AB6" s="6">
        <f t="shared" ca="1" si="1"/>
        <v>160.52909799999998</v>
      </c>
      <c r="AC6" s="6">
        <f t="shared" ca="1" si="1"/>
        <v>161.81261700000002</v>
      </c>
      <c r="AD6" s="6">
        <f t="shared" ref="AD6:AE6" ca="1" si="2">AD4-AD5</f>
        <v>167.62150500000001</v>
      </c>
      <c r="AE6" s="6">
        <f t="shared" ca="1" si="2"/>
        <v>157.76404199999999</v>
      </c>
      <c r="AF6" s="6">
        <f t="shared" ref="AF6:AG6" ca="1" si="3">AF4-AF5</f>
        <v>144.91649200000001</v>
      </c>
      <c r="AG6" s="6">
        <f t="shared" ca="1" si="3"/>
        <v>170.35260500000001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Bulgaria [BG]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319.00755200000003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273.77935400000001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285.55551400000002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295.83660800000001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318.293093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355.50752299999999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365.68755300000004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391.70309299999997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375.62594200000001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335.08604899999995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358.971204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400.587715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391.85157099999998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383.97367500000001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372.49073900000002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394.45739399999997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410.69708200000002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386.65588400000001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398.07125400000001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370.37982700000003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401.28351799999996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455.52277500000002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408.96807200000001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362.35536700000006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395.63185599999997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415.40402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386.255222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399.25039299999997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403.94333799999998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374.49573600000002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335.56582599999996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386.081771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247.99957000000001</v>
      </c>
      <c r="C12" s="25">
        <f ca="1">OFFSET(INDEX(Data!$C$7:$C$1800,MATCH($A$3,Data!$C$7:$C$1800,0)),5,'Code list'!D$1)/1000+OFFSET(INDEX(Data!$C$7:$C$1800,MATCH($A$3,Data!$C$7:$C$1800,0)),7,'Code list'!D$1)/1000</f>
        <v>250.06281000000001</v>
      </c>
      <c r="D12" s="25">
        <f ca="1">OFFSET(INDEX(Data!$C$7:$C$1800,MATCH($A$3,Data!$C$7:$C$1800,0)),5,'Code list'!E$1)/1000+OFFSET(INDEX(Data!$C$7:$C$1800,MATCH($A$3,Data!$C$7:$C$1800,0)),7,'Code list'!E$1)/1000</f>
        <v>206.60637299999999</v>
      </c>
      <c r="E12" s="25">
        <f ca="1">OFFSET(INDEX(Data!$C$7:$C$1800,MATCH($A$3,Data!$C$7:$C$1800,0)),5,'Code list'!F$1)/1000+OFFSET(INDEX(Data!$C$7:$C$1800,MATCH($A$3,Data!$C$7:$C$1800,0)),7,'Code list'!F$1)/1000</f>
        <v>224.23998699999999</v>
      </c>
      <c r="F12" s="25">
        <f ca="1">OFFSET(INDEX(Data!$C$7:$C$1800,MATCH($A$3,Data!$C$7:$C$1800,0)),5,'Code list'!G$1)/1000+OFFSET(INDEX(Data!$C$7:$C$1800,MATCH($A$3,Data!$C$7:$C$1800,0)),7,'Code list'!G$1)/1000</f>
        <v>180.27015399999999</v>
      </c>
      <c r="G12" s="25">
        <f ca="1">OFFSET(INDEX(Data!$C$7:$C$1800,MATCH($A$3,Data!$C$7:$C$1800,0)),5,'Code list'!H$1)/1000+OFFSET(INDEX(Data!$C$7:$C$1800,MATCH($A$3,Data!$C$7:$C$1800,0)),7,'Code list'!H$1)/1000</f>
        <v>178.38818599999999</v>
      </c>
      <c r="H12" s="25">
        <f ca="1">OFFSET(INDEX(Data!$C$7:$C$1800,MATCH($A$3,Data!$C$7:$C$1800,0)),5,'Code list'!I$1)/1000+OFFSET(INDEX(Data!$C$7:$C$1800,MATCH($A$3,Data!$C$7:$C$1800,0)),7,'Code list'!I$1)/1000</f>
        <v>180.884018</v>
      </c>
      <c r="I12" s="25">
        <f ca="1">OFFSET(INDEX(Data!$C$7:$C$1800,MATCH($A$3,Data!$C$7:$C$1800,0)),5,'Code list'!J$1)/1000+OFFSET(INDEX(Data!$C$7:$C$1800,MATCH($A$3,Data!$C$7:$C$1800,0)),7,'Code list'!J$1)/1000</f>
        <v>109.38398400000001</v>
      </c>
      <c r="J12" s="25">
        <f ca="1">OFFSET(INDEX(Data!$C$7:$C$1800,MATCH($A$3,Data!$C$7:$C$1800,0)),5,'Code list'!K$1)/1000+OFFSET(INDEX(Data!$C$7:$C$1800,MATCH($A$3,Data!$C$7:$C$1800,0)),7,'Code list'!K$1)/1000</f>
        <v>111.05151500000001</v>
      </c>
      <c r="K12" s="25">
        <f ca="1">OFFSET(INDEX(Data!$C$7:$C$1800,MATCH($A$3,Data!$C$7:$C$1800,0)),5,'Code list'!L$1)/1000+OFFSET(INDEX(Data!$C$7:$C$1800,MATCH($A$3,Data!$C$7:$C$1800,0)),7,'Code list'!L$1)/1000</f>
        <v>95.635097999999999</v>
      </c>
      <c r="L12" s="25">
        <f ca="1">OFFSET(INDEX(Data!$C$7:$C$1800,MATCH($A$3,Data!$C$7:$C$1800,0)),5,'Code list'!M$1)/1000+OFFSET(INDEX(Data!$C$7:$C$1800,MATCH($A$3,Data!$C$7:$C$1800,0)),7,'Code list'!M$1)/1000</f>
        <v>93.778264000000007</v>
      </c>
      <c r="M12" s="25">
        <f ca="1">OFFSET(INDEX(Data!$C$7:$C$1800,MATCH($A$3,Data!$C$7:$C$1800,0)),5,'Code list'!N$1)/1000+OFFSET(INDEX(Data!$C$7:$C$1800,MATCH($A$3,Data!$C$7:$C$1800,0)),7,'Code list'!N$1)/1000</f>
        <v>98.127723000000003</v>
      </c>
      <c r="N12" s="25">
        <f ca="1">OFFSET(INDEX(Data!$C$7:$C$1800,MATCH($A$3,Data!$C$7:$C$1800,0)),5,'Code list'!O$1)/1000+OFFSET(INDEX(Data!$C$7:$C$1800,MATCH($A$3,Data!$C$7:$C$1800,0)),7,'Code list'!O$1)/1000</f>
        <v>89.539663000000004</v>
      </c>
      <c r="O12" s="25">
        <f ca="1">OFFSET(INDEX(Data!$C$7:$C$1800,MATCH($A$3,Data!$C$7:$C$1800,0)),5,'Code list'!P$1)/1000+OFFSET(INDEX(Data!$C$7:$C$1800,MATCH($A$3,Data!$C$7:$C$1800,0)),7,'Code list'!P$1)/1000</f>
        <v>95.265779999999992</v>
      </c>
      <c r="P12" s="25">
        <f ca="1">OFFSET(INDEX(Data!$C$7:$C$1800,MATCH($A$3,Data!$C$7:$C$1800,0)),5,'Code list'!Q$1)/1000+OFFSET(INDEX(Data!$C$7:$C$1800,MATCH($A$3,Data!$C$7:$C$1800,0)),7,'Code list'!Q$1)/1000</f>
        <v>93.898302999999999</v>
      </c>
      <c r="Q12" s="25">
        <f ca="1">OFFSET(INDEX(Data!$C$7:$C$1800,MATCH($A$3,Data!$C$7:$C$1800,0)),5,'Code list'!R$1)/1000+OFFSET(INDEX(Data!$C$7:$C$1800,MATCH($A$3,Data!$C$7:$C$1800,0)),7,'Code list'!R$1)/1000</f>
        <v>95.389676000000009</v>
      </c>
      <c r="R12" s="25">
        <f ca="1">OFFSET(INDEX(Data!$C$7:$C$1800,MATCH($A$3,Data!$C$7:$C$1800,0)),5,'Code list'!S$1)/1000+OFFSET(INDEX(Data!$C$7:$C$1800,MATCH($A$3,Data!$C$7:$C$1800,0)),7,'Code list'!S$1)/1000</f>
        <v>90.173073999999986</v>
      </c>
      <c r="S12" s="25">
        <f ca="1">OFFSET(INDEX(Data!$C$7:$C$1800,MATCH($A$3,Data!$C$7:$C$1800,0)),5,'Code list'!T$1)/1000+OFFSET(INDEX(Data!$C$7:$C$1800,MATCH($A$3,Data!$C$7:$C$1800,0)),7,'Code list'!T$1)/1000</f>
        <v>96.583759000000001</v>
      </c>
      <c r="T12" s="25">
        <f ca="1">OFFSET(INDEX(Data!$C$7:$C$1800,MATCH($A$3,Data!$C$7:$C$1800,0)),5,'Code list'!U$1)/1000+OFFSET(INDEX(Data!$C$7:$C$1800,MATCH($A$3,Data!$C$7:$C$1800,0)),7,'Code list'!U$1)/1000</f>
        <v>99.498164000000003</v>
      </c>
      <c r="U12" s="25">
        <f ca="1">OFFSET(INDEX(Data!$C$7:$C$1800,MATCH($A$3,Data!$C$7:$C$1800,0)),5,'Code list'!V$1)/1000+OFFSET(INDEX(Data!$C$7:$C$1800,MATCH($A$3,Data!$C$7:$C$1800,0)),7,'Code list'!V$1)/1000</f>
        <v>89.994280000000003</v>
      </c>
      <c r="V12" s="25">
        <f ca="1">OFFSET(INDEX(Data!$C$7:$C$1800,MATCH($A$3,Data!$C$7:$C$1800,0)),5,'Code list'!W$1)/1000+OFFSET(INDEX(Data!$C$7:$C$1800,MATCH($A$3,Data!$C$7:$C$1800,0)),7,'Code list'!W$1)/1000</f>
        <v>82.568930000000009</v>
      </c>
      <c r="W12" s="25">
        <f ca="1">OFFSET(INDEX(Data!$C$7:$C$1800,MATCH($A$3,Data!$C$7:$C$1800,0)),5,'Code list'!X$1)/1000+OFFSET(INDEX(Data!$C$7:$C$1800,MATCH($A$3,Data!$C$7:$C$1800,0)),7,'Code list'!X$1)/1000</f>
        <v>79.470405</v>
      </c>
      <c r="X12" s="25">
        <f ca="1">OFFSET(INDEX(Data!$C$7:$C$1800,MATCH($A$3,Data!$C$7:$C$1800,0)),5,'Code list'!Y$1)/1000+OFFSET(INDEX(Data!$C$7:$C$1800,MATCH($A$3,Data!$C$7:$C$1800,0)),7,'Code list'!Y$1)/1000</f>
        <v>82.795968000000002</v>
      </c>
      <c r="Y12" s="25">
        <f ca="1">OFFSET(INDEX(Data!$C$7:$C$1800,MATCH($A$3,Data!$C$7:$C$1800,0)),5,'Code list'!Z$1)/1000+OFFSET(INDEX(Data!$C$7:$C$1800,MATCH($A$3,Data!$C$7:$C$1800,0)),7,'Code list'!Z$1)/1000</f>
        <v>82.607484999999997</v>
      </c>
      <c r="Z12" s="25">
        <f ca="1">OFFSET(INDEX(Data!$C$7:$C$1800,MATCH($A$3,Data!$C$7:$C$1800,0)),5,'Code list'!AA$1)/1000+OFFSET(INDEX(Data!$C$7:$C$1800,MATCH($A$3,Data!$C$7:$C$1800,0)),7,'Code list'!AA$1)/1000</f>
        <v>82.692490000000006</v>
      </c>
      <c r="AA12" s="25">
        <f ca="1">OFFSET(INDEX(Data!$C$7:$C$1800,MATCH($A$3,Data!$C$7:$C$1800,0)),5,'Code list'!AB$1)/1000+OFFSET(INDEX(Data!$C$7:$C$1800,MATCH($A$3,Data!$C$7:$C$1800,0)),7,'Code list'!AB$1)/1000</f>
        <v>67.150177999999997</v>
      </c>
      <c r="AB12" s="25">
        <f ca="1">OFFSET(INDEX(Data!$C$7:$C$1800,MATCH($A$3,Data!$C$7:$C$1800,0)),5,'Code list'!AC$1)/1000+OFFSET(INDEX(Data!$C$7:$C$1800,MATCH($A$3,Data!$C$7:$C$1800,0)),7,'Code list'!AC$1)/1000</f>
        <v>62.939695</v>
      </c>
      <c r="AC12" s="25">
        <f ca="1">OFFSET(INDEX(Data!$C$7:$C$1800,MATCH($A$3,Data!$C$7:$C$1800,0)),5,'Code list'!AD$1)/1000+OFFSET(INDEX(Data!$C$7:$C$1800,MATCH($A$3,Data!$C$7:$C$1800,0)),7,'Code list'!AD$1)/1000</f>
        <v>55.327456000000005</v>
      </c>
      <c r="AD12" s="25">
        <f ca="1">OFFSET(INDEX(Data!$C$7:$C$1800,MATCH($A$3,Data!$C$7:$C$1800,0)),5,'Code list'!AE$1)/1000+OFFSET(INDEX(Data!$C$7:$C$1800,MATCH($A$3,Data!$C$7:$C$1800,0)),7,'Code list'!AE$1)/1000</f>
        <v>49.953752000000001</v>
      </c>
      <c r="AE12" s="25">
        <f ca="1">OFFSET(INDEX(Data!$C$7:$C$1800,MATCH($A$3,Data!$C$7:$C$1800,0)),5,'Code list'!AF$1)/1000+OFFSET(INDEX(Data!$C$7:$C$1800,MATCH($A$3,Data!$C$7:$C$1800,0)),7,'Code list'!AF$1)/1000</f>
        <v>67.124120000000005</v>
      </c>
      <c r="AF12" s="25">
        <f ca="1">OFFSET(INDEX(Data!$C$7:$C$1800,MATCH($A$3,Data!$C$7:$C$1800,0)),5,'Code list'!AG$1)/1000+OFFSET(INDEX(Data!$C$7:$C$1800,MATCH($A$3,Data!$C$7:$C$1800,0)),7,'Code list'!AG$1)/1000</f>
        <v>66.327269000000001</v>
      </c>
      <c r="AG12" s="25">
        <f ca="1">OFFSET(INDEX(Data!$C$7:$C$1800,MATCH($A$3,Data!$C$7:$C$1800,0)),5,'Code list'!AH$1)/1000+OFFSET(INDEX(Data!$C$7:$C$1800,MATCH($A$3,Data!$C$7:$C$1800,0)),7,'Code list'!AH$1)/1000</f>
        <v>78.074416999999997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40.561199999999999</v>
      </c>
      <c r="C13" s="25">
        <f ca="1">OFFSET(INDEX(Data!$C$7:$C$1800,MATCH($A$3,Data!$C$7:$C$1800,0)),21,'Code list'!D$1)/1000+OFFSET(INDEX(Data!$C$7:$C$1800,MATCH($A$3,Data!$C$7:$C$1800,0)),22,'Code list'!D$1)/1000</f>
        <v>45.331199999999995</v>
      </c>
      <c r="D13" s="25">
        <f ca="1">OFFSET(INDEX(Data!$C$7:$C$1800,MATCH($A$3,Data!$C$7:$C$1800,0)),21,'Code list'!E$1)/1000+OFFSET(INDEX(Data!$C$7:$C$1800,MATCH($A$3,Data!$C$7:$C$1800,0)),22,'Code list'!E$1)/1000</f>
        <v>35.4816</v>
      </c>
      <c r="E13" s="25">
        <f ca="1">OFFSET(INDEX(Data!$C$7:$C$1800,MATCH($A$3,Data!$C$7:$C$1800,0)),21,'Code list'!F$1)/1000+OFFSET(INDEX(Data!$C$7:$C$1800,MATCH($A$3,Data!$C$7:$C$1800,0)),22,'Code list'!F$1)/1000</f>
        <v>37.126800000000003</v>
      </c>
      <c r="F13" s="25">
        <f ca="1">OFFSET(INDEX(Data!$C$7:$C$1800,MATCH($A$3,Data!$C$7:$C$1800,0)),21,'Code list'!G$1)/1000+OFFSET(INDEX(Data!$C$7:$C$1800,MATCH($A$3,Data!$C$7:$C$1800,0)),22,'Code list'!G$1)/1000</f>
        <v>31.413600000000002</v>
      </c>
      <c r="G13" s="25">
        <f ca="1">OFFSET(INDEX(Data!$C$7:$C$1800,MATCH($A$3,Data!$C$7:$C$1800,0)),21,'Code list'!H$1)/1000+OFFSET(INDEX(Data!$C$7:$C$1800,MATCH($A$3,Data!$C$7:$C$1800,0)),22,'Code list'!H$1)/1000</f>
        <v>30.232800000000001</v>
      </c>
      <c r="H13" s="25">
        <f ca="1">OFFSET(INDEX(Data!$C$7:$C$1800,MATCH($A$3,Data!$C$7:$C$1800,0)),21,'Code list'!I$1)/1000+OFFSET(INDEX(Data!$C$7:$C$1800,MATCH($A$3,Data!$C$7:$C$1800,0)),22,'Code list'!I$1)/1000</f>
        <v>28.083599999999997</v>
      </c>
      <c r="I13" s="25">
        <f ca="1">OFFSET(INDEX(Data!$C$7:$C$1800,MATCH($A$3,Data!$C$7:$C$1800,0)),21,'Code list'!J$1)/1000+OFFSET(INDEX(Data!$C$7:$C$1800,MATCH($A$3,Data!$C$7:$C$1800,0)),22,'Code list'!J$1)/1000</f>
        <v>22.9572</v>
      </c>
      <c r="J13" s="25">
        <f ca="1">OFFSET(INDEX(Data!$C$7:$C$1800,MATCH($A$3,Data!$C$7:$C$1800,0)),21,'Code list'!K$1)/1000+OFFSET(INDEX(Data!$C$7:$C$1800,MATCH($A$3,Data!$C$7:$C$1800,0)),22,'Code list'!K$1)/1000</f>
        <v>21.459600000000002</v>
      </c>
      <c r="K13" s="25">
        <f ca="1">OFFSET(INDEX(Data!$C$7:$C$1800,MATCH($A$3,Data!$C$7:$C$1800,0)),21,'Code list'!L$1)/1000+OFFSET(INDEX(Data!$C$7:$C$1800,MATCH($A$3,Data!$C$7:$C$1800,0)),22,'Code list'!L$1)/1000</f>
        <v>20.178000000000001</v>
      </c>
      <c r="L13" s="25">
        <f ca="1">OFFSET(INDEX(Data!$C$7:$C$1800,MATCH($A$3,Data!$C$7:$C$1800,0)),21,'Code list'!M$1)/1000+OFFSET(INDEX(Data!$C$7:$C$1800,MATCH($A$3,Data!$C$7:$C$1800,0)),22,'Code list'!M$1)/1000</f>
        <v>20.304000000000002</v>
      </c>
      <c r="M13" s="25">
        <f ca="1">OFFSET(INDEX(Data!$C$7:$C$1800,MATCH($A$3,Data!$C$7:$C$1800,0)),21,'Code list'!N$1)/1000+OFFSET(INDEX(Data!$C$7:$C$1800,MATCH($A$3,Data!$C$7:$C$1800,0)),22,'Code list'!N$1)/1000</f>
        <v>20.754000000000001</v>
      </c>
      <c r="N13" s="25">
        <f ca="1">OFFSET(INDEX(Data!$C$7:$C$1800,MATCH($A$3,Data!$C$7:$C$1800,0)),21,'Code list'!O$1)/1000+OFFSET(INDEX(Data!$C$7:$C$1800,MATCH($A$3,Data!$C$7:$C$1800,0)),22,'Code list'!O$1)/1000</f>
        <v>18.126000000000001</v>
      </c>
      <c r="O13" s="25">
        <f ca="1">OFFSET(INDEX(Data!$C$7:$C$1800,MATCH($A$3,Data!$C$7:$C$1800,0)),21,'Code list'!P$1)/1000+OFFSET(INDEX(Data!$C$7:$C$1800,MATCH($A$3,Data!$C$7:$C$1800,0)),22,'Code list'!P$1)/1000</f>
        <v>20.894400000000001</v>
      </c>
      <c r="P13" s="25">
        <f ca="1">OFFSET(INDEX(Data!$C$7:$C$1800,MATCH($A$3,Data!$C$7:$C$1800,0)),21,'Code list'!Q$1)/1000+OFFSET(INDEX(Data!$C$7:$C$1800,MATCH($A$3,Data!$C$7:$C$1800,0)),22,'Code list'!Q$1)/1000</f>
        <v>20.606400000000001</v>
      </c>
      <c r="Q13" s="25">
        <f ca="1">OFFSET(INDEX(Data!$C$7:$C$1800,MATCH($A$3,Data!$C$7:$C$1800,0)),21,'Code list'!R$1)/1000+OFFSET(INDEX(Data!$C$7:$C$1800,MATCH($A$3,Data!$C$7:$C$1800,0)),22,'Code list'!R$1)/1000</f>
        <v>21.002400000000002</v>
      </c>
      <c r="R13" s="25">
        <f ca="1">OFFSET(INDEX(Data!$C$7:$C$1800,MATCH($A$3,Data!$C$7:$C$1800,0)),21,'Code list'!S$1)/1000+OFFSET(INDEX(Data!$C$7:$C$1800,MATCH($A$3,Data!$C$7:$C$1800,0)),22,'Code list'!S$1)/1000</f>
        <v>20.653200000000002</v>
      </c>
      <c r="S13" s="25">
        <f ca="1">OFFSET(INDEX(Data!$C$7:$C$1800,MATCH($A$3,Data!$C$7:$C$1800,0)),21,'Code list'!T$1)/1000+OFFSET(INDEX(Data!$C$7:$C$1800,MATCH($A$3,Data!$C$7:$C$1800,0)),22,'Code list'!T$1)/1000</f>
        <v>22.870799999999999</v>
      </c>
      <c r="T13" s="25">
        <f ca="1">OFFSET(INDEX(Data!$C$7:$C$1800,MATCH($A$3,Data!$C$7:$C$1800,0)),21,'Code list'!U$1)/1000+OFFSET(INDEX(Data!$C$7:$C$1800,MATCH($A$3,Data!$C$7:$C$1800,0)),22,'Code list'!U$1)/1000</f>
        <v>21.763915000000001</v>
      </c>
      <c r="U13" s="25">
        <f ca="1">OFFSET(INDEX(Data!$C$7:$C$1800,MATCH($A$3,Data!$C$7:$C$1800,0)),21,'Code list'!V$1)/1000+OFFSET(INDEX(Data!$C$7:$C$1800,MATCH($A$3,Data!$C$7:$C$1800,0)),22,'Code list'!V$1)/1000</f>
        <v>20.132646999999999</v>
      </c>
      <c r="V13" s="25">
        <f ca="1">OFFSET(INDEX(Data!$C$7:$C$1800,MATCH($A$3,Data!$C$7:$C$1800,0)),21,'Code list'!W$1)/1000+OFFSET(INDEX(Data!$C$7:$C$1800,MATCH($A$3,Data!$C$7:$C$1800,0)),22,'Code list'!W$1)/1000</f>
        <v>18.290905000000002</v>
      </c>
      <c r="W13" s="25">
        <f ca="1">OFFSET(INDEX(Data!$C$7:$C$1800,MATCH($A$3,Data!$C$7:$C$1800,0)),21,'Code list'!X$1)/1000+OFFSET(INDEX(Data!$C$7:$C$1800,MATCH($A$3,Data!$C$7:$C$1800,0)),22,'Code list'!X$1)/1000</f>
        <v>16.818253000000002</v>
      </c>
      <c r="X13" s="25">
        <f ca="1">OFFSET(INDEX(Data!$C$7:$C$1800,MATCH($A$3,Data!$C$7:$C$1800,0)),21,'Code list'!Y$1)/1000+OFFSET(INDEX(Data!$C$7:$C$1800,MATCH($A$3,Data!$C$7:$C$1800,0)),22,'Code list'!Y$1)/1000</f>
        <v>17.941777999999999</v>
      </c>
      <c r="Y13" s="25">
        <f ca="1">OFFSET(INDEX(Data!$C$7:$C$1800,MATCH($A$3,Data!$C$7:$C$1800,0)),21,'Code list'!Z$1)/1000+OFFSET(INDEX(Data!$C$7:$C$1800,MATCH($A$3,Data!$C$7:$C$1800,0)),22,'Code list'!Z$1)/1000</f>
        <v>18.618767999999999</v>
      </c>
      <c r="Z13" s="25">
        <f ca="1">OFFSET(INDEX(Data!$C$7:$C$1800,MATCH($A$3,Data!$C$7:$C$1800,0)),21,'Code list'!AA$1)/1000+OFFSET(INDEX(Data!$C$7:$C$1800,MATCH($A$3,Data!$C$7:$C$1800,0)),22,'Code list'!AA$1)/1000</f>
        <v>18.396871000000001</v>
      </c>
      <c r="AA13" s="25">
        <f ca="1">OFFSET(INDEX(Data!$C$7:$C$1800,MATCH($A$3,Data!$C$7:$C$1800,0)),21,'Code list'!AB$1)/1000+OFFSET(INDEX(Data!$C$7:$C$1800,MATCH($A$3,Data!$C$7:$C$1800,0)),22,'Code list'!AB$1)/1000</f>
        <v>14.230303000000001</v>
      </c>
      <c r="AB13" s="25">
        <f ca="1">OFFSET(INDEX(Data!$C$7:$C$1800,MATCH($A$3,Data!$C$7:$C$1800,0)),21,'Code list'!AC$1)/1000+OFFSET(INDEX(Data!$C$7:$C$1800,MATCH($A$3,Data!$C$7:$C$1800,0)),22,'Code list'!AC$1)/1000</f>
        <v>14.052232999999999</v>
      </c>
      <c r="AC13" s="25">
        <f ca="1">OFFSET(INDEX(Data!$C$7:$C$1800,MATCH($A$3,Data!$C$7:$C$1800,0)),21,'Code list'!AD$1)/1000+OFFSET(INDEX(Data!$C$7:$C$1800,MATCH($A$3,Data!$C$7:$C$1800,0)),22,'Code list'!AD$1)/1000</f>
        <v>13.683639999999999</v>
      </c>
      <c r="AD13" s="25">
        <f ca="1">OFFSET(INDEX(Data!$C$7:$C$1800,MATCH($A$3,Data!$C$7:$C$1800,0)),21,'Code list'!AE$1)/1000+OFFSET(INDEX(Data!$C$7:$C$1800,MATCH($A$3,Data!$C$7:$C$1800,0)),22,'Code list'!AE$1)/1000</f>
        <v>13.837427999999999</v>
      </c>
      <c r="AE13" s="25">
        <f ca="1">OFFSET(INDEX(Data!$C$7:$C$1800,MATCH($A$3,Data!$C$7:$C$1800,0)),21,'Code list'!AF$1)/1000+OFFSET(INDEX(Data!$C$7:$C$1800,MATCH($A$3,Data!$C$7:$C$1800,0)),22,'Code list'!AF$1)/1000</f>
        <v>18.826087999999999</v>
      </c>
      <c r="AF13" s="25">
        <f ca="1">OFFSET(INDEX(Data!$C$7:$C$1800,MATCH($A$3,Data!$C$7:$C$1800,0)),21,'Code list'!AG$1)/1000+OFFSET(INDEX(Data!$C$7:$C$1800,MATCH($A$3,Data!$C$7:$C$1800,0)),22,'Code list'!AG$1)/1000</f>
        <v>19.216264000000002</v>
      </c>
      <c r="AG13" s="25">
        <f ca="1">OFFSET(INDEX(Data!$C$7:$C$1800,MATCH($A$3,Data!$C$7:$C$1800,0)),21,'Code list'!AH$1)/1000+OFFSET(INDEX(Data!$C$7:$C$1800,MATCH($A$3,Data!$C$7:$C$1800,0)),22,'Code list'!AH$1)/1000</f>
        <v>22.193871000000001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107.80500000000001</v>
      </c>
      <c r="C14" s="25">
        <f ca="1">OFFSET(INDEX(Data!$C$7:$C$1800,MATCH($A$3,Data!$C$7:$C$1800,0)),31,'Code list'!D$1)/1000+OFFSET(INDEX(Data!$C$7:$C$1800,MATCH($A$3,Data!$C$7:$C$1800,0)),32,'Code list'!D$1)/1000</f>
        <v>93.783000000000001</v>
      </c>
      <c r="D14" s="25">
        <f ca="1">OFFSET(INDEX(Data!$C$7:$C$1800,MATCH($A$3,Data!$C$7:$C$1800,0)),31,'Code list'!E$1)/1000+OFFSET(INDEX(Data!$C$7:$C$1800,MATCH($A$3,Data!$C$7:$C$1800,0)),32,'Code list'!E$1)/1000</f>
        <v>87.486999999999995</v>
      </c>
      <c r="E14" s="25">
        <f ca="1">OFFSET(INDEX(Data!$C$7:$C$1800,MATCH($A$3,Data!$C$7:$C$1800,0)),31,'Code list'!F$1)/1000+OFFSET(INDEX(Data!$C$7:$C$1800,MATCH($A$3,Data!$C$7:$C$1800,0)),32,'Code list'!F$1)/1000</f>
        <v>76.161000000000001</v>
      </c>
      <c r="F14" s="25">
        <f ca="1">OFFSET(INDEX(Data!$C$7:$C$1800,MATCH($A$3,Data!$C$7:$C$1800,0)),31,'Code list'!G$1)/1000+OFFSET(INDEX(Data!$C$7:$C$1800,MATCH($A$3,Data!$C$7:$C$1800,0)),32,'Code list'!G$1)/1000</f>
        <v>73.069999999999993</v>
      </c>
      <c r="G14" s="25">
        <f ca="1">OFFSET(INDEX(Data!$C$7:$C$1800,MATCH($A$3,Data!$C$7:$C$1800,0)),31,'Code list'!H$1)/1000+OFFSET(INDEX(Data!$C$7:$C$1800,MATCH($A$3,Data!$C$7:$C$1800,0)),32,'Code list'!H$1)/1000</f>
        <v>78.234000000000009</v>
      </c>
      <c r="H14" s="25">
        <f ca="1">OFFSET(INDEX(Data!$C$7:$C$1800,MATCH($A$3,Data!$C$7:$C$1800,0)),31,'Code list'!I$1)/1000+OFFSET(INDEX(Data!$C$7:$C$1800,MATCH($A$3,Data!$C$7:$C$1800,0)),32,'Code list'!I$1)/1000</f>
        <v>83.391999999999996</v>
      </c>
      <c r="I14" s="25">
        <f ca="1">OFFSET(INDEX(Data!$C$7:$C$1800,MATCH($A$3,Data!$C$7:$C$1800,0)),31,'Code list'!J$1)/1000+OFFSET(INDEX(Data!$C$7:$C$1800,MATCH($A$3,Data!$C$7:$C$1800,0)),32,'Code list'!J$1)/1000</f>
        <v>46.064</v>
      </c>
      <c r="J14" s="25">
        <f ca="1">OFFSET(INDEX(Data!$C$7:$C$1800,MATCH($A$3,Data!$C$7:$C$1800,0)),31,'Code list'!K$1)/1000+OFFSET(INDEX(Data!$C$7:$C$1800,MATCH($A$3,Data!$C$7:$C$1800,0)),32,'Code list'!K$1)/1000</f>
        <v>41.943999999999996</v>
      </c>
      <c r="K14" s="25">
        <f ca="1">OFFSET(INDEX(Data!$C$7:$C$1800,MATCH($A$3,Data!$C$7:$C$1800,0)),31,'Code list'!L$1)/1000+OFFSET(INDEX(Data!$C$7:$C$1800,MATCH($A$3,Data!$C$7:$C$1800,0)),32,'Code list'!L$1)/1000</f>
        <v>39.744999999999997</v>
      </c>
      <c r="L14" s="25">
        <f ca="1">OFFSET(INDEX(Data!$C$7:$C$1800,MATCH($A$3,Data!$C$7:$C$1800,0)),31,'Code list'!M$1)/1000+OFFSET(INDEX(Data!$C$7:$C$1800,MATCH($A$3,Data!$C$7:$C$1800,0)),32,'Code list'!M$1)/1000</f>
        <v>37.439</v>
      </c>
      <c r="M14" s="25">
        <f ca="1">OFFSET(INDEX(Data!$C$7:$C$1800,MATCH($A$3,Data!$C$7:$C$1800,0)),31,'Code list'!N$1)/1000+OFFSET(INDEX(Data!$C$7:$C$1800,MATCH($A$3,Data!$C$7:$C$1800,0)),32,'Code list'!N$1)/1000</f>
        <v>38.425000000000004</v>
      </c>
      <c r="N14" s="25">
        <f ca="1">OFFSET(INDEX(Data!$C$7:$C$1800,MATCH($A$3,Data!$C$7:$C$1800,0)),31,'Code list'!O$1)/1000+OFFSET(INDEX(Data!$C$7:$C$1800,MATCH($A$3,Data!$C$7:$C$1800,0)),32,'Code list'!O$1)/1000</f>
        <v>37.615000000000002</v>
      </c>
      <c r="O14" s="25">
        <f ca="1">OFFSET(INDEX(Data!$C$7:$C$1800,MATCH($A$3,Data!$C$7:$C$1800,0)),31,'Code list'!P$1)/1000+OFFSET(INDEX(Data!$C$7:$C$1800,MATCH($A$3,Data!$C$7:$C$1800,0)),32,'Code list'!P$1)/1000</f>
        <v>41.186999999999998</v>
      </c>
      <c r="P14" s="25">
        <f ca="1">OFFSET(INDEX(Data!$C$7:$C$1800,MATCH($A$3,Data!$C$7:$C$1800,0)),31,'Code list'!Q$1)/1000+OFFSET(INDEX(Data!$C$7:$C$1800,MATCH($A$3,Data!$C$7:$C$1800,0)),32,'Code list'!Q$1)/1000</f>
        <v>39.327999999999996</v>
      </c>
      <c r="Q14" s="25">
        <f ca="1">OFFSET(INDEX(Data!$C$7:$C$1800,MATCH($A$3,Data!$C$7:$C$1800,0)),31,'Code list'!R$1)/1000+OFFSET(INDEX(Data!$C$7:$C$1800,MATCH($A$3,Data!$C$7:$C$1800,0)),32,'Code list'!R$1)/1000</f>
        <v>38.421999999999997</v>
      </c>
      <c r="R14" s="25">
        <f ca="1">OFFSET(INDEX(Data!$C$7:$C$1800,MATCH($A$3,Data!$C$7:$C$1800,0)),31,'Code list'!S$1)/1000+OFFSET(INDEX(Data!$C$7:$C$1800,MATCH($A$3,Data!$C$7:$C$1800,0)),32,'Code list'!S$1)/1000</f>
        <v>37.975000000000001</v>
      </c>
      <c r="S14" s="25">
        <f ca="1">OFFSET(INDEX(Data!$C$7:$C$1800,MATCH($A$3,Data!$C$7:$C$1800,0)),31,'Code list'!T$1)/1000+OFFSET(INDEX(Data!$C$7:$C$1800,MATCH($A$3,Data!$C$7:$C$1800,0)),32,'Code list'!T$1)/1000</f>
        <v>42.226999999999997</v>
      </c>
      <c r="T14" s="25">
        <f ca="1">OFFSET(INDEX(Data!$C$7:$C$1800,MATCH($A$3,Data!$C$7:$C$1800,0)),31,'Code list'!U$1)/1000+OFFSET(INDEX(Data!$C$7:$C$1800,MATCH($A$3,Data!$C$7:$C$1800,0)),32,'Code list'!U$1)/1000</f>
        <v>50.250999999999998</v>
      </c>
      <c r="U14" s="25">
        <f ca="1">OFFSET(INDEX(Data!$C$7:$C$1800,MATCH($A$3,Data!$C$7:$C$1800,0)),31,'Code list'!V$1)/1000+OFFSET(INDEX(Data!$C$7:$C$1800,MATCH($A$3,Data!$C$7:$C$1800,0)),32,'Code list'!V$1)/1000</f>
        <v>46.959000000000003</v>
      </c>
      <c r="V14" s="25">
        <f ca="1">OFFSET(INDEX(Data!$C$7:$C$1800,MATCH($A$3,Data!$C$7:$C$1800,0)),31,'Code list'!W$1)/1000+OFFSET(INDEX(Data!$C$7:$C$1800,MATCH($A$3,Data!$C$7:$C$1800,0)),32,'Code list'!W$1)/1000</f>
        <v>44.289000000000001</v>
      </c>
      <c r="W14" s="25">
        <f ca="1">OFFSET(INDEX(Data!$C$7:$C$1800,MATCH($A$3,Data!$C$7:$C$1800,0)),31,'Code list'!X$1)/1000+OFFSET(INDEX(Data!$C$7:$C$1800,MATCH($A$3,Data!$C$7:$C$1800,0)),32,'Code list'!X$1)/1000</f>
        <v>43.838000000000001</v>
      </c>
      <c r="X14" s="25">
        <f ca="1">OFFSET(INDEX(Data!$C$7:$C$1800,MATCH($A$3,Data!$C$7:$C$1800,0)),31,'Code list'!Y$1)/1000+OFFSET(INDEX(Data!$C$7:$C$1800,MATCH($A$3,Data!$C$7:$C$1800,0)),32,'Code list'!Y$1)/1000</f>
        <v>46.527999999999999</v>
      </c>
      <c r="Y14" s="25">
        <f ca="1">OFFSET(INDEX(Data!$C$7:$C$1800,MATCH($A$3,Data!$C$7:$C$1800,0)),31,'Code list'!Z$1)/1000+OFFSET(INDEX(Data!$C$7:$C$1800,MATCH($A$3,Data!$C$7:$C$1800,0)),32,'Code list'!Z$1)/1000</f>
        <v>44.292999999999999</v>
      </c>
      <c r="Z14" s="25">
        <f ca="1">OFFSET(INDEX(Data!$C$7:$C$1800,MATCH($A$3,Data!$C$7:$C$1800,0)),31,'Code list'!AA$1)/1000+OFFSET(INDEX(Data!$C$7:$C$1800,MATCH($A$3,Data!$C$7:$C$1800,0)),32,'Code list'!AA$1)/1000</f>
        <v>44.705000000000005</v>
      </c>
      <c r="AA14" s="25">
        <f ca="1">OFFSET(INDEX(Data!$C$7:$C$1800,MATCH($A$3,Data!$C$7:$C$1800,0)),31,'Code list'!AB$1)/1000+OFFSET(INDEX(Data!$C$7:$C$1800,MATCH($A$3,Data!$C$7:$C$1800,0)),32,'Code list'!AB$1)/1000</f>
        <v>39.519000000000005</v>
      </c>
      <c r="AB14" s="25">
        <f ca="1">OFFSET(INDEX(Data!$C$7:$C$1800,MATCH($A$3,Data!$C$7:$C$1800,0)),31,'Code list'!AC$1)/1000+OFFSET(INDEX(Data!$C$7:$C$1800,MATCH($A$3,Data!$C$7:$C$1800,0)),32,'Code list'!AC$1)/1000</f>
        <v>37.086999999999996</v>
      </c>
      <c r="AC14" s="25">
        <f ca="1">OFFSET(INDEX(Data!$C$7:$C$1800,MATCH($A$3,Data!$C$7:$C$1800,0)),31,'Code list'!AD$1)/1000+OFFSET(INDEX(Data!$C$7:$C$1800,MATCH($A$3,Data!$C$7:$C$1800,0)),32,'Code list'!AD$1)/1000</f>
        <v>31.863731999999999</v>
      </c>
      <c r="AD14" s="25">
        <f ca="1">OFFSET(INDEX(Data!$C$7:$C$1800,MATCH($A$3,Data!$C$7:$C$1800,0)),31,'Code list'!AE$1)/1000+OFFSET(INDEX(Data!$C$7:$C$1800,MATCH($A$3,Data!$C$7:$C$1800,0)),32,'Code list'!AE$1)/1000</f>
        <v>26.432728000000001</v>
      </c>
      <c r="AE14" s="25">
        <f ca="1">OFFSET(INDEX(Data!$C$7:$C$1800,MATCH($A$3,Data!$C$7:$C$1800,0)),31,'Code list'!AF$1)/1000+OFFSET(INDEX(Data!$C$7:$C$1800,MATCH($A$3,Data!$C$7:$C$1800,0)),32,'Code list'!AF$1)/1000</f>
        <v>28.936719999999998</v>
      </c>
      <c r="AF14" s="25">
        <f ca="1">OFFSET(INDEX(Data!$C$7:$C$1800,MATCH($A$3,Data!$C$7:$C$1800,0)),31,'Code list'!AG$1)/1000+OFFSET(INDEX(Data!$C$7:$C$1800,MATCH($A$3,Data!$C$7:$C$1800,0)),32,'Code list'!AG$1)/1000</f>
        <v>28.694699</v>
      </c>
      <c r="AG14" s="25">
        <f ca="1">OFFSET(INDEX(Data!$C$7:$C$1800,MATCH($A$3,Data!$C$7:$C$1800,0)),31,'Code list'!AH$1)/1000+OFFSET(INDEX(Data!$C$7:$C$1800,MATCH($A$3,Data!$C$7:$C$1800,0)),32,'Code list'!AH$1)/1000</f>
        <v>30.639064000000001</v>
      </c>
    </row>
    <row r="15" spans="1:33" ht="15" customHeight="1" x14ac:dyDescent="0.25">
      <c r="A15" s="26" t="s">
        <v>28</v>
      </c>
      <c r="B15" s="25">
        <f ca="1">IFERROR(B12/(1+(B13/B14)),0)</f>
        <v>180.2000296822996</v>
      </c>
      <c r="C15" s="25">
        <f t="shared" ref="C15:AC15" ca="1" si="5">IFERROR(C12/(1+(C13/C14)),0)</f>
        <v>168.57833715199456</v>
      </c>
      <c r="D15" s="25">
        <f t="shared" ca="1" si="5"/>
        <v>146.99176663514913</v>
      </c>
      <c r="E15" s="25">
        <f t="shared" ca="1" si="5"/>
        <v>150.75181661138268</v>
      </c>
      <c r="F15" s="25">
        <f t="shared" ca="1" si="5"/>
        <v>126.07088722804343</v>
      </c>
      <c r="G15" s="25">
        <f t="shared" ca="1" si="5"/>
        <v>128.66629552567238</v>
      </c>
      <c r="H15" s="25">
        <f t="shared" ca="1" si="5"/>
        <v>135.31463413568531</v>
      </c>
      <c r="I15" s="25">
        <f t="shared" ca="1" si="5"/>
        <v>73.001684105405303</v>
      </c>
      <c r="J15" s="25">
        <f t="shared" ca="1" si="5"/>
        <v>73.464988504753663</v>
      </c>
      <c r="K15" s="25">
        <f t="shared" ca="1" si="5"/>
        <v>63.431686831600551</v>
      </c>
      <c r="L15" s="25">
        <f t="shared" ca="1" si="5"/>
        <v>60.80329089060146</v>
      </c>
      <c r="M15" s="25">
        <f t="shared" ca="1" si="5"/>
        <v>63.714455402676627</v>
      </c>
      <c r="N15" s="25">
        <f t="shared" ca="1" si="5"/>
        <v>60.422927894099502</v>
      </c>
      <c r="O15" s="25">
        <f t="shared" ca="1" si="5"/>
        <v>63.202693252085162</v>
      </c>
      <c r="P15" s="25">
        <f t="shared" ca="1" si="5"/>
        <v>61.614572939480496</v>
      </c>
      <c r="Q15" s="25">
        <f t="shared" ca="1" si="5"/>
        <v>61.676047739177847</v>
      </c>
      <c r="R15" s="25">
        <f t="shared" ca="1" si="5"/>
        <v>58.407429959473419</v>
      </c>
      <c r="S15" s="25">
        <f t="shared" ca="1" si="5"/>
        <v>62.651001897037993</v>
      </c>
      <c r="T15" s="25">
        <f t="shared" ca="1" si="5"/>
        <v>69.428426585853785</v>
      </c>
      <c r="U15" s="25">
        <f t="shared" ca="1" si="5"/>
        <v>62.989084088515526</v>
      </c>
      <c r="V15" s="25">
        <f t="shared" ca="1" si="5"/>
        <v>58.435616685100435</v>
      </c>
      <c r="W15" s="25">
        <f t="shared" ca="1" si="5"/>
        <v>57.435523001890665</v>
      </c>
      <c r="X15" s="25">
        <f t="shared" ca="1" si="5"/>
        <v>59.754057150685398</v>
      </c>
      <c r="Y15" s="25">
        <f t="shared" ca="1" si="5"/>
        <v>58.159760080260341</v>
      </c>
      <c r="Z15" s="25">
        <f t="shared" ca="1" si="5"/>
        <v>58.584122893123094</v>
      </c>
      <c r="AA15" s="25">
        <f t="shared" ca="1" si="5"/>
        <v>49.371949704761747</v>
      </c>
      <c r="AB15" s="25">
        <f t="shared" ca="1" si="5"/>
        <v>45.644886157463489</v>
      </c>
      <c r="AC15" s="25">
        <f t="shared" ca="1" si="5"/>
        <v>38.705619068994636</v>
      </c>
      <c r="AD15" s="25">
        <f t="shared" ref="AD15:AE15" ca="1" si="6">IFERROR(AD12/(1+(AD13/AD14)),0)</f>
        <v>32.788895558176037</v>
      </c>
      <c r="AE15" s="25">
        <f t="shared" ca="1" si="6"/>
        <v>40.666617961121553</v>
      </c>
      <c r="AF15" s="25">
        <f t="shared" ref="AF15:AG15" ca="1" si="7">IFERROR(AF12/(1+(AF13/AF14)),0)</f>
        <v>39.724541112793553</v>
      </c>
      <c r="AG15" s="25">
        <f t="shared" ca="1" si="7"/>
        <v>45.277194220341691</v>
      </c>
    </row>
    <row r="16" spans="1:33" ht="15" customHeight="1" x14ac:dyDescent="0.25">
      <c r="A16" s="10" t="s">
        <v>25</v>
      </c>
      <c r="B16" s="7">
        <f ca="1">B11+B12-B15</f>
        <v>386.80709231770038</v>
      </c>
      <c r="C16" s="7">
        <f t="shared" ref="C16:AC16" ca="1" si="8">C11+C12-C15</f>
        <v>355.26382684800546</v>
      </c>
      <c r="D16" s="7">
        <f t="shared" ca="1" si="8"/>
        <v>345.17012036485085</v>
      </c>
      <c r="E16" s="7">
        <f t="shared" ca="1" si="8"/>
        <v>369.32477838861735</v>
      </c>
      <c r="F16" s="7">
        <f t="shared" ca="1" si="8"/>
        <v>372.49235977195656</v>
      </c>
      <c r="G16" s="7">
        <f t="shared" ca="1" si="8"/>
        <v>405.22941347432766</v>
      </c>
      <c r="H16" s="7">
        <f t="shared" ca="1" si="8"/>
        <v>411.25693686431475</v>
      </c>
      <c r="I16" s="7">
        <f t="shared" ca="1" si="8"/>
        <v>428.08539289459463</v>
      </c>
      <c r="J16" s="7">
        <f t="shared" ca="1" si="8"/>
        <v>413.21246849524636</v>
      </c>
      <c r="K16" s="7">
        <f t="shared" ca="1" si="8"/>
        <v>367.28946016839944</v>
      </c>
      <c r="L16" s="7">
        <f t="shared" ca="1" si="8"/>
        <v>391.94617710939849</v>
      </c>
      <c r="M16" s="7">
        <f t="shared" ca="1" si="8"/>
        <v>435.0009825973234</v>
      </c>
      <c r="N16" s="7">
        <f t="shared" ca="1" si="8"/>
        <v>420.96830610590052</v>
      </c>
      <c r="O16" s="7">
        <f t="shared" ca="1" si="8"/>
        <v>416.03676174791485</v>
      </c>
      <c r="P16" s="7">
        <f t="shared" ca="1" si="8"/>
        <v>404.77446906051955</v>
      </c>
      <c r="Q16" s="7">
        <f t="shared" ca="1" si="8"/>
        <v>428.17102226082216</v>
      </c>
      <c r="R16" s="7">
        <f t="shared" ca="1" si="8"/>
        <v>442.4627260405266</v>
      </c>
      <c r="S16" s="7">
        <f t="shared" ca="1" si="8"/>
        <v>420.58864110296201</v>
      </c>
      <c r="T16" s="7">
        <f t="shared" ca="1" si="8"/>
        <v>428.14099141414624</v>
      </c>
      <c r="U16" s="7">
        <f t="shared" ca="1" si="8"/>
        <v>397.3850229114845</v>
      </c>
      <c r="V16" s="7">
        <f t="shared" ca="1" si="8"/>
        <v>425.41683131489953</v>
      </c>
      <c r="W16" s="7">
        <f t="shared" ca="1" si="8"/>
        <v>477.55765699810939</v>
      </c>
      <c r="X16" s="7">
        <f t="shared" ca="1" si="8"/>
        <v>432.00998284931461</v>
      </c>
      <c r="Y16" s="7">
        <f t="shared" ca="1" si="8"/>
        <v>386.8030919197397</v>
      </c>
      <c r="Z16" s="7">
        <f t="shared" ca="1" si="8"/>
        <v>419.7402231068769</v>
      </c>
      <c r="AA16" s="7">
        <f t="shared" ca="1" si="8"/>
        <v>433.18224829523825</v>
      </c>
      <c r="AB16" s="7">
        <f t="shared" ca="1" si="8"/>
        <v>403.55003084253656</v>
      </c>
      <c r="AC16" s="7">
        <f t="shared" ca="1" si="8"/>
        <v>415.87222993100534</v>
      </c>
      <c r="AD16" s="7">
        <f t="shared" ref="AD16:AE16" ca="1" si="9">AD11+AD12-AD15</f>
        <v>421.10819444182397</v>
      </c>
      <c r="AE16" s="7">
        <f t="shared" ca="1" si="9"/>
        <v>400.95323803887845</v>
      </c>
      <c r="AF16" s="7">
        <f t="shared" ref="AF16:AG16" ca="1" si="10">AF11+AF12-AF15</f>
        <v>362.16855388720643</v>
      </c>
      <c r="AG16" s="7">
        <f t="shared" ca="1" si="10"/>
        <v>418.87899377965829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Bulgaria [BG]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0.38989667716880871</v>
      </c>
      <c r="C20" s="15">
        <f t="shared" ca="1" si="12"/>
        <v>0.41231442362036352</v>
      </c>
      <c r="D20" s="15">
        <f t="shared" ca="1" si="12"/>
        <v>0.36973072832927556</v>
      </c>
      <c r="E20" s="15">
        <f t="shared" ca="1" si="12"/>
        <v>0.36886558382132828</v>
      </c>
      <c r="F20" s="15">
        <f t="shared" ca="1" si="12"/>
        <v>0.36687893433214125</v>
      </c>
      <c r="G20" s="15">
        <f t="shared" ca="1" si="12"/>
        <v>0.37000374359424149</v>
      </c>
      <c r="H20" s="15">
        <f t="shared" ca="1" si="12"/>
        <v>0.37364962442128663</v>
      </c>
      <c r="I20" s="15">
        <f t="shared" ca="1" si="12"/>
        <v>0.35817059527128758</v>
      </c>
      <c r="J20" s="15">
        <f t="shared" ca="1" si="12"/>
        <v>0.3611565753169349</v>
      </c>
      <c r="K20" s="15">
        <f t="shared" ca="1" si="12"/>
        <v>0.37243867530879188</v>
      </c>
      <c r="L20" s="15">
        <f t="shared" ca="1" si="12"/>
        <v>0.37294508413893879</v>
      </c>
      <c r="M20" s="15">
        <f t="shared" ca="1" si="12"/>
        <v>0.35956884296233865</v>
      </c>
      <c r="N20" s="15">
        <f t="shared" ca="1" si="12"/>
        <v>0.35995013829350153</v>
      </c>
      <c r="O20" s="15">
        <f t="shared" ca="1" si="12"/>
        <v>0.36597342831030033</v>
      </c>
      <c r="P20" s="15">
        <f t="shared" ca="1" si="12"/>
        <v>0.36817667958627631</v>
      </c>
      <c r="Q20" s="15">
        <f t="shared" ca="1" si="12"/>
        <v>0.36937402527828955</v>
      </c>
      <c r="R20" s="15">
        <f t="shared" ca="1" si="12"/>
        <v>0.37001371271442329</v>
      </c>
      <c r="S20" s="15">
        <f t="shared" ca="1" si="12"/>
        <v>0.36713724030934736</v>
      </c>
      <c r="T20" s="15">
        <f t="shared" ca="1" si="12"/>
        <v>0.37461444761511953</v>
      </c>
      <c r="U20" s="15">
        <f t="shared" ca="1" si="12"/>
        <v>0.38358920243945277</v>
      </c>
      <c r="V20" s="15">
        <f t="shared" ca="1" si="12"/>
        <v>0.38919234692301929</v>
      </c>
      <c r="W20" s="15">
        <f t="shared" ca="1" si="12"/>
        <v>0.37674652968806288</v>
      </c>
      <c r="X20" s="15">
        <f t="shared" ca="1" si="12"/>
        <v>0.38744985450575348</v>
      </c>
      <c r="Y20" s="15">
        <f t="shared" ca="1" si="12"/>
        <v>0.40073364520096183</v>
      </c>
      <c r="Z20" s="15">
        <f t="shared" ca="1" si="12"/>
        <v>0.40249451136586128</v>
      </c>
      <c r="AA20" s="15">
        <f t="shared" ca="1" si="12"/>
        <v>0.40499082474042475</v>
      </c>
      <c r="AB20" s="15">
        <f t="shared" ca="1" si="12"/>
        <v>0.39779230759776035</v>
      </c>
      <c r="AC20" s="15">
        <f t="shared" ca="1" si="12"/>
        <v>0.38909214261997083</v>
      </c>
      <c r="AD20" s="15">
        <f t="shared" ref="AD20:AE20" ca="1" si="13">AD6/AD16</f>
        <v>0.39804854717249372</v>
      </c>
      <c r="AE20" s="15">
        <f t="shared" ca="1" si="13"/>
        <v>0.39347242279834732</v>
      </c>
      <c r="AF20" s="15">
        <f t="shared" ref="AF20:AG20" ca="1" si="14">AF6/AF16</f>
        <v>0.40013549062885428</v>
      </c>
      <c r="AG20" s="15">
        <f t="shared" ca="1" si="14"/>
        <v>0.40668691323683348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0">
    <tabColor theme="7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Czechia [CZ]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225.2124</v>
      </c>
      <c r="C4" s="20">
        <f ca="1">OFFSET(INDEX(Data!$C$7:$C$1800,MATCH($A$3,Data!$C$7:$C$1800,0)),20,'Code list'!D$1)/1000</f>
        <v>217.90079999999998</v>
      </c>
      <c r="D4" s="20">
        <f ca="1">OFFSET(INDEX(Data!$C$7:$C$1800,MATCH($A$3,Data!$C$7:$C$1800,0)),20,'Code list'!E$1)/1000</f>
        <v>213.45479999999998</v>
      </c>
      <c r="E4" s="20">
        <f ca="1">OFFSET(INDEX(Data!$C$7:$C$1800,MATCH($A$3,Data!$C$7:$C$1800,0)),20,'Code list'!F$1)/1000</f>
        <v>211.9716</v>
      </c>
      <c r="F4" s="20">
        <f ca="1">OFFSET(INDEX(Data!$C$7:$C$1800,MATCH($A$3,Data!$C$7:$C$1800,0)),20,'Code list'!G$1)/1000</f>
        <v>211.33799999999999</v>
      </c>
      <c r="G4" s="20">
        <f ca="1">OFFSET(INDEX(Data!$C$7:$C$1800,MATCH($A$3,Data!$C$7:$C$1800,0)),20,'Code list'!H$1)/1000</f>
        <v>219.04920000000001</v>
      </c>
      <c r="H4" s="20">
        <f ca="1">OFFSET(INDEX(Data!$C$7:$C$1800,MATCH($A$3,Data!$C$7:$C$1800,0)),20,'Code list'!I$1)/1000</f>
        <v>231.32520000000002</v>
      </c>
      <c r="I4" s="20">
        <f ca="1">OFFSET(INDEX(Data!$C$7:$C$1800,MATCH($A$3,Data!$C$7:$C$1800,0)),20,'Code list'!J$1)/1000</f>
        <v>232.55279999999999</v>
      </c>
      <c r="J4" s="20">
        <f ca="1">OFFSET(INDEX(Data!$C$7:$C$1800,MATCH($A$3,Data!$C$7:$C$1800,0)),20,'Code list'!K$1)/1000</f>
        <v>234.40482699999998</v>
      </c>
      <c r="K4" s="20">
        <f ca="1">OFFSET(INDEX(Data!$C$7:$C$1800,MATCH($A$3,Data!$C$7:$C$1800,0)),20,'Code list'!L$1)/1000</f>
        <v>232.89923499999998</v>
      </c>
      <c r="L4" s="20">
        <f ca="1">OFFSET(INDEX(Data!$C$7:$C$1800,MATCH($A$3,Data!$C$7:$C$1800,0)),20,'Code list'!M$1)/1000</f>
        <v>264.473705</v>
      </c>
      <c r="M4" s="20">
        <f ca="1">OFFSET(INDEX(Data!$C$7:$C$1800,MATCH($A$3,Data!$C$7:$C$1800,0)),20,'Code list'!N$1)/1000</f>
        <v>268.73062900000002</v>
      </c>
      <c r="N4" s="20">
        <f ca="1">OFFSET(INDEX(Data!$C$7:$C$1800,MATCH($A$3,Data!$C$7:$C$1800,0)),20,'Code list'!O$1)/1000</f>
        <v>274.85091700000004</v>
      </c>
      <c r="O4" s="20">
        <f ca="1">OFFSET(INDEX(Data!$C$7:$C$1800,MATCH($A$3,Data!$C$7:$C$1800,0)),20,'Code list'!P$1)/1000</f>
        <v>299.61410799999999</v>
      </c>
      <c r="P4" s="20">
        <f ca="1">OFFSET(INDEX(Data!$C$7:$C$1800,MATCH($A$3,Data!$C$7:$C$1800,0)),20,'Code list'!Q$1)/1000</f>
        <v>303.60565100000002</v>
      </c>
      <c r="Q4" s="20">
        <f ca="1">OFFSET(INDEX(Data!$C$7:$C$1800,MATCH($A$3,Data!$C$7:$C$1800,0)),20,'Code list'!R$1)/1000</f>
        <v>297.28645599999999</v>
      </c>
      <c r="R4" s="20">
        <f ca="1">OFFSET(INDEX(Data!$C$7:$C$1800,MATCH($A$3,Data!$C$7:$C$1800,0)),20,'Code list'!S$1)/1000</f>
        <v>303.69606800000003</v>
      </c>
      <c r="S4" s="20">
        <f ca="1">OFFSET(INDEX(Data!$C$7:$C$1800,MATCH($A$3,Data!$C$7:$C$1800,0)),20,'Code list'!T$1)/1000</f>
        <v>317.52034600000002</v>
      </c>
      <c r="T4" s="20">
        <f ca="1">OFFSET(INDEX(Data!$C$7:$C$1800,MATCH($A$3,Data!$C$7:$C$1800,0)),20,'Code list'!U$1)/1000</f>
        <v>301.12737099999998</v>
      </c>
      <c r="U4" s="20">
        <f ca="1">OFFSET(INDEX(Data!$C$7:$C$1800,MATCH($A$3,Data!$C$7:$C$1800,0)),20,'Code list'!V$1)/1000</f>
        <v>295.86856300000005</v>
      </c>
      <c r="V4" s="20">
        <f ca="1">OFFSET(INDEX(Data!$C$7:$C$1800,MATCH($A$3,Data!$C$7:$C$1800,0)),20,'Code list'!W$1)/1000</f>
        <v>309.255696</v>
      </c>
      <c r="W4" s="20">
        <f ca="1">OFFSET(INDEX(Data!$C$7:$C$1800,MATCH($A$3,Data!$C$7:$C$1800,0)),20,'Code list'!X$1)/1000</f>
        <v>314.90642500000001</v>
      </c>
      <c r="X4" s="20">
        <f ca="1">OFFSET(INDEX(Data!$C$7:$C$1800,MATCH($A$3,Data!$C$7:$C$1800,0)),20,'Code list'!Y$1)/1000</f>
        <v>314.705333</v>
      </c>
      <c r="Y4" s="20">
        <f ca="1">OFFSET(INDEX(Data!$C$7:$C$1800,MATCH($A$3,Data!$C$7:$C$1800,0)),20,'Code list'!Z$1)/1000</f>
        <v>312.88774000000001</v>
      </c>
      <c r="Z4" s="20">
        <f ca="1">OFFSET(INDEX(Data!$C$7:$C$1800,MATCH($A$3,Data!$C$7:$C$1800,0)),20,'Code list'!AA$1)/1000</f>
        <v>310.132094</v>
      </c>
      <c r="AA4" s="20">
        <f ca="1">OFFSET(INDEX(Data!$C$7:$C$1800,MATCH($A$3,Data!$C$7:$C$1800,0)),20,'Code list'!AB$1)/1000</f>
        <v>302.003489</v>
      </c>
      <c r="AB4" s="20">
        <f ca="1">OFFSET(INDEX(Data!$C$7:$C$1800,MATCH($A$3,Data!$C$7:$C$1800,0)),20,'Code list'!AC$1)/1000</f>
        <v>299.91627399999999</v>
      </c>
      <c r="AC4" s="20">
        <f ca="1">OFFSET(INDEX(Data!$C$7:$C$1800,MATCH($A$3,Data!$C$7:$C$1800,0)),20,'Code list'!AD$1)/1000</f>
        <v>313.40216499999997</v>
      </c>
      <c r="AD4" s="20">
        <f ca="1">OFFSET(INDEX(Data!$C$7:$C$1800,MATCH($A$3,Data!$C$7:$C$1800,0)),20,'Code list'!AE$1)/1000</f>
        <v>316.93649800000003</v>
      </c>
      <c r="AE4" s="20">
        <f ca="1">OFFSET(INDEX(Data!$C$7:$C$1800,MATCH($A$3,Data!$C$7:$C$1800,0)),20,'Code list'!AF$1)/1000</f>
        <v>313.40051599999998</v>
      </c>
      <c r="AF4" s="20">
        <f ca="1">OFFSET(INDEX(Data!$C$7:$C$1800,MATCH($A$3,Data!$C$7:$C$1800,0)),20,'Code list'!AG$1)/1000</f>
        <v>293.644879</v>
      </c>
      <c r="AG4" s="20">
        <f ca="1">OFFSET(INDEX(Data!$C$7:$C$1800,MATCH($A$3,Data!$C$7:$C$1800,0)),20,'Code list'!AH$1)/1000</f>
        <v>306.29440799999998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1.0367999999999999</v>
      </c>
      <c r="C5" s="22">
        <f ca="1">OFFSET(INDEX(Data!$C$7:$C$1800,MATCH($A$3,Data!$C$7:$C$1800,0)),23,'Code list'!D$1)/1000</f>
        <v>0.82799999999999996</v>
      </c>
      <c r="D5" s="22">
        <f ca="1">OFFSET(INDEX(Data!$C$7:$C$1800,MATCH($A$3,Data!$C$7:$C$1800,0)),23,'Code list'!E$1)/1000</f>
        <v>0.84960000000000002</v>
      </c>
      <c r="E5" s="22">
        <f ca="1">OFFSET(INDEX(Data!$C$7:$C$1800,MATCH($A$3,Data!$C$7:$C$1800,0)),23,'Code list'!F$1)/1000</f>
        <v>0.81720000000000004</v>
      </c>
      <c r="F5" s="22">
        <f ca="1">OFFSET(INDEX(Data!$C$7:$C$1800,MATCH($A$3,Data!$C$7:$C$1800,0)),23,'Code list'!G$1)/1000</f>
        <v>1.1375999999999999</v>
      </c>
      <c r="G5" s="22">
        <f ca="1">OFFSET(INDEX(Data!$C$7:$C$1800,MATCH($A$3,Data!$C$7:$C$1800,0)),23,'Code list'!H$1)/1000</f>
        <v>0.97920000000000007</v>
      </c>
      <c r="H5" s="22">
        <f ca="1">OFFSET(INDEX(Data!$C$7:$C$1800,MATCH($A$3,Data!$C$7:$C$1800,0)),23,'Code list'!I$1)/1000</f>
        <v>1.5624</v>
      </c>
      <c r="I5" s="22">
        <f ca="1">OFFSET(INDEX(Data!$C$7:$C$1800,MATCH($A$3,Data!$C$7:$C$1800,0)),23,'Code list'!J$1)/1000</f>
        <v>1.3715999999999999</v>
      </c>
      <c r="J5" s="22">
        <f ca="1">OFFSET(INDEX(Data!$C$7:$C$1800,MATCH($A$3,Data!$C$7:$C$1800,0)),23,'Code list'!K$1)/1000</f>
        <v>1.7567999999999999</v>
      </c>
      <c r="K5" s="22">
        <f ca="1">OFFSET(INDEX(Data!$C$7:$C$1800,MATCH($A$3,Data!$C$7:$C$1800,0)),23,'Code list'!L$1)/1000</f>
        <v>1.9259999999999999</v>
      </c>
      <c r="L5" s="22">
        <f ca="1">OFFSET(INDEX(Data!$C$7:$C$1800,MATCH($A$3,Data!$C$7:$C$1800,0)),23,'Code list'!M$1)/1000</f>
        <v>1.998</v>
      </c>
      <c r="M5" s="22">
        <f ca="1">OFFSET(INDEX(Data!$C$7:$C$1800,MATCH($A$3,Data!$C$7:$C$1800,0)),23,'Code list'!N$1)/1000</f>
        <v>1.4867999999999999</v>
      </c>
      <c r="N5" s="22">
        <f ca="1">OFFSET(INDEX(Data!$C$7:$C$1800,MATCH($A$3,Data!$C$7:$C$1800,0)),23,'Code list'!O$1)/1000</f>
        <v>1.2707999999999999</v>
      </c>
      <c r="O5" s="22">
        <f ca="1">OFFSET(INDEX(Data!$C$7:$C$1800,MATCH($A$3,Data!$C$7:$C$1800,0)),23,'Code list'!P$1)/1000</f>
        <v>1.4795999999999998</v>
      </c>
      <c r="P5" s="22">
        <f ca="1">OFFSET(INDEX(Data!$C$7:$C$1800,MATCH($A$3,Data!$C$7:$C$1800,0)),23,'Code list'!Q$1)/1000</f>
        <v>1.95624</v>
      </c>
      <c r="Q5" s="22">
        <f ca="1">OFFSET(INDEX(Data!$C$7:$C$1800,MATCH($A$3,Data!$C$7:$C$1800,0)),23,'Code list'!R$1)/1000</f>
        <v>2.3295309999999998</v>
      </c>
      <c r="R5" s="22">
        <f ca="1">OFFSET(INDEX(Data!$C$7:$C$1800,MATCH($A$3,Data!$C$7:$C$1800,0)),23,'Code list'!S$1)/1000</f>
        <v>2.5451999999999999</v>
      </c>
      <c r="S5" s="22">
        <f ca="1">OFFSET(INDEX(Data!$C$7:$C$1800,MATCH($A$3,Data!$C$7:$C$1800,0)),23,'Code list'!T$1)/1000</f>
        <v>1.5624</v>
      </c>
      <c r="T5" s="22">
        <f ca="1">OFFSET(INDEX(Data!$C$7:$C$1800,MATCH($A$3,Data!$C$7:$C$1800,0)),23,'Code list'!U$1)/1000</f>
        <v>1.2672000000000001</v>
      </c>
      <c r="U5" s="22">
        <f ca="1">OFFSET(INDEX(Data!$C$7:$C$1800,MATCH($A$3,Data!$C$7:$C$1800,0)),23,'Code list'!V$1)/1000</f>
        <v>1.99116</v>
      </c>
      <c r="V5" s="22">
        <f ca="1">OFFSET(INDEX(Data!$C$7:$C$1800,MATCH($A$3,Data!$C$7:$C$1800,0)),23,'Code list'!W$1)/1000</f>
        <v>2.1279780000000001</v>
      </c>
      <c r="W5" s="22">
        <f ca="1">OFFSET(INDEX(Data!$C$7:$C$1800,MATCH($A$3,Data!$C$7:$C$1800,0)),23,'Code list'!X$1)/1000</f>
        <v>2.5236000000000001</v>
      </c>
      <c r="X5" s="22">
        <f ca="1">OFFSET(INDEX(Data!$C$7:$C$1800,MATCH($A$3,Data!$C$7:$C$1800,0)),23,'Code list'!Y$1)/1000</f>
        <v>2.6315999999999997</v>
      </c>
      <c r="Y5" s="22">
        <f ca="1">OFFSET(INDEX(Data!$C$7:$C$1800,MATCH($A$3,Data!$C$7:$C$1800,0)),23,'Code list'!Z$1)/1000</f>
        <v>3.258</v>
      </c>
      <c r="Z5" s="22">
        <f ca="1">OFFSET(INDEX(Data!$C$7:$C$1800,MATCH($A$3,Data!$C$7:$C$1800,0)),23,'Code list'!AA$1)/1000</f>
        <v>3.7871999999999999</v>
      </c>
      <c r="AA5" s="22">
        <f ca="1">OFFSET(INDEX(Data!$C$7:$C$1800,MATCH($A$3,Data!$C$7:$C$1800,0)),23,'Code list'!AB$1)/1000</f>
        <v>4.5936000000000003</v>
      </c>
      <c r="AB5" s="22">
        <f ca="1">OFFSET(INDEX(Data!$C$7:$C$1800,MATCH($A$3,Data!$C$7:$C$1800,0)),23,'Code list'!AC$1)/1000</f>
        <v>4.3271999999999995</v>
      </c>
      <c r="AC5" s="22">
        <f ca="1">OFFSET(INDEX(Data!$C$7:$C$1800,MATCH($A$3,Data!$C$7:$C$1800,0)),23,'Code list'!AD$1)/1000</f>
        <v>4.2136379999999996</v>
      </c>
      <c r="AD5" s="22">
        <f ca="1">OFFSET(INDEX(Data!$C$7:$C$1800,MATCH($A$3,Data!$C$7:$C$1800,0)),23,'Code list'!AE$1)/1000</f>
        <v>3.7821170000000004</v>
      </c>
      <c r="AE5" s="22">
        <f ca="1">OFFSET(INDEX(Data!$C$7:$C$1800,MATCH($A$3,Data!$C$7:$C$1800,0)),23,'Code list'!AF$1)/1000</f>
        <v>4.1999649999999997</v>
      </c>
      <c r="AF5" s="22">
        <f ca="1">OFFSET(INDEX(Data!$C$7:$C$1800,MATCH($A$3,Data!$C$7:$C$1800,0)),23,'Code list'!AG$1)/1000</f>
        <v>4.6550839999999996</v>
      </c>
      <c r="AG5" s="22">
        <f ca="1">OFFSET(INDEX(Data!$C$7:$C$1800,MATCH($A$3,Data!$C$7:$C$1800,0)),23,'Code list'!AH$1)/1000</f>
        <v>4.3610540000000002</v>
      </c>
    </row>
    <row r="6" spans="1:33" ht="15" customHeight="1" x14ac:dyDescent="0.25">
      <c r="A6" s="4" t="s">
        <v>27</v>
      </c>
      <c r="B6" s="6">
        <f t="shared" ref="B6:AC6" ca="1" si="1">B4-B5</f>
        <v>224.1756</v>
      </c>
      <c r="C6" s="6">
        <f t="shared" ca="1" si="1"/>
        <v>217.07279999999997</v>
      </c>
      <c r="D6" s="6">
        <f t="shared" ca="1" si="1"/>
        <v>212.60519999999997</v>
      </c>
      <c r="E6" s="6">
        <f t="shared" ca="1" si="1"/>
        <v>211.15439999999998</v>
      </c>
      <c r="F6" s="6">
        <f t="shared" ca="1" si="1"/>
        <v>210.2004</v>
      </c>
      <c r="G6" s="6">
        <f t="shared" ca="1" si="1"/>
        <v>218.07000000000002</v>
      </c>
      <c r="H6" s="6">
        <f t="shared" ca="1" si="1"/>
        <v>229.76280000000003</v>
      </c>
      <c r="I6" s="6">
        <f t="shared" ca="1" si="1"/>
        <v>231.18119999999999</v>
      </c>
      <c r="J6" s="6">
        <f t="shared" ca="1" si="1"/>
        <v>232.64802699999998</v>
      </c>
      <c r="K6" s="6">
        <f t="shared" ca="1" si="1"/>
        <v>230.97323499999999</v>
      </c>
      <c r="L6" s="6">
        <f t="shared" ca="1" si="1"/>
        <v>262.475705</v>
      </c>
      <c r="M6" s="6">
        <f t="shared" ca="1" si="1"/>
        <v>267.24382900000001</v>
      </c>
      <c r="N6" s="6">
        <f t="shared" ca="1" si="1"/>
        <v>273.58011700000003</v>
      </c>
      <c r="O6" s="6">
        <f t="shared" ca="1" si="1"/>
        <v>298.13450799999998</v>
      </c>
      <c r="P6" s="6">
        <f t="shared" ca="1" si="1"/>
        <v>301.64941100000004</v>
      </c>
      <c r="Q6" s="6">
        <f t="shared" ca="1" si="1"/>
        <v>294.95692500000001</v>
      </c>
      <c r="R6" s="6">
        <f t="shared" ca="1" si="1"/>
        <v>301.150868</v>
      </c>
      <c r="S6" s="6">
        <f t="shared" ca="1" si="1"/>
        <v>315.95794599999999</v>
      </c>
      <c r="T6" s="6">
        <f t="shared" ca="1" si="1"/>
        <v>299.86017099999998</v>
      </c>
      <c r="U6" s="6">
        <f t="shared" ca="1" si="1"/>
        <v>293.87740300000007</v>
      </c>
      <c r="V6" s="6">
        <f t="shared" ca="1" si="1"/>
        <v>307.12771800000002</v>
      </c>
      <c r="W6" s="6">
        <f t="shared" ca="1" si="1"/>
        <v>312.38282500000003</v>
      </c>
      <c r="X6" s="6">
        <f t="shared" ca="1" si="1"/>
        <v>312.073733</v>
      </c>
      <c r="Y6" s="6">
        <f t="shared" ca="1" si="1"/>
        <v>309.62974000000003</v>
      </c>
      <c r="Z6" s="6">
        <f t="shared" ca="1" si="1"/>
        <v>306.34489400000001</v>
      </c>
      <c r="AA6" s="6">
        <f t="shared" ca="1" si="1"/>
        <v>297.40988900000002</v>
      </c>
      <c r="AB6" s="6">
        <f t="shared" ca="1" si="1"/>
        <v>295.58907399999998</v>
      </c>
      <c r="AC6" s="6">
        <f t="shared" ca="1" si="1"/>
        <v>309.18852699999997</v>
      </c>
      <c r="AD6" s="6">
        <f t="shared" ref="AD6:AE6" ca="1" si="2">AD4-AD5</f>
        <v>313.154381</v>
      </c>
      <c r="AE6" s="6">
        <f t="shared" ca="1" si="2"/>
        <v>309.20055099999996</v>
      </c>
      <c r="AF6" s="6">
        <f t="shared" ref="AF6:AG6" ca="1" si="3">AF4-AF5</f>
        <v>288.98979500000002</v>
      </c>
      <c r="AG6" s="6">
        <f t="shared" ca="1" si="3"/>
        <v>301.93335399999995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Czechia [CZ]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535.56536899999992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515.85994300000004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503.78591499999999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507.45267000000001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506.15935500000001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493.43638100000004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543.74890699999992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535.89634699999999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544.73175400000002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516.91850399999998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552.32072799999992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564.49241000000006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596.28908200000001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658.52297299999998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661.22096199999999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643.918723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666.44123500000001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714.08531600000015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659.12955699999986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642.04807200000005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687.7296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695.02270900000008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691.45434900000009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675.07760500000006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670.23562700000002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639.34257500000001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619.71923500000003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659.64701400000013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677.70838400000002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658.18702699999994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599.08539300000007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606.61055599999997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238.03414299999997</v>
      </c>
      <c r="C12" s="25">
        <f ca="1">OFFSET(INDEX(Data!$C$7:$C$1800,MATCH($A$3,Data!$C$7:$C$1800,0)),5,'Code list'!D$1)/1000+OFFSET(INDEX(Data!$C$7:$C$1800,MATCH($A$3,Data!$C$7:$C$1800,0)),7,'Code list'!D$1)/1000</f>
        <v>236.04112900000001</v>
      </c>
      <c r="D12" s="25">
        <f ca="1">OFFSET(INDEX(Data!$C$7:$C$1800,MATCH($A$3,Data!$C$7:$C$1800,0)),5,'Code list'!E$1)/1000+OFFSET(INDEX(Data!$C$7:$C$1800,MATCH($A$3,Data!$C$7:$C$1800,0)),7,'Code list'!E$1)/1000</f>
        <v>240.57299900000004</v>
      </c>
      <c r="E12" s="25">
        <f ca="1">OFFSET(INDEX(Data!$C$7:$C$1800,MATCH($A$3,Data!$C$7:$C$1800,0)),5,'Code list'!F$1)/1000+OFFSET(INDEX(Data!$C$7:$C$1800,MATCH($A$3,Data!$C$7:$C$1800,0)),7,'Code list'!F$1)/1000</f>
        <v>243.11235600000003</v>
      </c>
      <c r="F12" s="25">
        <f ca="1">OFFSET(INDEX(Data!$C$7:$C$1800,MATCH($A$3,Data!$C$7:$C$1800,0)),5,'Code list'!G$1)/1000+OFFSET(INDEX(Data!$C$7:$C$1800,MATCH($A$3,Data!$C$7:$C$1800,0)),7,'Code list'!G$1)/1000</f>
        <v>247.01334900000001</v>
      </c>
      <c r="G12" s="25">
        <f ca="1">OFFSET(INDEX(Data!$C$7:$C$1800,MATCH($A$3,Data!$C$7:$C$1800,0)),5,'Code list'!H$1)/1000+OFFSET(INDEX(Data!$C$7:$C$1800,MATCH($A$3,Data!$C$7:$C$1800,0)),7,'Code list'!H$1)/1000</f>
        <v>291.48521199999999</v>
      </c>
      <c r="H12" s="25">
        <f ca="1">OFFSET(INDEX(Data!$C$7:$C$1800,MATCH($A$3,Data!$C$7:$C$1800,0)),5,'Code list'!I$1)/1000+OFFSET(INDEX(Data!$C$7:$C$1800,MATCH($A$3,Data!$C$7:$C$1800,0)),7,'Code list'!I$1)/1000</f>
        <v>292.282579</v>
      </c>
      <c r="I12" s="25">
        <f ca="1">OFFSET(INDEX(Data!$C$7:$C$1800,MATCH($A$3,Data!$C$7:$C$1800,0)),5,'Code list'!J$1)/1000+OFFSET(INDEX(Data!$C$7:$C$1800,MATCH($A$3,Data!$C$7:$C$1800,0)),7,'Code list'!J$1)/1000</f>
        <v>261.05231199999997</v>
      </c>
      <c r="J12" s="25">
        <f ca="1">OFFSET(INDEX(Data!$C$7:$C$1800,MATCH($A$3,Data!$C$7:$C$1800,0)),5,'Code list'!K$1)/1000+OFFSET(INDEX(Data!$C$7:$C$1800,MATCH($A$3,Data!$C$7:$C$1800,0)),7,'Code list'!K$1)/1000</f>
        <v>237.872536</v>
      </c>
      <c r="K12" s="25">
        <f ca="1">OFFSET(INDEX(Data!$C$7:$C$1800,MATCH($A$3,Data!$C$7:$C$1800,0)),5,'Code list'!L$1)/1000+OFFSET(INDEX(Data!$C$7:$C$1800,MATCH($A$3,Data!$C$7:$C$1800,0)),7,'Code list'!L$1)/1000</f>
        <v>231.06047999999998</v>
      </c>
      <c r="L12" s="25">
        <f ca="1">OFFSET(INDEX(Data!$C$7:$C$1800,MATCH($A$3,Data!$C$7:$C$1800,0)),5,'Code list'!M$1)/1000+OFFSET(INDEX(Data!$C$7:$C$1800,MATCH($A$3,Data!$C$7:$C$1800,0)),7,'Code list'!M$1)/1000</f>
        <v>255.90302500000001</v>
      </c>
      <c r="M12" s="25">
        <f ca="1">OFFSET(INDEX(Data!$C$7:$C$1800,MATCH($A$3,Data!$C$7:$C$1800,0)),5,'Code list'!N$1)/1000+OFFSET(INDEX(Data!$C$7:$C$1800,MATCH($A$3,Data!$C$7:$C$1800,0)),7,'Code list'!N$1)/1000</f>
        <v>275.92580000000004</v>
      </c>
      <c r="N12" s="25">
        <f ca="1">OFFSET(INDEX(Data!$C$7:$C$1800,MATCH($A$3,Data!$C$7:$C$1800,0)),5,'Code list'!O$1)/1000+OFFSET(INDEX(Data!$C$7:$C$1800,MATCH($A$3,Data!$C$7:$C$1800,0)),7,'Code list'!O$1)/1000</f>
        <v>275.83903099999998</v>
      </c>
      <c r="O12" s="25">
        <f ca="1">OFFSET(INDEX(Data!$C$7:$C$1800,MATCH($A$3,Data!$C$7:$C$1800,0)),5,'Code list'!P$1)/1000+OFFSET(INDEX(Data!$C$7:$C$1800,MATCH($A$3,Data!$C$7:$C$1800,0)),7,'Code list'!P$1)/1000</f>
        <v>282.56439999999998</v>
      </c>
      <c r="P12" s="25">
        <f ca="1">OFFSET(INDEX(Data!$C$7:$C$1800,MATCH($A$3,Data!$C$7:$C$1800,0)),5,'Code list'!Q$1)/1000+OFFSET(INDEX(Data!$C$7:$C$1800,MATCH($A$3,Data!$C$7:$C$1800,0)),7,'Code list'!Q$1)/1000</f>
        <v>290.53921500000001</v>
      </c>
      <c r="Q12" s="25">
        <f ca="1">OFFSET(INDEX(Data!$C$7:$C$1800,MATCH($A$3,Data!$C$7:$C$1800,0)),5,'Code list'!R$1)/1000+OFFSET(INDEX(Data!$C$7:$C$1800,MATCH($A$3,Data!$C$7:$C$1800,0)),7,'Code list'!R$1)/1000</f>
        <v>294.340576</v>
      </c>
      <c r="R12" s="25">
        <f ca="1">OFFSET(INDEX(Data!$C$7:$C$1800,MATCH($A$3,Data!$C$7:$C$1800,0)),5,'Code list'!S$1)/1000+OFFSET(INDEX(Data!$C$7:$C$1800,MATCH($A$3,Data!$C$7:$C$1800,0)),7,'Code list'!S$1)/1000</f>
        <v>289.60307599999999</v>
      </c>
      <c r="S12" s="25">
        <f ca="1">OFFSET(INDEX(Data!$C$7:$C$1800,MATCH($A$3,Data!$C$7:$C$1800,0)),5,'Code list'!T$1)/1000+OFFSET(INDEX(Data!$C$7:$C$1800,MATCH($A$3,Data!$C$7:$C$1800,0)),7,'Code list'!T$1)/1000</f>
        <v>268.48068000000001</v>
      </c>
      <c r="T12" s="25">
        <f ca="1">OFFSET(INDEX(Data!$C$7:$C$1800,MATCH($A$3,Data!$C$7:$C$1800,0)),5,'Code list'!U$1)/1000+OFFSET(INDEX(Data!$C$7:$C$1800,MATCH($A$3,Data!$C$7:$C$1800,0)),7,'Code list'!U$1)/1000</f>
        <v>290.30656099999999</v>
      </c>
      <c r="U12" s="25">
        <f ca="1">OFFSET(INDEX(Data!$C$7:$C$1800,MATCH($A$3,Data!$C$7:$C$1800,0)),5,'Code list'!V$1)/1000+OFFSET(INDEX(Data!$C$7:$C$1800,MATCH($A$3,Data!$C$7:$C$1800,0)),7,'Code list'!V$1)/1000</f>
        <v>271.55887000000001</v>
      </c>
      <c r="V12" s="25">
        <f ca="1">OFFSET(INDEX(Data!$C$7:$C$1800,MATCH($A$3,Data!$C$7:$C$1800,0)),5,'Code list'!W$1)/1000+OFFSET(INDEX(Data!$C$7:$C$1800,MATCH($A$3,Data!$C$7:$C$1800,0)),7,'Code list'!W$1)/1000</f>
        <v>274.44639599999999</v>
      </c>
      <c r="W12" s="25">
        <f ca="1">OFFSET(INDEX(Data!$C$7:$C$1800,MATCH($A$3,Data!$C$7:$C$1800,0)),5,'Code list'!X$1)/1000+OFFSET(INDEX(Data!$C$7:$C$1800,MATCH($A$3,Data!$C$7:$C$1800,0)),7,'Code list'!X$1)/1000</f>
        <v>264.46816899999999</v>
      </c>
      <c r="X12" s="25">
        <f ca="1">OFFSET(INDEX(Data!$C$7:$C$1800,MATCH($A$3,Data!$C$7:$C$1800,0)),5,'Code list'!Y$1)/1000+OFFSET(INDEX(Data!$C$7:$C$1800,MATCH($A$3,Data!$C$7:$C$1800,0)),7,'Code list'!Y$1)/1000</f>
        <v>265.35801300000003</v>
      </c>
      <c r="Y12" s="25">
        <f ca="1">OFFSET(INDEX(Data!$C$7:$C$1800,MATCH($A$3,Data!$C$7:$C$1800,0)),5,'Code list'!Z$1)/1000+OFFSET(INDEX(Data!$C$7:$C$1800,MATCH($A$3,Data!$C$7:$C$1800,0)),7,'Code list'!Z$1)/1000</f>
        <v>263.68078300000002</v>
      </c>
      <c r="Z12" s="25">
        <f ca="1">OFFSET(INDEX(Data!$C$7:$C$1800,MATCH($A$3,Data!$C$7:$C$1800,0)),5,'Code list'!AA$1)/1000+OFFSET(INDEX(Data!$C$7:$C$1800,MATCH($A$3,Data!$C$7:$C$1800,0)),7,'Code list'!AA$1)/1000</f>
        <v>246.785033</v>
      </c>
      <c r="AA12" s="25">
        <f ca="1">OFFSET(INDEX(Data!$C$7:$C$1800,MATCH($A$3,Data!$C$7:$C$1800,0)),5,'Code list'!AB$1)/1000+OFFSET(INDEX(Data!$C$7:$C$1800,MATCH($A$3,Data!$C$7:$C$1800,0)),7,'Code list'!AB$1)/1000</f>
        <v>241.66743499999995</v>
      </c>
      <c r="AB12" s="25">
        <f ca="1">OFFSET(INDEX(Data!$C$7:$C$1800,MATCH($A$3,Data!$C$7:$C$1800,0)),5,'Code list'!AC$1)/1000+OFFSET(INDEX(Data!$C$7:$C$1800,MATCH($A$3,Data!$C$7:$C$1800,0)),7,'Code list'!AC$1)/1000</f>
        <v>244.78345999999999</v>
      </c>
      <c r="AC12" s="25">
        <f ca="1">OFFSET(INDEX(Data!$C$7:$C$1800,MATCH($A$3,Data!$C$7:$C$1800,0)),5,'Code list'!AD$1)/1000+OFFSET(INDEX(Data!$C$7:$C$1800,MATCH($A$3,Data!$C$7:$C$1800,0)),7,'Code list'!AD$1)/1000</f>
        <v>236.47724099999999</v>
      </c>
      <c r="AD12" s="25">
        <f ca="1">OFFSET(INDEX(Data!$C$7:$C$1800,MATCH($A$3,Data!$C$7:$C$1800,0)),5,'Code list'!AE$1)/1000+OFFSET(INDEX(Data!$C$7:$C$1800,MATCH($A$3,Data!$C$7:$C$1800,0)),7,'Code list'!AE$1)/1000</f>
        <v>228.524002</v>
      </c>
      <c r="AE12" s="25">
        <f ca="1">OFFSET(INDEX(Data!$C$7:$C$1800,MATCH($A$3,Data!$C$7:$C$1800,0)),5,'Code list'!AF$1)/1000+OFFSET(INDEX(Data!$C$7:$C$1800,MATCH($A$3,Data!$C$7:$C$1800,0)),7,'Code list'!AF$1)/1000</f>
        <v>221.53763299999997</v>
      </c>
      <c r="AF12" s="25">
        <f ca="1">OFFSET(INDEX(Data!$C$7:$C$1800,MATCH($A$3,Data!$C$7:$C$1800,0)),5,'Code list'!AG$1)/1000+OFFSET(INDEX(Data!$C$7:$C$1800,MATCH($A$3,Data!$C$7:$C$1800,0)),7,'Code list'!AG$1)/1000</f>
        <v>218.154831</v>
      </c>
      <c r="AG12" s="25">
        <f ca="1">OFFSET(INDEX(Data!$C$7:$C$1800,MATCH($A$3,Data!$C$7:$C$1800,0)),5,'Code list'!AH$1)/1000+OFFSET(INDEX(Data!$C$7:$C$1800,MATCH($A$3,Data!$C$7:$C$1800,0)),7,'Code list'!AH$1)/1000</f>
        <v>245.34563900000001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40.489200000000004</v>
      </c>
      <c r="C13" s="25">
        <f ca="1">OFFSET(INDEX(Data!$C$7:$C$1800,MATCH($A$3,Data!$C$7:$C$1800,0)),21,'Code list'!D$1)/1000+OFFSET(INDEX(Data!$C$7:$C$1800,MATCH($A$3,Data!$C$7:$C$1800,0)),22,'Code list'!D$1)/1000</f>
        <v>40.2408</v>
      </c>
      <c r="D13" s="25">
        <f ca="1">OFFSET(INDEX(Data!$C$7:$C$1800,MATCH($A$3,Data!$C$7:$C$1800,0)),21,'Code list'!E$1)/1000+OFFSET(INDEX(Data!$C$7:$C$1800,MATCH($A$3,Data!$C$7:$C$1800,0)),22,'Code list'!E$1)/1000</f>
        <v>40.9572</v>
      </c>
      <c r="E13" s="25">
        <f ca="1">OFFSET(INDEX(Data!$C$7:$C$1800,MATCH($A$3,Data!$C$7:$C$1800,0)),21,'Code list'!F$1)/1000+OFFSET(INDEX(Data!$C$7:$C$1800,MATCH($A$3,Data!$C$7:$C$1800,0)),22,'Code list'!F$1)/1000</f>
        <v>41.342399999999998</v>
      </c>
      <c r="F13" s="25">
        <f ca="1">OFFSET(INDEX(Data!$C$7:$C$1800,MATCH($A$3,Data!$C$7:$C$1800,0)),21,'Code list'!G$1)/1000+OFFSET(INDEX(Data!$C$7:$C$1800,MATCH($A$3,Data!$C$7:$C$1800,0)),22,'Code list'!G$1)/1000</f>
        <v>41.760000000000005</v>
      </c>
      <c r="G13" s="25">
        <f ca="1">OFFSET(INDEX(Data!$C$7:$C$1800,MATCH($A$3,Data!$C$7:$C$1800,0)),21,'Code list'!H$1)/1000+OFFSET(INDEX(Data!$C$7:$C$1800,MATCH($A$3,Data!$C$7:$C$1800,0)),22,'Code list'!H$1)/1000</f>
        <v>46.314</v>
      </c>
      <c r="H13" s="25">
        <f ca="1">OFFSET(INDEX(Data!$C$7:$C$1800,MATCH($A$3,Data!$C$7:$C$1800,0)),21,'Code list'!I$1)/1000+OFFSET(INDEX(Data!$C$7:$C$1800,MATCH($A$3,Data!$C$7:$C$1800,0)),22,'Code list'!I$1)/1000</f>
        <v>51.793199999999999</v>
      </c>
      <c r="I13" s="25">
        <f ca="1">OFFSET(INDEX(Data!$C$7:$C$1800,MATCH($A$3,Data!$C$7:$C$1800,0)),21,'Code list'!J$1)/1000+OFFSET(INDEX(Data!$C$7:$C$1800,MATCH($A$3,Data!$C$7:$C$1800,0)),22,'Code list'!J$1)/1000</f>
        <v>52.354799999999997</v>
      </c>
      <c r="J13" s="25">
        <f ca="1">OFFSET(INDEX(Data!$C$7:$C$1800,MATCH($A$3,Data!$C$7:$C$1800,0)),21,'Code list'!K$1)/1000+OFFSET(INDEX(Data!$C$7:$C$1800,MATCH($A$3,Data!$C$7:$C$1800,0)),22,'Code list'!K$1)/1000</f>
        <v>52.936027000000003</v>
      </c>
      <c r="K13" s="25">
        <f ca="1">OFFSET(INDEX(Data!$C$7:$C$1800,MATCH($A$3,Data!$C$7:$C$1800,0)),21,'Code list'!L$1)/1000+OFFSET(INDEX(Data!$C$7:$C$1800,MATCH($A$3,Data!$C$7:$C$1800,0)),22,'Code list'!L$1)/1000</f>
        <v>57.719634999999997</v>
      </c>
      <c r="L13" s="25">
        <f ca="1">OFFSET(INDEX(Data!$C$7:$C$1800,MATCH($A$3,Data!$C$7:$C$1800,0)),21,'Code list'!M$1)/1000+OFFSET(INDEX(Data!$C$7:$C$1800,MATCH($A$3,Data!$C$7:$C$1800,0)),22,'Code list'!M$1)/1000</f>
        <v>71.006338999999997</v>
      </c>
      <c r="M13" s="25">
        <f ca="1">OFFSET(INDEX(Data!$C$7:$C$1800,MATCH($A$3,Data!$C$7:$C$1800,0)),21,'Code list'!N$1)/1000+OFFSET(INDEX(Data!$C$7:$C$1800,MATCH($A$3,Data!$C$7:$C$1800,0)),22,'Code list'!N$1)/1000</f>
        <v>71.716737999999992</v>
      </c>
      <c r="N13" s="25">
        <f ca="1">OFFSET(INDEX(Data!$C$7:$C$1800,MATCH($A$3,Data!$C$7:$C$1800,0)),21,'Code list'!O$1)/1000+OFFSET(INDEX(Data!$C$7:$C$1800,MATCH($A$3,Data!$C$7:$C$1800,0)),22,'Code list'!O$1)/1000</f>
        <v>68.833241999999998</v>
      </c>
      <c r="O13" s="25">
        <f ca="1">OFFSET(INDEX(Data!$C$7:$C$1800,MATCH($A$3,Data!$C$7:$C$1800,0)),21,'Code list'!P$1)/1000+OFFSET(INDEX(Data!$C$7:$C$1800,MATCH($A$3,Data!$C$7:$C$1800,0)),22,'Code list'!P$1)/1000</f>
        <v>68.958230999999998</v>
      </c>
      <c r="P13" s="25">
        <f ca="1">OFFSET(INDEX(Data!$C$7:$C$1800,MATCH($A$3,Data!$C$7:$C$1800,0)),21,'Code list'!Q$1)/1000+OFFSET(INDEX(Data!$C$7:$C$1800,MATCH($A$3,Data!$C$7:$C$1800,0)),22,'Code list'!Q$1)/1000</f>
        <v>72.320728000000003</v>
      </c>
      <c r="Q13" s="25">
        <f ca="1">OFFSET(INDEX(Data!$C$7:$C$1800,MATCH($A$3,Data!$C$7:$C$1800,0)),21,'Code list'!R$1)/1000+OFFSET(INDEX(Data!$C$7:$C$1800,MATCH($A$3,Data!$C$7:$C$1800,0)),22,'Code list'!R$1)/1000</f>
        <v>72.622046999999995</v>
      </c>
      <c r="R13" s="25">
        <f ca="1">OFFSET(INDEX(Data!$C$7:$C$1800,MATCH($A$3,Data!$C$7:$C$1800,0)),21,'Code list'!S$1)/1000+OFFSET(INDEX(Data!$C$7:$C$1800,MATCH($A$3,Data!$C$7:$C$1800,0)),22,'Code list'!S$1)/1000</f>
        <v>72.701470999999998</v>
      </c>
      <c r="S13" s="25">
        <f ca="1">OFFSET(INDEX(Data!$C$7:$C$1800,MATCH($A$3,Data!$C$7:$C$1800,0)),21,'Code list'!T$1)/1000+OFFSET(INDEX(Data!$C$7:$C$1800,MATCH($A$3,Data!$C$7:$C$1800,0)),22,'Code list'!T$1)/1000</f>
        <v>69.804839000000001</v>
      </c>
      <c r="T13" s="25">
        <f ca="1">OFFSET(INDEX(Data!$C$7:$C$1800,MATCH($A$3,Data!$C$7:$C$1800,0)),21,'Code list'!U$1)/1000+OFFSET(INDEX(Data!$C$7:$C$1800,MATCH($A$3,Data!$C$7:$C$1800,0)),22,'Code list'!U$1)/1000</f>
        <v>74.715321000000003</v>
      </c>
      <c r="U13" s="25">
        <f ca="1">OFFSET(INDEX(Data!$C$7:$C$1800,MATCH($A$3,Data!$C$7:$C$1800,0)),21,'Code list'!V$1)/1000+OFFSET(INDEX(Data!$C$7:$C$1800,MATCH($A$3,Data!$C$7:$C$1800,0)),22,'Code list'!V$1)/1000</f>
        <v>70.383494999999996</v>
      </c>
      <c r="V13" s="25">
        <f ca="1">OFFSET(INDEX(Data!$C$7:$C$1800,MATCH($A$3,Data!$C$7:$C$1800,0)),21,'Code list'!W$1)/1000+OFFSET(INDEX(Data!$C$7:$C$1800,MATCH($A$3,Data!$C$7:$C$1800,0)),22,'Code list'!W$1)/1000</f>
        <v>59.341993000000002</v>
      </c>
      <c r="W13" s="25">
        <f ca="1">OFFSET(INDEX(Data!$C$7:$C$1800,MATCH($A$3,Data!$C$7:$C$1800,0)),21,'Code list'!X$1)/1000+OFFSET(INDEX(Data!$C$7:$C$1800,MATCH($A$3,Data!$C$7:$C$1800,0)),22,'Code list'!X$1)/1000</f>
        <v>58.561884000000006</v>
      </c>
      <c r="X13" s="25">
        <f ca="1">OFFSET(INDEX(Data!$C$7:$C$1800,MATCH($A$3,Data!$C$7:$C$1800,0)),21,'Code list'!Y$1)/1000+OFFSET(INDEX(Data!$C$7:$C$1800,MATCH($A$3,Data!$C$7:$C$1800,0)),22,'Code list'!Y$1)/1000</f>
        <v>59.864547999999999</v>
      </c>
      <c r="Y13" s="25">
        <f ca="1">OFFSET(INDEX(Data!$C$7:$C$1800,MATCH($A$3,Data!$C$7:$C$1800,0)),21,'Code list'!Z$1)/1000+OFFSET(INDEX(Data!$C$7:$C$1800,MATCH($A$3,Data!$C$7:$C$1800,0)),22,'Code list'!Z$1)/1000</f>
        <v>63.216913999999996</v>
      </c>
      <c r="Z13" s="25">
        <f ca="1">OFFSET(INDEX(Data!$C$7:$C$1800,MATCH($A$3,Data!$C$7:$C$1800,0)),21,'Code list'!AA$1)/1000+OFFSET(INDEX(Data!$C$7:$C$1800,MATCH($A$3,Data!$C$7:$C$1800,0)),22,'Code list'!AA$1)/1000</f>
        <v>61.226830999999997</v>
      </c>
      <c r="AA13" s="25">
        <f ca="1">OFFSET(INDEX(Data!$C$7:$C$1800,MATCH($A$3,Data!$C$7:$C$1800,0)),21,'Code list'!AB$1)/1000+OFFSET(INDEX(Data!$C$7:$C$1800,MATCH($A$3,Data!$C$7:$C$1800,0)),22,'Code list'!AB$1)/1000</f>
        <v>61.413364999999999</v>
      </c>
      <c r="AB13" s="25">
        <f ca="1">OFFSET(INDEX(Data!$C$7:$C$1800,MATCH($A$3,Data!$C$7:$C$1800,0)),21,'Code list'!AC$1)/1000+OFFSET(INDEX(Data!$C$7:$C$1800,MATCH($A$3,Data!$C$7:$C$1800,0)),22,'Code list'!AC$1)/1000</f>
        <v>61.265231999999997</v>
      </c>
      <c r="AC13" s="25">
        <f ca="1">OFFSET(INDEX(Data!$C$7:$C$1800,MATCH($A$3,Data!$C$7:$C$1800,0)),21,'Code list'!AD$1)/1000+OFFSET(INDEX(Data!$C$7:$C$1800,MATCH($A$3,Data!$C$7:$C$1800,0)),22,'Code list'!AD$1)/1000</f>
        <v>59.712591000000003</v>
      </c>
      <c r="AD13" s="25">
        <f ca="1">OFFSET(INDEX(Data!$C$7:$C$1800,MATCH($A$3,Data!$C$7:$C$1800,0)),21,'Code list'!AE$1)/1000+OFFSET(INDEX(Data!$C$7:$C$1800,MATCH($A$3,Data!$C$7:$C$1800,0)),22,'Code list'!AE$1)/1000</f>
        <v>57.658821000000003</v>
      </c>
      <c r="AE13" s="25">
        <f ca="1">OFFSET(INDEX(Data!$C$7:$C$1800,MATCH($A$3,Data!$C$7:$C$1800,0)),21,'Code list'!AF$1)/1000+OFFSET(INDEX(Data!$C$7:$C$1800,MATCH($A$3,Data!$C$7:$C$1800,0)),22,'Code list'!AF$1)/1000</f>
        <v>56.695355999999997</v>
      </c>
      <c r="AF13" s="25">
        <f ca="1">OFFSET(INDEX(Data!$C$7:$C$1800,MATCH($A$3,Data!$C$7:$C$1800,0)),21,'Code list'!AG$1)/1000+OFFSET(INDEX(Data!$C$7:$C$1800,MATCH($A$3,Data!$C$7:$C$1800,0)),22,'Code list'!AG$1)/1000</f>
        <v>57.459518000000003</v>
      </c>
      <c r="AG13" s="25">
        <f ca="1">OFFSET(INDEX(Data!$C$7:$C$1800,MATCH($A$3,Data!$C$7:$C$1800,0)),21,'Code list'!AH$1)/1000+OFFSET(INDEX(Data!$C$7:$C$1800,MATCH($A$3,Data!$C$7:$C$1800,0)),22,'Code list'!AH$1)/1000</f>
        <v>55.759967999999994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117.72199999999999</v>
      </c>
      <c r="C14" s="25">
        <f ca="1">OFFSET(INDEX(Data!$C$7:$C$1800,MATCH($A$3,Data!$C$7:$C$1800,0)),31,'Code list'!D$1)/1000+OFFSET(INDEX(Data!$C$7:$C$1800,MATCH($A$3,Data!$C$7:$C$1800,0)),32,'Code list'!D$1)/1000</f>
        <v>119.274</v>
      </c>
      <c r="D14" s="25">
        <f ca="1">OFFSET(INDEX(Data!$C$7:$C$1800,MATCH($A$3,Data!$C$7:$C$1800,0)),31,'Code list'!E$1)/1000+OFFSET(INDEX(Data!$C$7:$C$1800,MATCH($A$3,Data!$C$7:$C$1800,0)),32,'Code list'!E$1)/1000</f>
        <v>120.15299999999999</v>
      </c>
      <c r="E14" s="25">
        <f ca="1">OFFSET(INDEX(Data!$C$7:$C$1800,MATCH($A$3,Data!$C$7:$C$1800,0)),31,'Code list'!F$1)/1000+OFFSET(INDEX(Data!$C$7:$C$1800,MATCH($A$3,Data!$C$7:$C$1800,0)),32,'Code list'!F$1)/1000</f>
        <v>121.291</v>
      </c>
      <c r="F14" s="25">
        <f ca="1">OFFSET(INDEX(Data!$C$7:$C$1800,MATCH($A$3,Data!$C$7:$C$1800,0)),31,'Code list'!G$1)/1000+OFFSET(INDEX(Data!$C$7:$C$1800,MATCH($A$3,Data!$C$7:$C$1800,0)),32,'Code list'!G$1)/1000</f>
        <v>115.907</v>
      </c>
      <c r="G14" s="25">
        <f ca="1">OFFSET(INDEX(Data!$C$7:$C$1800,MATCH($A$3,Data!$C$7:$C$1800,0)),31,'Code list'!H$1)/1000+OFFSET(INDEX(Data!$C$7:$C$1800,MATCH($A$3,Data!$C$7:$C$1800,0)),32,'Code list'!H$1)/1000</f>
        <v>126.938</v>
      </c>
      <c r="H14" s="25">
        <f ca="1">OFFSET(INDEX(Data!$C$7:$C$1800,MATCH($A$3,Data!$C$7:$C$1800,0)),31,'Code list'!I$1)/1000+OFFSET(INDEX(Data!$C$7:$C$1800,MATCH($A$3,Data!$C$7:$C$1800,0)),32,'Code list'!I$1)/1000</f>
        <v>138.291</v>
      </c>
      <c r="I14" s="25">
        <f ca="1">OFFSET(INDEX(Data!$C$7:$C$1800,MATCH($A$3,Data!$C$7:$C$1800,0)),31,'Code list'!J$1)/1000+OFFSET(INDEX(Data!$C$7:$C$1800,MATCH($A$3,Data!$C$7:$C$1800,0)),32,'Code list'!J$1)/1000</f>
        <v>136.137</v>
      </c>
      <c r="J14" s="25">
        <f ca="1">OFFSET(INDEX(Data!$C$7:$C$1800,MATCH($A$3,Data!$C$7:$C$1800,0)),31,'Code list'!K$1)/1000+OFFSET(INDEX(Data!$C$7:$C$1800,MATCH($A$3,Data!$C$7:$C$1800,0)),32,'Code list'!K$1)/1000</f>
        <v>117.06399999999999</v>
      </c>
      <c r="K14" s="25">
        <f ca="1">OFFSET(INDEX(Data!$C$7:$C$1800,MATCH($A$3,Data!$C$7:$C$1800,0)),31,'Code list'!L$1)/1000+OFFSET(INDEX(Data!$C$7:$C$1800,MATCH($A$3,Data!$C$7:$C$1800,0)),32,'Code list'!L$1)/1000</f>
        <v>108.166</v>
      </c>
      <c r="L14" s="25">
        <f ca="1">OFFSET(INDEX(Data!$C$7:$C$1800,MATCH($A$3,Data!$C$7:$C$1800,0)),31,'Code list'!M$1)/1000+OFFSET(INDEX(Data!$C$7:$C$1800,MATCH($A$3,Data!$C$7:$C$1800,0)),32,'Code list'!M$1)/1000</f>
        <v>103.741</v>
      </c>
      <c r="M14" s="25">
        <f ca="1">OFFSET(INDEX(Data!$C$7:$C$1800,MATCH($A$3,Data!$C$7:$C$1800,0)),31,'Code list'!N$1)/1000+OFFSET(INDEX(Data!$C$7:$C$1800,MATCH($A$3,Data!$C$7:$C$1800,0)),32,'Code list'!N$1)/1000</f>
        <v>111.95</v>
      </c>
      <c r="N14" s="25">
        <f ca="1">OFFSET(INDEX(Data!$C$7:$C$1800,MATCH($A$3,Data!$C$7:$C$1800,0)),31,'Code list'!O$1)/1000+OFFSET(INDEX(Data!$C$7:$C$1800,MATCH($A$3,Data!$C$7:$C$1800,0)),32,'Code list'!O$1)/1000</f>
        <v>106.184</v>
      </c>
      <c r="O14" s="25">
        <f ca="1">OFFSET(INDEX(Data!$C$7:$C$1800,MATCH($A$3,Data!$C$7:$C$1800,0)),31,'Code list'!P$1)/1000+OFFSET(INDEX(Data!$C$7:$C$1800,MATCH($A$3,Data!$C$7:$C$1800,0)),32,'Code list'!P$1)/1000</f>
        <v>112.122</v>
      </c>
      <c r="P14" s="25">
        <f ca="1">OFFSET(INDEX(Data!$C$7:$C$1800,MATCH($A$3,Data!$C$7:$C$1800,0)),31,'Code list'!Q$1)/1000+OFFSET(INDEX(Data!$C$7:$C$1800,MATCH($A$3,Data!$C$7:$C$1800,0)),32,'Code list'!Q$1)/1000</f>
        <v>110.006</v>
      </c>
      <c r="Q14" s="25">
        <f ca="1">OFFSET(INDEX(Data!$C$7:$C$1800,MATCH($A$3,Data!$C$7:$C$1800,0)),31,'Code list'!R$1)/1000+OFFSET(INDEX(Data!$C$7:$C$1800,MATCH($A$3,Data!$C$7:$C$1800,0)),32,'Code list'!R$1)/1000</f>
        <v>105.669</v>
      </c>
      <c r="R14" s="25">
        <f ca="1">OFFSET(INDEX(Data!$C$7:$C$1800,MATCH($A$3,Data!$C$7:$C$1800,0)),31,'Code list'!S$1)/1000+OFFSET(INDEX(Data!$C$7:$C$1800,MATCH($A$3,Data!$C$7:$C$1800,0)),32,'Code list'!S$1)/1000</f>
        <v>98.998999999999995</v>
      </c>
      <c r="S14" s="25">
        <f ca="1">OFFSET(INDEX(Data!$C$7:$C$1800,MATCH($A$3,Data!$C$7:$C$1800,0)),31,'Code list'!T$1)/1000+OFFSET(INDEX(Data!$C$7:$C$1800,MATCH($A$3,Data!$C$7:$C$1800,0)),32,'Code list'!T$1)/1000</f>
        <v>98.693999999999988</v>
      </c>
      <c r="T14" s="25">
        <f ca="1">OFFSET(INDEX(Data!$C$7:$C$1800,MATCH($A$3,Data!$C$7:$C$1800,0)),31,'Code list'!U$1)/1000+OFFSET(INDEX(Data!$C$7:$C$1800,MATCH($A$3,Data!$C$7:$C$1800,0)),32,'Code list'!U$1)/1000</f>
        <v>98.953999999999994</v>
      </c>
      <c r="U14" s="25">
        <f ca="1">OFFSET(INDEX(Data!$C$7:$C$1800,MATCH($A$3,Data!$C$7:$C$1800,0)),31,'Code list'!V$1)/1000+OFFSET(INDEX(Data!$C$7:$C$1800,MATCH($A$3,Data!$C$7:$C$1800,0)),32,'Code list'!V$1)/1000</f>
        <v>91.430999999999997</v>
      </c>
      <c r="V14" s="25">
        <f ca="1">OFFSET(INDEX(Data!$C$7:$C$1800,MATCH($A$3,Data!$C$7:$C$1800,0)),31,'Code list'!W$1)/1000+OFFSET(INDEX(Data!$C$7:$C$1800,MATCH($A$3,Data!$C$7:$C$1800,0)),32,'Code list'!W$1)/1000</f>
        <v>110.336</v>
      </c>
      <c r="W14" s="25">
        <f ca="1">OFFSET(INDEX(Data!$C$7:$C$1800,MATCH($A$3,Data!$C$7:$C$1800,0)),31,'Code list'!X$1)/1000+OFFSET(INDEX(Data!$C$7:$C$1800,MATCH($A$3,Data!$C$7:$C$1800,0)),32,'Code list'!X$1)/1000</f>
        <v>102.691</v>
      </c>
      <c r="X14" s="25">
        <f ca="1">OFFSET(INDEX(Data!$C$7:$C$1800,MATCH($A$3,Data!$C$7:$C$1800,0)),31,'Code list'!Y$1)/1000+OFFSET(INDEX(Data!$C$7:$C$1800,MATCH($A$3,Data!$C$7:$C$1800,0)),32,'Code list'!Y$1)/1000</f>
        <v>104.804</v>
      </c>
      <c r="Y14" s="25">
        <f ca="1">OFFSET(INDEX(Data!$C$7:$C$1800,MATCH($A$3,Data!$C$7:$C$1800,0)),31,'Code list'!Z$1)/1000+OFFSET(INDEX(Data!$C$7:$C$1800,MATCH($A$3,Data!$C$7:$C$1800,0)),32,'Code list'!Z$1)/1000</f>
        <v>105.697</v>
      </c>
      <c r="Z14" s="25">
        <f ca="1">OFFSET(INDEX(Data!$C$7:$C$1800,MATCH($A$3,Data!$C$7:$C$1800,0)),31,'Code list'!AA$1)/1000+OFFSET(INDEX(Data!$C$7:$C$1800,MATCH($A$3,Data!$C$7:$C$1800,0)),32,'Code list'!AA$1)/1000</f>
        <v>93.100000000000009</v>
      </c>
      <c r="AA14" s="25">
        <f ca="1">OFFSET(INDEX(Data!$C$7:$C$1800,MATCH($A$3,Data!$C$7:$C$1800,0)),31,'Code list'!AB$1)/1000+OFFSET(INDEX(Data!$C$7:$C$1800,MATCH($A$3,Data!$C$7:$C$1800,0)),32,'Code list'!AB$1)/1000</f>
        <v>94.531999999999996</v>
      </c>
      <c r="AB14" s="25">
        <f ca="1">OFFSET(INDEX(Data!$C$7:$C$1800,MATCH($A$3,Data!$C$7:$C$1800,0)),31,'Code list'!AC$1)/1000+OFFSET(INDEX(Data!$C$7:$C$1800,MATCH($A$3,Data!$C$7:$C$1800,0)),32,'Code list'!AC$1)/1000</f>
        <v>98.456999999999994</v>
      </c>
      <c r="AC14" s="25">
        <f ca="1">OFFSET(INDEX(Data!$C$7:$C$1800,MATCH($A$3,Data!$C$7:$C$1800,0)),31,'Code list'!AD$1)/1000+OFFSET(INDEX(Data!$C$7:$C$1800,MATCH($A$3,Data!$C$7:$C$1800,0)),32,'Code list'!AD$1)/1000</f>
        <v>94.140612000000004</v>
      </c>
      <c r="AD14" s="25">
        <f ca="1">OFFSET(INDEX(Data!$C$7:$C$1800,MATCH($A$3,Data!$C$7:$C$1800,0)),31,'Code list'!AE$1)/1000+OFFSET(INDEX(Data!$C$7:$C$1800,MATCH($A$3,Data!$C$7:$C$1800,0)),32,'Code list'!AE$1)/1000</f>
        <v>89.396850000000001</v>
      </c>
      <c r="AE14" s="25">
        <f ca="1">OFFSET(INDEX(Data!$C$7:$C$1800,MATCH($A$3,Data!$C$7:$C$1800,0)),31,'Code list'!AF$1)/1000+OFFSET(INDEX(Data!$C$7:$C$1800,MATCH($A$3,Data!$C$7:$C$1800,0)),32,'Code list'!AF$1)/1000</f>
        <v>87.047364999999985</v>
      </c>
      <c r="AF14" s="25">
        <f ca="1">OFFSET(INDEX(Data!$C$7:$C$1800,MATCH($A$3,Data!$C$7:$C$1800,0)),31,'Code list'!AG$1)/1000+OFFSET(INDEX(Data!$C$7:$C$1800,MATCH($A$3,Data!$C$7:$C$1800,0)),32,'Code list'!AG$1)/1000</f>
        <v>84.810967999999988</v>
      </c>
      <c r="AG14" s="25">
        <f ca="1">OFFSET(INDEX(Data!$C$7:$C$1800,MATCH($A$3,Data!$C$7:$C$1800,0)),31,'Code list'!AH$1)/1000+OFFSET(INDEX(Data!$C$7:$C$1800,MATCH($A$3,Data!$C$7:$C$1800,0)),32,'Code list'!AH$1)/1000</f>
        <v>91.015115999999992</v>
      </c>
    </row>
    <row r="15" spans="1:33" ht="15" customHeight="1" x14ac:dyDescent="0.25">
      <c r="A15" s="26" t="s">
        <v>28</v>
      </c>
      <c r="B15" s="25">
        <f ca="1">IFERROR(B12/(1+(B13/B14)),0)</f>
        <v>177.11676153297614</v>
      </c>
      <c r="C15" s="25">
        <f t="shared" ref="C15:AC15" ca="1" si="5">IFERROR(C12/(1+(C13/C14)),0)</f>
        <v>176.49503130960889</v>
      </c>
      <c r="D15" s="25">
        <f t="shared" ca="1" si="5"/>
        <v>179.41488216665985</v>
      </c>
      <c r="E15" s="25">
        <f t="shared" ca="1" si="5"/>
        <v>181.31171562296555</v>
      </c>
      <c r="F15" s="25">
        <f t="shared" ca="1" si="5"/>
        <v>181.58889458506218</v>
      </c>
      <c r="G15" s="25">
        <f t="shared" ca="1" si="5"/>
        <v>213.56492185288479</v>
      </c>
      <c r="H15" s="25">
        <f t="shared" ca="1" si="5"/>
        <v>212.64287159316237</v>
      </c>
      <c r="I15" s="25">
        <f t="shared" ca="1" si="5"/>
        <v>188.54336686659045</v>
      </c>
      <c r="J15" s="25">
        <f t="shared" ca="1" si="5"/>
        <v>163.80180077444339</v>
      </c>
      <c r="K15" s="25">
        <f t="shared" ca="1" si="5"/>
        <v>150.66336442983746</v>
      </c>
      <c r="L15" s="25">
        <f t="shared" ca="1" si="5"/>
        <v>151.92011431158332</v>
      </c>
      <c r="M15" s="25">
        <f t="shared" ca="1" si="5"/>
        <v>168.18447175775509</v>
      </c>
      <c r="N15" s="25">
        <f t="shared" ca="1" si="5"/>
        <v>167.35317808118583</v>
      </c>
      <c r="O15" s="25">
        <f t="shared" ca="1" si="5"/>
        <v>174.95938392523919</v>
      </c>
      <c r="P15" s="25">
        <f t="shared" ca="1" si="5"/>
        <v>175.29551062469568</v>
      </c>
      <c r="Q15" s="25">
        <f t="shared" ca="1" si="5"/>
        <v>174.44888483572592</v>
      </c>
      <c r="R15" s="25">
        <f t="shared" ca="1" si="5"/>
        <v>166.9792444595216</v>
      </c>
      <c r="S15" s="25">
        <f t="shared" ca="1" si="5"/>
        <v>157.25587421952505</v>
      </c>
      <c r="T15" s="25">
        <f t="shared" ca="1" si="5"/>
        <v>165.41203288975834</v>
      </c>
      <c r="U15" s="25">
        <f t="shared" ca="1" si="5"/>
        <v>153.4405125014913</v>
      </c>
      <c r="V15" s="25">
        <f t="shared" ca="1" si="5"/>
        <v>178.46343543830108</v>
      </c>
      <c r="W15" s="25">
        <f t="shared" ca="1" si="5"/>
        <v>168.42179853836907</v>
      </c>
      <c r="X15" s="25">
        <f t="shared" ca="1" si="5"/>
        <v>168.88823963184518</v>
      </c>
      <c r="Y15" s="25">
        <f t="shared" ca="1" si="5"/>
        <v>164.996873619014</v>
      </c>
      <c r="Z15" s="25">
        <f t="shared" ca="1" si="5"/>
        <v>148.87681178589096</v>
      </c>
      <c r="AA15" s="25">
        <f t="shared" ca="1" si="5"/>
        <v>146.49557532806438</v>
      </c>
      <c r="AB15" s="25">
        <f t="shared" ca="1" si="5"/>
        <v>150.89098630439875</v>
      </c>
      <c r="AC15" s="25">
        <f t="shared" ca="1" si="5"/>
        <v>144.69709929803341</v>
      </c>
      <c r="AD15" s="25">
        <f t="shared" ref="AD15:AE15" ca="1" si="6">IFERROR(AD12/(1+(AD13/AD14)),0)</f>
        <v>138.92239441887079</v>
      </c>
      <c r="AE15" s="25">
        <f t="shared" ca="1" si="6"/>
        <v>134.1582173123538</v>
      </c>
      <c r="AF15" s="25">
        <f t="shared" ref="AF15:AG15" ca="1" si="7">IFERROR(AF12/(1+(AF13/AF14)),0)</f>
        <v>130.04750957964961</v>
      </c>
      <c r="AG15" s="25">
        <f t="shared" ca="1" si="7"/>
        <v>152.13864087230994</v>
      </c>
    </row>
    <row r="16" spans="1:33" ht="15" customHeight="1" x14ac:dyDescent="0.25">
      <c r="A16" s="10" t="s">
        <v>25</v>
      </c>
      <c r="B16" s="7">
        <f ca="1">B11+B12-B15</f>
        <v>596.48275046702372</v>
      </c>
      <c r="C16" s="7">
        <f t="shared" ref="C16:AC16" ca="1" si="8">C11+C12-C15</f>
        <v>575.40604069039125</v>
      </c>
      <c r="D16" s="7">
        <f t="shared" ca="1" si="8"/>
        <v>564.9440318333402</v>
      </c>
      <c r="E16" s="7">
        <f t="shared" ca="1" si="8"/>
        <v>569.2533103770345</v>
      </c>
      <c r="F16" s="7">
        <f t="shared" ca="1" si="8"/>
        <v>571.58380941493783</v>
      </c>
      <c r="G16" s="7">
        <f t="shared" ca="1" si="8"/>
        <v>571.35667114711521</v>
      </c>
      <c r="H16" s="7">
        <f t="shared" ca="1" si="8"/>
        <v>623.38861440683752</v>
      </c>
      <c r="I16" s="7">
        <f t="shared" ca="1" si="8"/>
        <v>608.40529213340949</v>
      </c>
      <c r="J16" s="7">
        <f t="shared" ca="1" si="8"/>
        <v>618.80248922555666</v>
      </c>
      <c r="K16" s="7">
        <f t="shared" ca="1" si="8"/>
        <v>597.31561957016254</v>
      </c>
      <c r="L16" s="7">
        <f t="shared" ca="1" si="8"/>
        <v>656.30363868841664</v>
      </c>
      <c r="M16" s="7">
        <f t="shared" ca="1" si="8"/>
        <v>672.23373824224495</v>
      </c>
      <c r="N16" s="7">
        <f t="shared" ca="1" si="8"/>
        <v>704.7749349188141</v>
      </c>
      <c r="O16" s="7">
        <f t="shared" ca="1" si="8"/>
        <v>766.12798907476076</v>
      </c>
      <c r="P16" s="7">
        <f t="shared" ca="1" si="8"/>
        <v>776.46466637530432</v>
      </c>
      <c r="Q16" s="7">
        <f t="shared" ca="1" si="8"/>
        <v>763.81041416427411</v>
      </c>
      <c r="R16" s="7">
        <f t="shared" ca="1" si="8"/>
        <v>789.06506654047837</v>
      </c>
      <c r="S16" s="7">
        <f t="shared" ca="1" si="8"/>
        <v>825.31012178047513</v>
      </c>
      <c r="T16" s="7">
        <f t="shared" ca="1" si="8"/>
        <v>784.02408511024146</v>
      </c>
      <c r="U16" s="7">
        <f t="shared" ca="1" si="8"/>
        <v>760.16642949850882</v>
      </c>
      <c r="V16" s="7">
        <f t="shared" ca="1" si="8"/>
        <v>783.71256056169887</v>
      </c>
      <c r="W16" s="7">
        <f t="shared" ca="1" si="8"/>
        <v>791.06907946163096</v>
      </c>
      <c r="X16" s="7">
        <f t="shared" ca="1" si="8"/>
        <v>787.92412236815494</v>
      </c>
      <c r="Y16" s="7">
        <f t="shared" ca="1" si="8"/>
        <v>773.76151438098611</v>
      </c>
      <c r="Z16" s="7">
        <f t="shared" ca="1" si="8"/>
        <v>768.14384821410908</v>
      </c>
      <c r="AA16" s="7">
        <f t="shared" ca="1" si="8"/>
        <v>734.51443467193553</v>
      </c>
      <c r="AB16" s="7">
        <f t="shared" ca="1" si="8"/>
        <v>713.61170869560124</v>
      </c>
      <c r="AC16" s="7">
        <f t="shared" ca="1" si="8"/>
        <v>751.42715570196674</v>
      </c>
      <c r="AD16" s="7">
        <f t="shared" ref="AD16:AE16" ca="1" si="9">AD11+AD12-AD15</f>
        <v>767.30999158112922</v>
      </c>
      <c r="AE16" s="7">
        <f t="shared" ca="1" si="9"/>
        <v>745.56644268764603</v>
      </c>
      <c r="AF16" s="7">
        <f t="shared" ref="AF16:AG16" ca="1" si="10">AF11+AF12-AF15</f>
        <v>687.19271442035051</v>
      </c>
      <c r="AG16" s="7">
        <f t="shared" ca="1" si="10"/>
        <v>699.81755412769007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Czechia [CZ]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0.37582914145376189</v>
      </c>
      <c r="C20" s="15">
        <f t="shared" ca="1" si="12"/>
        <v>0.3772515139735913</v>
      </c>
      <c r="D20" s="15">
        <f t="shared" ca="1" si="12"/>
        <v>0.37632966810899771</v>
      </c>
      <c r="E20" s="15">
        <f t="shared" ca="1" si="12"/>
        <v>0.37093223025817051</v>
      </c>
      <c r="F20" s="15">
        <f t="shared" ca="1" si="12"/>
        <v>0.36775079443757702</v>
      </c>
      <c r="G20" s="15">
        <f t="shared" ca="1" si="12"/>
        <v>0.38167052388165867</v>
      </c>
      <c r="H20" s="15">
        <f t="shared" ca="1" si="12"/>
        <v>0.36857073531672113</v>
      </c>
      <c r="I20" s="15">
        <f t="shared" ca="1" si="12"/>
        <v>0.37997894329510074</v>
      </c>
      <c r="J20" s="15">
        <f t="shared" ca="1" si="12"/>
        <v>0.37596491780626723</v>
      </c>
      <c r="K20" s="15">
        <f t="shared" ca="1" si="12"/>
        <v>0.38668540957661857</v>
      </c>
      <c r="L20" s="15">
        <f t="shared" ca="1" si="12"/>
        <v>0.39993029068761821</v>
      </c>
      <c r="M20" s="15">
        <f t="shared" ca="1" si="12"/>
        <v>0.39754599300354737</v>
      </c>
      <c r="N20" s="15">
        <f t="shared" ca="1" si="12"/>
        <v>0.38818082687846278</v>
      </c>
      <c r="O20" s="15">
        <f t="shared" ca="1" si="12"/>
        <v>0.38914451925983251</v>
      </c>
      <c r="P20" s="15">
        <f t="shared" ca="1" si="12"/>
        <v>0.38849084068198636</v>
      </c>
      <c r="Q20" s="15">
        <f t="shared" ca="1" si="12"/>
        <v>0.38616510004348159</v>
      </c>
      <c r="R20" s="15">
        <f t="shared" ca="1" si="12"/>
        <v>0.38165530419480459</v>
      </c>
      <c r="S20" s="15">
        <f t="shared" ca="1" si="12"/>
        <v>0.38283541866464821</v>
      </c>
      <c r="T20" s="15">
        <f t="shared" ca="1" si="12"/>
        <v>0.38246295833862898</v>
      </c>
      <c r="U20" s="15">
        <f t="shared" ca="1" si="12"/>
        <v>0.38659613420955019</v>
      </c>
      <c r="V20" s="15">
        <f t="shared" ca="1" si="12"/>
        <v>0.39188821700123938</v>
      </c>
      <c r="W20" s="15">
        <f t="shared" ca="1" si="12"/>
        <v>0.39488691077724197</v>
      </c>
      <c r="X20" s="15">
        <f t="shared" ca="1" si="12"/>
        <v>0.39607079430699876</v>
      </c>
      <c r="Y20" s="15">
        <f t="shared" ca="1" si="12"/>
        <v>0.40016172198446143</v>
      </c>
      <c r="Z20" s="15">
        <f t="shared" ca="1" si="12"/>
        <v>0.39881188232156584</v>
      </c>
      <c r="AA20" s="15">
        <f t="shared" ca="1" si="12"/>
        <v>0.40490679959589299</v>
      </c>
      <c r="AB20" s="15">
        <f t="shared" ca="1" si="12"/>
        <v>0.41421556064474091</v>
      </c>
      <c r="AC20" s="15">
        <f t="shared" ca="1" si="12"/>
        <v>0.41146839670861085</v>
      </c>
      <c r="AD20" s="15">
        <f t="shared" ref="AD20:AE20" ca="1" si="13">AD6/AD16</f>
        <v>0.4081197748444666</v>
      </c>
      <c r="AE20" s="15">
        <f t="shared" ca="1" si="13"/>
        <v>0.41471897512632427</v>
      </c>
      <c r="AF20" s="15">
        <f t="shared" ref="AF20:AG20" ca="1" si="14">AF6/AF16</f>
        <v>0.42053675619038527</v>
      </c>
      <c r="AG20" s="15">
        <f t="shared" ca="1" si="14"/>
        <v>0.43144581358259071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1">
    <tabColor theme="7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Denmark [DK]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93.535200000000003</v>
      </c>
      <c r="C4" s="20">
        <f ca="1">OFFSET(INDEX(Data!$C$7:$C$1800,MATCH($A$3,Data!$C$7:$C$1800,0)),20,'Code list'!D$1)/1000</f>
        <v>131.56200000000001</v>
      </c>
      <c r="D4" s="20">
        <f ca="1">OFFSET(INDEX(Data!$C$7:$C$1800,MATCH($A$3,Data!$C$7:$C$1800,0)),20,'Code list'!E$1)/1000</f>
        <v>110.6568</v>
      </c>
      <c r="E4" s="20">
        <f ca="1">OFFSET(INDEX(Data!$C$7:$C$1800,MATCH($A$3,Data!$C$7:$C$1800,0)),20,'Code list'!F$1)/1000</f>
        <v>122.3064</v>
      </c>
      <c r="F4" s="20">
        <f ca="1">OFFSET(INDEX(Data!$C$7:$C$1800,MATCH($A$3,Data!$C$7:$C$1800,0)),20,'Code list'!G$1)/1000</f>
        <v>146.08079999999998</v>
      </c>
      <c r="G4" s="20">
        <f ca="1">OFFSET(INDEX(Data!$C$7:$C$1800,MATCH($A$3,Data!$C$7:$C$1800,0)),20,'Code list'!H$1)/1000</f>
        <v>132.33399499999999</v>
      </c>
      <c r="H4" s="20">
        <f ca="1">OFFSET(INDEX(Data!$C$7:$C$1800,MATCH($A$3,Data!$C$7:$C$1800,0)),20,'Code list'!I$1)/1000</f>
        <v>192.89501300000001</v>
      </c>
      <c r="I4" s="20">
        <f ca="1">OFFSET(INDEX(Data!$C$7:$C$1800,MATCH($A$3,Data!$C$7:$C$1800,0)),20,'Code list'!J$1)/1000</f>
        <v>159.532578</v>
      </c>
      <c r="J4" s="20">
        <f ca="1">OFFSET(INDEX(Data!$C$7:$C$1800,MATCH($A$3,Data!$C$7:$C$1800,0)),20,'Code list'!K$1)/1000</f>
        <v>148.0068</v>
      </c>
      <c r="K4" s="20">
        <f ca="1">OFFSET(INDEX(Data!$C$7:$C$1800,MATCH($A$3,Data!$C$7:$C$1800,0)),20,'Code list'!L$1)/1000</f>
        <v>140.11199999999999</v>
      </c>
      <c r="L4" s="20">
        <f ca="1">OFFSET(INDEX(Data!$C$7:$C$1800,MATCH($A$3,Data!$C$7:$C$1800,0)),20,'Code list'!M$1)/1000</f>
        <v>129.79079999999999</v>
      </c>
      <c r="M4" s="20">
        <f ca="1">OFFSET(INDEX(Data!$C$7:$C$1800,MATCH($A$3,Data!$C$7:$C$1800,0)),20,'Code list'!N$1)/1000</f>
        <v>135.8244</v>
      </c>
      <c r="N4" s="20">
        <f ca="1">OFFSET(INDEX(Data!$C$7:$C$1800,MATCH($A$3,Data!$C$7:$C$1800,0)),20,'Code list'!O$1)/1000</f>
        <v>141.4332</v>
      </c>
      <c r="O4" s="20">
        <f ca="1">OFFSET(INDEX(Data!$C$7:$C$1800,MATCH($A$3,Data!$C$7:$C$1800,0)),20,'Code list'!P$1)/1000</f>
        <v>166.2696</v>
      </c>
      <c r="P4" s="20">
        <f ca="1">OFFSET(INDEX(Data!$C$7:$C$1800,MATCH($A$3,Data!$C$7:$C$1800,0)),20,'Code list'!Q$1)/1000</f>
        <v>145.548</v>
      </c>
      <c r="Q4" s="20">
        <f ca="1">OFFSET(INDEX(Data!$C$7:$C$1800,MATCH($A$3,Data!$C$7:$C$1800,0)),20,'Code list'!R$1)/1000</f>
        <v>130.48560000000001</v>
      </c>
      <c r="R4" s="20">
        <f ca="1">OFFSET(INDEX(Data!$C$7:$C$1800,MATCH($A$3,Data!$C$7:$C$1800,0)),20,'Code list'!S$1)/1000</f>
        <v>164.1996</v>
      </c>
      <c r="S4" s="20">
        <f ca="1">OFFSET(INDEX(Data!$C$7:$C$1800,MATCH($A$3,Data!$C$7:$C$1800,0)),20,'Code list'!T$1)/1000</f>
        <v>141.5376</v>
      </c>
      <c r="T4" s="20">
        <f ca="1">OFFSET(INDEX(Data!$C$7:$C$1800,MATCH($A$3,Data!$C$7:$C$1800,0)),20,'Code list'!U$1)/1000</f>
        <v>131.8176</v>
      </c>
      <c r="U4" s="20">
        <f ca="1">OFFSET(INDEX(Data!$C$7:$C$1800,MATCH($A$3,Data!$C$7:$C$1800,0)),20,'Code list'!V$1)/1000</f>
        <v>130.97880000000001</v>
      </c>
      <c r="V4" s="20">
        <f ca="1">OFFSET(INDEX(Data!$C$7:$C$1800,MATCH($A$3,Data!$C$7:$C$1800,0)),20,'Code list'!W$1)/1000</f>
        <v>139.90354600000001</v>
      </c>
      <c r="W4" s="20">
        <f ca="1">OFFSET(INDEX(Data!$C$7:$C$1800,MATCH($A$3,Data!$C$7:$C$1800,0)),20,'Code list'!X$1)/1000</f>
        <v>126.82483599999999</v>
      </c>
      <c r="X4" s="20">
        <f ca="1">OFFSET(INDEX(Data!$C$7:$C$1800,MATCH($A$3,Data!$C$7:$C$1800,0)),20,'Code list'!Y$1)/1000</f>
        <v>110.52402499999999</v>
      </c>
      <c r="Y4" s="20">
        <f ca="1">OFFSET(INDEX(Data!$C$7:$C$1800,MATCH($A$3,Data!$C$7:$C$1800,0)),20,'Code list'!Z$1)/1000</f>
        <v>125.07400800000001</v>
      </c>
      <c r="Z4" s="20">
        <f ca="1">OFFSET(INDEX(Data!$C$7:$C$1800,MATCH($A$3,Data!$C$7:$C$1800,0)),20,'Code list'!AA$1)/1000</f>
        <v>115.86103200000001</v>
      </c>
      <c r="AA4" s="20">
        <f ca="1">OFFSET(INDEX(Data!$C$7:$C$1800,MATCH($A$3,Data!$C$7:$C$1800,0)),20,'Code list'!AB$1)/1000</f>
        <v>104.18627499999999</v>
      </c>
      <c r="AB4" s="20">
        <f ca="1">OFFSET(INDEX(Data!$C$7:$C$1800,MATCH($A$3,Data!$C$7:$C$1800,0)),20,'Code list'!AC$1)/1000</f>
        <v>109.93826200000001</v>
      </c>
      <c r="AC4" s="20">
        <f ca="1">OFFSET(INDEX(Data!$C$7:$C$1800,MATCH($A$3,Data!$C$7:$C$1800,0)),20,'Code list'!AD$1)/1000</f>
        <v>111.681212</v>
      </c>
      <c r="AD4" s="20">
        <f ca="1">OFFSET(INDEX(Data!$C$7:$C$1800,MATCH($A$3,Data!$C$7:$C$1800,0)),20,'Code list'!AE$1)/1000</f>
        <v>109.332626</v>
      </c>
      <c r="AE4" s="20">
        <f ca="1">OFFSET(INDEX(Data!$C$7:$C$1800,MATCH($A$3,Data!$C$7:$C$1800,0)),20,'Code list'!AF$1)/1000</f>
        <v>106.261038</v>
      </c>
      <c r="AF4" s="20">
        <f ca="1">OFFSET(INDEX(Data!$C$7:$C$1800,MATCH($A$3,Data!$C$7:$C$1800,0)),20,'Code list'!AG$1)/1000</f>
        <v>103.423169</v>
      </c>
      <c r="AG4" s="20">
        <f ca="1">OFFSET(INDEX(Data!$C$7:$C$1800,MATCH($A$3,Data!$C$7:$C$1800,0)),20,'Code list'!AH$1)/1000</f>
        <v>118.97561900000001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0</v>
      </c>
      <c r="C5" s="22">
        <f ca="1">OFFSET(INDEX(Data!$C$7:$C$1800,MATCH($A$3,Data!$C$7:$C$1800,0)),23,'Code list'!D$1)/1000</f>
        <v>0</v>
      </c>
      <c r="D5" s="22">
        <f ca="1">OFFSET(INDEX(Data!$C$7:$C$1800,MATCH($A$3,Data!$C$7:$C$1800,0)),23,'Code list'!E$1)/1000</f>
        <v>0</v>
      </c>
      <c r="E5" s="22">
        <f ca="1">OFFSET(INDEX(Data!$C$7:$C$1800,MATCH($A$3,Data!$C$7:$C$1800,0)),23,'Code list'!F$1)/1000</f>
        <v>0</v>
      </c>
      <c r="F5" s="22">
        <f ca="1">OFFSET(INDEX(Data!$C$7:$C$1800,MATCH($A$3,Data!$C$7:$C$1800,0)),23,'Code list'!G$1)/1000</f>
        <v>0</v>
      </c>
      <c r="G5" s="22">
        <f ca="1">OFFSET(INDEX(Data!$C$7:$C$1800,MATCH($A$3,Data!$C$7:$C$1800,0)),23,'Code list'!H$1)/1000</f>
        <v>0</v>
      </c>
      <c r="H5" s="22">
        <f ca="1">OFFSET(INDEX(Data!$C$7:$C$1800,MATCH($A$3,Data!$C$7:$C$1800,0)),23,'Code list'!I$1)/1000</f>
        <v>0</v>
      </c>
      <c r="I5" s="22">
        <f ca="1">OFFSET(INDEX(Data!$C$7:$C$1800,MATCH($A$3,Data!$C$7:$C$1800,0)),23,'Code list'!J$1)/1000</f>
        <v>0</v>
      </c>
      <c r="J5" s="22">
        <f ca="1">OFFSET(INDEX(Data!$C$7:$C$1800,MATCH($A$3,Data!$C$7:$C$1800,0)),23,'Code list'!K$1)/1000</f>
        <v>0</v>
      </c>
      <c r="K5" s="22">
        <f ca="1">OFFSET(INDEX(Data!$C$7:$C$1800,MATCH($A$3,Data!$C$7:$C$1800,0)),23,'Code list'!L$1)/1000</f>
        <v>0</v>
      </c>
      <c r="L5" s="22">
        <f ca="1">OFFSET(INDEX(Data!$C$7:$C$1800,MATCH($A$3,Data!$C$7:$C$1800,0)),23,'Code list'!M$1)/1000</f>
        <v>0</v>
      </c>
      <c r="M5" s="22">
        <f ca="1">OFFSET(INDEX(Data!$C$7:$C$1800,MATCH($A$3,Data!$C$7:$C$1800,0)),23,'Code list'!N$1)/1000</f>
        <v>0</v>
      </c>
      <c r="N5" s="22">
        <f ca="1">OFFSET(INDEX(Data!$C$7:$C$1800,MATCH($A$3,Data!$C$7:$C$1800,0)),23,'Code list'!O$1)/1000</f>
        <v>0</v>
      </c>
      <c r="O5" s="22">
        <f ca="1">OFFSET(INDEX(Data!$C$7:$C$1800,MATCH($A$3,Data!$C$7:$C$1800,0)),23,'Code list'!P$1)/1000</f>
        <v>0</v>
      </c>
      <c r="P5" s="22">
        <f ca="1">OFFSET(INDEX(Data!$C$7:$C$1800,MATCH($A$3,Data!$C$7:$C$1800,0)),23,'Code list'!Q$1)/1000</f>
        <v>0</v>
      </c>
      <c r="Q5" s="22">
        <f ca="1">OFFSET(INDEX(Data!$C$7:$C$1800,MATCH($A$3,Data!$C$7:$C$1800,0)),23,'Code list'!R$1)/1000</f>
        <v>0</v>
      </c>
      <c r="R5" s="22">
        <f ca="1">OFFSET(INDEX(Data!$C$7:$C$1800,MATCH($A$3,Data!$C$7:$C$1800,0)),23,'Code list'!S$1)/1000</f>
        <v>0</v>
      </c>
      <c r="S5" s="22">
        <f ca="1">OFFSET(INDEX(Data!$C$7:$C$1800,MATCH($A$3,Data!$C$7:$C$1800,0)),23,'Code list'!T$1)/1000</f>
        <v>0</v>
      </c>
      <c r="T5" s="22">
        <f ca="1">OFFSET(INDEX(Data!$C$7:$C$1800,MATCH($A$3,Data!$C$7:$C$1800,0)),23,'Code list'!U$1)/1000</f>
        <v>0</v>
      </c>
      <c r="U5" s="22">
        <f ca="1">OFFSET(INDEX(Data!$C$7:$C$1800,MATCH($A$3,Data!$C$7:$C$1800,0)),23,'Code list'!V$1)/1000</f>
        <v>0</v>
      </c>
      <c r="V5" s="22">
        <f ca="1">OFFSET(INDEX(Data!$C$7:$C$1800,MATCH($A$3,Data!$C$7:$C$1800,0)),23,'Code list'!W$1)/1000</f>
        <v>0</v>
      </c>
      <c r="W5" s="22">
        <f ca="1">OFFSET(INDEX(Data!$C$7:$C$1800,MATCH($A$3,Data!$C$7:$C$1800,0)),23,'Code list'!X$1)/1000</f>
        <v>0</v>
      </c>
      <c r="X5" s="22">
        <f ca="1">OFFSET(INDEX(Data!$C$7:$C$1800,MATCH($A$3,Data!$C$7:$C$1800,0)),23,'Code list'!Y$1)/1000</f>
        <v>0</v>
      </c>
      <c r="Y5" s="22">
        <f ca="1">OFFSET(INDEX(Data!$C$7:$C$1800,MATCH($A$3,Data!$C$7:$C$1800,0)),23,'Code list'!Z$1)/1000</f>
        <v>0</v>
      </c>
      <c r="Z5" s="22">
        <f ca="1">OFFSET(INDEX(Data!$C$7:$C$1800,MATCH($A$3,Data!$C$7:$C$1800,0)),23,'Code list'!AA$1)/1000</f>
        <v>0</v>
      </c>
      <c r="AA5" s="22">
        <f ca="1">OFFSET(INDEX(Data!$C$7:$C$1800,MATCH($A$3,Data!$C$7:$C$1800,0)),23,'Code list'!AB$1)/1000</f>
        <v>0</v>
      </c>
      <c r="AB5" s="22">
        <f ca="1">OFFSET(INDEX(Data!$C$7:$C$1800,MATCH($A$3,Data!$C$7:$C$1800,0)),23,'Code list'!AC$1)/1000</f>
        <v>0</v>
      </c>
      <c r="AC5" s="22">
        <f ca="1">OFFSET(INDEX(Data!$C$7:$C$1800,MATCH($A$3,Data!$C$7:$C$1800,0)),23,'Code list'!AD$1)/1000</f>
        <v>0</v>
      </c>
      <c r="AD5" s="22">
        <f ca="1">OFFSET(INDEX(Data!$C$7:$C$1800,MATCH($A$3,Data!$C$7:$C$1800,0)),23,'Code list'!AE$1)/1000</f>
        <v>0</v>
      </c>
      <c r="AE5" s="22">
        <f ca="1">OFFSET(INDEX(Data!$C$7:$C$1800,MATCH($A$3,Data!$C$7:$C$1800,0)),23,'Code list'!AF$1)/1000</f>
        <v>0</v>
      </c>
      <c r="AF5" s="22">
        <f ca="1">OFFSET(INDEX(Data!$C$7:$C$1800,MATCH($A$3,Data!$C$7:$C$1800,0)),23,'Code list'!AG$1)/1000</f>
        <v>0</v>
      </c>
      <c r="AG5" s="22">
        <f ca="1">OFFSET(INDEX(Data!$C$7:$C$1800,MATCH($A$3,Data!$C$7:$C$1800,0)),23,'Code list'!AH$1)/1000</f>
        <v>0</v>
      </c>
    </row>
    <row r="6" spans="1:33" ht="15" customHeight="1" x14ac:dyDescent="0.25">
      <c r="A6" s="4" t="s">
        <v>27</v>
      </c>
      <c r="B6" s="6">
        <f t="shared" ref="B6:AC6" ca="1" si="1">B4-B5</f>
        <v>93.535200000000003</v>
      </c>
      <c r="C6" s="6">
        <f t="shared" ca="1" si="1"/>
        <v>131.56200000000001</v>
      </c>
      <c r="D6" s="6">
        <f t="shared" ca="1" si="1"/>
        <v>110.6568</v>
      </c>
      <c r="E6" s="6">
        <f t="shared" ca="1" si="1"/>
        <v>122.3064</v>
      </c>
      <c r="F6" s="6">
        <f t="shared" ca="1" si="1"/>
        <v>146.08079999999998</v>
      </c>
      <c r="G6" s="6">
        <f t="shared" ca="1" si="1"/>
        <v>132.33399499999999</v>
      </c>
      <c r="H6" s="6">
        <f t="shared" ca="1" si="1"/>
        <v>192.89501300000001</v>
      </c>
      <c r="I6" s="6">
        <f t="shared" ca="1" si="1"/>
        <v>159.532578</v>
      </c>
      <c r="J6" s="6">
        <f t="shared" ca="1" si="1"/>
        <v>148.0068</v>
      </c>
      <c r="K6" s="6">
        <f t="shared" ca="1" si="1"/>
        <v>140.11199999999999</v>
      </c>
      <c r="L6" s="6">
        <f t="shared" ca="1" si="1"/>
        <v>129.79079999999999</v>
      </c>
      <c r="M6" s="6">
        <f t="shared" ca="1" si="1"/>
        <v>135.8244</v>
      </c>
      <c r="N6" s="6">
        <f t="shared" ca="1" si="1"/>
        <v>141.4332</v>
      </c>
      <c r="O6" s="6">
        <f t="shared" ca="1" si="1"/>
        <v>166.2696</v>
      </c>
      <c r="P6" s="6">
        <f t="shared" ca="1" si="1"/>
        <v>145.548</v>
      </c>
      <c r="Q6" s="6">
        <f t="shared" ca="1" si="1"/>
        <v>130.48560000000001</v>
      </c>
      <c r="R6" s="6">
        <f t="shared" ca="1" si="1"/>
        <v>164.1996</v>
      </c>
      <c r="S6" s="6">
        <f t="shared" ca="1" si="1"/>
        <v>141.5376</v>
      </c>
      <c r="T6" s="6">
        <f t="shared" ca="1" si="1"/>
        <v>131.8176</v>
      </c>
      <c r="U6" s="6">
        <f t="shared" ca="1" si="1"/>
        <v>130.97880000000001</v>
      </c>
      <c r="V6" s="6">
        <f t="shared" ca="1" si="1"/>
        <v>139.90354600000001</v>
      </c>
      <c r="W6" s="6">
        <f t="shared" ca="1" si="1"/>
        <v>126.82483599999999</v>
      </c>
      <c r="X6" s="6">
        <f t="shared" ca="1" si="1"/>
        <v>110.52402499999999</v>
      </c>
      <c r="Y6" s="6">
        <f t="shared" ca="1" si="1"/>
        <v>125.07400800000001</v>
      </c>
      <c r="Z6" s="6">
        <f t="shared" ca="1" si="1"/>
        <v>115.86103200000001</v>
      </c>
      <c r="AA6" s="6">
        <f t="shared" ca="1" si="1"/>
        <v>104.18627499999999</v>
      </c>
      <c r="AB6" s="6">
        <f t="shared" ca="1" si="1"/>
        <v>109.93826200000001</v>
      </c>
      <c r="AC6" s="6">
        <f t="shared" ca="1" si="1"/>
        <v>111.681212</v>
      </c>
      <c r="AD6" s="6">
        <f t="shared" ref="AD6:AE6" ca="1" si="2">AD4-AD5</f>
        <v>109.332626</v>
      </c>
      <c r="AE6" s="6">
        <f t="shared" ca="1" si="2"/>
        <v>106.261038</v>
      </c>
      <c r="AF6" s="6">
        <f t="shared" ref="AF6:AG6" ca="1" si="3">AF4-AF5</f>
        <v>103.423169</v>
      </c>
      <c r="AG6" s="6">
        <f t="shared" ca="1" si="3"/>
        <v>118.97561900000001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Denmark [DK]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22.6007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21.194599999999998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16.998428000000001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20.236185000000003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39.919796000000005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40.674599999999998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59.084547999999998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30.431853999999998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32.406255000000002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30.537409999999998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36.670114000000005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28.865361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28.85548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22.006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24.807499999999997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24.092749999999999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22.512049999999999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26.939250000000001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25.956899999999997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25.220500000000001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29.371341000000001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36.223179999999999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38.209058999999996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42.663620999999999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49.559589000000003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53.357175000000005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48.970889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56.339165000000008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53.832060000000006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62.115161000000001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63.762849000000003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63.843137000000006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231.86897999999999</v>
      </c>
      <c r="C12" s="25">
        <f ca="1">OFFSET(INDEX(Data!$C$7:$C$1800,MATCH($A$3,Data!$C$7:$C$1800,0)),5,'Code list'!D$1)/1000+OFFSET(INDEX(Data!$C$7:$C$1800,MATCH($A$3,Data!$C$7:$C$1800,0)),7,'Code list'!D$1)/1000</f>
        <v>329.77898699999997</v>
      </c>
      <c r="D12" s="25">
        <f ca="1">OFFSET(INDEX(Data!$C$7:$C$1800,MATCH($A$3,Data!$C$7:$C$1800,0)),5,'Code list'!E$1)/1000+OFFSET(INDEX(Data!$C$7:$C$1800,MATCH($A$3,Data!$C$7:$C$1800,0)),7,'Code list'!E$1)/1000</f>
        <v>286.64565999999996</v>
      </c>
      <c r="E12" s="25">
        <f ca="1">OFFSET(INDEX(Data!$C$7:$C$1800,MATCH($A$3,Data!$C$7:$C$1800,0)),5,'Code list'!F$1)/1000+OFFSET(INDEX(Data!$C$7:$C$1800,MATCH($A$3,Data!$C$7:$C$1800,0)),7,'Code list'!F$1)/1000</f>
        <v>307.65010600000005</v>
      </c>
      <c r="F12" s="25">
        <f ca="1">OFFSET(INDEX(Data!$C$7:$C$1800,MATCH($A$3,Data!$C$7:$C$1800,0)),5,'Code list'!G$1)/1000+OFFSET(INDEX(Data!$C$7:$C$1800,MATCH($A$3,Data!$C$7:$C$1800,0)),7,'Code list'!G$1)/1000</f>
        <v>339.98144300000001</v>
      </c>
      <c r="G12" s="25">
        <f ca="1">OFFSET(INDEX(Data!$C$7:$C$1800,MATCH($A$3,Data!$C$7:$C$1800,0)),5,'Code list'!H$1)/1000+OFFSET(INDEX(Data!$C$7:$C$1800,MATCH($A$3,Data!$C$7:$C$1800,0)),7,'Code list'!H$1)/1000</f>
        <v>318.38203600000003</v>
      </c>
      <c r="H12" s="25">
        <f ca="1">OFFSET(INDEX(Data!$C$7:$C$1800,MATCH($A$3,Data!$C$7:$C$1800,0)),5,'Code list'!I$1)/1000+OFFSET(INDEX(Data!$C$7:$C$1800,MATCH($A$3,Data!$C$7:$C$1800,0)),7,'Code list'!I$1)/1000</f>
        <v>454.09649000000002</v>
      </c>
      <c r="I12" s="25">
        <f ca="1">OFFSET(INDEX(Data!$C$7:$C$1800,MATCH($A$3,Data!$C$7:$C$1800,0)),5,'Code list'!J$1)/1000+OFFSET(INDEX(Data!$C$7:$C$1800,MATCH($A$3,Data!$C$7:$C$1800,0)),7,'Code list'!J$1)/1000</f>
        <v>396.94758000000002</v>
      </c>
      <c r="J12" s="25">
        <f ca="1">OFFSET(INDEX(Data!$C$7:$C$1800,MATCH($A$3,Data!$C$7:$C$1800,0)),5,'Code list'!K$1)/1000+OFFSET(INDEX(Data!$C$7:$C$1800,MATCH($A$3,Data!$C$7:$C$1800,0)),7,'Code list'!K$1)/1000</f>
        <v>364.71450599999997</v>
      </c>
      <c r="K12" s="25">
        <f ca="1">OFFSET(INDEX(Data!$C$7:$C$1800,MATCH($A$3,Data!$C$7:$C$1800,0)),5,'Code list'!L$1)/1000+OFFSET(INDEX(Data!$C$7:$C$1800,MATCH($A$3,Data!$C$7:$C$1800,0)),7,'Code list'!L$1)/1000</f>
        <v>340.97097600000001</v>
      </c>
      <c r="L12" s="25">
        <f ca="1">OFFSET(INDEX(Data!$C$7:$C$1800,MATCH($A$3,Data!$C$7:$C$1800,0)),5,'Code list'!M$1)/1000+OFFSET(INDEX(Data!$C$7:$C$1800,MATCH($A$3,Data!$C$7:$C$1800,0)),7,'Code list'!M$1)/1000</f>
        <v>306.767787</v>
      </c>
      <c r="M12" s="25">
        <f ca="1">OFFSET(INDEX(Data!$C$7:$C$1800,MATCH($A$3,Data!$C$7:$C$1800,0)),5,'Code list'!N$1)/1000+OFFSET(INDEX(Data!$C$7:$C$1800,MATCH($A$3,Data!$C$7:$C$1800,0)),7,'Code list'!N$1)/1000</f>
        <v>330.17576800000001</v>
      </c>
      <c r="N12" s="25">
        <f ca="1">OFFSET(INDEX(Data!$C$7:$C$1800,MATCH($A$3,Data!$C$7:$C$1800,0)),5,'Code list'!O$1)/1000+OFFSET(INDEX(Data!$C$7:$C$1800,MATCH($A$3,Data!$C$7:$C$1800,0)),7,'Code list'!O$1)/1000</f>
        <v>337.21472800000004</v>
      </c>
      <c r="O12" s="25">
        <f ca="1">OFFSET(INDEX(Data!$C$7:$C$1800,MATCH($A$3,Data!$C$7:$C$1800,0)),5,'Code list'!P$1)/1000+OFFSET(INDEX(Data!$C$7:$C$1800,MATCH($A$3,Data!$C$7:$C$1800,0)),7,'Code list'!P$1)/1000</f>
        <v>390.20428900000002</v>
      </c>
      <c r="P12" s="25">
        <f ca="1">OFFSET(INDEX(Data!$C$7:$C$1800,MATCH($A$3,Data!$C$7:$C$1800,0)),5,'Code list'!Q$1)/1000+OFFSET(INDEX(Data!$C$7:$C$1800,MATCH($A$3,Data!$C$7:$C$1800,0)),7,'Code list'!Q$1)/1000</f>
        <v>332.29730499999999</v>
      </c>
      <c r="Q12" s="25">
        <f ca="1">OFFSET(INDEX(Data!$C$7:$C$1800,MATCH($A$3,Data!$C$7:$C$1800,0)),5,'Code list'!R$1)/1000+OFFSET(INDEX(Data!$C$7:$C$1800,MATCH($A$3,Data!$C$7:$C$1800,0)),7,'Code list'!R$1)/1000</f>
        <v>298.38901300000003</v>
      </c>
      <c r="R12" s="25">
        <f ca="1">OFFSET(INDEX(Data!$C$7:$C$1800,MATCH($A$3,Data!$C$7:$C$1800,0)),5,'Code list'!S$1)/1000+OFFSET(INDEX(Data!$C$7:$C$1800,MATCH($A$3,Data!$C$7:$C$1800,0)),7,'Code list'!S$1)/1000</f>
        <v>380.39820400000002</v>
      </c>
      <c r="S12" s="25">
        <f ca="1">OFFSET(INDEX(Data!$C$7:$C$1800,MATCH($A$3,Data!$C$7:$C$1800,0)),5,'Code list'!T$1)/1000+OFFSET(INDEX(Data!$C$7:$C$1800,MATCH($A$3,Data!$C$7:$C$1800,0)),7,'Code list'!T$1)/1000</f>
        <v>321.45337899999998</v>
      </c>
      <c r="T12" s="25">
        <f ca="1">OFFSET(INDEX(Data!$C$7:$C$1800,MATCH($A$3,Data!$C$7:$C$1800,0)),5,'Code list'!U$1)/1000+OFFSET(INDEX(Data!$C$7:$C$1800,MATCH($A$3,Data!$C$7:$C$1800,0)),7,'Code list'!U$1)/1000</f>
        <v>298.95176800000002</v>
      </c>
      <c r="U12" s="25">
        <f ca="1">OFFSET(INDEX(Data!$C$7:$C$1800,MATCH($A$3,Data!$C$7:$C$1800,0)),5,'Code list'!V$1)/1000+OFFSET(INDEX(Data!$C$7:$C$1800,MATCH($A$3,Data!$C$7:$C$1800,0)),7,'Code list'!V$1)/1000</f>
        <v>300.21763999999996</v>
      </c>
      <c r="V12" s="25">
        <f ca="1">OFFSET(INDEX(Data!$C$7:$C$1800,MATCH($A$3,Data!$C$7:$C$1800,0)),5,'Code list'!W$1)/1000+OFFSET(INDEX(Data!$C$7:$C$1800,MATCH($A$3,Data!$C$7:$C$1800,0)),7,'Code list'!W$1)/1000</f>
        <v>318.03558099999998</v>
      </c>
      <c r="W12" s="25">
        <f ca="1">OFFSET(INDEX(Data!$C$7:$C$1800,MATCH($A$3,Data!$C$7:$C$1800,0)),5,'Code list'!X$1)/1000+OFFSET(INDEX(Data!$C$7:$C$1800,MATCH($A$3,Data!$C$7:$C$1800,0)),7,'Code list'!X$1)/1000</f>
        <v>264.86443700000001</v>
      </c>
      <c r="X12" s="25">
        <f ca="1">OFFSET(INDEX(Data!$C$7:$C$1800,MATCH($A$3,Data!$C$7:$C$1800,0)),5,'Code list'!Y$1)/1000+OFFSET(INDEX(Data!$C$7:$C$1800,MATCH($A$3,Data!$C$7:$C$1800,0)),7,'Code list'!Y$1)/1000</f>
        <v>225.04160899999997</v>
      </c>
      <c r="Y12" s="25">
        <f ca="1">OFFSET(INDEX(Data!$C$7:$C$1800,MATCH($A$3,Data!$C$7:$C$1800,0)),5,'Code list'!Z$1)/1000+OFFSET(INDEX(Data!$C$7:$C$1800,MATCH($A$3,Data!$C$7:$C$1800,0)),7,'Code list'!Z$1)/1000</f>
        <v>247.52852200000001</v>
      </c>
      <c r="Z12" s="25">
        <f ca="1">OFFSET(INDEX(Data!$C$7:$C$1800,MATCH($A$3,Data!$C$7:$C$1800,0)),5,'Code list'!AA$1)/1000+OFFSET(INDEX(Data!$C$7:$C$1800,MATCH($A$3,Data!$C$7:$C$1800,0)),7,'Code list'!AA$1)/1000</f>
        <v>205.23797799999997</v>
      </c>
      <c r="AA12" s="25">
        <f ca="1">OFFSET(INDEX(Data!$C$7:$C$1800,MATCH($A$3,Data!$C$7:$C$1800,0)),5,'Code list'!AB$1)/1000+OFFSET(INDEX(Data!$C$7:$C$1800,MATCH($A$3,Data!$C$7:$C$1800,0)),7,'Code list'!AB$1)/1000</f>
        <v>171.52213599999999</v>
      </c>
      <c r="AB12" s="25">
        <f ca="1">OFFSET(INDEX(Data!$C$7:$C$1800,MATCH($A$3,Data!$C$7:$C$1800,0)),5,'Code list'!AC$1)/1000+OFFSET(INDEX(Data!$C$7:$C$1800,MATCH($A$3,Data!$C$7:$C$1800,0)),7,'Code list'!AC$1)/1000</f>
        <v>193.19549599999999</v>
      </c>
      <c r="AC12" s="25">
        <f ca="1">OFFSET(INDEX(Data!$C$7:$C$1800,MATCH($A$3,Data!$C$7:$C$1800,0)),5,'Code list'!AD$1)/1000+OFFSET(INDEX(Data!$C$7:$C$1800,MATCH($A$3,Data!$C$7:$C$1800,0)),7,'Code list'!AD$1)/1000</f>
        <v>183.836142</v>
      </c>
      <c r="AD12" s="25">
        <f ca="1">OFFSET(INDEX(Data!$C$7:$C$1800,MATCH($A$3,Data!$C$7:$C$1800,0)),5,'Code list'!AE$1)/1000+OFFSET(INDEX(Data!$C$7:$C$1800,MATCH($A$3,Data!$C$7:$C$1800,0)),7,'Code list'!AE$1)/1000</f>
        <v>182.065744</v>
      </c>
      <c r="AE12" s="25">
        <f ca="1">OFFSET(INDEX(Data!$C$7:$C$1800,MATCH($A$3,Data!$C$7:$C$1800,0)),5,'Code list'!AF$1)/1000+OFFSET(INDEX(Data!$C$7:$C$1800,MATCH($A$3,Data!$C$7:$C$1800,0)),7,'Code list'!AF$1)/1000</f>
        <v>156.75050399999998</v>
      </c>
      <c r="AF12" s="25">
        <f ca="1">OFFSET(INDEX(Data!$C$7:$C$1800,MATCH($A$3,Data!$C$7:$C$1800,0)),5,'Code list'!AG$1)/1000+OFFSET(INDEX(Data!$C$7:$C$1800,MATCH($A$3,Data!$C$7:$C$1800,0)),7,'Code list'!AG$1)/1000</f>
        <v>147.36303799999999</v>
      </c>
      <c r="AG12" s="25">
        <f ca="1">OFFSET(INDEX(Data!$C$7:$C$1800,MATCH($A$3,Data!$C$7:$C$1800,0)),5,'Code list'!AH$1)/1000+OFFSET(INDEX(Data!$C$7:$C$1800,MATCH($A$3,Data!$C$7:$C$1800,0)),7,'Code list'!AH$1)/1000</f>
        <v>182.754121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83.728799999999993</v>
      </c>
      <c r="C13" s="25">
        <f ca="1">OFFSET(INDEX(Data!$C$7:$C$1800,MATCH($A$3,Data!$C$7:$C$1800,0)),21,'Code list'!D$1)/1000+OFFSET(INDEX(Data!$C$7:$C$1800,MATCH($A$3,Data!$C$7:$C$1800,0)),22,'Code list'!D$1)/1000</f>
        <v>121.824</v>
      </c>
      <c r="D13" s="25">
        <f ca="1">OFFSET(INDEX(Data!$C$7:$C$1800,MATCH($A$3,Data!$C$7:$C$1800,0)),21,'Code list'!E$1)/1000+OFFSET(INDEX(Data!$C$7:$C$1800,MATCH($A$3,Data!$C$7:$C$1800,0)),22,'Code list'!E$1)/1000</f>
        <v>102.3516</v>
      </c>
      <c r="E13" s="25">
        <f ca="1">OFFSET(INDEX(Data!$C$7:$C$1800,MATCH($A$3,Data!$C$7:$C$1800,0)),21,'Code list'!F$1)/1000+OFFSET(INDEX(Data!$C$7:$C$1800,MATCH($A$3,Data!$C$7:$C$1800,0)),22,'Code list'!F$1)/1000</f>
        <v>112.24079999999999</v>
      </c>
      <c r="F13" s="25">
        <f ca="1">OFFSET(INDEX(Data!$C$7:$C$1800,MATCH($A$3,Data!$C$7:$C$1800,0)),21,'Code list'!G$1)/1000+OFFSET(INDEX(Data!$C$7:$C$1800,MATCH($A$3,Data!$C$7:$C$1800,0)),22,'Code list'!G$1)/1000</f>
        <v>127.03320000000001</v>
      </c>
      <c r="G13" s="25">
        <f ca="1">OFFSET(INDEX(Data!$C$7:$C$1800,MATCH($A$3,Data!$C$7:$C$1800,0)),21,'Code list'!H$1)/1000+OFFSET(INDEX(Data!$C$7:$C$1800,MATCH($A$3,Data!$C$7:$C$1800,0)),22,'Code list'!H$1)/1000</f>
        <v>112.7736</v>
      </c>
      <c r="H13" s="25">
        <f ca="1">OFFSET(INDEX(Data!$C$7:$C$1800,MATCH($A$3,Data!$C$7:$C$1800,0)),21,'Code list'!I$1)/1000+OFFSET(INDEX(Data!$C$7:$C$1800,MATCH($A$3,Data!$C$7:$C$1800,0)),22,'Code list'!I$1)/1000</f>
        <v>166.2876</v>
      </c>
      <c r="I13" s="25">
        <f ca="1">OFFSET(INDEX(Data!$C$7:$C$1800,MATCH($A$3,Data!$C$7:$C$1800,0)),21,'Code list'!J$1)/1000+OFFSET(INDEX(Data!$C$7:$C$1800,MATCH($A$3,Data!$C$7:$C$1800,0)),22,'Code list'!J$1)/1000</f>
        <v>142.78320000000002</v>
      </c>
      <c r="J13" s="25">
        <f ca="1">OFFSET(INDEX(Data!$C$7:$C$1800,MATCH($A$3,Data!$C$7:$C$1800,0)),21,'Code list'!K$1)/1000+OFFSET(INDEX(Data!$C$7:$C$1800,MATCH($A$3,Data!$C$7:$C$1800,0)),22,'Code list'!K$1)/1000</f>
        <v>128.3544</v>
      </c>
      <c r="K13" s="25">
        <f ca="1">OFFSET(INDEX(Data!$C$7:$C$1800,MATCH($A$3,Data!$C$7:$C$1800,0)),21,'Code list'!L$1)/1000+OFFSET(INDEX(Data!$C$7:$C$1800,MATCH($A$3,Data!$C$7:$C$1800,0)),22,'Code list'!L$1)/1000</f>
        <v>120.69720000000001</v>
      </c>
      <c r="L13" s="25">
        <f ca="1">OFFSET(INDEX(Data!$C$7:$C$1800,MATCH($A$3,Data!$C$7:$C$1800,0)),21,'Code list'!M$1)/1000+OFFSET(INDEX(Data!$C$7:$C$1800,MATCH($A$3,Data!$C$7:$C$1800,0)),22,'Code list'!M$1)/1000</f>
        <v>105.39000000000001</v>
      </c>
      <c r="M13" s="25">
        <f ca="1">OFFSET(INDEX(Data!$C$7:$C$1800,MATCH($A$3,Data!$C$7:$C$1800,0)),21,'Code list'!N$1)/1000+OFFSET(INDEX(Data!$C$7:$C$1800,MATCH($A$3,Data!$C$7:$C$1800,0)),22,'Code list'!N$1)/1000</f>
        <v>114.72839999999999</v>
      </c>
      <c r="N13" s="25">
        <f ca="1">OFFSET(INDEX(Data!$C$7:$C$1800,MATCH($A$3,Data!$C$7:$C$1800,0)),21,'Code list'!O$1)/1000+OFFSET(INDEX(Data!$C$7:$C$1800,MATCH($A$3,Data!$C$7:$C$1800,0)),22,'Code list'!O$1)/1000</f>
        <v>119.23560000000001</v>
      </c>
      <c r="O13" s="25">
        <f ca="1">OFFSET(INDEX(Data!$C$7:$C$1800,MATCH($A$3,Data!$C$7:$C$1800,0)),21,'Code list'!P$1)/1000+OFFSET(INDEX(Data!$C$7:$C$1800,MATCH($A$3,Data!$C$7:$C$1800,0)),22,'Code list'!P$1)/1000</f>
        <v>145.61279999999999</v>
      </c>
      <c r="P13" s="25">
        <f ca="1">OFFSET(INDEX(Data!$C$7:$C$1800,MATCH($A$3,Data!$C$7:$C$1800,0)),21,'Code list'!Q$1)/1000+OFFSET(INDEX(Data!$C$7:$C$1800,MATCH($A$3,Data!$C$7:$C$1800,0)),22,'Code list'!Q$1)/1000</f>
        <v>121.52160000000001</v>
      </c>
      <c r="Q13" s="25">
        <f ca="1">OFFSET(INDEX(Data!$C$7:$C$1800,MATCH($A$3,Data!$C$7:$C$1800,0)),21,'Code list'!R$1)/1000+OFFSET(INDEX(Data!$C$7:$C$1800,MATCH($A$3,Data!$C$7:$C$1800,0)),22,'Code list'!R$1)/1000</f>
        <v>106.52760000000001</v>
      </c>
      <c r="R13" s="25">
        <f ca="1">OFFSET(INDEX(Data!$C$7:$C$1800,MATCH($A$3,Data!$C$7:$C$1800,0)),21,'Code list'!S$1)/1000+OFFSET(INDEX(Data!$C$7:$C$1800,MATCH($A$3,Data!$C$7:$C$1800,0)),22,'Code list'!S$1)/1000</f>
        <v>141.98400000000001</v>
      </c>
      <c r="S13" s="25">
        <f ca="1">OFFSET(INDEX(Data!$C$7:$C$1800,MATCH($A$3,Data!$C$7:$C$1800,0)),21,'Code list'!T$1)/1000+OFFSET(INDEX(Data!$C$7:$C$1800,MATCH($A$3,Data!$C$7:$C$1800,0)),22,'Code list'!T$1)/1000</f>
        <v>115.3296</v>
      </c>
      <c r="T13" s="25">
        <f ca="1">OFFSET(INDEX(Data!$C$7:$C$1800,MATCH($A$3,Data!$C$7:$C$1800,0)),21,'Code list'!U$1)/1000+OFFSET(INDEX(Data!$C$7:$C$1800,MATCH($A$3,Data!$C$7:$C$1800,0)),22,'Code list'!U$1)/1000</f>
        <v>106.55640000000001</v>
      </c>
      <c r="U13" s="25">
        <f ca="1">OFFSET(INDEX(Data!$C$7:$C$1800,MATCH($A$3,Data!$C$7:$C$1800,0)),21,'Code list'!V$1)/1000+OFFSET(INDEX(Data!$C$7:$C$1800,MATCH($A$3,Data!$C$7:$C$1800,0)),22,'Code list'!V$1)/1000</f>
        <v>106.49879999999999</v>
      </c>
      <c r="V13" s="25">
        <f ca="1">OFFSET(INDEX(Data!$C$7:$C$1800,MATCH($A$3,Data!$C$7:$C$1800,0)),21,'Code list'!W$1)/1000+OFFSET(INDEX(Data!$C$7:$C$1800,MATCH($A$3,Data!$C$7:$C$1800,0)),22,'Code list'!W$1)/1000</f>
        <v>111.34994400000001</v>
      </c>
      <c r="W13" s="25">
        <f ca="1">OFFSET(INDEX(Data!$C$7:$C$1800,MATCH($A$3,Data!$C$7:$C$1800,0)),21,'Code list'!X$1)/1000+OFFSET(INDEX(Data!$C$7:$C$1800,MATCH($A$3,Data!$C$7:$C$1800,0)),22,'Code list'!X$1)/1000</f>
        <v>91.268373999999994</v>
      </c>
      <c r="X13" s="25">
        <f ca="1">OFFSET(INDEX(Data!$C$7:$C$1800,MATCH($A$3,Data!$C$7:$C$1800,0)),21,'Code list'!Y$1)/1000+OFFSET(INDEX(Data!$C$7:$C$1800,MATCH($A$3,Data!$C$7:$C$1800,0)),22,'Code list'!Y$1)/1000</f>
        <v>72.883126999999988</v>
      </c>
      <c r="Y13" s="25">
        <f ca="1">OFFSET(INDEX(Data!$C$7:$C$1800,MATCH($A$3,Data!$C$7:$C$1800,0)),21,'Code list'!Z$1)/1000+OFFSET(INDEX(Data!$C$7:$C$1800,MATCH($A$3,Data!$C$7:$C$1800,0)),22,'Code list'!Z$1)/1000</f>
        <v>82.924452000000002</v>
      </c>
      <c r="Z13" s="25">
        <f ca="1">OFFSET(INDEX(Data!$C$7:$C$1800,MATCH($A$3,Data!$C$7:$C$1800,0)),21,'Code list'!AA$1)/1000+OFFSET(INDEX(Data!$C$7:$C$1800,MATCH($A$3,Data!$C$7:$C$1800,0)),22,'Code list'!AA$1)/1000</f>
        <v>66.501870999999994</v>
      </c>
      <c r="AA13" s="25">
        <f ca="1">OFFSET(INDEX(Data!$C$7:$C$1800,MATCH($A$3,Data!$C$7:$C$1800,0)),21,'Code list'!AB$1)/1000+OFFSET(INDEX(Data!$C$7:$C$1800,MATCH($A$3,Data!$C$7:$C$1800,0)),22,'Code list'!AB$1)/1000</f>
        <v>51.017953999999996</v>
      </c>
      <c r="AB13" s="25">
        <f ca="1">OFFSET(INDEX(Data!$C$7:$C$1800,MATCH($A$3,Data!$C$7:$C$1800,0)),21,'Code list'!AC$1)/1000+OFFSET(INDEX(Data!$C$7:$C$1800,MATCH($A$3,Data!$C$7:$C$1800,0)),22,'Code list'!AC$1)/1000</f>
        <v>61.130501999999993</v>
      </c>
      <c r="AC13" s="25">
        <f ca="1">OFFSET(INDEX(Data!$C$7:$C$1800,MATCH($A$3,Data!$C$7:$C$1800,0)),21,'Code list'!AD$1)/1000+OFFSET(INDEX(Data!$C$7:$C$1800,MATCH($A$3,Data!$C$7:$C$1800,0)),22,'Code list'!AD$1)/1000</f>
        <v>55.617832999999997</v>
      </c>
      <c r="AD13" s="25">
        <f ca="1">OFFSET(INDEX(Data!$C$7:$C$1800,MATCH($A$3,Data!$C$7:$C$1800,0)),21,'Code list'!AE$1)/1000+OFFSET(INDEX(Data!$C$7:$C$1800,MATCH($A$3,Data!$C$7:$C$1800,0)),22,'Code list'!AE$1)/1000</f>
        <v>55.752063000000007</v>
      </c>
      <c r="AE13" s="25">
        <f ca="1">OFFSET(INDEX(Data!$C$7:$C$1800,MATCH($A$3,Data!$C$7:$C$1800,0)),21,'Code list'!AF$1)/1000+OFFSET(INDEX(Data!$C$7:$C$1800,MATCH($A$3,Data!$C$7:$C$1800,0)),22,'Code list'!AF$1)/1000</f>
        <v>44.516484000000005</v>
      </c>
      <c r="AF13" s="25">
        <f ca="1">OFFSET(INDEX(Data!$C$7:$C$1800,MATCH($A$3,Data!$C$7:$C$1800,0)),21,'Code list'!AG$1)/1000+OFFSET(INDEX(Data!$C$7:$C$1800,MATCH($A$3,Data!$C$7:$C$1800,0)),22,'Code list'!AG$1)/1000</f>
        <v>40.254984</v>
      </c>
      <c r="AG13" s="25">
        <f ca="1">OFFSET(INDEX(Data!$C$7:$C$1800,MATCH($A$3,Data!$C$7:$C$1800,0)),21,'Code list'!AH$1)/1000+OFFSET(INDEX(Data!$C$7:$C$1800,MATCH($A$3,Data!$C$7:$C$1800,0)),22,'Code list'!AH$1)/1000</f>
        <v>56.357744999999994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54.352000000000004</v>
      </c>
      <c r="C14" s="25">
        <f ca="1">OFFSET(INDEX(Data!$C$7:$C$1800,MATCH($A$3,Data!$C$7:$C$1800,0)),31,'Code list'!D$1)/1000+OFFSET(INDEX(Data!$C$7:$C$1800,MATCH($A$3,Data!$C$7:$C$1800,0)),32,'Code list'!D$1)/1000</f>
        <v>64.301000000000002</v>
      </c>
      <c r="D14" s="25">
        <f ca="1">OFFSET(INDEX(Data!$C$7:$C$1800,MATCH($A$3,Data!$C$7:$C$1800,0)),31,'Code list'!E$1)/1000+OFFSET(INDEX(Data!$C$7:$C$1800,MATCH($A$3,Data!$C$7:$C$1800,0)),32,'Code list'!E$1)/1000</f>
        <v>66.917000000000002</v>
      </c>
      <c r="E14" s="25">
        <f ca="1">OFFSET(INDEX(Data!$C$7:$C$1800,MATCH($A$3,Data!$C$7:$C$1800,0)),31,'Code list'!F$1)/1000+OFFSET(INDEX(Data!$C$7:$C$1800,MATCH($A$3,Data!$C$7:$C$1800,0)),32,'Code list'!F$1)/1000</f>
        <v>77.134</v>
      </c>
      <c r="F14" s="25">
        <f ca="1">OFFSET(INDEX(Data!$C$7:$C$1800,MATCH($A$3,Data!$C$7:$C$1800,0)),31,'Code list'!G$1)/1000+OFFSET(INDEX(Data!$C$7:$C$1800,MATCH($A$3,Data!$C$7:$C$1800,0)),32,'Code list'!G$1)/1000</f>
        <v>80.00500000000001</v>
      </c>
      <c r="G14" s="25">
        <f ca="1">OFFSET(INDEX(Data!$C$7:$C$1800,MATCH($A$3,Data!$C$7:$C$1800,0)),31,'Code list'!H$1)/1000+OFFSET(INDEX(Data!$C$7:$C$1800,MATCH($A$3,Data!$C$7:$C$1800,0)),32,'Code list'!H$1)/1000</f>
        <v>87.691000000000003</v>
      </c>
      <c r="H14" s="25">
        <f ca="1">OFFSET(INDEX(Data!$C$7:$C$1800,MATCH($A$3,Data!$C$7:$C$1800,0)),31,'Code list'!I$1)/1000+OFFSET(INDEX(Data!$C$7:$C$1800,MATCH($A$3,Data!$C$7:$C$1800,0)),32,'Code list'!I$1)/1000</f>
        <v>102.479</v>
      </c>
      <c r="I14" s="25">
        <f ca="1">OFFSET(INDEX(Data!$C$7:$C$1800,MATCH($A$3,Data!$C$7:$C$1800,0)),31,'Code list'!J$1)/1000+OFFSET(INDEX(Data!$C$7:$C$1800,MATCH($A$3,Data!$C$7:$C$1800,0)),32,'Code list'!J$1)/1000</f>
        <v>97.753</v>
      </c>
      <c r="J14" s="25">
        <f ca="1">OFFSET(INDEX(Data!$C$7:$C$1800,MATCH($A$3,Data!$C$7:$C$1800,0)),31,'Code list'!K$1)/1000+OFFSET(INDEX(Data!$C$7:$C$1800,MATCH($A$3,Data!$C$7:$C$1800,0)),32,'Code list'!K$1)/1000</f>
        <v>101.514</v>
      </c>
      <c r="K14" s="25">
        <f ca="1">OFFSET(INDEX(Data!$C$7:$C$1800,MATCH($A$3,Data!$C$7:$C$1800,0)),31,'Code list'!L$1)/1000+OFFSET(INDEX(Data!$C$7:$C$1800,MATCH($A$3,Data!$C$7:$C$1800,0)),32,'Code list'!L$1)/1000</f>
        <v>99.811999999999998</v>
      </c>
      <c r="L14" s="25">
        <f ca="1">OFFSET(INDEX(Data!$C$7:$C$1800,MATCH($A$3,Data!$C$7:$C$1800,0)),31,'Code list'!M$1)/1000+OFFSET(INDEX(Data!$C$7:$C$1800,MATCH($A$3,Data!$C$7:$C$1800,0)),32,'Code list'!M$1)/1000</f>
        <v>97.10799999999999</v>
      </c>
      <c r="M14" s="25">
        <f ca="1">OFFSET(INDEX(Data!$C$7:$C$1800,MATCH($A$3,Data!$C$7:$C$1800,0)),31,'Code list'!N$1)/1000+OFFSET(INDEX(Data!$C$7:$C$1800,MATCH($A$3,Data!$C$7:$C$1800,0)),32,'Code list'!N$1)/1000</f>
        <v>104.98</v>
      </c>
      <c r="N14" s="25">
        <f ca="1">OFFSET(INDEX(Data!$C$7:$C$1800,MATCH($A$3,Data!$C$7:$C$1800,0)),31,'Code list'!O$1)/1000+OFFSET(INDEX(Data!$C$7:$C$1800,MATCH($A$3,Data!$C$7:$C$1800,0)),32,'Code list'!O$1)/1000</f>
        <v>105.172</v>
      </c>
      <c r="O14" s="25">
        <f ca="1">OFFSET(INDEX(Data!$C$7:$C$1800,MATCH($A$3,Data!$C$7:$C$1800,0)),31,'Code list'!P$1)/1000+OFFSET(INDEX(Data!$C$7:$C$1800,MATCH($A$3,Data!$C$7:$C$1800,0)),32,'Code list'!P$1)/1000</f>
        <v>105.73599999999999</v>
      </c>
      <c r="P14" s="25">
        <f ca="1">OFFSET(INDEX(Data!$C$7:$C$1800,MATCH($A$3,Data!$C$7:$C$1800,0)),31,'Code list'!Q$1)/1000+OFFSET(INDEX(Data!$C$7:$C$1800,MATCH($A$3,Data!$C$7:$C$1800,0)),32,'Code list'!Q$1)/1000</f>
        <v>105.762</v>
      </c>
      <c r="Q14" s="25">
        <f ca="1">OFFSET(INDEX(Data!$C$7:$C$1800,MATCH($A$3,Data!$C$7:$C$1800,0)),31,'Code list'!R$1)/1000+OFFSET(INDEX(Data!$C$7:$C$1800,MATCH($A$3,Data!$C$7:$C$1800,0)),32,'Code list'!R$1)/1000</f>
        <v>105.84700000000001</v>
      </c>
      <c r="R14" s="25">
        <f ca="1">OFFSET(INDEX(Data!$C$7:$C$1800,MATCH($A$3,Data!$C$7:$C$1800,0)),31,'Code list'!S$1)/1000+OFFSET(INDEX(Data!$C$7:$C$1800,MATCH($A$3,Data!$C$7:$C$1800,0)),32,'Code list'!S$1)/1000</f>
        <v>104.66799999999999</v>
      </c>
      <c r="S14" s="25">
        <f ca="1">OFFSET(INDEX(Data!$C$7:$C$1800,MATCH($A$3,Data!$C$7:$C$1800,0)),31,'Code list'!T$1)/1000+OFFSET(INDEX(Data!$C$7:$C$1800,MATCH($A$3,Data!$C$7:$C$1800,0)),32,'Code list'!T$1)/1000</f>
        <v>97.912999999999997</v>
      </c>
      <c r="T14" s="25">
        <f ca="1">OFFSET(INDEX(Data!$C$7:$C$1800,MATCH($A$3,Data!$C$7:$C$1800,0)),31,'Code list'!U$1)/1000+OFFSET(INDEX(Data!$C$7:$C$1800,MATCH($A$3,Data!$C$7:$C$1800,0)),32,'Code list'!U$1)/1000</f>
        <v>99.584000000000003</v>
      </c>
      <c r="U14" s="25">
        <f ca="1">OFFSET(INDEX(Data!$C$7:$C$1800,MATCH($A$3,Data!$C$7:$C$1800,0)),31,'Code list'!V$1)/1000+OFFSET(INDEX(Data!$C$7:$C$1800,MATCH($A$3,Data!$C$7:$C$1800,0)),32,'Code list'!V$1)/1000</f>
        <v>100.574</v>
      </c>
      <c r="V14" s="25">
        <f ca="1">OFFSET(INDEX(Data!$C$7:$C$1800,MATCH($A$3,Data!$C$7:$C$1800,0)),31,'Code list'!W$1)/1000+OFFSET(INDEX(Data!$C$7:$C$1800,MATCH($A$3,Data!$C$7:$C$1800,0)),32,'Code list'!W$1)/1000</f>
        <v>116.04188000000001</v>
      </c>
      <c r="W14" s="25">
        <f ca="1">OFFSET(INDEX(Data!$C$7:$C$1800,MATCH($A$3,Data!$C$7:$C$1800,0)),31,'Code list'!X$1)/1000+OFFSET(INDEX(Data!$C$7:$C$1800,MATCH($A$3,Data!$C$7:$C$1800,0)),32,'Code list'!X$1)/1000</f>
        <v>101.19376300000002</v>
      </c>
      <c r="X14" s="25">
        <f ca="1">OFFSET(INDEX(Data!$C$7:$C$1800,MATCH($A$3,Data!$C$7:$C$1800,0)),31,'Code list'!Y$1)/1000+OFFSET(INDEX(Data!$C$7:$C$1800,MATCH($A$3,Data!$C$7:$C$1800,0)),32,'Code list'!Y$1)/1000</f>
        <v>98.881789999999995</v>
      </c>
      <c r="Y14" s="25">
        <f ca="1">OFFSET(INDEX(Data!$C$7:$C$1800,MATCH($A$3,Data!$C$7:$C$1800,0)),31,'Code list'!Z$1)/1000+OFFSET(INDEX(Data!$C$7:$C$1800,MATCH($A$3,Data!$C$7:$C$1800,0)),32,'Code list'!Z$1)/1000</f>
        <v>98.292514000000011</v>
      </c>
      <c r="Z14" s="25">
        <f ca="1">OFFSET(INDEX(Data!$C$7:$C$1800,MATCH($A$3,Data!$C$7:$C$1800,0)),31,'Code list'!AA$1)/1000+OFFSET(INDEX(Data!$C$7:$C$1800,MATCH($A$3,Data!$C$7:$C$1800,0)),32,'Code list'!AA$1)/1000</f>
        <v>83.764987000000005</v>
      </c>
      <c r="AA14" s="25">
        <f ca="1">OFFSET(INDEX(Data!$C$7:$C$1800,MATCH($A$3,Data!$C$7:$C$1800,0)),31,'Code list'!AB$1)/1000+OFFSET(INDEX(Data!$C$7:$C$1800,MATCH($A$3,Data!$C$7:$C$1800,0)),32,'Code list'!AB$1)/1000</f>
        <v>85.465064000000012</v>
      </c>
      <c r="AB14" s="25">
        <f ca="1">OFFSET(INDEX(Data!$C$7:$C$1800,MATCH($A$3,Data!$C$7:$C$1800,0)),31,'Code list'!AC$1)/1000+OFFSET(INDEX(Data!$C$7:$C$1800,MATCH($A$3,Data!$C$7:$C$1800,0)),32,'Code list'!AC$1)/1000</f>
        <v>89.311388999999991</v>
      </c>
      <c r="AC14" s="25">
        <f ca="1">OFFSET(INDEX(Data!$C$7:$C$1800,MATCH($A$3,Data!$C$7:$C$1800,0)),31,'Code list'!AD$1)/1000+OFFSET(INDEX(Data!$C$7:$C$1800,MATCH($A$3,Data!$C$7:$C$1800,0)),32,'Code list'!AD$1)/1000</f>
        <v>92.228094999999996</v>
      </c>
      <c r="AD14" s="25">
        <f ca="1">OFFSET(INDEX(Data!$C$7:$C$1800,MATCH($A$3,Data!$C$7:$C$1800,0)),31,'Code list'!AE$1)/1000+OFFSET(INDEX(Data!$C$7:$C$1800,MATCH($A$3,Data!$C$7:$C$1800,0)),32,'Code list'!AE$1)/1000</f>
        <v>89.304031000000009</v>
      </c>
      <c r="AE14" s="25">
        <f ca="1">OFFSET(INDEX(Data!$C$7:$C$1800,MATCH($A$3,Data!$C$7:$C$1800,0)),31,'Code list'!AF$1)/1000+OFFSET(INDEX(Data!$C$7:$C$1800,MATCH($A$3,Data!$C$7:$C$1800,0)),32,'Code list'!AF$1)/1000</f>
        <v>89.457858999999999</v>
      </c>
      <c r="AF14" s="25">
        <f ca="1">OFFSET(INDEX(Data!$C$7:$C$1800,MATCH($A$3,Data!$C$7:$C$1800,0)),31,'Code list'!AG$1)/1000+OFFSET(INDEX(Data!$C$7:$C$1800,MATCH($A$3,Data!$C$7:$C$1800,0)),32,'Code list'!AG$1)/1000</f>
        <v>84.144809999999993</v>
      </c>
      <c r="AG14" s="25">
        <f ca="1">OFFSET(INDEX(Data!$C$7:$C$1800,MATCH($A$3,Data!$C$7:$C$1800,0)),31,'Code list'!AH$1)/1000+OFFSET(INDEX(Data!$C$7:$C$1800,MATCH($A$3,Data!$C$7:$C$1800,0)),32,'Code list'!AH$1)/1000</f>
        <v>93.045836000000008</v>
      </c>
    </row>
    <row r="15" spans="1:33" ht="15" customHeight="1" x14ac:dyDescent="0.25">
      <c r="A15" s="26" t="s">
        <v>28</v>
      </c>
      <c r="B15" s="25">
        <f ca="1">IFERROR(B12/(1+(B13/B14)),0)</f>
        <v>91.26933506294867</v>
      </c>
      <c r="C15" s="25">
        <f t="shared" ref="C15:AC15" ca="1" si="5">IFERROR(C12/(1+(C13/C14)),0)</f>
        <v>113.9294487204137</v>
      </c>
      <c r="D15" s="25">
        <f t="shared" ca="1" si="5"/>
        <v>113.31970389203903</v>
      </c>
      <c r="E15" s="25">
        <f t="shared" ca="1" si="5"/>
        <v>125.30855888008334</v>
      </c>
      <c r="F15" s="25">
        <f t="shared" ca="1" si="5"/>
        <v>131.37776191647242</v>
      </c>
      <c r="G15" s="25">
        <f t="shared" ca="1" si="5"/>
        <v>139.27266519313636</v>
      </c>
      <c r="H15" s="25">
        <f t="shared" ca="1" si="5"/>
        <v>173.14411165193144</v>
      </c>
      <c r="I15" s="25">
        <f t="shared" ca="1" si="5"/>
        <v>161.317992001786</v>
      </c>
      <c r="J15" s="25">
        <f t="shared" ca="1" si="5"/>
        <v>161.06445410540988</v>
      </c>
      <c r="K15" s="25">
        <f t="shared" ca="1" si="5"/>
        <v>154.33820927431597</v>
      </c>
      <c r="L15" s="25">
        <f t="shared" ca="1" si="5"/>
        <v>147.11061966042132</v>
      </c>
      <c r="M15" s="25">
        <f t="shared" ca="1" si="5"/>
        <v>157.76298095402814</v>
      </c>
      <c r="N15" s="25">
        <f t="shared" ca="1" si="5"/>
        <v>158.04075874977497</v>
      </c>
      <c r="O15" s="25">
        <f t="shared" ca="1" si="5"/>
        <v>164.14894641113864</v>
      </c>
      <c r="P15" s="25">
        <f t="shared" ca="1" si="5"/>
        <v>154.62808390666987</v>
      </c>
      <c r="Q15" s="25">
        <f t="shared" ca="1" si="5"/>
        <v>148.7163806736352</v>
      </c>
      <c r="R15" s="25">
        <f t="shared" ca="1" si="5"/>
        <v>161.42386526876734</v>
      </c>
      <c r="S15" s="25">
        <f t="shared" ca="1" si="5"/>
        <v>147.59932911166433</v>
      </c>
      <c r="T15" s="25">
        <f t="shared" ca="1" si="5"/>
        <v>144.42007905540109</v>
      </c>
      <c r="U15" s="25">
        <f t="shared" ca="1" si="5"/>
        <v>145.81388248654579</v>
      </c>
      <c r="V15" s="25">
        <f t="shared" ca="1" si="5"/>
        <v>162.29891680772252</v>
      </c>
      <c r="W15" s="25">
        <f t="shared" ca="1" si="5"/>
        <v>139.26182823641014</v>
      </c>
      <c r="X15" s="25">
        <f t="shared" ca="1" si="5"/>
        <v>129.55216647879328</v>
      </c>
      <c r="Y15" s="25">
        <f t="shared" ca="1" si="5"/>
        <v>134.26005992222775</v>
      </c>
      <c r="Z15" s="25">
        <f t="shared" ca="1" si="5"/>
        <v>114.40817215381108</v>
      </c>
      <c r="AA15" s="25">
        <f t="shared" ca="1" si="5"/>
        <v>107.40640517384151</v>
      </c>
      <c r="AB15" s="25">
        <f t="shared" ca="1" si="5"/>
        <v>114.69251005561971</v>
      </c>
      <c r="AC15" s="25">
        <f t="shared" ca="1" si="5"/>
        <v>114.67922991297732</v>
      </c>
      <c r="AD15" s="25">
        <f t="shared" ref="AD15:AE15" ca="1" si="6">IFERROR(AD12/(1+(AD13/AD14)),0)</f>
        <v>112.08908497297647</v>
      </c>
      <c r="AE15" s="25">
        <f t="shared" ca="1" si="6"/>
        <v>104.66604404255921</v>
      </c>
      <c r="AF15" s="25">
        <f t="shared" ref="AF15:AG15" ca="1" si="7">IFERROR(AF12/(1+(AF13/AF14)),0)</f>
        <v>99.677293947390126</v>
      </c>
      <c r="AG15" s="25">
        <f t="shared" ca="1" si="7"/>
        <v>113.81594642560914</v>
      </c>
    </row>
    <row r="16" spans="1:33" ht="15" customHeight="1" x14ac:dyDescent="0.25">
      <c r="A16" s="10" t="s">
        <v>25</v>
      </c>
      <c r="B16" s="7">
        <f ca="1">B11+B12-B15</f>
        <v>163.20034493705131</v>
      </c>
      <c r="C16" s="7">
        <f t="shared" ref="C16:AC16" ca="1" si="8">C11+C12-C15</f>
        <v>237.04413827958626</v>
      </c>
      <c r="D16" s="7">
        <f t="shared" ca="1" si="8"/>
        <v>190.32438410796092</v>
      </c>
      <c r="E16" s="7">
        <f t="shared" ca="1" si="8"/>
        <v>202.57773211991667</v>
      </c>
      <c r="F16" s="7">
        <f t="shared" ca="1" si="8"/>
        <v>248.52347708352761</v>
      </c>
      <c r="G16" s="7">
        <f t="shared" ca="1" si="8"/>
        <v>219.78397080686366</v>
      </c>
      <c r="H16" s="7">
        <f t="shared" ca="1" si="8"/>
        <v>340.03692634806862</v>
      </c>
      <c r="I16" s="7">
        <f t="shared" ca="1" si="8"/>
        <v>266.06144199821404</v>
      </c>
      <c r="J16" s="7">
        <f t="shared" ca="1" si="8"/>
        <v>236.05630689459008</v>
      </c>
      <c r="K16" s="7">
        <f t="shared" ca="1" si="8"/>
        <v>217.17017672568406</v>
      </c>
      <c r="L16" s="7">
        <f t="shared" ca="1" si="8"/>
        <v>196.32728133957869</v>
      </c>
      <c r="M16" s="7">
        <f t="shared" ca="1" si="8"/>
        <v>201.27814804597188</v>
      </c>
      <c r="N16" s="7">
        <f t="shared" ca="1" si="8"/>
        <v>208.02944925022507</v>
      </c>
      <c r="O16" s="7">
        <f t="shared" ca="1" si="8"/>
        <v>248.06134258886135</v>
      </c>
      <c r="P16" s="7">
        <f t="shared" ca="1" si="8"/>
        <v>202.47672109333013</v>
      </c>
      <c r="Q16" s="7">
        <f t="shared" ca="1" si="8"/>
        <v>173.76538232636486</v>
      </c>
      <c r="R16" s="7">
        <f t="shared" ca="1" si="8"/>
        <v>241.48638873123267</v>
      </c>
      <c r="S16" s="7">
        <f t="shared" ca="1" si="8"/>
        <v>200.79329988833567</v>
      </c>
      <c r="T16" s="7">
        <f t="shared" ca="1" si="8"/>
        <v>180.48858894459894</v>
      </c>
      <c r="U16" s="7">
        <f t="shared" ca="1" si="8"/>
        <v>179.62425751345418</v>
      </c>
      <c r="V16" s="7">
        <f t="shared" ca="1" si="8"/>
        <v>185.10800519227749</v>
      </c>
      <c r="W16" s="7">
        <f t="shared" ca="1" si="8"/>
        <v>161.82578876358988</v>
      </c>
      <c r="X16" s="7">
        <f t="shared" ca="1" si="8"/>
        <v>133.69850152120668</v>
      </c>
      <c r="Y16" s="7">
        <f t="shared" ca="1" si="8"/>
        <v>155.93208307777223</v>
      </c>
      <c r="Z16" s="7">
        <f t="shared" ca="1" si="8"/>
        <v>140.38939484618888</v>
      </c>
      <c r="AA16" s="7">
        <f t="shared" ca="1" si="8"/>
        <v>117.4729058261585</v>
      </c>
      <c r="AB16" s="7">
        <f t="shared" ca="1" si="8"/>
        <v>127.47387494438028</v>
      </c>
      <c r="AC16" s="7">
        <f t="shared" ca="1" si="8"/>
        <v>125.49607708702268</v>
      </c>
      <c r="AD16" s="7">
        <f t="shared" ref="AD16:AE16" ca="1" si="9">AD11+AD12-AD15</f>
        <v>123.80871902702354</v>
      </c>
      <c r="AE16" s="7">
        <f t="shared" ca="1" si="9"/>
        <v>114.19962095744077</v>
      </c>
      <c r="AF16" s="7">
        <f t="shared" ref="AF16:AG16" ca="1" si="10">AF11+AF12-AF15</f>
        <v>111.44859305260985</v>
      </c>
      <c r="AG16" s="7">
        <f t="shared" ca="1" si="10"/>
        <v>132.78131157439088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Denmark [DK]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0.57313114157986522</v>
      </c>
      <c r="C20" s="15">
        <f t="shared" ca="1" si="12"/>
        <v>0.55501056028994344</v>
      </c>
      <c r="D20" s="15">
        <f t="shared" ca="1" si="12"/>
        <v>0.58141157539346233</v>
      </c>
      <c r="E20" s="15">
        <f t="shared" ca="1" si="12"/>
        <v>0.60375046516761399</v>
      </c>
      <c r="F20" s="15">
        <f t="shared" ca="1" si="12"/>
        <v>0.58779476979111667</v>
      </c>
      <c r="G20" s="15">
        <f t="shared" ca="1" si="12"/>
        <v>0.60210940094575505</v>
      </c>
      <c r="H20" s="15">
        <f t="shared" ca="1" si="12"/>
        <v>0.56727666336610982</v>
      </c>
      <c r="I20" s="15">
        <f t="shared" ca="1" si="12"/>
        <v>0.59960803339955915</v>
      </c>
      <c r="J20" s="15">
        <f t="shared" ca="1" si="12"/>
        <v>0.62699786312463068</v>
      </c>
      <c r="K20" s="15">
        <f t="shared" ca="1" si="12"/>
        <v>0.64517146006185189</v>
      </c>
      <c r="L20" s="15">
        <f t="shared" ca="1" si="12"/>
        <v>0.6610940624981535</v>
      </c>
      <c r="M20" s="15">
        <f t="shared" ca="1" si="12"/>
        <v>0.67480946798545538</v>
      </c>
      <c r="N20" s="15">
        <f t="shared" ca="1" si="12"/>
        <v>0.67987104955452349</v>
      </c>
      <c r="O20" s="15">
        <f t="shared" ca="1" si="12"/>
        <v>0.6702761432504879</v>
      </c>
      <c r="P20" s="15">
        <f t="shared" ca="1" si="12"/>
        <v>0.71883819144281158</v>
      </c>
      <c r="Q20" s="15">
        <f t="shared" ca="1" si="12"/>
        <v>0.75092977814719686</v>
      </c>
      <c r="R20" s="15">
        <f t="shared" ca="1" si="12"/>
        <v>0.67995385107501605</v>
      </c>
      <c r="S20" s="15">
        <f t="shared" ca="1" si="12"/>
        <v>0.70489204609272971</v>
      </c>
      <c r="T20" s="15">
        <f t="shared" ca="1" si="12"/>
        <v>0.73033758405890947</v>
      </c>
      <c r="U20" s="15">
        <f t="shared" ca="1" si="12"/>
        <v>0.72918213727446834</v>
      </c>
      <c r="V20" s="15">
        <f t="shared" ca="1" si="12"/>
        <v>0.75579414220729035</v>
      </c>
      <c r="W20" s="15">
        <f t="shared" ca="1" si="12"/>
        <v>0.78371214482555351</v>
      </c>
      <c r="X20" s="15">
        <f t="shared" ca="1" si="12"/>
        <v>0.82666614616072676</v>
      </c>
      <c r="Y20" s="15">
        <f t="shared" ca="1" si="12"/>
        <v>0.80210567018218093</v>
      </c>
      <c r="Z20" s="15">
        <f t="shared" ca="1" si="12"/>
        <v>0.82528336365391253</v>
      </c>
      <c r="AA20" s="15">
        <f t="shared" ca="1" si="12"/>
        <v>0.88689621038385968</v>
      </c>
      <c r="AB20" s="15">
        <f t="shared" ca="1" si="12"/>
        <v>0.86243759396165331</v>
      </c>
      <c r="AC20" s="15">
        <f t="shared" ca="1" si="12"/>
        <v>0.88991795275446706</v>
      </c>
      <c r="AD20" s="15">
        <f t="shared" ref="AD20:AE20" ca="1" si="13">AD6/AD16</f>
        <v>0.88307695014707432</v>
      </c>
      <c r="AE20" s="15">
        <f t="shared" ca="1" si="13"/>
        <v>0.93048503234175117</v>
      </c>
      <c r="AF20" s="15">
        <f t="shared" ref="AF20:AG20" ca="1" si="14">AF6/AF16</f>
        <v>0.92798990249413549</v>
      </c>
      <c r="AG20" s="15">
        <f t="shared" ca="1" si="14"/>
        <v>0.89602683984141684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2">
    <tabColor theme="7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B4" sqref="B4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Germany [DE]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1980.0540000000001</v>
      </c>
      <c r="C4" s="20">
        <f ca="1">OFFSET(INDEX(Data!$C$7:$C$1800,MATCH($A$3,Data!$C$7:$C$1800,0)),20,'Code list'!D$1)/1000</f>
        <v>1942.6823999999999</v>
      </c>
      <c r="D4" s="20">
        <f ca="1">OFFSET(INDEX(Data!$C$7:$C$1800,MATCH($A$3,Data!$C$7:$C$1800,0)),20,'Code list'!E$1)/1000</f>
        <v>1934.8920000000001</v>
      </c>
      <c r="E4" s="20">
        <f ca="1">OFFSET(INDEX(Data!$C$7:$C$1800,MATCH($A$3,Data!$C$7:$C$1800,0)),20,'Code list'!F$1)/1000</f>
        <v>1894.5936000000002</v>
      </c>
      <c r="F4" s="20">
        <f ca="1">OFFSET(INDEX(Data!$C$7:$C$1800,MATCH($A$3,Data!$C$7:$C$1800,0)),20,'Code list'!G$1)/1000</f>
        <v>1904.9760000000001</v>
      </c>
      <c r="G4" s="20">
        <f ca="1">OFFSET(INDEX(Data!$C$7:$C$1800,MATCH($A$3,Data!$C$7:$C$1800,0)),20,'Code list'!H$1)/1000</f>
        <v>1934.2223999999999</v>
      </c>
      <c r="H4" s="20">
        <f ca="1">OFFSET(INDEX(Data!$C$7:$C$1800,MATCH($A$3,Data!$C$7:$C$1800,0)),20,'Code list'!I$1)/1000</f>
        <v>1999.3391999999999</v>
      </c>
      <c r="I4" s="20">
        <f ca="1">OFFSET(INDEX(Data!$C$7:$C$1800,MATCH($A$3,Data!$C$7:$C$1800,0)),20,'Code list'!J$1)/1000</f>
        <v>1985.5944</v>
      </c>
      <c r="J4" s="20">
        <f ca="1">OFFSET(INDEX(Data!$C$7:$C$1800,MATCH($A$3,Data!$C$7:$C$1800,0)),20,'Code list'!K$1)/1000</f>
        <v>2003.0148000000002</v>
      </c>
      <c r="K4" s="20">
        <f ca="1">OFFSET(INDEX(Data!$C$7:$C$1800,MATCH($A$3,Data!$C$7:$C$1800,0)),20,'Code list'!L$1)/1000</f>
        <v>2002.68</v>
      </c>
      <c r="L4" s="20">
        <f ca="1">OFFSET(INDEX(Data!$C$7:$C$1800,MATCH($A$3,Data!$C$7:$C$1800,0)),20,'Code list'!M$1)/1000</f>
        <v>2075.5547999999999</v>
      </c>
      <c r="M4" s="20">
        <f ca="1">OFFSET(INDEX(Data!$C$7:$C$1800,MATCH($A$3,Data!$C$7:$C$1800,0)),20,'Code list'!N$1)/1000</f>
        <v>2111.0616</v>
      </c>
      <c r="N4" s="20">
        <f ca="1">OFFSET(INDEX(Data!$C$7:$C$1800,MATCH($A$3,Data!$C$7:$C$1800,0)),20,'Code list'!O$1)/1000</f>
        <v>2112.0983999999999</v>
      </c>
      <c r="O4" s="20">
        <f ca="1">OFFSET(INDEX(Data!$C$7:$C$1800,MATCH($A$3,Data!$C$7:$C$1800,0)),20,'Code list'!P$1)/1000</f>
        <v>2193.3216000000002</v>
      </c>
      <c r="P4" s="20">
        <f ca="1">OFFSET(INDEX(Data!$C$7:$C$1800,MATCH($A$3,Data!$C$7:$C$1800,0)),20,'Code list'!Q$1)/1000</f>
        <v>2225.0484000000001</v>
      </c>
      <c r="Q4" s="20">
        <f ca="1">OFFSET(INDEX(Data!$C$7:$C$1800,MATCH($A$3,Data!$C$7:$C$1800,0)),20,'Code list'!R$1)/1000</f>
        <v>2243.2103999999999</v>
      </c>
      <c r="R4" s="20">
        <f ca="1">OFFSET(INDEX(Data!$C$7:$C$1800,MATCH($A$3,Data!$C$7:$C$1800,0)),20,'Code list'!S$1)/1000</f>
        <v>2304.4103999999998</v>
      </c>
      <c r="S4" s="20">
        <f ca="1">OFFSET(INDEX(Data!$C$7:$C$1800,MATCH($A$3,Data!$C$7:$C$1800,0)),20,'Code list'!T$1)/1000</f>
        <v>2308.8672000000001</v>
      </c>
      <c r="T4" s="20">
        <f ca="1">OFFSET(INDEX(Data!$C$7:$C$1800,MATCH($A$3,Data!$C$7:$C$1800,0)),20,'Code list'!U$1)/1000</f>
        <v>2308.3956000000003</v>
      </c>
      <c r="U4" s="20">
        <f ca="1">OFFSET(INDEX(Data!$C$7:$C$1800,MATCH($A$3,Data!$C$7:$C$1800,0)),20,'Code list'!V$1)/1000</f>
        <v>2147.2919999999999</v>
      </c>
      <c r="V4" s="20">
        <f ca="1">OFFSET(INDEX(Data!$C$7:$C$1800,MATCH($A$3,Data!$C$7:$C$1800,0)),20,'Code list'!W$1)/1000</f>
        <v>2279.232</v>
      </c>
      <c r="W4" s="20">
        <f ca="1">OFFSET(INDEX(Data!$C$7:$C$1800,MATCH($A$3,Data!$C$7:$C$1800,0)),20,'Code list'!X$1)/1000</f>
        <v>2207.2428</v>
      </c>
      <c r="X4" s="20">
        <f ca="1">OFFSET(INDEX(Data!$C$7:$C$1800,MATCH($A$3,Data!$C$7:$C$1800,0)),20,'Code list'!Y$1)/1000</f>
        <v>2261.9267999999997</v>
      </c>
      <c r="Y4" s="20">
        <f ca="1">OFFSET(INDEX(Data!$C$7:$C$1800,MATCH($A$3,Data!$C$7:$C$1800,0)),20,'Code list'!Z$1)/1000</f>
        <v>2299.3236000000002</v>
      </c>
      <c r="Z4" s="20">
        <f ca="1">OFFSET(INDEX(Data!$C$7:$C$1800,MATCH($A$3,Data!$C$7:$C$1800,0)),20,'Code list'!AA$1)/1000</f>
        <v>2260.1016</v>
      </c>
      <c r="AA4" s="20">
        <f ca="1">OFFSET(INDEX(Data!$C$7:$C$1800,MATCH($A$3,Data!$C$7:$C$1800,0)),20,'Code list'!AB$1)/1000</f>
        <v>2333.9087999999997</v>
      </c>
      <c r="AB4" s="20">
        <f ca="1">OFFSET(INDEX(Data!$C$7:$C$1800,MATCH($A$3,Data!$C$7:$C$1800,0)),20,'Code list'!AC$1)/1000</f>
        <v>2341.6163999999999</v>
      </c>
      <c r="AC4" s="20">
        <f ca="1">OFFSET(INDEX(Data!$C$7:$C$1800,MATCH($A$3,Data!$C$7:$C$1800,0)),20,'Code list'!AD$1)/1000</f>
        <v>2353.4027999999998</v>
      </c>
      <c r="AD4" s="20">
        <f ca="1">OFFSET(INDEX(Data!$C$7:$C$1800,MATCH($A$3,Data!$C$7:$C$1800,0)),20,'Code list'!AE$1)/1000</f>
        <v>2305.6848</v>
      </c>
      <c r="AE4" s="20">
        <f ca="1">OFFSET(INDEX(Data!$C$7:$C$1800,MATCH($A$3,Data!$C$7:$C$1800,0)),20,'Code list'!AF$1)/1000</f>
        <v>2184.9012000000002</v>
      </c>
      <c r="AF4" s="20">
        <f ca="1">OFFSET(INDEX(Data!$C$7:$C$1800,MATCH($A$3,Data!$C$7:$C$1800,0)),20,'Code list'!AG$1)/1000</f>
        <v>2071.6632</v>
      </c>
      <c r="AG4" s="20">
        <f ca="1">OFFSET(INDEX(Data!$C$7:$C$1800,MATCH($A$3,Data!$C$7:$C$1800,0)),20,'Code list'!AH$1)/1000</f>
        <v>2118.0355199999999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8.5139999999999993</v>
      </c>
      <c r="C5" s="22">
        <f ca="1">OFFSET(INDEX(Data!$C$7:$C$1800,MATCH($A$3,Data!$C$7:$C$1800,0)),23,'Code list'!D$1)/1000</f>
        <v>13.7088</v>
      </c>
      <c r="D5" s="22">
        <f ca="1">OFFSET(INDEX(Data!$C$7:$C$1800,MATCH($A$3,Data!$C$7:$C$1800,0)),23,'Code list'!E$1)/1000</f>
        <v>13.672799999999999</v>
      </c>
      <c r="E5" s="22">
        <f ca="1">OFFSET(INDEX(Data!$C$7:$C$1800,MATCH($A$3,Data!$C$7:$C$1800,0)),23,'Code list'!F$1)/1000</f>
        <v>13.6404</v>
      </c>
      <c r="F5" s="22">
        <f ca="1">OFFSET(INDEX(Data!$C$7:$C$1800,MATCH($A$3,Data!$C$7:$C$1800,0)),23,'Code list'!G$1)/1000</f>
        <v>14.238</v>
      </c>
      <c r="G5" s="22">
        <f ca="1">OFFSET(INDEX(Data!$C$7:$C$1800,MATCH($A$3,Data!$C$7:$C$1800,0)),23,'Code list'!H$1)/1000</f>
        <v>16.091999999999999</v>
      </c>
      <c r="H5" s="22">
        <f ca="1">OFFSET(INDEX(Data!$C$7:$C$1800,MATCH($A$3,Data!$C$7:$C$1800,0)),23,'Code list'!I$1)/1000</f>
        <v>16.851599999999998</v>
      </c>
      <c r="I5" s="22">
        <f ca="1">OFFSET(INDEX(Data!$C$7:$C$1800,MATCH($A$3,Data!$C$7:$C$1800,0)),23,'Code list'!J$1)/1000</f>
        <v>12.754799999999999</v>
      </c>
      <c r="J5" s="22">
        <f ca="1">OFFSET(INDEX(Data!$C$7:$C$1800,MATCH($A$3,Data!$C$7:$C$1800,0)),23,'Code list'!K$1)/1000</f>
        <v>14.464799999999999</v>
      </c>
      <c r="K5" s="22">
        <f ca="1">OFFSET(INDEX(Data!$C$7:$C$1800,MATCH($A$3,Data!$C$7:$C$1800,0)),23,'Code list'!L$1)/1000</f>
        <v>13.518000000000001</v>
      </c>
      <c r="L5" s="22">
        <f ca="1">OFFSET(INDEX(Data!$C$7:$C$1800,MATCH($A$3,Data!$C$7:$C$1800,0)),23,'Code list'!M$1)/1000</f>
        <v>15.228</v>
      </c>
      <c r="M5" s="22">
        <f ca="1">OFFSET(INDEX(Data!$C$7:$C$1800,MATCH($A$3,Data!$C$7:$C$1800,0)),23,'Code list'!N$1)/1000</f>
        <v>16.271999999999998</v>
      </c>
      <c r="N5" s="22">
        <f ca="1">OFFSET(INDEX(Data!$C$7:$C$1800,MATCH($A$3,Data!$C$7:$C$1800,0)),23,'Code list'!O$1)/1000</f>
        <v>17.064</v>
      </c>
      <c r="O5" s="22">
        <f ca="1">OFFSET(INDEX(Data!$C$7:$C$1800,MATCH($A$3,Data!$C$7:$C$1800,0)),23,'Code list'!P$1)/1000</f>
        <v>16.473599999999998</v>
      </c>
      <c r="P5" s="22">
        <f ca="1">OFFSET(INDEX(Data!$C$7:$C$1800,MATCH($A$3,Data!$C$7:$C$1800,0)),23,'Code list'!Q$1)/1000</f>
        <v>20.570400000000003</v>
      </c>
      <c r="Q5" s="22">
        <f ca="1">OFFSET(INDEX(Data!$C$7:$C$1800,MATCH($A$3,Data!$C$7:$C$1800,0)),23,'Code list'!R$1)/1000</f>
        <v>24.404400000000003</v>
      </c>
      <c r="R5" s="22">
        <f ca="1">OFFSET(INDEX(Data!$C$7:$C$1800,MATCH($A$3,Data!$C$7:$C$1800,0)),23,'Code list'!S$1)/1000</f>
        <v>24.335999999999999</v>
      </c>
      <c r="S5" s="22">
        <f ca="1">OFFSET(INDEX(Data!$C$7:$C$1800,MATCH($A$3,Data!$C$7:$C$1800,0)),23,'Code list'!T$1)/1000</f>
        <v>24.893999999999998</v>
      </c>
      <c r="T5" s="22">
        <f ca="1">OFFSET(INDEX(Data!$C$7:$C$1800,MATCH($A$3,Data!$C$7:$C$1800,0)),23,'Code list'!U$1)/1000</f>
        <v>21.6936</v>
      </c>
      <c r="U5" s="22">
        <f ca="1">OFFSET(INDEX(Data!$C$7:$C$1800,MATCH($A$3,Data!$C$7:$C$1800,0)),23,'Code list'!V$1)/1000</f>
        <v>20.343599999999999</v>
      </c>
      <c r="V5" s="22">
        <f ca="1">OFFSET(INDEX(Data!$C$7:$C$1800,MATCH($A$3,Data!$C$7:$C$1800,0)),23,'Code list'!W$1)/1000</f>
        <v>23.04</v>
      </c>
      <c r="W5" s="22">
        <f ca="1">OFFSET(INDEX(Data!$C$7:$C$1800,MATCH($A$3,Data!$C$7:$C$1800,0)),23,'Code list'!X$1)/1000</f>
        <v>21.024000000000001</v>
      </c>
      <c r="X5" s="22">
        <f ca="1">OFFSET(INDEX(Data!$C$7:$C$1800,MATCH($A$3,Data!$C$7:$C$1800,0)),23,'Code list'!Y$1)/1000</f>
        <v>21.938400000000001</v>
      </c>
      <c r="Y5" s="22">
        <f ca="1">OFFSET(INDEX(Data!$C$7:$C$1800,MATCH($A$3,Data!$C$7:$C$1800,0)),23,'Code list'!Z$1)/1000</f>
        <v>20.822400000000002</v>
      </c>
      <c r="Z5" s="22">
        <f ca="1">OFFSET(INDEX(Data!$C$7:$C$1800,MATCH($A$3,Data!$C$7:$C$1800,0)),23,'Code list'!AA$1)/1000</f>
        <v>21.0852</v>
      </c>
      <c r="AA5" s="22">
        <f ca="1">OFFSET(INDEX(Data!$C$7:$C$1800,MATCH($A$3,Data!$C$7:$C$1800,0)),23,'Code list'!AB$1)/1000</f>
        <v>21.3156</v>
      </c>
      <c r="AB5" s="22">
        <f ca="1">OFFSET(INDEX(Data!$C$7:$C$1800,MATCH($A$3,Data!$C$7:$C$1800,0)),23,'Code list'!AC$1)/1000</f>
        <v>20.116799999999998</v>
      </c>
      <c r="AC5" s="22">
        <f ca="1">OFFSET(INDEX(Data!$C$7:$C$1800,MATCH($A$3,Data!$C$7:$C$1800,0)),23,'Code list'!AD$1)/1000</f>
        <v>21.617999999999999</v>
      </c>
      <c r="AD5" s="22">
        <f ca="1">OFFSET(INDEX(Data!$C$7:$C$1800,MATCH($A$3,Data!$C$7:$C$1800,0)),23,'Code list'!AE$1)/1000</f>
        <v>22.212</v>
      </c>
      <c r="AE5" s="22">
        <f ca="1">OFFSET(INDEX(Data!$C$7:$C$1800,MATCH($A$3,Data!$C$7:$C$1800,0)),23,'Code list'!AF$1)/1000</f>
        <v>21.384</v>
      </c>
      <c r="AF5" s="22">
        <f ca="1">OFFSET(INDEX(Data!$C$7:$C$1800,MATCH($A$3,Data!$C$7:$C$1800,0)),23,'Code list'!AG$1)/1000</f>
        <v>23.5944</v>
      </c>
      <c r="AG5" s="22">
        <f ca="1">OFFSET(INDEX(Data!$C$7:$C$1800,MATCH($A$3,Data!$C$7:$C$1800,0)),23,'Code list'!AH$1)/1000</f>
        <v>19.134</v>
      </c>
    </row>
    <row r="6" spans="1:33" ht="15" customHeight="1" x14ac:dyDescent="0.25">
      <c r="A6" s="4" t="s">
        <v>27</v>
      </c>
      <c r="B6" s="6">
        <f t="shared" ref="B6:AC6" ca="1" si="1">B4-B5</f>
        <v>1971.5400000000002</v>
      </c>
      <c r="C6" s="6">
        <f t="shared" ca="1" si="1"/>
        <v>1928.9735999999998</v>
      </c>
      <c r="D6" s="6">
        <f t="shared" ca="1" si="1"/>
        <v>1921.2192</v>
      </c>
      <c r="E6" s="6">
        <f t="shared" ca="1" si="1"/>
        <v>1880.9532000000002</v>
      </c>
      <c r="F6" s="6">
        <f t="shared" ca="1" si="1"/>
        <v>1890.7380000000001</v>
      </c>
      <c r="G6" s="6">
        <f t="shared" ca="1" si="1"/>
        <v>1918.1303999999998</v>
      </c>
      <c r="H6" s="6">
        <f t="shared" ca="1" si="1"/>
        <v>1982.4875999999999</v>
      </c>
      <c r="I6" s="6">
        <f t="shared" ca="1" si="1"/>
        <v>1972.8396</v>
      </c>
      <c r="J6" s="6">
        <f t="shared" ca="1" si="1"/>
        <v>1988.5500000000002</v>
      </c>
      <c r="K6" s="6">
        <f t="shared" ca="1" si="1"/>
        <v>1989.162</v>
      </c>
      <c r="L6" s="6">
        <f t="shared" ca="1" si="1"/>
        <v>2060.3267999999998</v>
      </c>
      <c r="M6" s="6">
        <f t="shared" ca="1" si="1"/>
        <v>2094.7896000000001</v>
      </c>
      <c r="N6" s="6">
        <f t="shared" ca="1" si="1"/>
        <v>2095.0344</v>
      </c>
      <c r="O6" s="6">
        <f t="shared" ca="1" si="1"/>
        <v>2176.8480000000004</v>
      </c>
      <c r="P6" s="6">
        <f t="shared" ca="1" si="1"/>
        <v>2204.4780000000001</v>
      </c>
      <c r="Q6" s="6">
        <f t="shared" ca="1" si="1"/>
        <v>2218.806</v>
      </c>
      <c r="R6" s="6">
        <f t="shared" ca="1" si="1"/>
        <v>2280.0744</v>
      </c>
      <c r="S6" s="6">
        <f t="shared" ca="1" si="1"/>
        <v>2283.9732000000004</v>
      </c>
      <c r="T6" s="6">
        <f t="shared" ca="1" si="1"/>
        <v>2286.7020000000002</v>
      </c>
      <c r="U6" s="6">
        <f t="shared" ca="1" si="1"/>
        <v>2126.9483999999998</v>
      </c>
      <c r="V6" s="6">
        <f t="shared" ca="1" si="1"/>
        <v>2256.192</v>
      </c>
      <c r="W6" s="6">
        <f t="shared" ca="1" si="1"/>
        <v>2186.2188000000001</v>
      </c>
      <c r="X6" s="6">
        <f t="shared" ca="1" si="1"/>
        <v>2239.9883999999997</v>
      </c>
      <c r="Y6" s="6">
        <f t="shared" ca="1" si="1"/>
        <v>2278.5012000000002</v>
      </c>
      <c r="Z6" s="6">
        <f t="shared" ca="1" si="1"/>
        <v>2239.0164</v>
      </c>
      <c r="AA6" s="6">
        <f t="shared" ca="1" si="1"/>
        <v>2312.5931999999998</v>
      </c>
      <c r="AB6" s="6">
        <f t="shared" ca="1" si="1"/>
        <v>2321.4996000000001</v>
      </c>
      <c r="AC6" s="6">
        <f t="shared" ca="1" si="1"/>
        <v>2331.7847999999999</v>
      </c>
      <c r="AD6" s="6">
        <f t="shared" ref="AD6:AE6" ca="1" si="2">AD4-AD5</f>
        <v>2283.4728</v>
      </c>
      <c r="AE6" s="6">
        <f t="shared" ca="1" si="2"/>
        <v>2163.5172000000002</v>
      </c>
      <c r="AF6" s="6">
        <f t="shared" ref="AF6:AG6" ca="1" si="3">AF4-AF5</f>
        <v>2048.0688</v>
      </c>
      <c r="AG6" s="6">
        <f t="shared" ca="1" si="3"/>
        <v>2098.9015199999999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Germany [DE]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5375.773752000001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5316.7288140000001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5247.3976420000008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5118.0676830000002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5100.2806799999998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5108.2250260000001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5235.6527349999997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5215.2153060000001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5134.8841759999996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5119.6072539999996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5148.3083550000001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5393.6048380000002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5348.0107659999994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4824.3352270000005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4839.7791770000003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4828.5479100000002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4980.7583750000003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4902.9561379999996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4799.8839229999994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4385.1849289999991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4552.2420759999995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4230.1035330000004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4342.2717229999998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4356.4342770000003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4242.9423390000002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4185.4685179999997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4090.488613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3859.2790080000004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3818.3071480000003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3439.9341519999998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3094.5575240000003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3273.7965449999997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497.98240999999996</v>
      </c>
      <c r="C12" s="25">
        <f ca="1">OFFSET(INDEX(Data!$C$7:$C$1800,MATCH($A$3,Data!$C$7:$C$1800,0)),5,'Code list'!D$1)/1000+OFFSET(INDEX(Data!$C$7:$C$1800,MATCH($A$3,Data!$C$7:$C$1800,0)),7,'Code list'!D$1)/1000</f>
        <v>460.611446</v>
      </c>
      <c r="D12" s="25">
        <f ca="1">OFFSET(INDEX(Data!$C$7:$C$1800,MATCH($A$3,Data!$C$7:$C$1800,0)),5,'Code list'!E$1)/1000+OFFSET(INDEX(Data!$C$7:$C$1800,MATCH($A$3,Data!$C$7:$C$1800,0)),7,'Code list'!E$1)/1000</f>
        <v>419.64633299999997</v>
      </c>
      <c r="E12" s="25">
        <f ca="1">OFFSET(INDEX(Data!$C$7:$C$1800,MATCH($A$3,Data!$C$7:$C$1800,0)),5,'Code list'!F$1)/1000+OFFSET(INDEX(Data!$C$7:$C$1800,MATCH($A$3,Data!$C$7:$C$1800,0)),7,'Code list'!F$1)/1000</f>
        <v>419.68357199999997</v>
      </c>
      <c r="F12" s="25">
        <f ca="1">OFFSET(INDEX(Data!$C$7:$C$1800,MATCH($A$3,Data!$C$7:$C$1800,0)),5,'Code list'!G$1)/1000+OFFSET(INDEX(Data!$C$7:$C$1800,MATCH($A$3,Data!$C$7:$C$1800,0)),7,'Code list'!G$1)/1000</f>
        <v>422.30585400000001</v>
      </c>
      <c r="G12" s="25">
        <f ca="1">OFFSET(INDEX(Data!$C$7:$C$1800,MATCH($A$3,Data!$C$7:$C$1800,0)),5,'Code list'!H$1)/1000+OFFSET(INDEX(Data!$C$7:$C$1800,MATCH($A$3,Data!$C$7:$C$1800,0)),7,'Code list'!H$1)/1000</f>
        <v>342.23314399999998</v>
      </c>
      <c r="H12" s="25">
        <f ca="1">OFFSET(INDEX(Data!$C$7:$C$1800,MATCH($A$3,Data!$C$7:$C$1800,0)),5,'Code list'!I$1)/1000+OFFSET(INDEX(Data!$C$7:$C$1800,MATCH($A$3,Data!$C$7:$C$1800,0)),7,'Code list'!I$1)/1000</f>
        <v>391.72940999999997</v>
      </c>
      <c r="I12" s="25">
        <f ca="1">OFFSET(INDEX(Data!$C$7:$C$1800,MATCH($A$3,Data!$C$7:$C$1800,0)),5,'Code list'!J$1)/1000+OFFSET(INDEX(Data!$C$7:$C$1800,MATCH($A$3,Data!$C$7:$C$1800,0)),7,'Code list'!J$1)/1000</f>
        <v>377.55833099999995</v>
      </c>
      <c r="J12" s="25">
        <f ca="1">OFFSET(INDEX(Data!$C$7:$C$1800,MATCH($A$3,Data!$C$7:$C$1800,0)),5,'Code list'!K$1)/1000+OFFSET(INDEX(Data!$C$7:$C$1800,MATCH($A$3,Data!$C$7:$C$1800,0)),7,'Code list'!K$1)/1000</f>
        <v>368.27339600000005</v>
      </c>
      <c r="K12" s="25">
        <f ca="1">OFFSET(INDEX(Data!$C$7:$C$1800,MATCH($A$3,Data!$C$7:$C$1800,0)),5,'Code list'!L$1)/1000+OFFSET(INDEX(Data!$C$7:$C$1800,MATCH($A$3,Data!$C$7:$C$1800,0)),7,'Code list'!L$1)/1000</f>
        <v>376.92178799999999</v>
      </c>
      <c r="L12" s="25">
        <f ca="1">OFFSET(INDEX(Data!$C$7:$C$1800,MATCH($A$3,Data!$C$7:$C$1800,0)),5,'Code list'!M$1)/1000+OFFSET(INDEX(Data!$C$7:$C$1800,MATCH($A$3,Data!$C$7:$C$1800,0)),7,'Code list'!M$1)/1000</f>
        <v>336.80765399999996</v>
      </c>
      <c r="M12" s="25">
        <f ca="1">OFFSET(INDEX(Data!$C$7:$C$1800,MATCH($A$3,Data!$C$7:$C$1800,0)),5,'Code list'!N$1)/1000+OFFSET(INDEX(Data!$C$7:$C$1800,MATCH($A$3,Data!$C$7:$C$1800,0)),7,'Code list'!N$1)/1000</f>
        <v>297.49787500000002</v>
      </c>
      <c r="N12" s="25">
        <f ca="1">OFFSET(INDEX(Data!$C$7:$C$1800,MATCH($A$3,Data!$C$7:$C$1800,0)),5,'Code list'!O$1)/1000+OFFSET(INDEX(Data!$C$7:$C$1800,MATCH($A$3,Data!$C$7:$C$1800,0)),7,'Code list'!O$1)/1000</f>
        <v>284.74858500000005</v>
      </c>
      <c r="O12" s="25">
        <f ca="1">OFFSET(INDEX(Data!$C$7:$C$1800,MATCH($A$3,Data!$C$7:$C$1800,0)),5,'Code list'!P$1)/1000+OFFSET(INDEX(Data!$C$7:$C$1800,MATCH($A$3,Data!$C$7:$C$1800,0)),7,'Code list'!P$1)/1000</f>
        <v>888.99846500000001</v>
      </c>
      <c r="P12" s="25">
        <f ca="1">OFFSET(INDEX(Data!$C$7:$C$1800,MATCH($A$3,Data!$C$7:$C$1800,0)),5,'Code list'!Q$1)/1000+OFFSET(INDEX(Data!$C$7:$C$1800,MATCH($A$3,Data!$C$7:$C$1800,0)),7,'Code list'!Q$1)/1000</f>
        <v>923.71691399999997</v>
      </c>
      <c r="Q12" s="25">
        <f ca="1">OFFSET(INDEX(Data!$C$7:$C$1800,MATCH($A$3,Data!$C$7:$C$1800,0)),5,'Code list'!R$1)/1000+OFFSET(INDEX(Data!$C$7:$C$1800,MATCH($A$3,Data!$C$7:$C$1800,0)),7,'Code list'!R$1)/1000</f>
        <v>928.71216000000004</v>
      </c>
      <c r="R12" s="25">
        <f ca="1">OFFSET(INDEX(Data!$C$7:$C$1800,MATCH($A$3,Data!$C$7:$C$1800,0)),5,'Code list'!S$1)/1000+OFFSET(INDEX(Data!$C$7:$C$1800,MATCH($A$3,Data!$C$7:$C$1800,0)),7,'Code list'!S$1)/1000</f>
        <v>944.18387000000007</v>
      </c>
      <c r="S12" s="25">
        <f ca="1">OFFSET(INDEX(Data!$C$7:$C$1800,MATCH($A$3,Data!$C$7:$C$1800,0)),5,'Code list'!T$1)/1000+OFFSET(INDEX(Data!$C$7:$C$1800,MATCH($A$3,Data!$C$7:$C$1800,0)),7,'Code list'!T$1)/1000</f>
        <v>932.96730600000001</v>
      </c>
      <c r="T12" s="25">
        <f ca="1">OFFSET(INDEX(Data!$C$7:$C$1800,MATCH($A$3,Data!$C$7:$C$1800,0)),5,'Code list'!U$1)/1000+OFFSET(INDEX(Data!$C$7:$C$1800,MATCH($A$3,Data!$C$7:$C$1800,0)),7,'Code list'!U$1)/1000</f>
        <v>980.72821399999998</v>
      </c>
      <c r="U12" s="25">
        <f ca="1">OFFSET(INDEX(Data!$C$7:$C$1800,MATCH($A$3,Data!$C$7:$C$1800,0)),5,'Code list'!V$1)/1000+OFFSET(INDEX(Data!$C$7:$C$1800,MATCH($A$3,Data!$C$7:$C$1800,0)),7,'Code list'!V$1)/1000</f>
        <v>990.45158100000003</v>
      </c>
      <c r="V12" s="25">
        <f ca="1">OFFSET(INDEX(Data!$C$7:$C$1800,MATCH($A$3,Data!$C$7:$C$1800,0)),5,'Code list'!W$1)/1000+OFFSET(INDEX(Data!$C$7:$C$1800,MATCH($A$3,Data!$C$7:$C$1800,0)),7,'Code list'!W$1)/1000</f>
        <v>1057.1397849999998</v>
      </c>
      <c r="W12" s="25">
        <f ca="1">OFFSET(INDEX(Data!$C$7:$C$1800,MATCH($A$3,Data!$C$7:$C$1800,0)),5,'Code list'!X$1)/1000+OFFSET(INDEX(Data!$C$7:$C$1800,MATCH($A$3,Data!$C$7:$C$1800,0)),7,'Code list'!X$1)/1000</f>
        <v>1020.312021</v>
      </c>
      <c r="X12" s="25">
        <f ca="1">OFFSET(INDEX(Data!$C$7:$C$1800,MATCH($A$3,Data!$C$7:$C$1800,0)),5,'Code list'!Y$1)/1000+OFFSET(INDEX(Data!$C$7:$C$1800,MATCH($A$3,Data!$C$7:$C$1800,0)),7,'Code list'!Y$1)/1000</f>
        <v>1051.2433719999999</v>
      </c>
      <c r="Y12" s="25">
        <f ca="1">OFFSET(INDEX(Data!$C$7:$C$1800,MATCH($A$3,Data!$C$7:$C$1800,0)),5,'Code list'!Z$1)/1000+OFFSET(INDEX(Data!$C$7:$C$1800,MATCH($A$3,Data!$C$7:$C$1800,0)),7,'Code list'!Z$1)/1000</f>
        <v>1061.357078</v>
      </c>
      <c r="Z12" s="25">
        <f ca="1">OFFSET(INDEX(Data!$C$7:$C$1800,MATCH($A$3,Data!$C$7:$C$1800,0)),5,'Code list'!AA$1)/1000+OFFSET(INDEX(Data!$C$7:$C$1800,MATCH($A$3,Data!$C$7:$C$1800,0)),7,'Code list'!AA$1)/1000</f>
        <v>1029.987024</v>
      </c>
      <c r="AA12" s="25">
        <f ca="1">OFFSET(INDEX(Data!$C$7:$C$1800,MATCH($A$3,Data!$C$7:$C$1800,0)),5,'Code list'!AB$1)/1000+OFFSET(INDEX(Data!$C$7:$C$1800,MATCH($A$3,Data!$C$7:$C$1800,0)),7,'Code list'!AB$1)/1000</f>
        <v>1074.1901439999999</v>
      </c>
      <c r="AB12" s="25">
        <f ca="1">OFFSET(INDEX(Data!$C$7:$C$1800,MATCH($A$3,Data!$C$7:$C$1800,0)),5,'Code list'!AC$1)/1000+OFFSET(INDEX(Data!$C$7:$C$1800,MATCH($A$3,Data!$C$7:$C$1800,0)),7,'Code list'!AC$1)/1000</f>
        <v>1152.4200389999999</v>
      </c>
      <c r="AC12" s="25">
        <f ca="1">OFFSET(INDEX(Data!$C$7:$C$1800,MATCH($A$3,Data!$C$7:$C$1800,0)),5,'Code list'!AD$1)/1000+OFFSET(INDEX(Data!$C$7:$C$1800,MATCH($A$3,Data!$C$7:$C$1800,0)),7,'Code list'!AD$1)/1000</f>
        <v>1202.8939760000001</v>
      </c>
      <c r="AD12" s="25">
        <f ca="1">OFFSET(INDEX(Data!$C$7:$C$1800,MATCH($A$3,Data!$C$7:$C$1800,0)),5,'Code list'!AE$1)/1000+OFFSET(INDEX(Data!$C$7:$C$1800,MATCH($A$3,Data!$C$7:$C$1800,0)),7,'Code list'!AE$1)/1000</f>
        <v>1099.6659730000001</v>
      </c>
      <c r="AE12" s="25">
        <f ca="1">OFFSET(INDEX(Data!$C$7:$C$1800,MATCH($A$3,Data!$C$7:$C$1800,0)),5,'Code list'!AF$1)/1000+OFFSET(INDEX(Data!$C$7:$C$1800,MATCH($A$3,Data!$C$7:$C$1800,0)),7,'Code list'!AF$1)/1000</f>
        <v>1079.1916609999998</v>
      </c>
      <c r="AF12" s="25">
        <f ca="1">OFFSET(INDEX(Data!$C$7:$C$1800,MATCH($A$3,Data!$C$7:$C$1800,0)),5,'Code list'!AG$1)/1000+OFFSET(INDEX(Data!$C$7:$C$1800,MATCH($A$3,Data!$C$7:$C$1800,0)),7,'Code list'!AG$1)/1000</f>
        <v>1049.7332349999999</v>
      </c>
      <c r="AG12" s="25">
        <f ca="1">OFFSET(INDEX(Data!$C$7:$C$1800,MATCH($A$3,Data!$C$7:$C$1800,0)),5,'Code list'!AH$1)/1000+OFFSET(INDEX(Data!$C$7:$C$1800,MATCH($A$3,Data!$C$7:$C$1800,0)),7,'Code list'!AH$1)/1000</f>
        <v>1096.400087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0</v>
      </c>
      <c r="C13" s="25">
        <f ca="1">OFFSET(INDEX(Data!$C$7:$C$1800,MATCH($A$3,Data!$C$7:$C$1800,0)),21,'Code list'!D$1)/1000+OFFSET(INDEX(Data!$C$7:$C$1800,MATCH($A$3,Data!$C$7:$C$1800,0)),22,'Code list'!D$1)/1000</f>
        <v>0</v>
      </c>
      <c r="D13" s="25">
        <f ca="1">OFFSET(INDEX(Data!$C$7:$C$1800,MATCH($A$3,Data!$C$7:$C$1800,0)),21,'Code list'!E$1)/1000+OFFSET(INDEX(Data!$C$7:$C$1800,MATCH($A$3,Data!$C$7:$C$1800,0)),22,'Code list'!E$1)/1000</f>
        <v>0</v>
      </c>
      <c r="E13" s="25">
        <f ca="1">OFFSET(INDEX(Data!$C$7:$C$1800,MATCH($A$3,Data!$C$7:$C$1800,0)),21,'Code list'!F$1)/1000+OFFSET(INDEX(Data!$C$7:$C$1800,MATCH($A$3,Data!$C$7:$C$1800,0)),22,'Code list'!F$1)/1000</f>
        <v>0</v>
      </c>
      <c r="F13" s="25">
        <f ca="1">OFFSET(INDEX(Data!$C$7:$C$1800,MATCH($A$3,Data!$C$7:$C$1800,0)),21,'Code list'!G$1)/1000+OFFSET(INDEX(Data!$C$7:$C$1800,MATCH($A$3,Data!$C$7:$C$1800,0)),22,'Code list'!G$1)/1000</f>
        <v>0</v>
      </c>
      <c r="G13" s="25">
        <f ca="1">OFFSET(INDEX(Data!$C$7:$C$1800,MATCH($A$3,Data!$C$7:$C$1800,0)),21,'Code list'!H$1)/1000+OFFSET(INDEX(Data!$C$7:$C$1800,MATCH($A$3,Data!$C$7:$C$1800,0)),22,'Code list'!H$1)/1000</f>
        <v>0</v>
      </c>
      <c r="H13" s="25">
        <f ca="1">OFFSET(INDEX(Data!$C$7:$C$1800,MATCH($A$3,Data!$C$7:$C$1800,0)),21,'Code list'!I$1)/1000+OFFSET(INDEX(Data!$C$7:$C$1800,MATCH($A$3,Data!$C$7:$C$1800,0)),22,'Code list'!I$1)/1000</f>
        <v>0</v>
      </c>
      <c r="I13" s="25">
        <f ca="1">OFFSET(INDEX(Data!$C$7:$C$1800,MATCH($A$3,Data!$C$7:$C$1800,0)),21,'Code list'!J$1)/1000+OFFSET(INDEX(Data!$C$7:$C$1800,MATCH($A$3,Data!$C$7:$C$1800,0)),22,'Code list'!J$1)/1000</f>
        <v>0</v>
      </c>
      <c r="J13" s="25">
        <f ca="1">OFFSET(INDEX(Data!$C$7:$C$1800,MATCH($A$3,Data!$C$7:$C$1800,0)),21,'Code list'!K$1)/1000+OFFSET(INDEX(Data!$C$7:$C$1800,MATCH($A$3,Data!$C$7:$C$1800,0)),22,'Code list'!K$1)/1000</f>
        <v>0</v>
      </c>
      <c r="K13" s="25">
        <f ca="1">OFFSET(INDEX(Data!$C$7:$C$1800,MATCH($A$3,Data!$C$7:$C$1800,0)),21,'Code list'!L$1)/1000+OFFSET(INDEX(Data!$C$7:$C$1800,MATCH($A$3,Data!$C$7:$C$1800,0)),22,'Code list'!L$1)/1000</f>
        <v>0</v>
      </c>
      <c r="L13" s="25">
        <f ca="1">OFFSET(INDEX(Data!$C$7:$C$1800,MATCH($A$3,Data!$C$7:$C$1800,0)),21,'Code list'!M$1)/1000+OFFSET(INDEX(Data!$C$7:$C$1800,MATCH($A$3,Data!$C$7:$C$1800,0)),22,'Code list'!M$1)/1000</f>
        <v>0</v>
      </c>
      <c r="M13" s="25">
        <f ca="1">OFFSET(INDEX(Data!$C$7:$C$1800,MATCH($A$3,Data!$C$7:$C$1800,0)),21,'Code list'!N$1)/1000+OFFSET(INDEX(Data!$C$7:$C$1800,MATCH($A$3,Data!$C$7:$C$1800,0)),22,'Code list'!N$1)/1000</f>
        <v>0</v>
      </c>
      <c r="N13" s="25">
        <f ca="1">OFFSET(INDEX(Data!$C$7:$C$1800,MATCH($A$3,Data!$C$7:$C$1800,0)),21,'Code list'!O$1)/1000+OFFSET(INDEX(Data!$C$7:$C$1800,MATCH($A$3,Data!$C$7:$C$1800,0)),22,'Code list'!O$1)/1000</f>
        <v>0</v>
      </c>
      <c r="O13" s="25">
        <f ca="1">OFFSET(INDEX(Data!$C$7:$C$1800,MATCH($A$3,Data!$C$7:$C$1800,0)),21,'Code list'!P$1)/1000+OFFSET(INDEX(Data!$C$7:$C$1800,MATCH($A$3,Data!$C$7:$C$1800,0)),22,'Code list'!P$1)/1000</f>
        <v>296.37360000000001</v>
      </c>
      <c r="P13" s="25">
        <f ca="1">OFFSET(INDEX(Data!$C$7:$C$1800,MATCH($A$3,Data!$C$7:$C$1800,0)),21,'Code list'!Q$1)/1000+OFFSET(INDEX(Data!$C$7:$C$1800,MATCH($A$3,Data!$C$7:$C$1800,0)),22,'Code list'!Q$1)/1000</f>
        <v>304.27199999999999</v>
      </c>
      <c r="Q13" s="25">
        <f ca="1">OFFSET(INDEX(Data!$C$7:$C$1800,MATCH($A$3,Data!$C$7:$C$1800,0)),21,'Code list'!R$1)/1000+OFFSET(INDEX(Data!$C$7:$C$1800,MATCH($A$3,Data!$C$7:$C$1800,0)),22,'Code list'!R$1)/1000</f>
        <v>315.70920000000001</v>
      </c>
      <c r="R13" s="25">
        <f ca="1">OFFSET(INDEX(Data!$C$7:$C$1800,MATCH($A$3,Data!$C$7:$C$1800,0)),21,'Code list'!S$1)/1000+OFFSET(INDEX(Data!$C$7:$C$1800,MATCH($A$3,Data!$C$7:$C$1800,0)),22,'Code list'!S$1)/1000</f>
        <v>331.596</v>
      </c>
      <c r="S13" s="25">
        <f ca="1">OFFSET(INDEX(Data!$C$7:$C$1800,MATCH($A$3,Data!$C$7:$C$1800,0)),21,'Code list'!T$1)/1000+OFFSET(INDEX(Data!$C$7:$C$1800,MATCH($A$3,Data!$C$7:$C$1800,0)),22,'Code list'!T$1)/1000</f>
        <v>336.22199999999998</v>
      </c>
      <c r="T13" s="25">
        <f ca="1">OFFSET(INDEX(Data!$C$7:$C$1800,MATCH($A$3,Data!$C$7:$C$1800,0)),21,'Code list'!U$1)/1000+OFFSET(INDEX(Data!$C$7:$C$1800,MATCH($A$3,Data!$C$7:$C$1800,0)),22,'Code list'!U$1)/1000</f>
        <v>349.36559999999997</v>
      </c>
      <c r="U13" s="25">
        <f ca="1">OFFSET(INDEX(Data!$C$7:$C$1800,MATCH($A$3,Data!$C$7:$C$1800,0)),21,'Code list'!V$1)/1000+OFFSET(INDEX(Data!$C$7:$C$1800,MATCH($A$3,Data!$C$7:$C$1800,0)),22,'Code list'!V$1)/1000</f>
        <v>352.02600000000001</v>
      </c>
      <c r="V13" s="25">
        <f ca="1">OFFSET(INDEX(Data!$C$7:$C$1800,MATCH($A$3,Data!$C$7:$C$1800,0)),21,'Code list'!W$1)/1000+OFFSET(INDEX(Data!$C$7:$C$1800,MATCH($A$3,Data!$C$7:$C$1800,0)),22,'Code list'!W$1)/1000</f>
        <v>381.97800000000001</v>
      </c>
      <c r="W13" s="25">
        <f ca="1">OFFSET(INDEX(Data!$C$7:$C$1800,MATCH($A$3,Data!$C$7:$C$1800,0)),21,'Code list'!X$1)/1000+OFFSET(INDEX(Data!$C$7:$C$1800,MATCH($A$3,Data!$C$7:$C$1800,0)),22,'Code list'!X$1)/1000</f>
        <v>374.20920000000001</v>
      </c>
      <c r="X13" s="25">
        <f ca="1">OFFSET(INDEX(Data!$C$7:$C$1800,MATCH($A$3,Data!$C$7:$C$1800,0)),21,'Code list'!Y$1)/1000+OFFSET(INDEX(Data!$C$7:$C$1800,MATCH($A$3,Data!$C$7:$C$1800,0)),22,'Code list'!Y$1)/1000</f>
        <v>386.92439999999999</v>
      </c>
      <c r="Y13" s="25">
        <f ca="1">OFFSET(INDEX(Data!$C$7:$C$1800,MATCH($A$3,Data!$C$7:$C$1800,0)),21,'Code list'!Z$1)/1000+OFFSET(INDEX(Data!$C$7:$C$1800,MATCH($A$3,Data!$C$7:$C$1800,0)),22,'Code list'!Z$1)/1000</f>
        <v>393.18119999999999</v>
      </c>
      <c r="Z13" s="25">
        <f ca="1">OFFSET(INDEX(Data!$C$7:$C$1800,MATCH($A$3,Data!$C$7:$C$1800,0)),21,'Code list'!AA$1)/1000+OFFSET(INDEX(Data!$C$7:$C$1800,MATCH($A$3,Data!$C$7:$C$1800,0)),22,'Code list'!AA$1)/1000</f>
        <v>390.07080000000002</v>
      </c>
      <c r="AA13" s="25">
        <f ca="1">OFFSET(INDEX(Data!$C$7:$C$1800,MATCH($A$3,Data!$C$7:$C$1800,0)),21,'Code list'!AB$1)/1000+OFFSET(INDEX(Data!$C$7:$C$1800,MATCH($A$3,Data!$C$7:$C$1800,0)),22,'Code list'!AB$1)/1000</f>
        <v>413.17200000000003</v>
      </c>
      <c r="AB13" s="25">
        <f ca="1">OFFSET(INDEX(Data!$C$7:$C$1800,MATCH($A$3,Data!$C$7:$C$1800,0)),21,'Code list'!AC$1)/1000+OFFSET(INDEX(Data!$C$7:$C$1800,MATCH($A$3,Data!$C$7:$C$1800,0)),22,'Code list'!AC$1)/1000</f>
        <v>448.13159999999999</v>
      </c>
      <c r="AC13" s="25">
        <f ca="1">OFFSET(INDEX(Data!$C$7:$C$1800,MATCH($A$3,Data!$C$7:$C$1800,0)),21,'Code list'!AD$1)/1000+OFFSET(INDEX(Data!$C$7:$C$1800,MATCH($A$3,Data!$C$7:$C$1800,0)),22,'Code list'!AD$1)/1000</f>
        <v>476.30880000000002</v>
      </c>
      <c r="AD13" s="25">
        <f ca="1">OFFSET(INDEX(Data!$C$7:$C$1800,MATCH($A$3,Data!$C$7:$C$1800,0)),21,'Code list'!AE$1)/1000+OFFSET(INDEX(Data!$C$7:$C$1800,MATCH($A$3,Data!$C$7:$C$1800,0)),22,'Code list'!AE$1)/1000</f>
        <v>438.75</v>
      </c>
      <c r="AE13" s="25">
        <f ca="1">OFFSET(INDEX(Data!$C$7:$C$1800,MATCH($A$3,Data!$C$7:$C$1800,0)),21,'Code list'!AF$1)/1000+OFFSET(INDEX(Data!$C$7:$C$1800,MATCH($A$3,Data!$C$7:$C$1800,0)),22,'Code list'!AF$1)/1000</f>
        <v>429.60599999999999</v>
      </c>
      <c r="AF13" s="25">
        <f ca="1">OFFSET(INDEX(Data!$C$7:$C$1800,MATCH($A$3,Data!$C$7:$C$1800,0)),21,'Code list'!AG$1)/1000+OFFSET(INDEX(Data!$C$7:$C$1800,MATCH($A$3,Data!$C$7:$C$1800,0)),22,'Code list'!AG$1)/1000</f>
        <v>425.59200000000004</v>
      </c>
      <c r="AG13" s="25">
        <f ca="1">OFFSET(INDEX(Data!$C$7:$C$1800,MATCH($A$3,Data!$C$7:$C$1800,0)),21,'Code list'!AH$1)/1000+OFFSET(INDEX(Data!$C$7:$C$1800,MATCH($A$3,Data!$C$7:$C$1800,0)),22,'Code list'!AH$1)/1000</f>
        <v>440.76959999999997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448.38299999999998</v>
      </c>
      <c r="C14" s="25">
        <f ca="1">OFFSET(INDEX(Data!$C$7:$C$1800,MATCH($A$3,Data!$C$7:$C$1800,0)),31,'Code list'!D$1)/1000+OFFSET(INDEX(Data!$C$7:$C$1800,MATCH($A$3,Data!$C$7:$C$1800,0)),32,'Code list'!D$1)/1000</f>
        <v>430.27100000000002</v>
      </c>
      <c r="D14" s="25">
        <f ca="1">OFFSET(INDEX(Data!$C$7:$C$1800,MATCH($A$3,Data!$C$7:$C$1800,0)),31,'Code list'!E$1)/1000+OFFSET(INDEX(Data!$C$7:$C$1800,MATCH($A$3,Data!$C$7:$C$1800,0)),32,'Code list'!E$1)/1000</f>
        <v>404.83100000000002</v>
      </c>
      <c r="E14" s="25">
        <f ca="1">OFFSET(INDEX(Data!$C$7:$C$1800,MATCH($A$3,Data!$C$7:$C$1800,0)),31,'Code list'!F$1)/1000+OFFSET(INDEX(Data!$C$7:$C$1800,MATCH($A$3,Data!$C$7:$C$1800,0)),32,'Code list'!F$1)/1000</f>
        <v>406.12</v>
      </c>
      <c r="F14" s="25">
        <f ca="1">OFFSET(INDEX(Data!$C$7:$C$1800,MATCH($A$3,Data!$C$7:$C$1800,0)),31,'Code list'!G$1)/1000+OFFSET(INDEX(Data!$C$7:$C$1800,MATCH($A$3,Data!$C$7:$C$1800,0)),32,'Code list'!G$1)/1000</f>
        <v>394.09899999999999</v>
      </c>
      <c r="G14" s="25">
        <f ca="1">OFFSET(INDEX(Data!$C$7:$C$1800,MATCH($A$3,Data!$C$7:$C$1800,0)),31,'Code list'!H$1)/1000+OFFSET(INDEX(Data!$C$7:$C$1800,MATCH($A$3,Data!$C$7:$C$1800,0)),32,'Code list'!H$1)/1000</f>
        <v>336.625</v>
      </c>
      <c r="H14" s="25">
        <f ca="1">OFFSET(INDEX(Data!$C$7:$C$1800,MATCH($A$3,Data!$C$7:$C$1800,0)),31,'Code list'!I$1)/1000+OFFSET(INDEX(Data!$C$7:$C$1800,MATCH($A$3,Data!$C$7:$C$1800,0)),32,'Code list'!I$1)/1000</f>
        <v>363.31799999999998</v>
      </c>
      <c r="I14" s="25">
        <f ca="1">OFFSET(INDEX(Data!$C$7:$C$1800,MATCH($A$3,Data!$C$7:$C$1800,0)),31,'Code list'!J$1)/1000+OFFSET(INDEX(Data!$C$7:$C$1800,MATCH($A$3,Data!$C$7:$C$1800,0)),32,'Code list'!J$1)/1000</f>
        <v>336.55099999999999</v>
      </c>
      <c r="J14" s="25">
        <f ca="1">OFFSET(INDEX(Data!$C$7:$C$1800,MATCH($A$3,Data!$C$7:$C$1800,0)),31,'Code list'!K$1)/1000+OFFSET(INDEX(Data!$C$7:$C$1800,MATCH($A$3,Data!$C$7:$C$1800,0)),32,'Code list'!K$1)/1000</f>
        <v>340.92399999999998</v>
      </c>
      <c r="K14" s="25">
        <f ca="1">OFFSET(INDEX(Data!$C$7:$C$1800,MATCH($A$3,Data!$C$7:$C$1800,0)),31,'Code list'!L$1)/1000+OFFSET(INDEX(Data!$C$7:$C$1800,MATCH($A$3,Data!$C$7:$C$1800,0)),32,'Code list'!L$1)/1000</f>
        <v>334.94499999999999</v>
      </c>
      <c r="L14" s="25">
        <f ca="1">OFFSET(INDEX(Data!$C$7:$C$1800,MATCH($A$3,Data!$C$7:$C$1800,0)),31,'Code list'!M$1)/1000+OFFSET(INDEX(Data!$C$7:$C$1800,MATCH($A$3,Data!$C$7:$C$1800,0)),32,'Code list'!M$1)/1000</f>
        <v>271.31799999999998</v>
      </c>
      <c r="M14" s="25">
        <f ca="1">OFFSET(INDEX(Data!$C$7:$C$1800,MATCH($A$3,Data!$C$7:$C$1800,0)),31,'Code list'!N$1)/1000+OFFSET(INDEX(Data!$C$7:$C$1800,MATCH($A$3,Data!$C$7:$C$1800,0)),32,'Code list'!N$1)/1000</f>
        <v>276.27</v>
      </c>
      <c r="N14" s="25">
        <f ca="1">OFFSET(INDEX(Data!$C$7:$C$1800,MATCH($A$3,Data!$C$7:$C$1800,0)),31,'Code list'!O$1)/1000+OFFSET(INDEX(Data!$C$7:$C$1800,MATCH($A$3,Data!$C$7:$C$1800,0)),32,'Code list'!O$1)/1000</f>
        <v>271.44499999999999</v>
      </c>
      <c r="O14" s="25">
        <f ca="1">OFFSET(INDEX(Data!$C$7:$C$1800,MATCH($A$3,Data!$C$7:$C$1800,0)),31,'Code list'!P$1)/1000+OFFSET(INDEX(Data!$C$7:$C$1800,MATCH($A$3,Data!$C$7:$C$1800,0)),32,'Code list'!P$1)/1000</f>
        <v>335.49799999999999</v>
      </c>
      <c r="P14" s="25">
        <f ca="1">OFFSET(INDEX(Data!$C$7:$C$1800,MATCH($A$3,Data!$C$7:$C$1800,0)),31,'Code list'!Q$1)/1000+OFFSET(INDEX(Data!$C$7:$C$1800,MATCH($A$3,Data!$C$7:$C$1800,0)),32,'Code list'!Q$1)/1000</f>
        <v>357.45699999999999</v>
      </c>
      <c r="Q14" s="25">
        <f ca="1">OFFSET(INDEX(Data!$C$7:$C$1800,MATCH($A$3,Data!$C$7:$C$1800,0)),31,'Code list'!R$1)/1000+OFFSET(INDEX(Data!$C$7:$C$1800,MATCH($A$3,Data!$C$7:$C$1800,0)),32,'Code list'!R$1)/1000</f>
        <v>358.54</v>
      </c>
      <c r="R14" s="25">
        <f ca="1">OFFSET(INDEX(Data!$C$7:$C$1800,MATCH($A$3,Data!$C$7:$C$1800,0)),31,'Code list'!S$1)/1000+OFFSET(INDEX(Data!$C$7:$C$1800,MATCH($A$3,Data!$C$7:$C$1800,0)),32,'Code list'!S$1)/1000</f>
        <v>362.471</v>
      </c>
      <c r="S14" s="25">
        <f ca="1">OFFSET(INDEX(Data!$C$7:$C$1800,MATCH($A$3,Data!$C$7:$C$1800,0)),31,'Code list'!T$1)/1000+OFFSET(INDEX(Data!$C$7:$C$1800,MATCH($A$3,Data!$C$7:$C$1800,0)),32,'Code list'!T$1)/1000</f>
        <v>345.56700000000001</v>
      </c>
      <c r="T14" s="25">
        <f ca="1">OFFSET(INDEX(Data!$C$7:$C$1800,MATCH($A$3,Data!$C$7:$C$1800,0)),31,'Code list'!U$1)/1000+OFFSET(INDEX(Data!$C$7:$C$1800,MATCH($A$3,Data!$C$7:$C$1800,0)),32,'Code list'!U$1)/1000</f>
        <v>353.61700000000002</v>
      </c>
      <c r="U14" s="25">
        <f ca="1">OFFSET(INDEX(Data!$C$7:$C$1800,MATCH($A$3,Data!$C$7:$C$1800,0)),31,'Code list'!V$1)/1000+OFFSET(INDEX(Data!$C$7:$C$1800,MATCH($A$3,Data!$C$7:$C$1800,0)),32,'Code list'!V$1)/1000</f>
        <v>342.35199999999998</v>
      </c>
      <c r="V14" s="25">
        <f ca="1">OFFSET(INDEX(Data!$C$7:$C$1800,MATCH($A$3,Data!$C$7:$C$1800,0)),31,'Code list'!W$1)/1000+OFFSET(INDEX(Data!$C$7:$C$1800,MATCH($A$3,Data!$C$7:$C$1800,0)),32,'Code list'!W$1)/1000</f>
        <v>360.88600000000002</v>
      </c>
      <c r="W14" s="25">
        <f ca="1">OFFSET(INDEX(Data!$C$7:$C$1800,MATCH($A$3,Data!$C$7:$C$1800,0)),31,'Code list'!X$1)/1000+OFFSET(INDEX(Data!$C$7:$C$1800,MATCH($A$3,Data!$C$7:$C$1800,0)),32,'Code list'!X$1)/1000</f>
        <v>332.803</v>
      </c>
      <c r="X14" s="25">
        <f ca="1">OFFSET(INDEX(Data!$C$7:$C$1800,MATCH($A$3,Data!$C$7:$C$1800,0)),31,'Code list'!Y$1)/1000+OFFSET(INDEX(Data!$C$7:$C$1800,MATCH($A$3,Data!$C$7:$C$1800,0)),32,'Code list'!Y$1)/1000</f>
        <v>342.95299999999997</v>
      </c>
      <c r="Y14" s="25">
        <f ca="1">OFFSET(INDEX(Data!$C$7:$C$1800,MATCH($A$3,Data!$C$7:$C$1800,0)),31,'Code list'!Z$1)/1000+OFFSET(INDEX(Data!$C$7:$C$1800,MATCH($A$3,Data!$C$7:$C$1800,0)),32,'Code list'!Z$1)/1000</f>
        <v>347.255</v>
      </c>
      <c r="Z14" s="25">
        <f ca="1">OFFSET(INDEX(Data!$C$7:$C$1800,MATCH($A$3,Data!$C$7:$C$1800,0)),31,'Code list'!AA$1)/1000+OFFSET(INDEX(Data!$C$7:$C$1800,MATCH($A$3,Data!$C$7:$C$1800,0)),32,'Code list'!AA$1)/1000</f>
        <v>315.69200000000001</v>
      </c>
      <c r="AA14" s="25">
        <f ca="1">OFFSET(INDEX(Data!$C$7:$C$1800,MATCH($A$3,Data!$C$7:$C$1800,0)),31,'Code list'!AB$1)/1000+OFFSET(INDEX(Data!$C$7:$C$1800,MATCH($A$3,Data!$C$7:$C$1800,0)),32,'Code list'!AB$1)/1000</f>
        <v>325.33800000000002</v>
      </c>
      <c r="AB14" s="25">
        <f ca="1">OFFSET(INDEX(Data!$C$7:$C$1800,MATCH($A$3,Data!$C$7:$C$1800,0)),31,'Code list'!AC$1)/1000+OFFSET(INDEX(Data!$C$7:$C$1800,MATCH($A$3,Data!$C$7:$C$1800,0)),32,'Code list'!AC$1)/1000</f>
        <v>337.733</v>
      </c>
      <c r="AC14" s="25">
        <f ca="1">OFFSET(INDEX(Data!$C$7:$C$1800,MATCH($A$3,Data!$C$7:$C$1800,0)),31,'Code list'!AD$1)/1000+OFFSET(INDEX(Data!$C$7:$C$1800,MATCH($A$3,Data!$C$7:$C$1800,0)),32,'Code list'!AD$1)/1000</f>
        <v>337.6</v>
      </c>
      <c r="AD14" s="25">
        <f ca="1">OFFSET(INDEX(Data!$C$7:$C$1800,MATCH($A$3,Data!$C$7:$C$1800,0)),31,'Code list'!AE$1)/1000+OFFSET(INDEX(Data!$C$7:$C$1800,MATCH($A$3,Data!$C$7:$C$1800,0)),32,'Code list'!AE$1)/1000</f>
        <v>350.89499999999998</v>
      </c>
      <c r="AE14" s="25">
        <f ca="1">OFFSET(INDEX(Data!$C$7:$C$1800,MATCH($A$3,Data!$C$7:$C$1800,0)),31,'Code list'!AF$1)/1000+OFFSET(INDEX(Data!$C$7:$C$1800,MATCH($A$3,Data!$C$7:$C$1800,0)),32,'Code list'!AF$1)/1000</f>
        <v>345.75</v>
      </c>
      <c r="AF14" s="25">
        <f ca="1">OFFSET(INDEX(Data!$C$7:$C$1800,MATCH($A$3,Data!$C$7:$C$1800,0)),31,'Code list'!AG$1)/1000+OFFSET(INDEX(Data!$C$7:$C$1800,MATCH($A$3,Data!$C$7:$C$1800,0)),32,'Code list'!AG$1)/1000</f>
        <v>318.584</v>
      </c>
      <c r="AG14" s="25">
        <f ca="1">OFFSET(INDEX(Data!$C$7:$C$1800,MATCH($A$3,Data!$C$7:$C$1800,0)),31,'Code list'!AH$1)/1000+OFFSET(INDEX(Data!$C$7:$C$1800,MATCH($A$3,Data!$C$7:$C$1800,0)),32,'Code list'!AH$1)/1000</f>
        <v>346.59699999999998</v>
      </c>
    </row>
    <row r="15" spans="1:33" ht="15" customHeight="1" x14ac:dyDescent="0.25">
      <c r="A15" s="26" t="s">
        <v>28</v>
      </c>
      <c r="B15" s="25">
        <f ca="1">IFERROR(B12/(1+(B13/B14)),0)</f>
        <v>497.98240999999996</v>
      </c>
      <c r="C15" s="25">
        <f t="shared" ref="C15:AC15" ca="1" si="5">IFERROR(C12/(1+(C13/C14)),0)</f>
        <v>460.611446</v>
      </c>
      <c r="D15" s="25">
        <f t="shared" ca="1" si="5"/>
        <v>419.64633299999997</v>
      </c>
      <c r="E15" s="25">
        <f t="shared" ca="1" si="5"/>
        <v>419.68357199999997</v>
      </c>
      <c r="F15" s="25">
        <f t="shared" ca="1" si="5"/>
        <v>422.30585400000001</v>
      </c>
      <c r="G15" s="25">
        <f t="shared" ca="1" si="5"/>
        <v>342.23314399999998</v>
      </c>
      <c r="H15" s="25">
        <f t="shared" ca="1" si="5"/>
        <v>391.72940999999997</v>
      </c>
      <c r="I15" s="25">
        <f t="shared" ca="1" si="5"/>
        <v>377.55833099999995</v>
      </c>
      <c r="J15" s="25">
        <f t="shared" ca="1" si="5"/>
        <v>368.27339600000005</v>
      </c>
      <c r="K15" s="25">
        <f t="shared" ca="1" si="5"/>
        <v>376.92178799999999</v>
      </c>
      <c r="L15" s="25">
        <f t="shared" ca="1" si="5"/>
        <v>336.80765399999996</v>
      </c>
      <c r="M15" s="25">
        <f t="shared" ca="1" si="5"/>
        <v>297.49787500000002</v>
      </c>
      <c r="N15" s="25">
        <f t="shared" ca="1" si="5"/>
        <v>284.74858500000005</v>
      </c>
      <c r="O15" s="25">
        <f t="shared" ca="1" si="5"/>
        <v>472.02185857153574</v>
      </c>
      <c r="P15" s="25">
        <f t="shared" ca="1" si="5"/>
        <v>498.97930561861125</v>
      </c>
      <c r="Q15" s="25">
        <f t="shared" ca="1" si="5"/>
        <v>493.85369362900246</v>
      </c>
      <c r="R15" s="25">
        <f t="shared" ca="1" si="5"/>
        <v>493.09255668799989</v>
      </c>
      <c r="S15" s="25">
        <f t="shared" ca="1" si="5"/>
        <v>472.8775516068784</v>
      </c>
      <c r="T15" s="25">
        <f t="shared" ca="1" si="5"/>
        <v>493.3296625692272</v>
      </c>
      <c r="U15" s="25">
        <f t="shared" ca="1" si="5"/>
        <v>488.32635777416908</v>
      </c>
      <c r="V15" s="25">
        <f t="shared" ca="1" si="5"/>
        <v>513.56230541459809</v>
      </c>
      <c r="W15" s="25">
        <f t="shared" ca="1" si="5"/>
        <v>480.27870173225159</v>
      </c>
      <c r="X15" s="25">
        <f t="shared" ca="1" si="5"/>
        <v>493.95565358992616</v>
      </c>
      <c r="Y15" s="25">
        <f t="shared" ca="1" si="5"/>
        <v>497.76274055872739</v>
      </c>
      <c r="Z15" s="25">
        <f t="shared" ca="1" si="5"/>
        <v>460.71947059353084</v>
      </c>
      <c r="AA15" s="25">
        <f t="shared" ca="1" si="5"/>
        <v>473.21616913606044</v>
      </c>
      <c r="AB15" s="25">
        <f t="shared" ca="1" si="5"/>
        <v>495.26378593918969</v>
      </c>
      <c r="AC15" s="25">
        <f t="shared" ca="1" si="5"/>
        <v>498.94657275802894</v>
      </c>
      <c r="AD15" s="25">
        <f t="shared" ref="AD15:AE15" ca="1" si="6">IFERROR(AD12/(1+(AD13/AD14)),0)</f>
        <v>488.65919697564726</v>
      </c>
      <c r="AE15" s="25">
        <f t="shared" ca="1" si="6"/>
        <v>481.23767248947581</v>
      </c>
      <c r="AF15" s="25">
        <f t="shared" ref="AF15:AG15" ca="1" si="7">IFERROR(AF12/(1+(AF13/AF14)),0)</f>
        <v>449.39397795580612</v>
      </c>
      <c r="AG15" s="25">
        <f t="shared" ca="1" si="7"/>
        <v>482.6328433971405</v>
      </c>
    </row>
    <row r="16" spans="1:33" ht="15" customHeight="1" x14ac:dyDescent="0.25">
      <c r="A16" s="10" t="s">
        <v>25</v>
      </c>
      <c r="B16" s="7">
        <f ca="1">B11+B12-B15</f>
        <v>5375.773752000001</v>
      </c>
      <c r="C16" s="7">
        <f t="shared" ref="C16:AC16" ca="1" si="8">C11+C12-C15</f>
        <v>5316.7288140000001</v>
      </c>
      <c r="D16" s="7">
        <f t="shared" ca="1" si="8"/>
        <v>5247.3976420000008</v>
      </c>
      <c r="E16" s="7">
        <f t="shared" ca="1" si="8"/>
        <v>5118.0676830000002</v>
      </c>
      <c r="F16" s="7">
        <f t="shared" ca="1" si="8"/>
        <v>5100.2806799999998</v>
      </c>
      <c r="G16" s="7">
        <f t="shared" ca="1" si="8"/>
        <v>5108.2250260000001</v>
      </c>
      <c r="H16" s="7">
        <f t="shared" ca="1" si="8"/>
        <v>5235.6527349999997</v>
      </c>
      <c r="I16" s="7">
        <f t="shared" ca="1" si="8"/>
        <v>5215.2153060000001</v>
      </c>
      <c r="J16" s="7">
        <f t="shared" ca="1" si="8"/>
        <v>5134.8841759999996</v>
      </c>
      <c r="K16" s="7">
        <f t="shared" ca="1" si="8"/>
        <v>5119.6072539999996</v>
      </c>
      <c r="L16" s="7">
        <f t="shared" ca="1" si="8"/>
        <v>5148.3083550000001</v>
      </c>
      <c r="M16" s="7">
        <f t="shared" ca="1" si="8"/>
        <v>5393.6048380000002</v>
      </c>
      <c r="N16" s="7">
        <f t="shared" ca="1" si="8"/>
        <v>5348.0107659999994</v>
      </c>
      <c r="O16" s="7">
        <f t="shared" ca="1" si="8"/>
        <v>5241.3118334284645</v>
      </c>
      <c r="P16" s="7">
        <f t="shared" ca="1" si="8"/>
        <v>5264.5167853813891</v>
      </c>
      <c r="Q16" s="7">
        <f t="shared" ca="1" si="8"/>
        <v>5263.4063763709983</v>
      </c>
      <c r="R16" s="7">
        <f t="shared" ca="1" si="8"/>
        <v>5431.8496883120006</v>
      </c>
      <c r="S16" s="7">
        <f t="shared" ca="1" si="8"/>
        <v>5363.0458923931219</v>
      </c>
      <c r="T16" s="7">
        <f t="shared" ca="1" si="8"/>
        <v>5287.2824744307718</v>
      </c>
      <c r="U16" s="7">
        <f t="shared" ca="1" si="8"/>
        <v>4887.3101522258303</v>
      </c>
      <c r="V16" s="7">
        <f t="shared" ca="1" si="8"/>
        <v>5095.8195555854018</v>
      </c>
      <c r="W16" s="7">
        <f t="shared" ca="1" si="8"/>
        <v>4770.1368522677485</v>
      </c>
      <c r="X16" s="7">
        <f t="shared" ca="1" si="8"/>
        <v>4899.5594414100733</v>
      </c>
      <c r="Y16" s="7">
        <f t="shared" ca="1" si="8"/>
        <v>4920.028614441273</v>
      </c>
      <c r="Z16" s="7">
        <f t="shared" ca="1" si="8"/>
        <v>4812.2098924064694</v>
      </c>
      <c r="AA16" s="7">
        <f t="shared" ca="1" si="8"/>
        <v>4786.4424928639392</v>
      </c>
      <c r="AB16" s="7">
        <f t="shared" ca="1" si="8"/>
        <v>4747.6448660608103</v>
      </c>
      <c r="AC16" s="7">
        <f t="shared" ca="1" si="8"/>
        <v>4563.2264112419716</v>
      </c>
      <c r="AD16" s="7">
        <f t="shared" ref="AD16:AE16" ca="1" si="9">AD11+AD12-AD15</f>
        <v>4429.3139240243536</v>
      </c>
      <c r="AE16" s="7">
        <f t="shared" ca="1" si="9"/>
        <v>4037.888140510524</v>
      </c>
      <c r="AF16" s="7">
        <f t="shared" ref="AF16:AG16" ca="1" si="10">AF11+AF12-AF15</f>
        <v>3694.8967810441945</v>
      </c>
      <c r="AG16" s="7">
        <f t="shared" ca="1" si="10"/>
        <v>3887.5637886028589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Germany [DE]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0.36674534512664508</v>
      </c>
      <c r="C20" s="15">
        <f t="shared" ca="1" si="12"/>
        <v>0.36281211013069359</v>
      </c>
      <c r="D20" s="15">
        <f t="shared" ca="1" si="12"/>
        <v>0.36612799926245798</v>
      </c>
      <c r="E20" s="15">
        <f t="shared" ca="1" si="12"/>
        <v>0.36751237312623092</v>
      </c>
      <c r="F20" s="15">
        <f t="shared" ca="1" si="12"/>
        <v>0.37071253890285899</v>
      </c>
      <c r="G20" s="15">
        <f t="shared" ca="1" si="12"/>
        <v>0.37549841485781088</v>
      </c>
      <c r="H20" s="15">
        <f t="shared" ca="1" si="12"/>
        <v>0.37865146913720971</v>
      </c>
      <c r="I20" s="15">
        <f t="shared" ca="1" si="12"/>
        <v>0.37828536009439301</v>
      </c>
      <c r="J20" s="15">
        <f t="shared" ca="1" si="12"/>
        <v>0.38726287328822512</v>
      </c>
      <c r="K20" s="15">
        <f t="shared" ca="1" si="12"/>
        <v>0.38853800717737641</v>
      </c>
      <c r="L20" s="15">
        <f t="shared" ca="1" si="12"/>
        <v>0.40019491023668485</v>
      </c>
      <c r="M20" s="15">
        <f t="shared" ca="1" si="12"/>
        <v>0.38838395895105432</v>
      </c>
      <c r="N20" s="15">
        <f t="shared" ca="1" si="12"/>
        <v>0.39174087182456513</v>
      </c>
      <c r="O20" s="15">
        <f t="shared" ca="1" si="12"/>
        <v>0.41532503105736285</v>
      </c>
      <c r="P20" s="15">
        <f t="shared" ca="1" si="12"/>
        <v>0.41874270514654577</v>
      </c>
      <c r="Q20" s="15">
        <f t="shared" ca="1" si="12"/>
        <v>0.42155323783489002</v>
      </c>
      <c r="R20" s="15">
        <f t="shared" ca="1" si="12"/>
        <v>0.41976021628620491</v>
      </c>
      <c r="S20" s="15">
        <f t="shared" ca="1" si="12"/>
        <v>0.42587239524456799</v>
      </c>
      <c r="T20" s="15">
        <f t="shared" ca="1" si="12"/>
        <v>0.43249098399006691</v>
      </c>
      <c r="U20" s="15">
        <f t="shared" ca="1" si="12"/>
        <v>0.4351981629468149</v>
      </c>
      <c r="V20" s="15">
        <f t="shared" ca="1" si="12"/>
        <v>0.44275351106713418</v>
      </c>
      <c r="W20" s="15">
        <f t="shared" ca="1" si="12"/>
        <v>0.458313643341419</v>
      </c>
      <c r="X20" s="15">
        <f t="shared" ca="1" si="12"/>
        <v>0.45718159495485988</v>
      </c>
      <c r="Y20" s="15">
        <f t="shared" ca="1" si="12"/>
        <v>0.46310730659414073</v>
      </c>
      <c r="Z20" s="15">
        <f t="shared" ca="1" si="12"/>
        <v>0.46527820898525318</v>
      </c>
      <c r="AA20" s="15">
        <f t="shared" ca="1" si="12"/>
        <v>0.4831549117006676</v>
      </c>
      <c r="AB20" s="15">
        <f t="shared" ca="1" si="12"/>
        <v>0.48897920242424997</v>
      </c>
      <c r="AC20" s="15">
        <f t="shared" ca="1" si="12"/>
        <v>0.51099476332259375</v>
      </c>
      <c r="AD20" s="15">
        <f t="shared" ref="AD20:AE20" ca="1" si="13">AD6/AD16</f>
        <v>0.51553645534460091</v>
      </c>
      <c r="AE20" s="15">
        <f t="shared" ca="1" si="13"/>
        <v>0.53580414432343815</v>
      </c>
      <c r="AF20" s="15">
        <f t="shared" ref="AF20:AG20" ca="1" si="14">AF6/AF16</f>
        <v>0.55429662081688968</v>
      </c>
      <c r="AG20" s="15">
        <f t="shared" ca="1" si="14"/>
        <v>0.53990149979103452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3">
    <tabColor theme="7"/>
    <pageSetUpPr fitToPage="1"/>
  </sheetPr>
  <dimension ref="A1:AG20"/>
  <sheetViews>
    <sheetView zoomScaleNormal="100" workbookViewId="0">
      <pane xSplit="1" topLeftCell="B1" activePane="topRight" state="frozen"/>
      <selection activeCell="U13" sqref="U13"/>
      <selection pane="topRight" activeCell="U13" sqref="U13"/>
    </sheetView>
  </sheetViews>
  <sheetFormatPr defaultColWidth="9.1796875" defaultRowHeight="15" customHeight="1" x14ac:dyDescent="0.25"/>
  <cols>
    <col min="1" max="1" width="50" style="1" customWidth="1"/>
    <col min="2" max="2" width="6.1796875" style="1" bestFit="1" customWidth="1"/>
    <col min="3" max="3" width="7" style="1" bestFit="1" customWidth="1"/>
    <col min="4" max="22" width="6.1796875" style="1" bestFit="1" customWidth="1"/>
    <col min="23" max="28" width="6.1796875" style="1" customWidth="1"/>
    <col min="29" max="29" width="6.54296875" style="1" customWidth="1"/>
    <col min="30" max="31" width="7.1796875" style="1" customWidth="1"/>
    <col min="32" max="32" width="7.54296875" style="1" customWidth="1"/>
    <col min="33" max="33" width="8" style="1" customWidth="1"/>
    <col min="34" max="16384" width="9.1796875" style="1"/>
  </cols>
  <sheetData>
    <row r="1" spans="1:33" ht="15" customHeight="1" x14ac:dyDescent="0.25">
      <c r="A1" s="18" t="s">
        <v>23</v>
      </c>
    </row>
    <row r="2" spans="1:33" ht="15" customHeight="1" x14ac:dyDescent="0.25">
      <c r="A2" s="1" t="s">
        <v>30</v>
      </c>
    </row>
    <row r="3" spans="1:33" s="27" customFormat="1" ht="15" customHeight="1" x14ac:dyDescent="0.25">
      <c r="A3" s="9" t="str">
        <f ca="1">VLOOKUP(MID(CELL("filename",$A$1),FIND("]",CELL("filename",$A$1))+1,256),'Code list'!$A$2:$B$44,2,FALSE)</f>
        <v>Estonia [EE]</v>
      </c>
      <c r="B3" s="8">
        <v>1990</v>
      </c>
      <c r="C3" s="8">
        <f>B3+1</f>
        <v>1991</v>
      </c>
      <c r="D3" s="8">
        <f t="shared" ref="D3:AG3" si="0">C3+1</f>
        <v>1992</v>
      </c>
      <c r="E3" s="8">
        <f t="shared" si="0"/>
        <v>1993</v>
      </c>
      <c r="F3" s="8">
        <f t="shared" si="0"/>
        <v>1994</v>
      </c>
      <c r="G3" s="8">
        <f t="shared" si="0"/>
        <v>1995</v>
      </c>
      <c r="H3" s="8">
        <f t="shared" si="0"/>
        <v>1996</v>
      </c>
      <c r="I3" s="8">
        <f t="shared" si="0"/>
        <v>1997</v>
      </c>
      <c r="J3" s="8">
        <f t="shared" si="0"/>
        <v>1998</v>
      </c>
      <c r="K3" s="8">
        <f t="shared" si="0"/>
        <v>1999</v>
      </c>
      <c r="L3" s="8">
        <f t="shared" si="0"/>
        <v>2000</v>
      </c>
      <c r="M3" s="8">
        <f t="shared" si="0"/>
        <v>2001</v>
      </c>
      <c r="N3" s="8">
        <f t="shared" si="0"/>
        <v>2002</v>
      </c>
      <c r="O3" s="8">
        <f t="shared" si="0"/>
        <v>2003</v>
      </c>
      <c r="P3" s="8">
        <f t="shared" si="0"/>
        <v>2004</v>
      </c>
      <c r="Q3" s="8">
        <f>P3+1</f>
        <v>2005</v>
      </c>
      <c r="R3" s="8">
        <f t="shared" si="0"/>
        <v>2006</v>
      </c>
      <c r="S3" s="8">
        <f t="shared" si="0"/>
        <v>2007</v>
      </c>
      <c r="T3" s="8">
        <f t="shared" si="0"/>
        <v>2008</v>
      </c>
      <c r="U3" s="8">
        <f t="shared" si="0"/>
        <v>2009</v>
      </c>
      <c r="V3" s="8">
        <f t="shared" si="0"/>
        <v>2010</v>
      </c>
      <c r="W3" s="8">
        <f t="shared" si="0"/>
        <v>2011</v>
      </c>
      <c r="X3" s="8">
        <f t="shared" si="0"/>
        <v>2012</v>
      </c>
      <c r="Y3" s="8">
        <f t="shared" si="0"/>
        <v>2013</v>
      </c>
      <c r="Z3" s="8">
        <f t="shared" si="0"/>
        <v>2014</v>
      </c>
      <c r="AA3" s="8">
        <f t="shared" si="0"/>
        <v>2015</v>
      </c>
      <c r="AB3" s="8">
        <f t="shared" si="0"/>
        <v>2016</v>
      </c>
      <c r="AC3" s="8">
        <f t="shared" si="0"/>
        <v>2017</v>
      </c>
      <c r="AD3" s="8">
        <f t="shared" si="0"/>
        <v>2018</v>
      </c>
      <c r="AE3" s="8">
        <f t="shared" si="0"/>
        <v>2019</v>
      </c>
      <c r="AF3" s="8">
        <f t="shared" si="0"/>
        <v>2020</v>
      </c>
      <c r="AG3" s="8">
        <f t="shared" si="0"/>
        <v>2021</v>
      </c>
    </row>
    <row r="4" spans="1:33" ht="15" customHeight="1" x14ac:dyDescent="0.25">
      <c r="A4" s="19" t="s">
        <v>26</v>
      </c>
      <c r="B4" s="20">
        <f ca="1">OFFSET(INDEX(Data!$C$7:$C$1800,MATCH($A$3,Data!$C$7:$C$1800,0)),20,'Code list'!C$1)/1000</f>
        <v>61.851599999999998</v>
      </c>
      <c r="C4" s="20">
        <f ca="1">OFFSET(INDEX(Data!$C$7:$C$1800,MATCH($A$3,Data!$C$7:$C$1800,0)),20,'Code list'!D$1)/1000</f>
        <v>52.657199999999996</v>
      </c>
      <c r="D4" s="20">
        <f ca="1">OFFSET(INDEX(Data!$C$7:$C$1800,MATCH($A$3,Data!$C$7:$C$1800,0)),20,'Code list'!E$1)/1000</f>
        <v>42.5916</v>
      </c>
      <c r="E4" s="20">
        <f ca="1">OFFSET(INDEX(Data!$C$7:$C$1800,MATCH($A$3,Data!$C$7:$C$1800,0)),20,'Code list'!F$1)/1000</f>
        <v>32.821199999999997</v>
      </c>
      <c r="F4" s="20">
        <f ca="1">OFFSET(INDEX(Data!$C$7:$C$1800,MATCH($A$3,Data!$C$7:$C$1800,0)),20,'Code list'!G$1)/1000</f>
        <v>32.947199999999995</v>
      </c>
      <c r="G4" s="20">
        <f ca="1">OFFSET(INDEX(Data!$C$7:$C$1800,MATCH($A$3,Data!$C$7:$C$1800,0)),20,'Code list'!H$1)/1000</f>
        <v>31.294799999999999</v>
      </c>
      <c r="H4" s="20">
        <f ca="1">OFFSET(INDEX(Data!$C$7:$C$1800,MATCH($A$3,Data!$C$7:$C$1800,0)),20,'Code list'!I$1)/1000</f>
        <v>32.770800000000001</v>
      </c>
      <c r="I4" s="20">
        <f ca="1">OFFSET(INDEX(Data!$C$7:$C$1800,MATCH($A$3,Data!$C$7:$C$1800,0)),20,'Code list'!J$1)/1000</f>
        <v>33.184800000000003</v>
      </c>
      <c r="J4" s="20">
        <f ca="1">OFFSET(INDEX(Data!$C$7:$C$1800,MATCH($A$3,Data!$C$7:$C$1800,0)),20,'Code list'!K$1)/1000</f>
        <v>30.805199999999999</v>
      </c>
      <c r="K4" s="20">
        <f ca="1">OFFSET(INDEX(Data!$C$7:$C$1800,MATCH($A$3,Data!$C$7:$C$1800,0)),20,'Code list'!L$1)/1000</f>
        <v>29.800799999999999</v>
      </c>
      <c r="L4" s="20">
        <f ca="1">OFFSET(INDEX(Data!$C$7:$C$1800,MATCH($A$3,Data!$C$7:$C$1800,0)),20,'Code list'!M$1)/1000</f>
        <v>30.6477</v>
      </c>
      <c r="M4" s="20">
        <f ca="1">OFFSET(INDEX(Data!$C$7:$C$1800,MATCH($A$3,Data!$C$7:$C$1800,0)),20,'Code list'!N$1)/1000</f>
        <v>30.538799999999998</v>
      </c>
      <c r="N4" s="20">
        <f ca="1">OFFSET(INDEX(Data!$C$7:$C$1800,MATCH($A$3,Data!$C$7:$C$1800,0)),20,'Code list'!O$1)/1000</f>
        <v>30.697200000000002</v>
      </c>
      <c r="O4" s="20">
        <f ca="1">OFFSET(INDEX(Data!$C$7:$C$1800,MATCH($A$3,Data!$C$7:$C$1800,0)),20,'Code list'!P$1)/1000</f>
        <v>36.572400000000002</v>
      </c>
      <c r="P4" s="20">
        <f ca="1">OFFSET(INDEX(Data!$C$7:$C$1800,MATCH($A$3,Data!$C$7:$C$1800,0)),20,'Code list'!Q$1)/1000</f>
        <v>37.0944</v>
      </c>
      <c r="Q4" s="20">
        <f ca="1">OFFSET(INDEX(Data!$C$7:$C$1800,MATCH($A$3,Data!$C$7:$C$1800,0)),20,'Code list'!R$1)/1000</f>
        <v>36.739192000000003</v>
      </c>
      <c r="R4" s="20">
        <f ca="1">OFFSET(INDEX(Data!$C$7:$C$1800,MATCH($A$3,Data!$C$7:$C$1800,0)),20,'Code list'!S$1)/1000</f>
        <v>35.034476000000005</v>
      </c>
      <c r="S4" s="20">
        <f ca="1">OFFSET(INDEX(Data!$C$7:$C$1800,MATCH($A$3,Data!$C$7:$C$1800,0)),20,'Code list'!T$1)/1000</f>
        <v>43.886016000000005</v>
      </c>
      <c r="T4" s="20">
        <f ca="1">OFFSET(INDEX(Data!$C$7:$C$1800,MATCH($A$3,Data!$C$7:$C$1800,0)),20,'Code list'!U$1)/1000</f>
        <v>38.095196000000001</v>
      </c>
      <c r="U4" s="20">
        <f ca="1">OFFSET(INDEX(Data!$C$7:$C$1800,MATCH($A$3,Data!$C$7:$C$1800,0)),20,'Code list'!V$1)/1000</f>
        <v>31.601952000000001</v>
      </c>
      <c r="V4" s="20">
        <f ca="1">OFFSET(INDEX(Data!$C$7:$C$1800,MATCH($A$3,Data!$C$7:$C$1800,0)),20,'Code list'!W$1)/1000</f>
        <v>46.669978999999998</v>
      </c>
      <c r="W4" s="20">
        <f ca="1">OFFSET(INDEX(Data!$C$7:$C$1800,MATCH($A$3,Data!$C$7:$C$1800,0)),20,'Code list'!X$1)/1000</f>
        <v>46.417392</v>
      </c>
      <c r="X4" s="20">
        <f ca="1">OFFSET(INDEX(Data!$C$7:$C$1800,MATCH($A$3,Data!$C$7:$C$1800,0)),20,'Code list'!Y$1)/1000</f>
        <v>43.079321</v>
      </c>
      <c r="Y4" s="20">
        <f ca="1">OFFSET(INDEX(Data!$C$7:$C$1800,MATCH($A$3,Data!$C$7:$C$1800,0)),20,'Code list'!Z$1)/1000</f>
        <v>47.788455999999996</v>
      </c>
      <c r="Z4" s="20">
        <f ca="1">OFFSET(INDEX(Data!$C$7:$C$1800,MATCH($A$3,Data!$C$7:$C$1800,0)),20,'Code list'!AA$1)/1000</f>
        <v>44.804569999999998</v>
      </c>
      <c r="AA4" s="20">
        <f ca="1">OFFSET(INDEX(Data!$C$7:$C$1800,MATCH($A$3,Data!$C$7:$C$1800,0)),20,'Code list'!AB$1)/1000</f>
        <v>36.534348000000001</v>
      </c>
      <c r="AB4" s="20">
        <f ca="1">OFFSET(INDEX(Data!$C$7:$C$1800,MATCH($A$3,Data!$C$7:$C$1800,0)),20,'Code list'!AC$1)/1000</f>
        <v>43.811726</v>
      </c>
      <c r="AC4" s="20">
        <f ca="1">OFFSET(INDEX(Data!$C$7:$C$1800,MATCH($A$3,Data!$C$7:$C$1800,0)),20,'Code list'!AD$1)/1000</f>
        <v>47.377656000000002</v>
      </c>
      <c r="AD4" s="20">
        <f ca="1">OFFSET(INDEX(Data!$C$7:$C$1800,MATCH($A$3,Data!$C$7:$C$1800,0)),20,'Code list'!AE$1)/1000</f>
        <v>44.511016000000005</v>
      </c>
      <c r="AE4" s="20">
        <f ca="1">OFFSET(INDEX(Data!$C$7:$C$1800,MATCH($A$3,Data!$C$7:$C$1800,0)),20,'Code list'!AF$1)/1000</f>
        <v>27.414954000000002</v>
      </c>
      <c r="AF4" s="20">
        <f ca="1">OFFSET(INDEX(Data!$C$7:$C$1800,MATCH($A$3,Data!$C$7:$C$1800,0)),20,'Code list'!AG$1)/1000</f>
        <v>21.882441999999998</v>
      </c>
      <c r="AG4" s="20">
        <f ca="1">OFFSET(INDEX(Data!$C$7:$C$1800,MATCH($A$3,Data!$C$7:$C$1800,0)),20,'Code list'!AH$1)/1000</f>
        <v>25.936052</v>
      </c>
    </row>
    <row r="5" spans="1:33" ht="15" customHeight="1" x14ac:dyDescent="0.25">
      <c r="A5" s="21" t="s">
        <v>22</v>
      </c>
      <c r="B5" s="22">
        <f ca="1">OFFSET(INDEX(Data!$C$7:$C$1800,MATCH($A$3,Data!$C$7:$C$1800,0)),23,'Code list'!C$1)/1000</f>
        <v>0</v>
      </c>
      <c r="C5" s="22">
        <f ca="1">OFFSET(INDEX(Data!$C$7:$C$1800,MATCH($A$3,Data!$C$7:$C$1800,0)),23,'Code list'!D$1)/1000</f>
        <v>0</v>
      </c>
      <c r="D5" s="22">
        <f ca="1">OFFSET(INDEX(Data!$C$7:$C$1800,MATCH($A$3,Data!$C$7:$C$1800,0)),23,'Code list'!E$1)/1000</f>
        <v>0</v>
      </c>
      <c r="E5" s="22">
        <f ca="1">OFFSET(INDEX(Data!$C$7:$C$1800,MATCH($A$3,Data!$C$7:$C$1800,0)),23,'Code list'!F$1)/1000</f>
        <v>0</v>
      </c>
      <c r="F5" s="22">
        <f ca="1">OFFSET(INDEX(Data!$C$7:$C$1800,MATCH($A$3,Data!$C$7:$C$1800,0)),23,'Code list'!G$1)/1000</f>
        <v>0</v>
      </c>
      <c r="G5" s="22">
        <f ca="1">OFFSET(INDEX(Data!$C$7:$C$1800,MATCH($A$3,Data!$C$7:$C$1800,0)),23,'Code list'!H$1)/1000</f>
        <v>0</v>
      </c>
      <c r="H5" s="22">
        <f ca="1">OFFSET(INDEX(Data!$C$7:$C$1800,MATCH($A$3,Data!$C$7:$C$1800,0)),23,'Code list'!I$1)/1000</f>
        <v>0</v>
      </c>
      <c r="I5" s="22">
        <f ca="1">OFFSET(INDEX(Data!$C$7:$C$1800,MATCH($A$3,Data!$C$7:$C$1800,0)),23,'Code list'!J$1)/1000</f>
        <v>0</v>
      </c>
      <c r="J5" s="22">
        <f ca="1">OFFSET(INDEX(Data!$C$7:$C$1800,MATCH($A$3,Data!$C$7:$C$1800,0)),23,'Code list'!K$1)/1000</f>
        <v>0</v>
      </c>
      <c r="K5" s="22">
        <f ca="1">OFFSET(INDEX(Data!$C$7:$C$1800,MATCH($A$3,Data!$C$7:$C$1800,0)),23,'Code list'!L$1)/1000</f>
        <v>0</v>
      </c>
      <c r="L5" s="22">
        <f ca="1">OFFSET(INDEX(Data!$C$7:$C$1800,MATCH($A$3,Data!$C$7:$C$1800,0)),23,'Code list'!M$1)/1000</f>
        <v>0</v>
      </c>
      <c r="M5" s="22">
        <f ca="1">OFFSET(INDEX(Data!$C$7:$C$1800,MATCH($A$3,Data!$C$7:$C$1800,0)),23,'Code list'!N$1)/1000</f>
        <v>0</v>
      </c>
      <c r="N5" s="22">
        <f ca="1">OFFSET(INDEX(Data!$C$7:$C$1800,MATCH($A$3,Data!$C$7:$C$1800,0)),23,'Code list'!O$1)/1000</f>
        <v>0</v>
      </c>
      <c r="O5" s="22">
        <f ca="1">OFFSET(INDEX(Data!$C$7:$C$1800,MATCH($A$3,Data!$C$7:$C$1800,0)),23,'Code list'!P$1)/1000</f>
        <v>0</v>
      </c>
      <c r="P5" s="22">
        <f ca="1">OFFSET(INDEX(Data!$C$7:$C$1800,MATCH($A$3,Data!$C$7:$C$1800,0)),23,'Code list'!Q$1)/1000</f>
        <v>0</v>
      </c>
      <c r="Q5" s="22">
        <f ca="1">OFFSET(INDEX(Data!$C$7:$C$1800,MATCH($A$3,Data!$C$7:$C$1800,0)),23,'Code list'!R$1)/1000</f>
        <v>0</v>
      </c>
      <c r="R5" s="22">
        <f ca="1">OFFSET(INDEX(Data!$C$7:$C$1800,MATCH($A$3,Data!$C$7:$C$1800,0)),23,'Code list'!S$1)/1000</f>
        <v>0</v>
      </c>
      <c r="S5" s="22">
        <f ca="1">OFFSET(INDEX(Data!$C$7:$C$1800,MATCH($A$3,Data!$C$7:$C$1800,0)),23,'Code list'!T$1)/1000</f>
        <v>0</v>
      </c>
      <c r="T5" s="22">
        <f ca="1">OFFSET(INDEX(Data!$C$7:$C$1800,MATCH($A$3,Data!$C$7:$C$1800,0)),23,'Code list'!U$1)/1000</f>
        <v>0</v>
      </c>
      <c r="U5" s="22">
        <f ca="1">OFFSET(INDEX(Data!$C$7:$C$1800,MATCH($A$3,Data!$C$7:$C$1800,0)),23,'Code list'!V$1)/1000</f>
        <v>0</v>
      </c>
      <c r="V5" s="22">
        <f ca="1">OFFSET(INDEX(Data!$C$7:$C$1800,MATCH($A$3,Data!$C$7:$C$1800,0)),23,'Code list'!W$1)/1000</f>
        <v>0</v>
      </c>
      <c r="W5" s="22">
        <f ca="1">OFFSET(INDEX(Data!$C$7:$C$1800,MATCH($A$3,Data!$C$7:$C$1800,0)),23,'Code list'!X$1)/1000</f>
        <v>0</v>
      </c>
      <c r="X5" s="22">
        <f ca="1">OFFSET(INDEX(Data!$C$7:$C$1800,MATCH($A$3,Data!$C$7:$C$1800,0)),23,'Code list'!Y$1)/1000</f>
        <v>0</v>
      </c>
      <c r="Y5" s="22">
        <f ca="1">OFFSET(INDEX(Data!$C$7:$C$1800,MATCH($A$3,Data!$C$7:$C$1800,0)),23,'Code list'!Z$1)/1000</f>
        <v>0</v>
      </c>
      <c r="Z5" s="22">
        <f ca="1">OFFSET(INDEX(Data!$C$7:$C$1800,MATCH($A$3,Data!$C$7:$C$1800,0)),23,'Code list'!AA$1)/1000</f>
        <v>0</v>
      </c>
      <c r="AA5" s="22">
        <f ca="1">OFFSET(INDEX(Data!$C$7:$C$1800,MATCH($A$3,Data!$C$7:$C$1800,0)),23,'Code list'!AB$1)/1000</f>
        <v>0</v>
      </c>
      <c r="AB5" s="22">
        <f ca="1">OFFSET(INDEX(Data!$C$7:$C$1800,MATCH($A$3,Data!$C$7:$C$1800,0)),23,'Code list'!AC$1)/1000</f>
        <v>0</v>
      </c>
      <c r="AC5" s="22">
        <f ca="1">OFFSET(INDEX(Data!$C$7:$C$1800,MATCH($A$3,Data!$C$7:$C$1800,0)),23,'Code list'!AD$1)/1000</f>
        <v>0</v>
      </c>
      <c r="AD5" s="22">
        <f ca="1">OFFSET(INDEX(Data!$C$7:$C$1800,MATCH($A$3,Data!$C$7:$C$1800,0)),23,'Code list'!AE$1)/1000</f>
        <v>0</v>
      </c>
      <c r="AE5" s="22">
        <f ca="1">OFFSET(INDEX(Data!$C$7:$C$1800,MATCH($A$3,Data!$C$7:$C$1800,0)),23,'Code list'!AF$1)/1000</f>
        <v>0</v>
      </c>
      <c r="AF5" s="22">
        <f ca="1">OFFSET(INDEX(Data!$C$7:$C$1800,MATCH($A$3,Data!$C$7:$C$1800,0)),23,'Code list'!AG$1)/1000</f>
        <v>0</v>
      </c>
      <c r="AG5" s="22">
        <f ca="1">OFFSET(INDEX(Data!$C$7:$C$1800,MATCH($A$3,Data!$C$7:$C$1800,0)),23,'Code list'!AH$1)/1000</f>
        <v>0</v>
      </c>
    </row>
    <row r="6" spans="1:33" ht="15" customHeight="1" x14ac:dyDescent="0.25">
      <c r="A6" s="4" t="s">
        <v>27</v>
      </c>
      <c r="B6" s="6">
        <f t="shared" ref="B6:AC6" ca="1" si="1">B4-B5</f>
        <v>61.851599999999998</v>
      </c>
      <c r="C6" s="6">
        <f t="shared" ca="1" si="1"/>
        <v>52.657199999999996</v>
      </c>
      <c r="D6" s="6">
        <f t="shared" ca="1" si="1"/>
        <v>42.5916</v>
      </c>
      <c r="E6" s="6">
        <f t="shared" ca="1" si="1"/>
        <v>32.821199999999997</v>
      </c>
      <c r="F6" s="6">
        <f t="shared" ca="1" si="1"/>
        <v>32.947199999999995</v>
      </c>
      <c r="G6" s="6">
        <f t="shared" ca="1" si="1"/>
        <v>31.294799999999999</v>
      </c>
      <c r="H6" s="6">
        <f t="shared" ca="1" si="1"/>
        <v>32.770800000000001</v>
      </c>
      <c r="I6" s="6">
        <f t="shared" ca="1" si="1"/>
        <v>33.184800000000003</v>
      </c>
      <c r="J6" s="6">
        <f t="shared" ca="1" si="1"/>
        <v>30.805199999999999</v>
      </c>
      <c r="K6" s="6">
        <f t="shared" ca="1" si="1"/>
        <v>29.800799999999999</v>
      </c>
      <c r="L6" s="6">
        <f t="shared" ca="1" si="1"/>
        <v>30.6477</v>
      </c>
      <c r="M6" s="6">
        <f t="shared" ca="1" si="1"/>
        <v>30.538799999999998</v>
      </c>
      <c r="N6" s="6">
        <f t="shared" ca="1" si="1"/>
        <v>30.697200000000002</v>
      </c>
      <c r="O6" s="6">
        <f t="shared" ca="1" si="1"/>
        <v>36.572400000000002</v>
      </c>
      <c r="P6" s="6">
        <f t="shared" ca="1" si="1"/>
        <v>37.0944</v>
      </c>
      <c r="Q6" s="6">
        <f t="shared" ca="1" si="1"/>
        <v>36.739192000000003</v>
      </c>
      <c r="R6" s="6">
        <f t="shared" ca="1" si="1"/>
        <v>35.034476000000005</v>
      </c>
      <c r="S6" s="6">
        <f t="shared" ca="1" si="1"/>
        <v>43.886016000000005</v>
      </c>
      <c r="T6" s="6">
        <f t="shared" ca="1" si="1"/>
        <v>38.095196000000001</v>
      </c>
      <c r="U6" s="6">
        <f t="shared" ca="1" si="1"/>
        <v>31.601952000000001</v>
      </c>
      <c r="V6" s="6">
        <f t="shared" ca="1" si="1"/>
        <v>46.669978999999998</v>
      </c>
      <c r="W6" s="6">
        <f t="shared" ca="1" si="1"/>
        <v>46.417392</v>
      </c>
      <c r="X6" s="6">
        <f t="shared" ca="1" si="1"/>
        <v>43.079321</v>
      </c>
      <c r="Y6" s="6">
        <f t="shared" ca="1" si="1"/>
        <v>47.788455999999996</v>
      </c>
      <c r="Z6" s="6">
        <f t="shared" ca="1" si="1"/>
        <v>44.804569999999998</v>
      </c>
      <c r="AA6" s="6">
        <f t="shared" ca="1" si="1"/>
        <v>36.534348000000001</v>
      </c>
      <c r="AB6" s="6">
        <f t="shared" ca="1" si="1"/>
        <v>43.811726</v>
      </c>
      <c r="AC6" s="6">
        <f t="shared" ca="1" si="1"/>
        <v>47.377656000000002</v>
      </c>
      <c r="AD6" s="6">
        <f t="shared" ref="AD6:AE6" ca="1" si="2">AD4-AD5</f>
        <v>44.511016000000005</v>
      </c>
      <c r="AE6" s="6">
        <f t="shared" ca="1" si="2"/>
        <v>27.414954000000002</v>
      </c>
      <c r="AF6" s="6">
        <f t="shared" ref="AF6:AG6" ca="1" si="3">AF4-AF5</f>
        <v>21.882441999999998</v>
      </c>
      <c r="AG6" s="6">
        <f t="shared" ca="1" si="3"/>
        <v>25.936052</v>
      </c>
    </row>
    <row r="8" spans="1:33" ht="15" customHeight="1" x14ac:dyDescent="0.25">
      <c r="A8" s="18" t="s">
        <v>24</v>
      </c>
    </row>
    <row r="9" spans="1:33" ht="15" customHeight="1" x14ac:dyDescent="0.25">
      <c r="A9" s="1" t="s">
        <v>30</v>
      </c>
    </row>
    <row r="10" spans="1:33" s="27" customFormat="1" ht="15" customHeight="1" x14ac:dyDescent="0.25">
      <c r="A10" s="9" t="str">
        <f ca="1">VLOOKUP(MID(CELL("filename",$A$1),FIND("]",CELL("filename",$A$1))+1,256),'Code list'!$A$2:$B$44,2,FALSE)</f>
        <v>Estonia [EE]</v>
      </c>
      <c r="B10" s="8">
        <v>1990</v>
      </c>
      <c r="C10" s="8">
        <f>B10+1</f>
        <v>1991</v>
      </c>
      <c r="D10" s="8">
        <f t="shared" ref="D10:AG10" si="4">C10+1</f>
        <v>1992</v>
      </c>
      <c r="E10" s="8">
        <f t="shared" si="4"/>
        <v>1993</v>
      </c>
      <c r="F10" s="8">
        <f t="shared" si="4"/>
        <v>1994</v>
      </c>
      <c r="G10" s="8">
        <f t="shared" si="4"/>
        <v>1995</v>
      </c>
      <c r="H10" s="8">
        <f t="shared" si="4"/>
        <v>1996</v>
      </c>
      <c r="I10" s="8">
        <f t="shared" si="4"/>
        <v>1997</v>
      </c>
      <c r="J10" s="8">
        <f t="shared" si="4"/>
        <v>1998</v>
      </c>
      <c r="K10" s="8">
        <f t="shared" si="4"/>
        <v>1999</v>
      </c>
      <c r="L10" s="8">
        <f t="shared" si="4"/>
        <v>2000</v>
      </c>
      <c r="M10" s="8">
        <f t="shared" si="4"/>
        <v>2001</v>
      </c>
      <c r="N10" s="8">
        <f t="shared" si="4"/>
        <v>2002</v>
      </c>
      <c r="O10" s="8">
        <f t="shared" si="4"/>
        <v>2003</v>
      </c>
      <c r="P10" s="8">
        <f t="shared" si="4"/>
        <v>2004</v>
      </c>
      <c r="Q10" s="8">
        <f t="shared" si="4"/>
        <v>2005</v>
      </c>
      <c r="R10" s="8">
        <f t="shared" si="4"/>
        <v>2006</v>
      </c>
      <c r="S10" s="8">
        <f t="shared" si="4"/>
        <v>2007</v>
      </c>
      <c r="T10" s="8">
        <f t="shared" si="4"/>
        <v>2008</v>
      </c>
      <c r="U10" s="8">
        <f t="shared" si="4"/>
        <v>2009</v>
      </c>
      <c r="V10" s="8">
        <f t="shared" si="4"/>
        <v>2010</v>
      </c>
      <c r="W10" s="8">
        <f t="shared" si="4"/>
        <v>2011</v>
      </c>
      <c r="X10" s="8">
        <f t="shared" si="4"/>
        <v>2012</v>
      </c>
      <c r="Y10" s="8">
        <f t="shared" si="4"/>
        <v>2013</v>
      </c>
      <c r="Z10" s="8">
        <f t="shared" si="4"/>
        <v>2014</v>
      </c>
      <c r="AA10" s="8">
        <f t="shared" si="4"/>
        <v>2015</v>
      </c>
      <c r="AB10" s="8">
        <f t="shared" si="4"/>
        <v>2016</v>
      </c>
      <c r="AC10" s="8">
        <f t="shared" si="4"/>
        <v>2017</v>
      </c>
      <c r="AD10" s="8">
        <f t="shared" si="4"/>
        <v>2018</v>
      </c>
      <c r="AE10" s="8">
        <f t="shared" si="4"/>
        <v>2019</v>
      </c>
      <c r="AF10" s="8">
        <f t="shared" si="4"/>
        <v>2020</v>
      </c>
      <c r="AG10" s="8">
        <f t="shared" si="4"/>
        <v>2021</v>
      </c>
    </row>
    <row r="11" spans="1:33" ht="15" customHeight="1" x14ac:dyDescent="0.25">
      <c r="A11" s="23" t="s">
        <v>102</v>
      </c>
      <c r="B11" s="25">
        <f ca="1">OFFSET(INDEX(Data!$C$7:$C$1800,MATCH($A$3,Data!$C$7:$C$1800,0)),4,'Code list'!C$1)/1000+OFFSET(INDEX(Data!$C$7:$C$1800,MATCH($A$3,Data!$C$7:$C$1800,0)),6,'Code list'!C$1)/1000+OFFSET(INDEX(Data!$C$7:$C$1800,MATCH($A$3,Data!$C$7:$C$1800,0)),8,'Code list'!C$1)/1000+OFFSET(INDEX(Data!$C$7:$C$1800,MATCH($A$3,Data!$C$7:$C$1800,0)),9,'Code list'!C$1)/1000</f>
        <v>0</v>
      </c>
      <c r="C11" s="25">
        <f ca="1">OFFSET(INDEX(Data!$C$7:$C$1800,MATCH($A$3,Data!$C$7:$C$1800,0)),4,'Code list'!D$1)/1000+OFFSET(INDEX(Data!$C$7:$C$1800,MATCH($A$3,Data!$C$7:$C$1800,0)),6,'Code list'!D$1)/1000+OFFSET(INDEX(Data!$C$7:$C$1800,MATCH($A$3,Data!$C$7:$C$1800,0)),8,'Code list'!D$1)/1000+OFFSET(INDEX(Data!$C$7:$C$1800,MATCH($A$3,Data!$C$7:$C$1800,0)),9,'Code list'!D$1)/1000</f>
        <v>0</v>
      </c>
      <c r="D11" s="25">
        <f ca="1">OFFSET(INDEX(Data!$C$7:$C$1800,MATCH($A$3,Data!$C$7:$C$1800,0)),4,'Code list'!E$1)/1000+OFFSET(INDEX(Data!$C$7:$C$1800,MATCH($A$3,Data!$C$7:$C$1800,0)),6,'Code list'!E$1)/1000+OFFSET(INDEX(Data!$C$7:$C$1800,MATCH($A$3,Data!$C$7:$C$1800,0)),8,'Code list'!E$1)/1000+OFFSET(INDEX(Data!$C$7:$C$1800,MATCH($A$3,Data!$C$7:$C$1800,0)),9,'Code list'!E$1)/1000</f>
        <v>3.5999999999999999E-3</v>
      </c>
      <c r="E11" s="25">
        <f ca="1">OFFSET(INDEX(Data!$C$7:$C$1800,MATCH($A$3,Data!$C$7:$C$1800,0)),4,'Code list'!F$1)/1000+OFFSET(INDEX(Data!$C$7:$C$1800,MATCH($A$3,Data!$C$7:$C$1800,0)),6,'Code list'!F$1)/1000+OFFSET(INDEX(Data!$C$7:$C$1800,MATCH($A$3,Data!$C$7:$C$1800,0)),8,'Code list'!F$1)/1000+OFFSET(INDEX(Data!$C$7:$C$1800,MATCH($A$3,Data!$C$7:$C$1800,0)),9,'Code list'!F$1)/1000</f>
        <v>3.5999999999999999E-3</v>
      </c>
      <c r="F11" s="25">
        <f ca="1">OFFSET(INDEX(Data!$C$7:$C$1800,MATCH($A$3,Data!$C$7:$C$1800,0)),4,'Code list'!G$1)/1000+OFFSET(INDEX(Data!$C$7:$C$1800,MATCH($A$3,Data!$C$7:$C$1800,0)),6,'Code list'!G$1)/1000+OFFSET(INDEX(Data!$C$7:$C$1800,MATCH($A$3,Data!$C$7:$C$1800,0)),8,'Code list'!G$1)/1000+OFFSET(INDEX(Data!$C$7:$C$1800,MATCH($A$3,Data!$C$7:$C$1800,0)),9,'Code list'!G$1)/1000</f>
        <v>1.0800000000000001E-2</v>
      </c>
      <c r="G11" s="25">
        <f ca="1">OFFSET(INDEX(Data!$C$7:$C$1800,MATCH($A$3,Data!$C$7:$C$1800,0)),4,'Code list'!H$1)/1000+OFFSET(INDEX(Data!$C$7:$C$1800,MATCH($A$3,Data!$C$7:$C$1800,0)),6,'Code list'!H$1)/1000+OFFSET(INDEX(Data!$C$7:$C$1800,MATCH($A$3,Data!$C$7:$C$1800,0)),8,'Code list'!H$1)/1000+OFFSET(INDEX(Data!$C$7:$C$1800,MATCH($A$3,Data!$C$7:$C$1800,0)),9,'Code list'!H$1)/1000</f>
        <v>7.1999999999999998E-3</v>
      </c>
      <c r="H11" s="25">
        <f ca="1">OFFSET(INDEX(Data!$C$7:$C$1800,MATCH($A$3,Data!$C$7:$C$1800,0)),4,'Code list'!I$1)/1000+OFFSET(INDEX(Data!$C$7:$C$1800,MATCH($A$3,Data!$C$7:$C$1800,0)),6,'Code list'!I$1)/1000+OFFSET(INDEX(Data!$C$7:$C$1800,MATCH($A$3,Data!$C$7:$C$1800,0)),8,'Code list'!I$1)/1000+OFFSET(INDEX(Data!$C$7:$C$1800,MATCH($A$3,Data!$C$7:$C$1800,0)),9,'Code list'!I$1)/1000</f>
        <v>7.1999999999999998E-3</v>
      </c>
      <c r="I11" s="25">
        <f ca="1">OFFSET(INDEX(Data!$C$7:$C$1800,MATCH($A$3,Data!$C$7:$C$1800,0)),4,'Code list'!J$1)/1000+OFFSET(INDEX(Data!$C$7:$C$1800,MATCH($A$3,Data!$C$7:$C$1800,0)),6,'Code list'!J$1)/1000+OFFSET(INDEX(Data!$C$7:$C$1800,MATCH($A$3,Data!$C$7:$C$1800,0)),8,'Code list'!J$1)/1000+OFFSET(INDEX(Data!$C$7:$C$1800,MATCH($A$3,Data!$C$7:$C$1800,0)),9,'Code list'!J$1)/1000</f>
        <v>90.620082999999994</v>
      </c>
      <c r="J11" s="25">
        <f ca="1">OFFSET(INDEX(Data!$C$7:$C$1800,MATCH($A$3,Data!$C$7:$C$1800,0)),4,'Code list'!K$1)/1000+OFFSET(INDEX(Data!$C$7:$C$1800,MATCH($A$3,Data!$C$7:$C$1800,0)),6,'Code list'!K$1)/1000+OFFSET(INDEX(Data!$C$7:$C$1800,MATCH($A$3,Data!$C$7:$C$1800,0)),8,'Code list'!K$1)/1000+OFFSET(INDEX(Data!$C$7:$C$1800,MATCH($A$3,Data!$C$7:$C$1800,0)),9,'Code list'!K$1)/1000</f>
        <v>83.041961999999998</v>
      </c>
      <c r="K11" s="25">
        <f ca="1">OFFSET(INDEX(Data!$C$7:$C$1800,MATCH($A$3,Data!$C$7:$C$1800,0)),4,'Code list'!L$1)/1000+OFFSET(INDEX(Data!$C$7:$C$1800,MATCH($A$3,Data!$C$7:$C$1800,0)),6,'Code list'!L$1)/1000+OFFSET(INDEX(Data!$C$7:$C$1800,MATCH($A$3,Data!$C$7:$C$1800,0)),8,'Code list'!L$1)/1000+OFFSET(INDEX(Data!$C$7:$C$1800,MATCH($A$3,Data!$C$7:$C$1800,0)),9,'Code list'!L$1)/1000</f>
        <v>81.497951</v>
      </c>
      <c r="L11" s="25">
        <f ca="1">OFFSET(INDEX(Data!$C$7:$C$1800,MATCH($A$3,Data!$C$7:$C$1800,0)),4,'Code list'!M$1)/1000+OFFSET(INDEX(Data!$C$7:$C$1800,MATCH($A$3,Data!$C$7:$C$1800,0)),6,'Code list'!M$1)/1000+OFFSET(INDEX(Data!$C$7:$C$1800,MATCH($A$3,Data!$C$7:$C$1800,0)),8,'Code list'!M$1)/1000+OFFSET(INDEX(Data!$C$7:$C$1800,MATCH($A$3,Data!$C$7:$C$1800,0)),9,'Code list'!M$1)/1000</f>
        <v>79.446708999999998</v>
      </c>
      <c r="M11" s="25">
        <f ca="1">OFFSET(INDEX(Data!$C$7:$C$1800,MATCH($A$3,Data!$C$7:$C$1800,0)),4,'Code list'!N$1)/1000+OFFSET(INDEX(Data!$C$7:$C$1800,MATCH($A$3,Data!$C$7:$C$1800,0)),6,'Code list'!N$1)/1000+OFFSET(INDEX(Data!$C$7:$C$1800,MATCH($A$3,Data!$C$7:$C$1800,0)),8,'Code list'!N$1)/1000+OFFSET(INDEX(Data!$C$7:$C$1800,MATCH($A$3,Data!$C$7:$C$1800,0)),9,'Code list'!N$1)/1000</f>
        <v>76.431907999999993</v>
      </c>
      <c r="N11" s="25">
        <f ca="1">OFFSET(INDEX(Data!$C$7:$C$1800,MATCH($A$3,Data!$C$7:$C$1800,0)),4,'Code list'!O$1)/1000+OFFSET(INDEX(Data!$C$7:$C$1800,MATCH($A$3,Data!$C$7:$C$1800,0)),6,'Code list'!O$1)/1000+OFFSET(INDEX(Data!$C$7:$C$1800,MATCH($A$3,Data!$C$7:$C$1800,0)),8,'Code list'!O$1)/1000+OFFSET(INDEX(Data!$C$7:$C$1800,MATCH($A$3,Data!$C$7:$C$1800,0)),9,'Code list'!O$1)/1000</f>
        <v>75.247151000000002</v>
      </c>
      <c r="O11" s="25">
        <f ca="1">OFFSET(INDEX(Data!$C$7:$C$1800,MATCH($A$3,Data!$C$7:$C$1800,0)),4,'Code list'!P$1)/1000+OFFSET(INDEX(Data!$C$7:$C$1800,MATCH($A$3,Data!$C$7:$C$1800,0)),6,'Code list'!P$1)/1000+OFFSET(INDEX(Data!$C$7:$C$1800,MATCH($A$3,Data!$C$7:$C$1800,0)),8,'Code list'!P$1)/1000+OFFSET(INDEX(Data!$C$7:$C$1800,MATCH($A$3,Data!$C$7:$C$1800,0)),9,'Code list'!P$1)/1000</f>
        <v>93.507812000000001</v>
      </c>
      <c r="P11" s="25">
        <f ca="1">OFFSET(INDEX(Data!$C$7:$C$1800,MATCH($A$3,Data!$C$7:$C$1800,0)),4,'Code list'!Q$1)/1000+OFFSET(INDEX(Data!$C$7:$C$1800,MATCH($A$3,Data!$C$7:$C$1800,0)),6,'Code list'!Q$1)/1000+OFFSET(INDEX(Data!$C$7:$C$1800,MATCH($A$3,Data!$C$7:$C$1800,0)),8,'Code list'!Q$1)/1000+OFFSET(INDEX(Data!$C$7:$C$1800,MATCH($A$3,Data!$C$7:$C$1800,0)),9,'Code list'!Q$1)/1000</f>
        <v>88.582496000000006</v>
      </c>
      <c r="Q11" s="25">
        <f ca="1">OFFSET(INDEX(Data!$C$7:$C$1800,MATCH($A$3,Data!$C$7:$C$1800,0)),4,'Code list'!R$1)/1000+OFFSET(INDEX(Data!$C$7:$C$1800,MATCH($A$3,Data!$C$7:$C$1800,0)),6,'Code list'!R$1)/1000+OFFSET(INDEX(Data!$C$7:$C$1800,MATCH($A$3,Data!$C$7:$C$1800,0)),8,'Code list'!R$1)/1000+OFFSET(INDEX(Data!$C$7:$C$1800,MATCH($A$3,Data!$C$7:$C$1800,0)),9,'Code list'!R$1)/1000</f>
        <v>92.959154000000012</v>
      </c>
      <c r="R11" s="25">
        <f ca="1">OFFSET(INDEX(Data!$C$7:$C$1800,MATCH($A$3,Data!$C$7:$C$1800,0)),4,'Code list'!S$1)/1000+OFFSET(INDEX(Data!$C$7:$C$1800,MATCH($A$3,Data!$C$7:$C$1800,0)),6,'Code list'!S$1)/1000+OFFSET(INDEX(Data!$C$7:$C$1800,MATCH($A$3,Data!$C$7:$C$1800,0)),8,'Code list'!S$1)/1000+OFFSET(INDEX(Data!$C$7:$C$1800,MATCH($A$3,Data!$C$7:$C$1800,0)),9,'Code list'!S$1)/1000</f>
        <v>86.840112999999988</v>
      </c>
      <c r="S11" s="25">
        <f ca="1">OFFSET(INDEX(Data!$C$7:$C$1800,MATCH($A$3,Data!$C$7:$C$1800,0)),4,'Code list'!T$1)/1000+OFFSET(INDEX(Data!$C$7:$C$1800,MATCH($A$3,Data!$C$7:$C$1800,0)),6,'Code list'!T$1)/1000+OFFSET(INDEX(Data!$C$7:$C$1800,MATCH($A$3,Data!$C$7:$C$1800,0)),8,'Code list'!T$1)/1000+OFFSET(INDEX(Data!$C$7:$C$1800,MATCH($A$3,Data!$C$7:$C$1800,0)),9,'Code list'!T$1)/1000</f>
        <v>109.62963200000002</v>
      </c>
      <c r="T11" s="25">
        <f ca="1">OFFSET(INDEX(Data!$C$7:$C$1800,MATCH($A$3,Data!$C$7:$C$1800,0)),4,'Code list'!U$1)/1000+OFFSET(INDEX(Data!$C$7:$C$1800,MATCH($A$3,Data!$C$7:$C$1800,0)),6,'Code list'!U$1)/1000+OFFSET(INDEX(Data!$C$7:$C$1800,MATCH($A$3,Data!$C$7:$C$1800,0)),8,'Code list'!U$1)/1000+OFFSET(INDEX(Data!$C$7:$C$1800,MATCH($A$3,Data!$C$7:$C$1800,0)),9,'Code list'!U$1)/1000</f>
        <v>98.101675999999998</v>
      </c>
      <c r="U11" s="25">
        <f ca="1">OFFSET(INDEX(Data!$C$7:$C$1800,MATCH($A$3,Data!$C$7:$C$1800,0)),4,'Code list'!V$1)/1000+OFFSET(INDEX(Data!$C$7:$C$1800,MATCH($A$3,Data!$C$7:$C$1800,0)),6,'Code list'!V$1)/1000+OFFSET(INDEX(Data!$C$7:$C$1800,MATCH($A$3,Data!$C$7:$C$1800,0)),8,'Code list'!V$1)/1000+OFFSET(INDEX(Data!$C$7:$C$1800,MATCH($A$3,Data!$C$7:$C$1800,0)),9,'Code list'!V$1)/1000</f>
        <v>81.451726999999991</v>
      </c>
      <c r="V11" s="25">
        <f ca="1">OFFSET(INDEX(Data!$C$7:$C$1800,MATCH($A$3,Data!$C$7:$C$1800,0)),4,'Code list'!W$1)/1000+OFFSET(INDEX(Data!$C$7:$C$1800,MATCH($A$3,Data!$C$7:$C$1800,0)),6,'Code list'!W$1)/1000+OFFSET(INDEX(Data!$C$7:$C$1800,MATCH($A$3,Data!$C$7:$C$1800,0)),8,'Code list'!W$1)/1000+OFFSET(INDEX(Data!$C$7:$C$1800,MATCH($A$3,Data!$C$7:$C$1800,0)),9,'Code list'!W$1)/1000</f>
        <v>119.67699500000001</v>
      </c>
      <c r="W11" s="25">
        <f ca="1">OFFSET(INDEX(Data!$C$7:$C$1800,MATCH($A$3,Data!$C$7:$C$1800,0)),4,'Code list'!X$1)/1000+OFFSET(INDEX(Data!$C$7:$C$1800,MATCH($A$3,Data!$C$7:$C$1800,0)),6,'Code list'!X$1)/1000+OFFSET(INDEX(Data!$C$7:$C$1800,MATCH($A$3,Data!$C$7:$C$1800,0)),8,'Code list'!X$1)/1000+OFFSET(INDEX(Data!$C$7:$C$1800,MATCH($A$3,Data!$C$7:$C$1800,0)),9,'Code list'!X$1)/1000</f>
        <v>121.51320999999999</v>
      </c>
      <c r="X11" s="25">
        <f ca="1">OFFSET(INDEX(Data!$C$7:$C$1800,MATCH($A$3,Data!$C$7:$C$1800,0)),4,'Code list'!Y$1)/1000+OFFSET(INDEX(Data!$C$7:$C$1800,MATCH($A$3,Data!$C$7:$C$1800,0)),6,'Code list'!Y$1)/1000+OFFSET(INDEX(Data!$C$7:$C$1800,MATCH($A$3,Data!$C$7:$C$1800,0)),8,'Code list'!Y$1)/1000+OFFSET(INDEX(Data!$C$7:$C$1800,MATCH($A$3,Data!$C$7:$C$1800,0)),9,'Code list'!Y$1)/1000</f>
        <v>107.870358</v>
      </c>
      <c r="Y11" s="25">
        <f ca="1">OFFSET(INDEX(Data!$C$7:$C$1800,MATCH($A$3,Data!$C$7:$C$1800,0)),4,'Code list'!Z$1)/1000+OFFSET(INDEX(Data!$C$7:$C$1800,MATCH($A$3,Data!$C$7:$C$1800,0)),6,'Code list'!Z$1)/1000+OFFSET(INDEX(Data!$C$7:$C$1800,MATCH($A$3,Data!$C$7:$C$1800,0)),8,'Code list'!Z$1)/1000+OFFSET(INDEX(Data!$C$7:$C$1800,MATCH($A$3,Data!$C$7:$C$1800,0)),9,'Code list'!Z$1)/1000</f>
        <v>121.61672299999999</v>
      </c>
      <c r="Z11" s="25">
        <f ca="1">OFFSET(INDEX(Data!$C$7:$C$1800,MATCH($A$3,Data!$C$7:$C$1800,0)),4,'Code list'!AA$1)/1000+OFFSET(INDEX(Data!$C$7:$C$1800,MATCH($A$3,Data!$C$7:$C$1800,0)),6,'Code list'!AA$1)/1000+OFFSET(INDEX(Data!$C$7:$C$1800,MATCH($A$3,Data!$C$7:$C$1800,0)),8,'Code list'!AA$1)/1000+OFFSET(INDEX(Data!$C$7:$C$1800,MATCH($A$3,Data!$C$7:$C$1800,0)),9,'Code list'!AA$1)/1000</f>
        <v>114.27744300000001</v>
      </c>
      <c r="AA11" s="25">
        <f ca="1">OFFSET(INDEX(Data!$C$7:$C$1800,MATCH($A$3,Data!$C$7:$C$1800,0)),4,'Code list'!AB$1)/1000+OFFSET(INDEX(Data!$C$7:$C$1800,MATCH($A$3,Data!$C$7:$C$1800,0)),6,'Code list'!AB$1)/1000+OFFSET(INDEX(Data!$C$7:$C$1800,MATCH($A$3,Data!$C$7:$C$1800,0)),8,'Code list'!AB$1)/1000+OFFSET(INDEX(Data!$C$7:$C$1800,MATCH($A$3,Data!$C$7:$C$1800,0)),9,'Code list'!AB$1)/1000</f>
        <v>91.989229000000009</v>
      </c>
      <c r="AB11" s="25">
        <f ca="1">OFFSET(INDEX(Data!$C$7:$C$1800,MATCH($A$3,Data!$C$7:$C$1800,0)),4,'Code list'!AC$1)/1000+OFFSET(INDEX(Data!$C$7:$C$1800,MATCH($A$3,Data!$C$7:$C$1800,0)),6,'Code list'!AC$1)/1000+OFFSET(INDEX(Data!$C$7:$C$1800,MATCH($A$3,Data!$C$7:$C$1800,0)),8,'Code list'!AC$1)/1000+OFFSET(INDEX(Data!$C$7:$C$1800,MATCH($A$3,Data!$C$7:$C$1800,0)),9,'Code list'!AC$1)/1000</f>
        <v>105.45493500000001</v>
      </c>
      <c r="AC11" s="25">
        <f ca="1">OFFSET(INDEX(Data!$C$7:$C$1800,MATCH($A$3,Data!$C$7:$C$1800,0)),4,'Code list'!AD$1)/1000+OFFSET(INDEX(Data!$C$7:$C$1800,MATCH($A$3,Data!$C$7:$C$1800,0)),6,'Code list'!AD$1)/1000+OFFSET(INDEX(Data!$C$7:$C$1800,MATCH($A$3,Data!$C$7:$C$1800,0)),8,'Code list'!AD$1)/1000+OFFSET(INDEX(Data!$C$7:$C$1800,MATCH($A$3,Data!$C$7:$C$1800,0)),9,'Code list'!AD$1)/1000</f>
        <v>114.554309</v>
      </c>
      <c r="AD11" s="25">
        <f ca="1">OFFSET(INDEX(Data!$C$7:$C$1800,MATCH($A$3,Data!$C$7:$C$1800,0)),4,'Code list'!AE$1)/1000+OFFSET(INDEX(Data!$C$7:$C$1800,MATCH($A$3,Data!$C$7:$C$1800,0)),6,'Code list'!AE$1)/1000+OFFSET(INDEX(Data!$C$7:$C$1800,MATCH($A$3,Data!$C$7:$C$1800,0)),8,'Code list'!AE$1)/1000+OFFSET(INDEX(Data!$C$7:$C$1800,MATCH($A$3,Data!$C$7:$C$1800,0)),9,'Code list'!AE$1)/1000</f>
        <v>104.355119</v>
      </c>
      <c r="AE11" s="25">
        <f ca="1">OFFSET(INDEX(Data!$C$7:$C$1800,MATCH($A$3,Data!$C$7:$C$1800,0)),4,'Code list'!AF$1)/1000+OFFSET(INDEX(Data!$C$7:$C$1800,MATCH($A$3,Data!$C$7:$C$1800,0)),6,'Code list'!AF$1)/1000+OFFSET(INDEX(Data!$C$7:$C$1800,MATCH($A$3,Data!$C$7:$C$1800,0)),8,'Code list'!AF$1)/1000+OFFSET(INDEX(Data!$C$7:$C$1800,MATCH($A$3,Data!$C$7:$C$1800,0)),9,'Code list'!AF$1)/1000</f>
        <v>54.836178999999994</v>
      </c>
      <c r="AF11" s="25">
        <f ca="1">OFFSET(INDEX(Data!$C$7:$C$1800,MATCH($A$3,Data!$C$7:$C$1800,0)),4,'Code list'!AG$1)/1000+OFFSET(INDEX(Data!$C$7:$C$1800,MATCH($A$3,Data!$C$7:$C$1800,0)),6,'Code list'!AG$1)/1000+OFFSET(INDEX(Data!$C$7:$C$1800,MATCH($A$3,Data!$C$7:$C$1800,0)),8,'Code list'!AG$1)/1000+OFFSET(INDEX(Data!$C$7:$C$1800,MATCH($A$3,Data!$C$7:$C$1800,0)),9,'Code list'!AG$1)/1000</f>
        <v>38.402258000000003</v>
      </c>
      <c r="AG11" s="25">
        <f ca="1">OFFSET(INDEX(Data!$C$7:$C$1800,MATCH($A$3,Data!$C$7:$C$1800,0)),4,'Code list'!AH$1)/1000+OFFSET(INDEX(Data!$C$7:$C$1800,MATCH($A$3,Data!$C$7:$C$1800,0)),6,'Code list'!AH$1)/1000+OFFSET(INDEX(Data!$C$7:$C$1800,MATCH($A$3,Data!$C$7:$C$1800,0)),8,'Code list'!AH$1)/1000+OFFSET(INDEX(Data!$C$7:$C$1800,MATCH($A$3,Data!$C$7:$C$1800,0)),9,'Code list'!AH$1)/1000</f>
        <v>51.625033999999999</v>
      </c>
    </row>
    <row r="12" spans="1:33" ht="15" customHeight="1" x14ac:dyDescent="0.25">
      <c r="A12" s="24" t="s">
        <v>101</v>
      </c>
      <c r="B12" s="25">
        <f ca="1">OFFSET(INDEX(Data!$C$7:$C$1800,MATCH($A$3,Data!$C$7:$C$1800,0)),5,'Code list'!C$1)/1000+OFFSET(INDEX(Data!$C$7:$C$1800,MATCH($A$3,Data!$C$7:$C$1800,0)),7,'Code list'!C$1)/1000</f>
        <v>229.85196300000001</v>
      </c>
      <c r="C12" s="25">
        <f ca="1">OFFSET(INDEX(Data!$C$7:$C$1800,MATCH($A$3,Data!$C$7:$C$1800,0)),5,'Code list'!D$1)/1000+OFFSET(INDEX(Data!$C$7:$C$1800,MATCH($A$3,Data!$C$7:$C$1800,0)),7,'Code list'!D$1)/1000</f>
        <v>209.96124799999998</v>
      </c>
      <c r="D12" s="25">
        <f ca="1">OFFSET(INDEX(Data!$C$7:$C$1800,MATCH($A$3,Data!$C$7:$C$1800,0)),5,'Code list'!E$1)/1000+OFFSET(INDEX(Data!$C$7:$C$1800,MATCH($A$3,Data!$C$7:$C$1800,0)),7,'Code list'!E$1)/1000</f>
        <v>162.826066</v>
      </c>
      <c r="E12" s="25">
        <f ca="1">OFFSET(INDEX(Data!$C$7:$C$1800,MATCH($A$3,Data!$C$7:$C$1800,0)),5,'Code list'!F$1)/1000+OFFSET(INDEX(Data!$C$7:$C$1800,MATCH($A$3,Data!$C$7:$C$1800,0)),7,'Code list'!F$1)/1000</f>
        <v>124.754459</v>
      </c>
      <c r="F12" s="25">
        <f ca="1">OFFSET(INDEX(Data!$C$7:$C$1800,MATCH($A$3,Data!$C$7:$C$1800,0)),5,'Code list'!G$1)/1000+OFFSET(INDEX(Data!$C$7:$C$1800,MATCH($A$3,Data!$C$7:$C$1800,0)),7,'Code list'!G$1)/1000</f>
        <v>130.188782</v>
      </c>
      <c r="G12" s="25">
        <f ca="1">OFFSET(INDEX(Data!$C$7:$C$1800,MATCH($A$3,Data!$C$7:$C$1800,0)),5,'Code list'!H$1)/1000+OFFSET(INDEX(Data!$C$7:$C$1800,MATCH($A$3,Data!$C$7:$C$1800,0)),7,'Code list'!H$1)/1000</f>
        <v>117.571009</v>
      </c>
      <c r="H12" s="25">
        <f ca="1">OFFSET(INDEX(Data!$C$7:$C$1800,MATCH($A$3,Data!$C$7:$C$1800,0)),5,'Code list'!I$1)/1000+OFFSET(INDEX(Data!$C$7:$C$1800,MATCH($A$3,Data!$C$7:$C$1800,0)),7,'Code list'!I$1)/1000</f>
        <v>121.14082000000001</v>
      </c>
      <c r="I12" s="25">
        <f ca="1">OFFSET(INDEX(Data!$C$7:$C$1800,MATCH($A$3,Data!$C$7:$C$1800,0)),5,'Code list'!J$1)/1000+OFFSET(INDEX(Data!$C$7:$C$1800,MATCH($A$3,Data!$C$7:$C$1800,0)),7,'Code list'!J$1)/1000</f>
        <v>27.134821999999996</v>
      </c>
      <c r="J12" s="25">
        <f ca="1">OFFSET(INDEX(Data!$C$7:$C$1800,MATCH($A$3,Data!$C$7:$C$1800,0)),5,'Code list'!K$1)/1000+OFFSET(INDEX(Data!$C$7:$C$1800,MATCH($A$3,Data!$C$7:$C$1800,0)),7,'Code list'!K$1)/1000</f>
        <v>23.814855000000001</v>
      </c>
      <c r="K12" s="25">
        <f ca="1">OFFSET(INDEX(Data!$C$7:$C$1800,MATCH($A$3,Data!$C$7:$C$1800,0)),5,'Code list'!L$1)/1000+OFFSET(INDEX(Data!$C$7:$C$1800,MATCH($A$3,Data!$C$7:$C$1800,0)),7,'Code list'!L$1)/1000</f>
        <v>21.903293999999999</v>
      </c>
      <c r="L12" s="25">
        <f ca="1">OFFSET(INDEX(Data!$C$7:$C$1800,MATCH($A$3,Data!$C$7:$C$1800,0)),5,'Code list'!M$1)/1000+OFFSET(INDEX(Data!$C$7:$C$1800,MATCH($A$3,Data!$C$7:$C$1800,0)),7,'Code list'!M$1)/1000</f>
        <v>23.047509000000002</v>
      </c>
      <c r="M12" s="25">
        <f ca="1">OFFSET(INDEX(Data!$C$7:$C$1800,MATCH($A$3,Data!$C$7:$C$1800,0)),5,'Code list'!N$1)/1000+OFFSET(INDEX(Data!$C$7:$C$1800,MATCH($A$3,Data!$C$7:$C$1800,0)),7,'Code list'!N$1)/1000</f>
        <v>23.135507</v>
      </c>
      <c r="N12" s="25">
        <f ca="1">OFFSET(INDEX(Data!$C$7:$C$1800,MATCH($A$3,Data!$C$7:$C$1800,0)),5,'Code list'!O$1)/1000+OFFSET(INDEX(Data!$C$7:$C$1800,MATCH($A$3,Data!$C$7:$C$1800,0)),7,'Code list'!O$1)/1000</f>
        <v>21.04635</v>
      </c>
      <c r="O12" s="25">
        <f ca="1">OFFSET(INDEX(Data!$C$7:$C$1800,MATCH($A$3,Data!$C$7:$C$1800,0)),5,'Code list'!P$1)/1000+OFFSET(INDEX(Data!$C$7:$C$1800,MATCH($A$3,Data!$C$7:$C$1800,0)),7,'Code list'!P$1)/1000</f>
        <v>17.768250000000002</v>
      </c>
      <c r="P12" s="25">
        <f ca="1">OFFSET(INDEX(Data!$C$7:$C$1800,MATCH($A$3,Data!$C$7:$C$1800,0)),5,'Code list'!Q$1)/1000+OFFSET(INDEX(Data!$C$7:$C$1800,MATCH($A$3,Data!$C$7:$C$1800,0)),7,'Code list'!Q$1)/1000</f>
        <v>25.288983000000002</v>
      </c>
      <c r="Q12" s="25">
        <f ca="1">OFFSET(INDEX(Data!$C$7:$C$1800,MATCH($A$3,Data!$C$7:$C$1800,0)),5,'Code list'!R$1)/1000+OFFSET(INDEX(Data!$C$7:$C$1800,MATCH($A$3,Data!$C$7:$C$1800,0)),7,'Code list'!R$1)/1000</f>
        <v>19.698826999999998</v>
      </c>
      <c r="R12" s="25">
        <f ca="1">OFFSET(INDEX(Data!$C$7:$C$1800,MATCH($A$3,Data!$C$7:$C$1800,0)),5,'Code list'!S$1)/1000+OFFSET(INDEX(Data!$C$7:$C$1800,MATCH($A$3,Data!$C$7:$C$1800,0)),7,'Code list'!S$1)/1000</f>
        <v>18.501051999999998</v>
      </c>
      <c r="S12" s="25">
        <f ca="1">OFFSET(INDEX(Data!$C$7:$C$1800,MATCH($A$3,Data!$C$7:$C$1800,0)),5,'Code list'!T$1)/1000+OFFSET(INDEX(Data!$C$7:$C$1800,MATCH($A$3,Data!$C$7:$C$1800,0)),7,'Code list'!T$1)/1000</f>
        <v>22.662213000000001</v>
      </c>
      <c r="T12" s="25">
        <f ca="1">OFFSET(INDEX(Data!$C$7:$C$1800,MATCH($A$3,Data!$C$7:$C$1800,0)),5,'Code list'!U$1)/1000+OFFSET(INDEX(Data!$C$7:$C$1800,MATCH($A$3,Data!$C$7:$C$1800,0)),7,'Code list'!U$1)/1000</f>
        <v>15.563684</v>
      </c>
      <c r="U12" s="25">
        <f ca="1">OFFSET(INDEX(Data!$C$7:$C$1800,MATCH($A$3,Data!$C$7:$C$1800,0)),5,'Code list'!V$1)/1000+OFFSET(INDEX(Data!$C$7:$C$1800,MATCH($A$3,Data!$C$7:$C$1800,0)),7,'Code list'!V$1)/1000</f>
        <v>15.545123999999999</v>
      </c>
      <c r="V12" s="25">
        <f ca="1">OFFSET(INDEX(Data!$C$7:$C$1800,MATCH($A$3,Data!$C$7:$C$1800,0)),5,'Code list'!W$1)/1000+OFFSET(INDEX(Data!$C$7:$C$1800,MATCH($A$3,Data!$C$7:$C$1800,0)),7,'Code list'!W$1)/1000</f>
        <v>19.828825000000002</v>
      </c>
      <c r="W12" s="25">
        <f ca="1">OFFSET(INDEX(Data!$C$7:$C$1800,MATCH($A$3,Data!$C$7:$C$1800,0)),5,'Code list'!X$1)/1000+OFFSET(INDEX(Data!$C$7:$C$1800,MATCH($A$3,Data!$C$7:$C$1800,0)),7,'Code list'!X$1)/1000</f>
        <v>16.748702999999999</v>
      </c>
      <c r="X12" s="25">
        <f ca="1">OFFSET(INDEX(Data!$C$7:$C$1800,MATCH($A$3,Data!$C$7:$C$1800,0)),5,'Code list'!Y$1)/1000+OFFSET(INDEX(Data!$C$7:$C$1800,MATCH($A$3,Data!$C$7:$C$1800,0)),7,'Code list'!Y$1)/1000</f>
        <v>17.760793</v>
      </c>
      <c r="Y12" s="25">
        <f ca="1">OFFSET(INDEX(Data!$C$7:$C$1800,MATCH($A$3,Data!$C$7:$C$1800,0)),5,'Code list'!Z$1)/1000+OFFSET(INDEX(Data!$C$7:$C$1800,MATCH($A$3,Data!$C$7:$C$1800,0)),7,'Code list'!Z$1)/1000</f>
        <v>20.273982</v>
      </c>
      <c r="Z12" s="25">
        <f ca="1">OFFSET(INDEX(Data!$C$7:$C$1800,MATCH($A$3,Data!$C$7:$C$1800,0)),5,'Code list'!AA$1)/1000+OFFSET(INDEX(Data!$C$7:$C$1800,MATCH($A$3,Data!$C$7:$C$1800,0)),7,'Code list'!AA$1)/1000</f>
        <v>19.078514999999999</v>
      </c>
      <c r="AA12" s="25">
        <f ca="1">OFFSET(INDEX(Data!$C$7:$C$1800,MATCH($A$3,Data!$C$7:$C$1800,0)),5,'Code list'!AB$1)/1000+OFFSET(INDEX(Data!$C$7:$C$1800,MATCH($A$3,Data!$C$7:$C$1800,0)),7,'Code list'!AB$1)/1000</f>
        <v>21.085989000000001</v>
      </c>
      <c r="AB12" s="25">
        <f ca="1">OFFSET(INDEX(Data!$C$7:$C$1800,MATCH($A$3,Data!$C$7:$C$1800,0)),5,'Code list'!AC$1)/1000+OFFSET(INDEX(Data!$C$7:$C$1800,MATCH($A$3,Data!$C$7:$C$1800,0)),7,'Code list'!AC$1)/1000</f>
        <v>21.970055000000002</v>
      </c>
      <c r="AC12" s="25">
        <f ca="1">OFFSET(INDEX(Data!$C$7:$C$1800,MATCH($A$3,Data!$C$7:$C$1800,0)),5,'Code list'!AD$1)/1000+OFFSET(INDEX(Data!$C$7:$C$1800,MATCH($A$3,Data!$C$7:$C$1800,0)),7,'Code list'!AD$1)/1000</f>
        <v>22.264619</v>
      </c>
      <c r="AD12" s="25">
        <f ca="1">OFFSET(INDEX(Data!$C$7:$C$1800,MATCH($A$3,Data!$C$7:$C$1800,0)),5,'Code list'!AE$1)/1000+OFFSET(INDEX(Data!$C$7:$C$1800,MATCH($A$3,Data!$C$7:$C$1800,0)),7,'Code list'!AE$1)/1000</f>
        <v>27.783406999999997</v>
      </c>
      <c r="AE12" s="25">
        <f ca="1">OFFSET(INDEX(Data!$C$7:$C$1800,MATCH($A$3,Data!$C$7:$C$1800,0)),5,'Code list'!AF$1)/1000+OFFSET(INDEX(Data!$C$7:$C$1800,MATCH($A$3,Data!$C$7:$C$1800,0)),7,'Code list'!AF$1)/1000</f>
        <v>28.366879999999998</v>
      </c>
      <c r="AF12" s="25">
        <f ca="1">OFFSET(INDEX(Data!$C$7:$C$1800,MATCH($A$3,Data!$C$7:$C$1800,0)),5,'Code list'!AG$1)/1000+OFFSET(INDEX(Data!$C$7:$C$1800,MATCH($A$3,Data!$C$7:$C$1800,0)),7,'Code list'!AG$1)/1000</f>
        <v>27.721649999999997</v>
      </c>
      <c r="AG12" s="25">
        <f ca="1">OFFSET(INDEX(Data!$C$7:$C$1800,MATCH($A$3,Data!$C$7:$C$1800,0)),5,'Code list'!AH$1)/1000+OFFSET(INDEX(Data!$C$7:$C$1800,MATCH($A$3,Data!$C$7:$C$1800,0)),7,'Code list'!AH$1)/1000</f>
        <v>26.946947999999999</v>
      </c>
    </row>
    <row r="13" spans="1:33" ht="15" customHeight="1" x14ac:dyDescent="0.25">
      <c r="A13" s="24" t="s">
        <v>99</v>
      </c>
      <c r="B13" s="25">
        <f ca="1">OFFSET(INDEX(Data!$C$7:$C$1800,MATCH($A$3,Data!$C$7:$C$1800,0)),21,'Code list'!C$1)/1000+OFFSET(INDEX(Data!$C$7:$C$1800,MATCH($A$3,Data!$C$7:$C$1800,0)),22,'Code list'!C$1)/1000</f>
        <v>61.851599999999998</v>
      </c>
      <c r="C13" s="25">
        <f ca="1">OFFSET(INDEX(Data!$C$7:$C$1800,MATCH($A$3,Data!$C$7:$C$1800,0)),21,'Code list'!D$1)/1000+OFFSET(INDEX(Data!$C$7:$C$1800,MATCH($A$3,Data!$C$7:$C$1800,0)),22,'Code list'!D$1)/1000</f>
        <v>52.657200000000003</v>
      </c>
      <c r="D13" s="25">
        <f ca="1">OFFSET(INDEX(Data!$C$7:$C$1800,MATCH($A$3,Data!$C$7:$C$1800,0)),21,'Code list'!E$1)/1000+OFFSET(INDEX(Data!$C$7:$C$1800,MATCH($A$3,Data!$C$7:$C$1800,0)),22,'Code list'!E$1)/1000</f>
        <v>42.588000000000001</v>
      </c>
      <c r="E13" s="25">
        <f ca="1">OFFSET(INDEX(Data!$C$7:$C$1800,MATCH($A$3,Data!$C$7:$C$1800,0)),21,'Code list'!F$1)/1000+OFFSET(INDEX(Data!$C$7:$C$1800,MATCH($A$3,Data!$C$7:$C$1800,0)),22,'Code list'!F$1)/1000</f>
        <v>32.817599999999999</v>
      </c>
      <c r="F13" s="25">
        <f ca="1">OFFSET(INDEX(Data!$C$7:$C$1800,MATCH($A$3,Data!$C$7:$C$1800,0)),21,'Code list'!G$1)/1000+OFFSET(INDEX(Data!$C$7:$C$1800,MATCH($A$3,Data!$C$7:$C$1800,0)),22,'Code list'!G$1)/1000</f>
        <v>32.936399999999999</v>
      </c>
      <c r="G13" s="25">
        <f ca="1">OFFSET(INDEX(Data!$C$7:$C$1800,MATCH($A$3,Data!$C$7:$C$1800,0)),21,'Code list'!H$1)/1000+OFFSET(INDEX(Data!$C$7:$C$1800,MATCH($A$3,Data!$C$7:$C$1800,0)),22,'Code list'!H$1)/1000</f>
        <v>31.283999999999999</v>
      </c>
      <c r="H13" s="25">
        <f ca="1">OFFSET(INDEX(Data!$C$7:$C$1800,MATCH($A$3,Data!$C$7:$C$1800,0)),21,'Code list'!I$1)/1000+OFFSET(INDEX(Data!$C$7:$C$1800,MATCH($A$3,Data!$C$7:$C$1800,0)),22,'Code list'!I$1)/1000</f>
        <v>32.760000000000005</v>
      </c>
      <c r="I13" s="25">
        <f ca="1">OFFSET(INDEX(Data!$C$7:$C$1800,MATCH($A$3,Data!$C$7:$C$1800,0)),21,'Code list'!J$1)/1000+OFFSET(INDEX(Data!$C$7:$C$1800,MATCH($A$3,Data!$C$7:$C$1800,0)),22,'Code list'!J$1)/1000</f>
        <v>3.798</v>
      </c>
      <c r="J13" s="25">
        <f ca="1">OFFSET(INDEX(Data!$C$7:$C$1800,MATCH($A$3,Data!$C$7:$C$1800,0)),21,'Code list'!K$1)/1000+OFFSET(INDEX(Data!$C$7:$C$1800,MATCH($A$3,Data!$C$7:$C$1800,0)),22,'Code list'!K$1)/1000</f>
        <v>4.1040000000000001</v>
      </c>
      <c r="K13" s="25">
        <f ca="1">OFFSET(INDEX(Data!$C$7:$C$1800,MATCH($A$3,Data!$C$7:$C$1800,0)),21,'Code list'!L$1)/1000+OFFSET(INDEX(Data!$C$7:$C$1800,MATCH($A$3,Data!$C$7:$C$1800,0)),22,'Code list'!L$1)/1000</f>
        <v>3.7295999999999996</v>
      </c>
      <c r="L13" s="25">
        <f ca="1">OFFSET(INDEX(Data!$C$7:$C$1800,MATCH($A$3,Data!$C$7:$C$1800,0)),21,'Code list'!M$1)/1000+OFFSET(INDEX(Data!$C$7:$C$1800,MATCH($A$3,Data!$C$7:$C$1800,0)),22,'Code list'!M$1)/1000</f>
        <v>4.3344000000000005</v>
      </c>
      <c r="M13" s="25">
        <f ca="1">OFFSET(INDEX(Data!$C$7:$C$1800,MATCH($A$3,Data!$C$7:$C$1800,0)),21,'Code list'!N$1)/1000+OFFSET(INDEX(Data!$C$7:$C$1800,MATCH($A$3,Data!$C$7:$C$1800,0)),22,'Code list'!N$1)/1000</f>
        <v>4.266</v>
      </c>
      <c r="N13" s="25">
        <f ca="1">OFFSET(INDEX(Data!$C$7:$C$1800,MATCH($A$3,Data!$C$7:$C$1800,0)),21,'Code list'!O$1)/1000+OFFSET(INDEX(Data!$C$7:$C$1800,MATCH($A$3,Data!$C$7:$C$1800,0)),22,'Code list'!O$1)/1000</f>
        <v>3.8376000000000001</v>
      </c>
      <c r="O13" s="25">
        <f ca="1">OFFSET(INDEX(Data!$C$7:$C$1800,MATCH($A$3,Data!$C$7:$C$1800,0)),21,'Code list'!P$1)/1000+OFFSET(INDEX(Data!$C$7:$C$1800,MATCH($A$3,Data!$C$7:$C$1800,0)),22,'Code list'!P$1)/1000</f>
        <v>4.0608000000000004</v>
      </c>
      <c r="P13" s="25">
        <f ca="1">OFFSET(INDEX(Data!$C$7:$C$1800,MATCH($A$3,Data!$C$7:$C$1800,0)),21,'Code list'!Q$1)/1000+OFFSET(INDEX(Data!$C$7:$C$1800,MATCH($A$3,Data!$C$7:$C$1800,0)),22,'Code list'!Q$1)/1000</f>
        <v>3.6756000000000002</v>
      </c>
      <c r="Q13" s="25">
        <f ca="1">OFFSET(INDEX(Data!$C$7:$C$1800,MATCH($A$3,Data!$C$7:$C$1800,0)),21,'Code list'!R$1)/1000+OFFSET(INDEX(Data!$C$7:$C$1800,MATCH($A$3,Data!$C$7:$C$1800,0)),22,'Code list'!R$1)/1000</f>
        <v>3.7404000000000002</v>
      </c>
      <c r="R13" s="25">
        <f ca="1">OFFSET(INDEX(Data!$C$7:$C$1800,MATCH($A$3,Data!$C$7:$C$1800,0)),21,'Code list'!S$1)/1000+OFFSET(INDEX(Data!$C$7:$C$1800,MATCH($A$3,Data!$C$7:$C$1800,0)),22,'Code list'!S$1)/1000</f>
        <v>3.7547999999999999</v>
      </c>
      <c r="S13" s="25">
        <f ca="1">OFFSET(INDEX(Data!$C$7:$C$1800,MATCH($A$3,Data!$C$7:$C$1800,0)),21,'Code list'!T$1)/1000+OFFSET(INDEX(Data!$C$7:$C$1800,MATCH($A$3,Data!$C$7:$C$1800,0)),22,'Code list'!T$1)/1000</f>
        <v>3.1802579999999998</v>
      </c>
      <c r="T13" s="25">
        <f ca="1">OFFSET(INDEX(Data!$C$7:$C$1800,MATCH($A$3,Data!$C$7:$C$1800,0)),21,'Code list'!U$1)/1000+OFFSET(INDEX(Data!$C$7:$C$1800,MATCH($A$3,Data!$C$7:$C$1800,0)),22,'Code list'!U$1)/1000</f>
        <v>3.295296</v>
      </c>
      <c r="U13" s="25">
        <f ca="1">OFFSET(INDEX(Data!$C$7:$C$1800,MATCH($A$3,Data!$C$7:$C$1800,0)),21,'Code list'!V$1)/1000+OFFSET(INDEX(Data!$C$7:$C$1800,MATCH($A$3,Data!$C$7:$C$1800,0)),22,'Code list'!V$1)/1000</f>
        <v>2.9025429999999997</v>
      </c>
      <c r="V13" s="25">
        <f ca="1">OFFSET(INDEX(Data!$C$7:$C$1800,MATCH($A$3,Data!$C$7:$C$1800,0)),21,'Code list'!W$1)/1000+OFFSET(INDEX(Data!$C$7:$C$1800,MATCH($A$3,Data!$C$7:$C$1800,0)),22,'Code list'!W$1)/1000</f>
        <v>4.807296</v>
      </c>
      <c r="W13" s="25">
        <f ca="1">OFFSET(INDEX(Data!$C$7:$C$1800,MATCH($A$3,Data!$C$7:$C$1800,0)),21,'Code list'!X$1)/1000+OFFSET(INDEX(Data!$C$7:$C$1800,MATCH($A$3,Data!$C$7:$C$1800,0)),22,'Code list'!X$1)/1000</f>
        <v>4.0801720000000001</v>
      </c>
      <c r="X13" s="25">
        <f ca="1">OFFSET(INDEX(Data!$C$7:$C$1800,MATCH($A$3,Data!$C$7:$C$1800,0)),21,'Code list'!Y$1)/1000+OFFSET(INDEX(Data!$C$7:$C$1800,MATCH($A$3,Data!$C$7:$C$1800,0)),22,'Code list'!Y$1)/1000</f>
        <v>4.1999649999999997</v>
      </c>
      <c r="Y13" s="25">
        <f ca="1">OFFSET(INDEX(Data!$C$7:$C$1800,MATCH($A$3,Data!$C$7:$C$1800,0)),21,'Code list'!Z$1)/1000+OFFSET(INDEX(Data!$C$7:$C$1800,MATCH($A$3,Data!$C$7:$C$1800,0)),22,'Code list'!Z$1)/1000</f>
        <v>4.5179999999999998</v>
      </c>
      <c r="Z13" s="25">
        <f ca="1">OFFSET(INDEX(Data!$C$7:$C$1800,MATCH($A$3,Data!$C$7:$C$1800,0)),21,'Code list'!AA$1)/1000+OFFSET(INDEX(Data!$C$7:$C$1800,MATCH($A$3,Data!$C$7:$C$1800,0)),22,'Code list'!AA$1)/1000</f>
        <v>4.4640000000000004</v>
      </c>
      <c r="AA13" s="25">
        <f ca="1">OFFSET(INDEX(Data!$C$7:$C$1800,MATCH($A$3,Data!$C$7:$C$1800,0)),21,'Code list'!AB$1)/1000+OFFSET(INDEX(Data!$C$7:$C$1800,MATCH($A$3,Data!$C$7:$C$1800,0)),22,'Code list'!AB$1)/1000</f>
        <v>4.478231000000001</v>
      </c>
      <c r="AB13" s="25">
        <f ca="1">OFFSET(INDEX(Data!$C$7:$C$1800,MATCH($A$3,Data!$C$7:$C$1800,0)),21,'Code list'!AC$1)/1000+OFFSET(INDEX(Data!$C$7:$C$1800,MATCH($A$3,Data!$C$7:$C$1800,0)),22,'Code list'!AC$1)/1000</f>
        <v>4.5616289999999999</v>
      </c>
      <c r="AC13" s="25">
        <f ca="1">OFFSET(INDEX(Data!$C$7:$C$1800,MATCH($A$3,Data!$C$7:$C$1800,0)),21,'Code list'!AD$1)/1000+OFFSET(INDEX(Data!$C$7:$C$1800,MATCH($A$3,Data!$C$7:$C$1800,0)),22,'Code list'!AD$1)/1000</f>
        <v>5.3479480000000006</v>
      </c>
      <c r="AD13" s="25">
        <f ca="1">OFFSET(INDEX(Data!$C$7:$C$1800,MATCH($A$3,Data!$C$7:$C$1800,0)),21,'Code list'!AE$1)/1000+OFFSET(INDEX(Data!$C$7:$C$1800,MATCH($A$3,Data!$C$7:$C$1800,0)),22,'Code list'!AE$1)/1000</f>
        <v>5.4169339999999995</v>
      </c>
      <c r="AE13" s="25">
        <f ca="1">OFFSET(INDEX(Data!$C$7:$C$1800,MATCH($A$3,Data!$C$7:$C$1800,0)),21,'Code list'!AF$1)/1000+OFFSET(INDEX(Data!$C$7:$C$1800,MATCH($A$3,Data!$C$7:$C$1800,0)),22,'Code list'!AF$1)/1000</f>
        <v>5.2832160000000004</v>
      </c>
      <c r="AF13" s="25">
        <f ca="1">OFFSET(INDEX(Data!$C$7:$C$1800,MATCH($A$3,Data!$C$7:$C$1800,0)),21,'Code list'!AG$1)/1000+OFFSET(INDEX(Data!$C$7:$C$1800,MATCH($A$3,Data!$C$7:$C$1800,0)),22,'Code list'!AG$1)/1000</f>
        <v>6.1811350000000003</v>
      </c>
      <c r="AG13" s="25">
        <f ca="1">OFFSET(INDEX(Data!$C$7:$C$1800,MATCH($A$3,Data!$C$7:$C$1800,0)),21,'Code list'!AH$1)/1000+OFFSET(INDEX(Data!$C$7:$C$1800,MATCH($A$3,Data!$C$7:$C$1800,0)),22,'Code list'!AH$1)/1000</f>
        <v>5.2542609999999996</v>
      </c>
    </row>
    <row r="14" spans="1:33" ht="15" customHeight="1" x14ac:dyDescent="0.25">
      <c r="A14" s="24" t="s">
        <v>100</v>
      </c>
      <c r="B14" s="25">
        <f ca="1">OFFSET(INDEX(Data!$C$7:$C$1800,MATCH($A$3,Data!$C$7:$C$1800,0)),31,'Code list'!C$1)/1000+OFFSET(INDEX(Data!$C$7:$C$1800,MATCH($A$3,Data!$C$7:$C$1800,0)),32,'Code list'!C$1)/1000</f>
        <v>49.353000000000002</v>
      </c>
      <c r="C14" s="25">
        <f ca="1">OFFSET(INDEX(Data!$C$7:$C$1800,MATCH($A$3,Data!$C$7:$C$1800,0)),31,'Code list'!D$1)/1000+OFFSET(INDEX(Data!$C$7:$C$1800,MATCH($A$3,Data!$C$7:$C$1800,0)),32,'Code list'!D$1)/1000</f>
        <v>54.730000000000004</v>
      </c>
      <c r="D14" s="25">
        <f ca="1">OFFSET(INDEX(Data!$C$7:$C$1800,MATCH($A$3,Data!$C$7:$C$1800,0)),31,'Code list'!E$1)/1000+OFFSET(INDEX(Data!$C$7:$C$1800,MATCH($A$3,Data!$C$7:$C$1800,0)),32,'Code list'!E$1)/1000</f>
        <v>43.025000000000006</v>
      </c>
      <c r="E14" s="25">
        <f ca="1">OFFSET(INDEX(Data!$C$7:$C$1800,MATCH($A$3,Data!$C$7:$C$1800,0)),31,'Code list'!F$1)/1000+OFFSET(INDEX(Data!$C$7:$C$1800,MATCH($A$3,Data!$C$7:$C$1800,0)),32,'Code list'!F$1)/1000</f>
        <v>33.146999999999998</v>
      </c>
      <c r="F14" s="25">
        <f ca="1">OFFSET(INDEX(Data!$C$7:$C$1800,MATCH($A$3,Data!$C$7:$C$1800,0)),31,'Code list'!G$1)/1000+OFFSET(INDEX(Data!$C$7:$C$1800,MATCH($A$3,Data!$C$7:$C$1800,0)),32,'Code list'!G$1)/1000</f>
        <v>20.988</v>
      </c>
      <c r="G14" s="25">
        <f ca="1">OFFSET(INDEX(Data!$C$7:$C$1800,MATCH($A$3,Data!$C$7:$C$1800,0)),31,'Code list'!H$1)/1000+OFFSET(INDEX(Data!$C$7:$C$1800,MATCH($A$3,Data!$C$7:$C$1800,0)),32,'Code list'!H$1)/1000</f>
        <v>12.364000000000001</v>
      </c>
      <c r="H14" s="25">
        <f ca="1">OFFSET(INDEX(Data!$C$7:$C$1800,MATCH($A$3,Data!$C$7:$C$1800,0)),31,'Code list'!I$1)/1000+OFFSET(INDEX(Data!$C$7:$C$1800,MATCH($A$3,Data!$C$7:$C$1800,0)),32,'Code list'!I$1)/1000</f>
        <v>12.702999999999999</v>
      </c>
      <c r="I14" s="25">
        <f ca="1">OFFSET(INDEX(Data!$C$7:$C$1800,MATCH($A$3,Data!$C$7:$C$1800,0)),31,'Code list'!J$1)/1000+OFFSET(INDEX(Data!$C$7:$C$1800,MATCH($A$3,Data!$C$7:$C$1800,0)),32,'Code list'!J$1)/1000</f>
        <v>12.131</v>
      </c>
      <c r="J14" s="25">
        <f ca="1">OFFSET(INDEX(Data!$C$7:$C$1800,MATCH($A$3,Data!$C$7:$C$1800,0)),31,'Code list'!K$1)/1000+OFFSET(INDEX(Data!$C$7:$C$1800,MATCH($A$3,Data!$C$7:$C$1800,0)),32,'Code list'!K$1)/1000</f>
        <v>9.7260000000000009</v>
      </c>
      <c r="K14" s="25">
        <f ca="1">OFFSET(INDEX(Data!$C$7:$C$1800,MATCH($A$3,Data!$C$7:$C$1800,0)),31,'Code list'!L$1)/1000+OFFSET(INDEX(Data!$C$7:$C$1800,MATCH($A$3,Data!$C$7:$C$1800,0)),32,'Code list'!L$1)/1000</f>
        <v>9.7430000000000003</v>
      </c>
      <c r="L14" s="25">
        <f ca="1">OFFSET(INDEX(Data!$C$7:$C$1800,MATCH($A$3,Data!$C$7:$C$1800,0)),31,'Code list'!M$1)/1000+OFFSET(INDEX(Data!$C$7:$C$1800,MATCH($A$3,Data!$C$7:$C$1800,0)),32,'Code list'!M$1)/1000</f>
        <v>11.075999999999999</v>
      </c>
      <c r="M14" s="25">
        <f ca="1">OFFSET(INDEX(Data!$C$7:$C$1800,MATCH($A$3,Data!$C$7:$C$1800,0)),31,'Code list'!N$1)/1000+OFFSET(INDEX(Data!$C$7:$C$1800,MATCH($A$3,Data!$C$7:$C$1800,0)),32,'Code list'!N$1)/1000</f>
        <v>11.355</v>
      </c>
      <c r="N14" s="25">
        <f ca="1">OFFSET(INDEX(Data!$C$7:$C$1800,MATCH($A$3,Data!$C$7:$C$1800,0)),31,'Code list'!O$1)/1000+OFFSET(INDEX(Data!$C$7:$C$1800,MATCH($A$3,Data!$C$7:$C$1800,0)),32,'Code list'!O$1)/1000</f>
        <v>10.353</v>
      </c>
      <c r="O14" s="25">
        <f ca="1">OFFSET(INDEX(Data!$C$7:$C$1800,MATCH($A$3,Data!$C$7:$C$1800,0)),31,'Code list'!P$1)/1000+OFFSET(INDEX(Data!$C$7:$C$1800,MATCH($A$3,Data!$C$7:$C$1800,0)),32,'Code list'!P$1)/1000</f>
        <v>10.241</v>
      </c>
      <c r="P14" s="25">
        <f ca="1">OFFSET(INDEX(Data!$C$7:$C$1800,MATCH($A$3,Data!$C$7:$C$1800,0)),31,'Code list'!Q$1)/1000+OFFSET(INDEX(Data!$C$7:$C$1800,MATCH($A$3,Data!$C$7:$C$1800,0)),32,'Code list'!Q$1)/1000</f>
        <v>9.8440000000000012</v>
      </c>
      <c r="Q14" s="25">
        <f ca="1">OFFSET(INDEX(Data!$C$7:$C$1800,MATCH($A$3,Data!$C$7:$C$1800,0)),31,'Code list'!R$1)/1000+OFFSET(INDEX(Data!$C$7:$C$1800,MATCH($A$3,Data!$C$7:$C$1800,0)),32,'Code list'!R$1)/1000</f>
        <v>9.5220000000000002</v>
      </c>
      <c r="R14" s="25">
        <f ca="1">OFFSET(INDEX(Data!$C$7:$C$1800,MATCH($A$3,Data!$C$7:$C$1800,0)),31,'Code list'!S$1)/1000+OFFSET(INDEX(Data!$C$7:$C$1800,MATCH($A$3,Data!$C$7:$C$1800,0)),32,'Code list'!S$1)/1000</f>
        <v>9.2769999999999992</v>
      </c>
      <c r="S14" s="25">
        <f ca="1">OFFSET(INDEX(Data!$C$7:$C$1800,MATCH($A$3,Data!$C$7:$C$1800,0)),31,'Code list'!T$1)/1000+OFFSET(INDEX(Data!$C$7:$C$1800,MATCH($A$3,Data!$C$7:$C$1800,0)),32,'Code list'!T$1)/1000</f>
        <v>7.8920000000000003</v>
      </c>
      <c r="T14" s="25">
        <f ca="1">OFFSET(INDEX(Data!$C$7:$C$1800,MATCH($A$3,Data!$C$7:$C$1800,0)),31,'Code list'!U$1)/1000+OFFSET(INDEX(Data!$C$7:$C$1800,MATCH($A$3,Data!$C$7:$C$1800,0)),32,'Code list'!U$1)/1000</f>
        <v>7.4140000000000006</v>
      </c>
      <c r="U14" s="25">
        <f ca="1">OFFSET(INDEX(Data!$C$7:$C$1800,MATCH($A$3,Data!$C$7:$C$1800,0)),31,'Code list'!V$1)/1000+OFFSET(INDEX(Data!$C$7:$C$1800,MATCH($A$3,Data!$C$7:$C$1800,0)),32,'Code list'!V$1)/1000</f>
        <v>9.8079999999999998</v>
      </c>
      <c r="V14" s="25">
        <f ca="1">OFFSET(INDEX(Data!$C$7:$C$1800,MATCH($A$3,Data!$C$7:$C$1800,0)),31,'Code list'!W$1)/1000+OFFSET(INDEX(Data!$C$7:$C$1800,MATCH($A$3,Data!$C$7:$C$1800,0)),32,'Code list'!W$1)/1000</f>
        <v>10.564</v>
      </c>
      <c r="W14" s="25">
        <f ca="1">OFFSET(INDEX(Data!$C$7:$C$1800,MATCH($A$3,Data!$C$7:$C$1800,0)),31,'Code list'!X$1)/1000+OFFSET(INDEX(Data!$C$7:$C$1800,MATCH($A$3,Data!$C$7:$C$1800,0)),32,'Code list'!X$1)/1000</f>
        <v>9.093</v>
      </c>
      <c r="X14" s="25">
        <f ca="1">OFFSET(INDEX(Data!$C$7:$C$1800,MATCH($A$3,Data!$C$7:$C$1800,0)),31,'Code list'!Y$1)/1000+OFFSET(INDEX(Data!$C$7:$C$1800,MATCH($A$3,Data!$C$7:$C$1800,0)),32,'Code list'!Y$1)/1000</f>
        <v>9.7639999999999993</v>
      </c>
      <c r="Y14" s="25">
        <f ca="1">OFFSET(INDEX(Data!$C$7:$C$1800,MATCH($A$3,Data!$C$7:$C$1800,0)),31,'Code list'!Z$1)/1000+OFFSET(INDEX(Data!$C$7:$C$1800,MATCH($A$3,Data!$C$7:$C$1800,0)),32,'Code list'!Z$1)/1000</f>
        <v>10.824</v>
      </c>
      <c r="Z14" s="25">
        <f ca="1">OFFSET(INDEX(Data!$C$7:$C$1800,MATCH($A$3,Data!$C$7:$C$1800,0)),31,'Code list'!AA$1)/1000+OFFSET(INDEX(Data!$C$7:$C$1800,MATCH($A$3,Data!$C$7:$C$1800,0)),32,'Code list'!AA$1)/1000</f>
        <v>11.407999999999999</v>
      </c>
      <c r="AA14" s="25">
        <f ca="1">OFFSET(INDEX(Data!$C$7:$C$1800,MATCH($A$3,Data!$C$7:$C$1800,0)),31,'Code list'!AB$1)/1000+OFFSET(INDEX(Data!$C$7:$C$1800,MATCH($A$3,Data!$C$7:$C$1800,0)),32,'Code list'!AB$1)/1000</f>
        <v>11.229064000000001</v>
      </c>
      <c r="AB14" s="25">
        <f ca="1">OFFSET(INDEX(Data!$C$7:$C$1800,MATCH($A$3,Data!$C$7:$C$1800,0)),31,'Code list'!AC$1)/1000+OFFSET(INDEX(Data!$C$7:$C$1800,MATCH($A$3,Data!$C$7:$C$1800,0)),32,'Code list'!AC$1)/1000</f>
        <v>11.942310000000001</v>
      </c>
      <c r="AC14" s="25">
        <f ca="1">OFFSET(INDEX(Data!$C$7:$C$1800,MATCH($A$3,Data!$C$7:$C$1800,0)),31,'Code list'!AD$1)/1000+OFFSET(INDEX(Data!$C$7:$C$1800,MATCH($A$3,Data!$C$7:$C$1800,0)),32,'Code list'!AD$1)/1000</f>
        <v>10.979241</v>
      </c>
      <c r="AD14" s="25">
        <f ca="1">OFFSET(INDEX(Data!$C$7:$C$1800,MATCH($A$3,Data!$C$7:$C$1800,0)),31,'Code list'!AE$1)/1000+OFFSET(INDEX(Data!$C$7:$C$1800,MATCH($A$3,Data!$C$7:$C$1800,0)),32,'Code list'!AE$1)/1000</f>
        <v>13.630174</v>
      </c>
      <c r="AE14" s="25">
        <f ca="1">OFFSET(INDEX(Data!$C$7:$C$1800,MATCH($A$3,Data!$C$7:$C$1800,0)),31,'Code list'!AF$1)/1000+OFFSET(INDEX(Data!$C$7:$C$1800,MATCH($A$3,Data!$C$7:$C$1800,0)),32,'Code list'!AF$1)/1000</f>
        <v>13.401921</v>
      </c>
      <c r="AF14" s="25">
        <f ca="1">OFFSET(INDEX(Data!$C$7:$C$1800,MATCH($A$3,Data!$C$7:$C$1800,0)),31,'Code list'!AG$1)/1000+OFFSET(INDEX(Data!$C$7:$C$1800,MATCH($A$3,Data!$C$7:$C$1800,0)),32,'Code list'!AG$1)/1000</f>
        <v>12.911273</v>
      </c>
      <c r="AG14" s="25">
        <f ca="1">OFFSET(INDEX(Data!$C$7:$C$1800,MATCH($A$3,Data!$C$7:$C$1800,0)),31,'Code list'!AH$1)/1000+OFFSET(INDEX(Data!$C$7:$C$1800,MATCH($A$3,Data!$C$7:$C$1800,0)),32,'Code list'!AH$1)/1000</f>
        <v>14.568835999999999</v>
      </c>
    </row>
    <row r="15" spans="1:33" ht="15" customHeight="1" x14ac:dyDescent="0.25">
      <c r="A15" s="26" t="s">
        <v>28</v>
      </c>
      <c r="B15" s="25">
        <f ca="1">IFERROR(B12/(1+(B13/B14)),0)</f>
        <v>102.00912489176709</v>
      </c>
      <c r="C15" s="25">
        <f t="shared" ref="C15:AC15" ca="1" si="5">IFERROR(C12/(1+(C13/C14)),0)</f>
        <v>107.00697199517261</v>
      </c>
      <c r="D15" s="25">
        <f t="shared" ca="1" si="5"/>
        <v>81.828594835480601</v>
      </c>
      <c r="E15" s="25">
        <f t="shared" ca="1" si="5"/>
        <v>62.688715651622232</v>
      </c>
      <c r="F15" s="25">
        <f t="shared" ca="1" si="5"/>
        <v>50.670979308365041</v>
      </c>
      <c r="G15" s="25">
        <f t="shared" ca="1" si="5"/>
        <v>33.303884605846775</v>
      </c>
      <c r="H15" s="25">
        <f t="shared" ca="1" si="5"/>
        <v>33.848444591425988</v>
      </c>
      <c r="I15" s="25">
        <f t="shared" ca="1" si="5"/>
        <v>20.664983720384203</v>
      </c>
      <c r="J15" s="25">
        <f t="shared" ca="1" si="5"/>
        <v>16.747887182212583</v>
      </c>
      <c r="K15" s="25">
        <f t="shared" ca="1" si="5"/>
        <v>15.839837406439736</v>
      </c>
      <c r="L15" s="25">
        <f t="shared" ca="1" si="5"/>
        <v>16.565060587914655</v>
      </c>
      <c r="M15" s="25">
        <f t="shared" ca="1" si="5"/>
        <v>16.817340886306894</v>
      </c>
      <c r="N15" s="25">
        <f t="shared" ca="1" si="5"/>
        <v>15.354732114921147</v>
      </c>
      <c r="O15" s="25">
        <f t="shared" ca="1" si="5"/>
        <v>12.723199055363661</v>
      </c>
      <c r="P15" s="25">
        <f t="shared" ca="1" si="5"/>
        <v>18.413617906742804</v>
      </c>
      <c r="Q15" s="25">
        <f t="shared" ca="1" si="5"/>
        <v>14.143158907437567</v>
      </c>
      <c r="R15" s="25">
        <f t="shared" ca="1" si="5"/>
        <v>13.170418468975889</v>
      </c>
      <c r="S15" s="25">
        <f t="shared" ca="1" si="5"/>
        <v>16.153000137460673</v>
      </c>
      <c r="T15" s="25">
        <f t="shared" ca="1" si="5"/>
        <v>10.774672133070187</v>
      </c>
      <c r="U15" s="25">
        <f t="shared" ca="1" si="5"/>
        <v>11.995284244898112</v>
      </c>
      <c r="V15" s="25">
        <f t="shared" ca="1" si="5"/>
        <v>13.627459083476111</v>
      </c>
      <c r="W15" s="25">
        <f t="shared" ca="1" si="5"/>
        <v>11.561069450774649</v>
      </c>
      <c r="X15" s="25">
        <f t="shared" ca="1" si="5"/>
        <v>12.418849721551149</v>
      </c>
      <c r="Y15" s="25">
        <f t="shared" ca="1" si="5"/>
        <v>14.303583702776692</v>
      </c>
      <c r="Z15" s="25">
        <f t="shared" ca="1" si="5"/>
        <v>13.712682656249999</v>
      </c>
      <c r="AA15" s="25">
        <f t="shared" ca="1" si="5"/>
        <v>15.074264536592455</v>
      </c>
      <c r="AB15" s="25">
        <f t="shared" ca="1" si="5"/>
        <v>15.897611323396799</v>
      </c>
      <c r="AC15" s="25">
        <f t="shared" ca="1" si="5"/>
        <v>14.97187407913138</v>
      </c>
      <c r="AD15" s="25">
        <f t="shared" ref="AD15:AE15" ca="1" si="6">IFERROR(AD12/(1+(AD13/AD14)),0)</f>
        <v>19.881898696789978</v>
      </c>
      <c r="AE15" s="25">
        <f t="shared" ca="1" si="6"/>
        <v>20.346154527873143</v>
      </c>
      <c r="AF15" s="25">
        <f t="shared" ref="AF15:AG15" ca="1" si="7">IFERROR(AF12/(1+(AF13/AF14)),0)</f>
        <v>18.746812406295213</v>
      </c>
      <c r="AG15" s="25">
        <f t="shared" ca="1" si="7"/>
        <v>19.80445669576898</v>
      </c>
    </row>
    <row r="16" spans="1:33" ht="15" customHeight="1" x14ac:dyDescent="0.25">
      <c r="A16" s="10" t="s">
        <v>25</v>
      </c>
      <c r="B16" s="7">
        <f ca="1">B11+B12-B15</f>
        <v>127.84283810823293</v>
      </c>
      <c r="C16" s="7">
        <f t="shared" ref="C16:AC16" ca="1" si="8">C11+C12-C15</f>
        <v>102.95427600482738</v>
      </c>
      <c r="D16" s="7">
        <f t="shared" ca="1" si="8"/>
        <v>81.001071164519402</v>
      </c>
      <c r="E16" s="7">
        <f t="shared" ca="1" si="8"/>
        <v>62.069343348377771</v>
      </c>
      <c r="F16" s="7">
        <f t="shared" ca="1" si="8"/>
        <v>79.528602691634944</v>
      </c>
      <c r="G16" s="7">
        <f t="shared" ca="1" si="8"/>
        <v>84.274324394153226</v>
      </c>
      <c r="H16" s="7">
        <f t="shared" ca="1" si="8"/>
        <v>87.299575408574015</v>
      </c>
      <c r="I16" s="7">
        <f t="shared" ca="1" si="8"/>
        <v>97.089921279615794</v>
      </c>
      <c r="J16" s="7">
        <f t="shared" ca="1" si="8"/>
        <v>90.108929817787427</v>
      </c>
      <c r="K16" s="7">
        <f t="shared" ca="1" si="8"/>
        <v>87.561407593560261</v>
      </c>
      <c r="L16" s="7">
        <f t="shared" ca="1" si="8"/>
        <v>85.929157412085345</v>
      </c>
      <c r="M16" s="7">
        <f t="shared" ca="1" si="8"/>
        <v>82.750074113693103</v>
      </c>
      <c r="N16" s="7">
        <f t="shared" ca="1" si="8"/>
        <v>80.938768885078858</v>
      </c>
      <c r="O16" s="7">
        <f t="shared" ca="1" si="8"/>
        <v>98.552862944636331</v>
      </c>
      <c r="P16" s="7">
        <f t="shared" ca="1" si="8"/>
        <v>95.457861093257208</v>
      </c>
      <c r="Q16" s="7">
        <f t="shared" ca="1" si="8"/>
        <v>98.51482209256244</v>
      </c>
      <c r="R16" s="7">
        <f t="shared" ca="1" si="8"/>
        <v>92.170746531024093</v>
      </c>
      <c r="S16" s="7">
        <f t="shared" ca="1" si="8"/>
        <v>116.13884486253934</v>
      </c>
      <c r="T16" s="7">
        <f t="shared" ca="1" si="8"/>
        <v>102.89068786692981</v>
      </c>
      <c r="U16" s="7">
        <f t="shared" ca="1" si="8"/>
        <v>85.001566755101877</v>
      </c>
      <c r="V16" s="7">
        <f t="shared" ca="1" si="8"/>
        <v>125.87836091652389</v>
      </c>
      <c r="W16" s="7">
        <f t="shared" ca="1" si="8"/>
        <v>126.70084354922534</v>
      </c>
      <c r="X16" s="7">
        <f t="shared" ca="1" si="8"/>
        <v>113.21230127844883</v>
      </c>
      <c r="Y16" s="7">
        <f t="shared" ca="1" si="8"/>
        <v>127.58712129722331</v>
      </c>
      <c r="Z16" s="7">
        <f t="shared" ca="1" si="8"/>
        <v>119.64327534375002</v>
      </c>
      <c r="AA16" s="7">
        <f t="shared" ca="1" si="8"/>
        <v>98.000953463407555</v>
      </c>
      <c r="AB16" s="7">
        <f t="shared" ca="1" si="8"/>
        <v>111.52737867660321</v>
      </c>
      <c r="AC16" s="7">
        <f t="shared" ca="1" si="8"/>
        <v>121.84705392086862</v>
      </c>
      <c r="AD16" s="7">
        <f t="shared" ref="AD16:AE16" ca="1" si="9">AD11+AD12-AD15</f>
        <v>112.25662730321004</v>
      </c>
      <c r="AE16" s="7">
        <f t="shared" ca="1" si="9"/>
        <v>62.856904472126857</v>
      </c>
      <c r="AF16" s="7">
        <f t="shared" ref="AF16:AG16" ca="1" si="10">AF11+AF12-AF15</f>
        <v>47.377095593704787</v>
      </c>
      <c r="AG16" s="7">
        <f t="shared" ca="1" si="10"/>
        <v>58.767525304231015</v>
      </c>
    </row>
    <row r="17" spans="1:33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25">
      <c r="A18" s="18" t="s">
        <v>34</v>
      </c>
    </row>
    <row r="19" spans="1:33" s="27" customFormat="1" ht="15" customHeight="1" x14ac:dyDescent="0.25">
      <c r="A19" s="9" t="str">
        <f ca="1">VLOOKUP(MID(CELL("filename",$A$1),FIND("]",CELL("filename",$A$1))+1,256),'Code list'!$A$2:$B$44,2,FALSE)</f>
        <v>Estonia [EE]</v>
      </c>
      <c r="B19" s="5">
        <v>1990</v>
      </c>
      <c r="C19" s="5">
        <f>B19+1</f>
        <v>1991</v>
      </c>
      <c r="D19" s="5">
        <f t="shared" ref="D19:AG19" si="11">C19+1</f>
        <v>1992</v>
      </c>
      <c r="E19" s="5">
        <f t="shared" si="11"/>
        <v>1993</v>
      </c>
      <c r="F19" s="5">
        <f t="shared" si="11"/>
        <v>1994</v>
      </c>
      <c r="G19" s="5">
        <f t="shared" si="11"/>
        <v>1995</v>
      </c>
      <c r="H19" s="5">
        <f t="shared" si="11"/>
        <v>1996</v>
      </c>
      <c r="I19" s="5">
        <f t="shared" si="11"/>
        <v>1997</v>
      </c>
      <c r="J19" s="5">
        <f t="shared" si="11"/>
        <v>1998</v>
      </c>
      <c r="K19" s="5">
        <f t="shared" si="11"/>
        <v>1999</v>
      </c>
      <c r="L19" s="5">
        <f t="shared" si="11"/>
        <v>2000</v>
      </c>
      <c r="M19" s="5">
        <f t="shared" si="11"/>
        <v>2001</v>
      </c>
      <c r="N19" s="5">
        <f t="shared" si="11"/>
        <v>2002</v>
      </c>
      <c r="O19" s="5">
        <f t="shared" si="11"/>
        <v>2003</v>
      </c>
      <c r="P19" s="5">
        <f t="shared" si="11"/>
        <v>2004</v>
      </c>
      <c r="Q19" s="5">
        <f t="shared" si="11"/>
        <v>2005</v>
      </c>
      <c r="R19" s="5">
        <f t="shared" si="11"/>
        <v>2006</v>
      </c>
      <c r="S19" s="5">
        <f t="shared" si="11"/>
        <v>2007</v>
      </c>
      <c r="T19" s="5">
        <f t="shared" si="11"/>
        <v>2008</v>
      </c>
      <c r="U19" s="5">
        <f t="shared" si="11"/>
        <v>2009</v>
      </c>
      <c r="V19" s="5">
        <f t="shared" si="11"/>
        <v>2010</v>
      </c>
      <c r="W19" s="5">
        <f t="shared" si="11"/>
        <v>2011</v>
      </c>
      <c r="X19" s="5">
        <f t="shared" si="11"/>
        <v>2012</v>
      </c>
      <c r="Y19" s="5">
        <f t="shared" si="11"/>
        <v>2013</v>
      </c>
      <c r="Z19" s="5">
        <f t="shared" si="11"/>
        <v>2014</v>
      </c>
      <c r="AA19" s="5">
        <f t="shared" si="11"/>
        <v>2015</v>
      </c>
      <c r="AB19" s="5">
        <f t="shared" si="11"/>
        <v>2016</v>
      </c>
      <c r="AC19" s="5">
        <f t="shared" si="11"/>
        <v>2017</v>
      </c>
      <c r="AD19" s="5">
        <f t="shared" si="11"/>
        <v>2018</v>
      </c>
      <c r="AE19" s="5">
        <f t="shared" si="11"/>
        <v>2019</v>
      </c>
      <c r="AF19" s="5">
        <f t="shared" si="11"/>
        <v>2020</v>
      </c>
      <c r="AG19" s="5">
        <f t="shared" si="11"/>
        <v>2021</v>
      </c>
    </row>
    <row r="20" spans="1:33" ht="15" customHeight="1" x14ac:dyDescent="0.25">
      <c r="A20" s="11" t="s">
        <v>29</v>
      </c>
      <c r="B20" s="15">
        <f t="shared" ref="B20:AC20" ca="1" si="12">B6/B16</f>
        <v>0.48380965969822937</v>
      </c>
      <c r="C20" s="15">
        <f t="shared" ca="1" si="12"/>
        <v>0.51146200083550664</v>
      </c>
      <c r="D20" s="15">
        <f t="shared" ca="1" si="12"/>
        <v>0.52581526870790618</v>
      </c>
      <c r="E20" s="15">
        <f t="shared" ca="1" si="12"/>
        <v>0.52878278115145882</v>
      </c>
      <c r="F20" s="15">
        <f t="shared" ca="1" si="12"/>
        <v>0.41428113766502123</v>
      </c>
      <c r="G20" s="15">
        <f t="shared" ca="1" si="12"/>
        <v>0.37134441865868184</v>
      </c>
      <c r="H20" s="15">
        <f t="shared" ca="1" si="12"/>
        <v>0.37538326900936403</v>
      </c>
      <c r="I20" s="15">
        <f t="shared" ca="1" si="12"/>
        <v>0.34179448868259832</v>
      </c>
      <c r="J20" s="15">
        <f t="shared" ca="1" si="12"/>
        <v>0.34186622860012128</v>
      </c>
      <c r="K20" s="15">
        <f t="shared" ca="1" si="12"/>
        <v>0.34034171924609069</v>
      </c>
      <c r="L20" s="15">
        <f t="shared" ca="1" si="12"/>
        <v>0.3566624056724384</v>
      </c>
      <c r="M20" s="15">
        <f t="shared" ca="1" si="12"/>
        <v>0.36904861206579365</v>
      </c>
      <c r="N20" s="15">
        <f t="shared" ca="1" si="12"/>
        <v>0.37926447885049386</v>
      </c>
      <c r="O20" s="15">
        <f t="shared" ca="1" si="12"/>
        <v>0.37109424229050697</v>
      </c>
      <c r="P20" s="15">
        <f t="shared" ca="1" si="12"/>
        <v>0.38859450206788904</v>
      </c>
      <c r="Q20" s="15">
        <f t="shared" ca="1" si="12"/>
        <v>0.37293060292471153</v>
      </c>
      <c r="R20" s="15">
        <f t="shared" ca="1" si="12"/>
        <v>0.38010407117845812</v>
      </c>
      <c r="S20" s="15">
        <f t="shared" ca="1" si="12"/>
        <v>0.37787543049823691</v>
      </c>
      <c r="T20" s="15">
        <f t="shared" ca="1" si="12"/>
        <v>0.3702492109807754</v>
      </c>
      <c r="U20" s="15">
        <f t="shared" ca="1" si="12"/>
        <v>0.37178081777067035</v>
      </c>
      <c r="V20" s="15">
        <f t="shared" ca="1" si="12"/>
        <v>0.37075458132910666</v>
      </c>
      <c r="W20" s="15">
        <f t="shared" ca="1" si="12"/>
        <v>0.36635424595232541</v>
      </c>
      <c r="X20" s="15">
        <f t="shared" ca="1" si="12"/>
        <v>0.38051802245451405</v>
      </c>
      <c r="Y20" s="15">
        <f t="shared" ca="1" si="12"/>
        <v>0.37455548423789087</v>
      </c>
      <c r="Z20" s="15">
        <f t="shared" ca="1" si="12"/>
        <v>0.37448464923139968</v>
      </c>
      <c r="AA20" s="15">
        <f t="shared" ca="1" si="12"/>
        <v>0.37279584237556945</v>
      </c>
      <c r="AB20" s="15">
        <f t="shared" ca="1" si="12"/>
        <v>0.39283381820567304</v>
      </c>
      <c r="AC20" s="15">
        <f t="shared" ca="1" si="12"/>
        <v>0.38882890045719587</v>
      </c>
      <c r="AD20" s="15">
        <f t="shared" ref="AD20:AE20" ca="1" si="13">AD6/AD16</f>
        <v>0.39651125344941829</v>
      </c>
      <c r="AE20" s="15">
        <f t="shared" ca="1" si="13"/>
        <v>0.43614864954345367</v>
      </c>
      <c r="AF20" s="15">
        <f t="shared" ref="AF20:AG20" ca="1" si="14">AF6/AF16</f>
        <v>0.4618780810807579</v>
      </c>
      <c r="AG20" s="15">
        <f t="shared" ca="1" si="14"/>
        <v>0.44133306389426463</v>
      </c>
    </row>
  </sheetData>
  <pageMargins left="0.39370078740157483" right="0.39370078740157483" top="0.39370078740157483" bottom="0.39370078740157483" header="0.39370078740157483" footer="0.3937007874015748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39</vt:i4>
      </vt:variant>
    </vt:vector>
  </HeadingPairs>
  <TitlesOfParts>
    <vt:vector size="83" baseType="lpstr">
      <vt:lpstr>COVER</vt:lpstr>
      <vt:lpstr>EU27_2020</vt:lpstr>
      <vt:lpstr>EU28</vt:lpstr>
      <vt:lpstr>BE</vt:lpstr>
      <vt:lpstr>BG</vt:lpstr>
      <vt:lpstr>CZ</vt:lpstr>
      <vt:lpstr>DK</vt:lpstr>
      <vt:lpstr>DE</vt:lpstr>
      <vt:lpstr>EE</vt:lpstr>
      <vt:lpstr>IE</vt:lpstr>
      <vt:lpstr>EL</vt:lpstr>
      <vt:lpstr>ES</vt:lpstr>
      <vt:lpstr>FR</vt:lpstr>
      <vt:lpstr>HR</vt:lpstr>
      <vt:lpstr>IT</vt:lpstr>
      <vt:lpstr>CY</vt:lpstr>
      <vt:lpstr>LV</vt:lpstr>
      <vt:lpstr>LT</vt:lpstr>
      <vt:lpstr>LU</vt:lpstr>
      <vt:lpstr>HU</vt:lpstr>
      <vt:lpstr>MT</vt:lpstr>
      <vt:lpstr>NL</vt:lpstr>
      <vt:lpstr>AT</vt:lpstr>
      <vt:lpstr>PL</vt:lpstr>
      <vt:lpstr>PT</vt:lpstr>
      <vt:lpstr>RO</vt:lpstr>
      <vt:lpstr>SI</vt:lpstr>
      <vt:lpstr>SK</vt:lpstr>
      <vt:lpstr>FI</vt:lpstr>
      <vt:lpstr>SE</vt:lpstr>
      <vt:lpstr>IS</vt:lpstr>
      <vt:lpstr>NO</vt:lpstr>
      <vt:lpstr>ME</vt:lpstr>
      <vt:lpstr>MK</vt:lpstr>
      <vt:lpstr>AL</vt:lpstr>
      <vt:lpstr>RS</vt:lpstr>
      <vt:lpstr>TR</vt:lpstr>
      <vt:lpstr>BA</vt:lpstr>
      <vt:lpstr>XK</vt:lpstr>
      <vt:lpstr>UA</vt:lpstr>
      <vt:lpstr>GE</vt:lpstr>
      <vt:lpstr>UK</vt:lpstr>
      <vt:lpstr>Data</vt:lpstr>
      <vt:lpstr>Code list</vt:lpstr>
      <vt:lpstr>AL!Print_Area</vt:lpstr>
      <vt:lpstr>AT!Print_Area</vt:lpstr>
      <vt:lpstr>BE!Print_Area</vt:lpstr>
      <vt:lpstr>BG!Print_Area</vt:lpstr>
      <vt:lpstr>COVER!Print_Area</vt:lpstr>
      <vt:lpstr>CY!Print_Area</vt:lpstr>
      <vt:lpstr>CZ!Print_Area</vt:lpstr>
      <vt:lpstr>DE!Print_Area</vt:lpstr>
      <vt:lpstr>DK!Print_Area</vt:lpstr>
      <vt:lpstr>EE!Print_Area</vt:lpstr>
      <vt:lpstr>EL!Print_Area</vt:lpstr>
      <vt:lpstr>ES!Print_Area</vt:lpstr>
      <vt:lpstr>'EU28'!Print_Area</vt:lpstr>
      <vt:lpstr>FI!Print_Area</vt:lpstr>
      <vt:lpstr>FR!Print_Area</vt:lpstr>
      <vt:lpstr>HR!Print_Area</vt:lpstr>
      <vt:lpstr>HU!Print_Area</vt:lpstr>
      <vt:lpstr>IE!Print_Area</vt:lpstr>
      <vt:lpstr>IS!Print_Area</vt:lpstr>
      <vt:lpstr>IT!Print_Area</vt:lpstr>
      <vt:lpstr>LT!Print_Area</vt:lpstr>
      <vt:lpstr>LU!Print_Area</vt:lpstr>
      <vt:lpstr>LV!Print_Area</vt:lpstr>
      <vt:lpstr>ME!Print_Area</vt:lpstr>
      <vt:lpstr>MK!Print_Area</vt:lpstr>
      <vt:lpstr>MT!Print_Area</vt:lpstr>
      <vt:lpstr>NL!Print_Area</vt:lpstr>
      <vt:lpstr>NO!Print_Area</vt:lpstr>
      <vt:lpstr>PL!Print_Area</vt:lpstr>
      <vt:lpstr>PT!Print_Area</vt:lpstr>
      <vt:lpstr>RO!Print_Area</vt:lpstr>
      <vt:lpstr>RS!Print_Area</vt:lpstr>
      <vt:lpstr>SE!Print_Area</vt:lpstr>
      <vt:lpstr>SI!Print_Area</vt:lpstr>
      <vt:lpstr>SK!Print_Area</vt:lpstr>
      <vt:lpstr>TR!Print_Area</vt:lpstr>
      <vt:lpstr>UA!Print_Area</vt:lpstr>
      <vt:lpstr>UK!Print_Area</vt:lpstr>
      <vt:lpstr>XK!Print_Area</vt:lpstr>
    </vt:vector>
  </TitlesOfParts>
  <Manager>Gita.BERGERE@ec.europa.eu</Manager>
  <Company>European Commission - Eurostat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ETA</dc:title>
  <dc:subject>efficiency of electricity generation</dc:subject>
  <dc:creator>Marek.STURC@ec.europa.eu;Fernando.DIAZ-ALONSO@ec.europa.eu</dc:creator>
  <cp:lastModifiedBy>DIAZ ALONSO Fernando (ESTAT)</cp:lastModifiedBy>
  <cp:lastPrinted>2013-02-01T09:49:14Z</cp:lastPrinted>
  <dcterms:created xsi:type="dcterms:W3CDTF">2012-03-27T13:37:08Z</dcterms:created>
  <dcterms:modified xsi:type="dcterms:W3CDTF">2023-07-27T11:22:59Z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2023-07-27T08:34:51Z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71752406-9ad6-4424-a44a-732e1b3c3d84</vt:lpwstr>
  </property>
  <property fmtid="{D5CDD505-2E9C-101B-9397-08002B2CF9AE}" pid="8" name="MSIP_Label_6bd9ddd1-4d20-43f6-abfa-fc3c07406f94_ContentBits">
    <vt:lpwstr>0</vt:lpwstr>
  </property>
</Properties>
</file>