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codeName="ThisWorkbook"/>
  <bookViews>
    <workbookView xWindow="28680" yWindow="65416" windowWidth="29040" windowHeight="16440" tabRatio="787" activeTab="0"/>
  </bookViews>
  <sheets>
    <sheet name="Figure 1" sheetId="15" r:id="rId1"/>
    <sheet name="Figure 2a" sheetId="50" r:id="rId2"/>
    <sheet name="Figure 2b" sheetId="57" r:id="rId3"/>
    <sheet name="Figure 3" sheetId="53" r:id="rId4"/>
  </sheets>
  <externalReferences>
    <externalReference r:id="rId7"/>
  </externalReferences>
  <definedNames>
    <definedName name="_Ref291199253" localSheetId="1">#REF!</definedName>
    <definedName name="_Ref291199253" localSheetId="2">#REF!</definedName>
    <definedName name="Datenfeld1" localSheetId="2">#REF!</definedName>
    <definedName name="Datenfeld1">#REF!</definedName>
    <definedName name="_xlnm.Print_Area" localSheetId="0">'Figure 1'!$B$2:$K$44</definedName>
    <definedName name="_xlnm.Print_Area" localSheetId="1">'Figure 2a'!$G$4:$U$47</definedName>
    <definedName name="_xlnm.Print_Area" localSheetId="2">'Figure 2b'!$G$4:$R$48</definedName>
    <definedName name="_xlnm.Print_Area" localSheetId="3">'Figure 3'!$B$33:$I$61</definedName>
  </definedNames>
  <calcPr calcId="191029"/>
</workbook>
</file>

<file path=xl/sharedStrings.xml><?xml version="1.0" encoding="utf-8"?>
<sst xmlns="http://schemas.openxmlformats.org/spreadsheetml/2006/main" count="116" uniqueCount="93">
  <si>
    <t>Belgium</t>
  </si>
  <si>
    <t>Denmark</t>
  </si>
  <si>
    <t>Estonia</t>
  </si>
  <si>
    <t>Ireland</t>
  </si>
  <si>
    <t>Spain</t>
  </si>
  <si>
    <t>France</t>
  </si>
  <si>
    <t>Latvia</t>
  </si>
  <si>
    <t>Lithuania</t>
  </si>
  <si>
    <t>Luxembourg</t>
  </si>
  <si>
    <t>Netherlands</t>
  </si>
  <si>
    <t>Austria</t>
  </si>
  <si>
    <t>Slovakia</t>
  </si>
  <si>
    <t>Finland</t>
  </si>
  <si>
    <t>Sweden</t>
  </si>
  <si>
    <t>Norway</t>
  </si>
  <si>
    <t xml:space="preserve"> </t>
  </si>
  <si>
    <t>Croatia</t>
  </si>
  <si>
    <t>Germany</t>
  </si>
  <si>
    <t xml:space="preserve">Bookmark: </t>
  </si>
  <si>
    <t/>
  </si>
  <si>
    <t>Czechia</t>
  </si>
  <si>
    <t>Target 45 %</t>
  </si>
  <si>
    <t>Target 65 %</t>
  </si>
  <si>
    <t>Total put on the market</t>
  </si>
  <si>
    <t>Total collected</t>
  </si>
  <si>
    <t>Total treatment</t>
  </si>
  <si>
    <t>Total recovered (incl. recycling, energy recovery…)</t>
  </si>
  <si>
    <t>Total reused and recycled</t>
  </si>
  <si>
    <t>(thousand tonnes)</t>
  </si>
  <si>
    <t xml:space="preserve">(¹) Eurostat estimate. </t>
  </si>
  <si>
    <t>https://appsso.eurostat.ec.europa.eu/nui/show.do?query=BOOKMARK_DS-185466_QID_63B5BCD1_UID_-3F171EB0&amp;layout=TIME,C,X,0;WST_OPER,L,Y,0;WASTE,L,Z,0;UNIT,L,Z,1;GEO,L,Z,2;INDICATORS,C,Z,3;&amp;zSelection=DS-185466UNIT,T;DS-185466WASTE,TOTAL;DS-185466INDICATORS,OBS_FLAG;DS-185466GEO,EU27_2020;&amp;rankName1=WASTE_1_2_-1_2&amp;rankName2=UNIT_1_2_-1_2&amp;rankName3=INDICATORS_1_2_-1_2&amp;rankName4=GEO_1_2_1_1&amp;rankName5=TIME_1_0_0_0&amp;rankName6=WST-OPER_1_2_0_1&amp;sortC=ASC_-1_FIRST&amp;rStp=&amp;cStp=&amp;rDCh=&amp;cDCh=&amp;rDM=true&amp;cDM=true&amp;footnes=false&amp;empty=false&amp;wai=false&amp;time_mode=NONE&amp;time_most_recent=false&amp;lang=EN&amp;cfo=%23%23%23%2C%23%23%23.%23%23%23</t>
  </si>
  <si>
    <t>(kilograms per inhabitant)</t>
  </si>
  <si>
    <t>Bulgaria</t>
  </si>
  <si>
    <t>Italy</t>
  </si>
  <si>
    <t>Hungary</t>
  </si>
  <si>
    <t>Slovenia</t>
  </si>
  <si>
    <t xml:space="preserve">Portugal </t>
  </si>
  <si>
    <t>Target 85 %</t>
  </si>
  <si>
    <t>(% of the weight of WEEE generated in the same year)</t>
  </si>
  <si>
    <t>Source: Eurostat (online data code: env_waseleeos and env_waselee)</t>
  </si>
  <si>
    <t>Luxembourg (²)</t>
  </si>
  <si>
    <t>Hungary (²)</t>
  </si>
  <si>
    <t>Cyprus</t>
  </si>
  <si>
    <t>Greece</t>
  </si>
  <si>
    <t>Note: Countries are ranked based on data on EEE put on the market in the three preceding years.</t>
  </si>
  <si>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Eurostat (online data code: env_waseleeos)</t>
    </r>
  </si>
  <si>
    <t>Figure 2a: Total collection rate for waste electrical and electronic equipment (EEE), 2021</t>
  </si>
  <si>
    <t>Difference 2012-2021</t>
  </si>
  <si>
    <t>Difference 2020-2021</t>
  </si>
  <si>
    <t>Figure 2b: Total collection rate for waste electrical and electronic equipment (WEEE) as share of generated WEEE, 2021</t>
  </si>
  <si>
    <t>Figure 1: Electrical and electronic equipment (EEE) put on the market and waste EEE collected, treated, recovered, recycled and prepared for reuse, EU, 2012–2021</t>
  </si>
  <si>
    <t xml:space="preserve"> EEE put on the market in the three preceding years</t>
  </si>
  <si>
    <t>WEEE generated</t>
  </si>
  <si>
    <t>WEEE collected</t>
  </si>
  <si>
    <t>Share of WEEE collected 
(% of the weight of WEEE generated in the same year)</t>
  </si>
  <si>
    <t>Share of WEEE collected 
(% of EEE put on market in the three preceding years)</t>
  </si>
  <si>
    <t>Iceland (³)</t>
  </si>
  <si>
    <t>Finland (¹)</t>
  </si>
  <si>
    <t>Estonia (¹)</t>
  </si>
  <si>
    <t>Spain (¹)</t>
  </si>
  <si>
    <t>Portugal (¹)</t>
  </si>
  <si>
    <t>Cyprus (¹)</t>
  </si>
  <si>
    <t xml:space="preserve">(¹) Voluntary data on WEEE collection rate calculated on the basis of WEEE generated. </t>
  </si>
  <si>
    <t>(³) 2020.</t>
  </si>
  <si>
    <t>(²) 65 % target not applicable. Country applies calculation methodology based on WEEE generated: see Figure 2b.</t>
  </si>
  <si>
    <t>(% of average weight of EEE put on the market in the three preceding years)</t>
  </si>
  <si>
    <t>EU (¹)</t>
  </si>
  <si>
    <t>Denmark (²)(³)</t>
  </si>
  <si>
    <t>Figure 3: Electrical and electronic equipment put on the market in the three preceding years, waste EEE generated and collected, 2021</t>
  </si>
  <si>
    <t>(²) 2020.</t>
  </si>
  <si>
    <t>Iceland (²)</t>
  </si>
  <si>
    <t>Poland (³)</t>
  </si>
  <si>
    <t>Malta (³)</t>
  </si>
  <si>
    <t>Romania (³)</t>
  </si>
  <si>
    <t>(²) Calculation based on data from 2020 for the methodology based on EEE put on the market in the three preceding years</t>
  </si>
  <si>
    <t>(³) Collection rate calculation methodology based on the share of WEEE generated</t>
  </si>
  <si>
    <t>Hungary (³)</t>
  </si>
  <si>
    <t>Luxembourg (³)</t>
  </si>
  <si>
    <t>Iceland  (⁵)(⁶)</t>
  </si>
  <si>
    <t>Finland (⁴)</t>
  </si>
  <si>
    <t>(⁴) Data on WEEE generated is provided on a voluntary basis.</t>
  </si>
  <si>
    <t>Portugal (⁴)</t>
  </si>
  <si>
    <t>Spain (⁴)</t>
  </si>
  <si>
    <t>Estonia (⁴)</t>
  </si>
  <si>
    <t>Cyprus (⁴)</t>
  </si>
  <si>
    <t>(⁶) 'Put on market' and/or 'WEEE collected' not applicable.</t>
  </si>
  <si>
    <t>(⁵) WEEE collected: 2020.</t>
  </si>
  <si>
    <t>Malta (⁵)</t>
  </si>
  <si>
    <t>Poland (⁵)</t>
  </si>
  <si>
    <t>Romania (⁵)</t>
  </si>
  <si>
    <t>Liechtenstein (⁶)</t>
  </si>
  <si>
    <t>Note: 2021: Eurostat estimates</t>
  </si>
  <si>
    <r>
      <t>Source:</t>
    </r>
    <r>
      <rPr>
        <sz val="10"/>
        <rFont val="Arial"/>
        <family val="2"/>
      </rPr>
      <t xml:space="preserve"> Eurostat (online data codes: env_waseleeos)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</si>
</sst>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#,##0.0_i"/>
    <numFmt numFmtId="167" formatCode="#,##0_ ;\-#,##0\ "/>
    <numFmt numFmtId="168" formatCode="0.0%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u val="single"/>
      <sz val="10"/>
      <color theme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3" fillId="0" borderId="0" applyFill="0" applyBorder="0" applyProtection="0">
      <alignment horizontal="right"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2" borderId="0" applyNumberFormat="0" applyFont="0" applyBorder="0">
      <alignment/>
      <protection hidden="1"/>
    </xf>
    <xf numFmtId="0" fontId="0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</cellStyleXfs>
  <cellXfs count="118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Font="1"/>
    <xf numFmtId="0" fontId="8" fillId="0" borderId="0" xfId="0" applyFont="1"/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/>
    </xf>
    <xf numFmtId="167" fontId="0" fillId="0" borderId="0" xfId="0" applyNumberFormat="1" applyFont="1"/>
    <xf numFmtId="167" fontId="0" fillId="0" borderId="1" xfId="18" applyNumberFormat="1" applyFont="1" applyFill="1" applyBorder="1" applyAlignment="1">
      <alignment horizontal="right" vertical="center" indent="2"/>
    </xf>
    <xf numFmtId="168" fontId="0" fillId="0" borderId="2" xfId="15" applyNumberFormat="1" applyFont="1" applyFill="1" applyBorder="1" applyAlignment="1">
      <alignment horizontal="right" vertical="center" indent="2"/>
    </xf>
    <xf numFmtId="1" fontId="0" fillId="0" borderId="1" xfId="15" applyNumberFormat="1" applyFont="1" applyFill="1" applyBorder="1" applyAlignment="1">
      <alignment horizontal="center" vertical="center"/>
    </xf>
    <xf numFmtId="168" fontId="0" fillId="0" borderId="1" xfId="15" applyNumberFormat="1" applyFont="1" applyFill="1" applyBorder="1" applyAlignment="1">
      <alignment horizontal="right" vertical="center" indent="2"/>
    </xf>
    <xf numFmtId="0" fontId="8" fillId="0" borderId="3" xfId="0" applyFont="1" applyBorder="1" applyAlignment="1">
      <alignment horizontal="left" vertical="center" wrapText="1"/>
    </xf>
    <xf numFmtId="167" fontId="0" fillId="0" borderId="3" xfId="18" applyNumberFormat="1" applyFont="1" applyFill="1" applyBorder="1" applyAlignment="1">
      <alignment horizontal="right" vertical="center" indent="2"/>
    </xf>
    <xf numFmtId="167" fontId="0" fillId="0" borderId="3" xfId="0" applyNumberFormat="1" applyFont="1" applyBorder="1" applyAlignment="1">
      <alignment horizontal="right" vertical="center" indent="2"/>
    </xf>
    <xf numFmtId="168" fontId="0" fillId="0" borderId="4" xfId="15" applyNumberFormat="1" applyFont="1" applyFill="1" applyBorder="1" applyAlignment="1">
      <alignment horizontal="right" vertical="center" indent="2"/>
    </xf>
    <xf numFmtId="1" fontId="0" fillId="0" borderId="3" xfId="15" applyNumberFormat="1" applyFont="1" applyFill="1" applyBorder="1" applyAlignment="1">
      <alignment horizontal="center" vertical="center"/>
    </xf>
    <xf numFmtId="168" fontId="0" fillId="0" borderId="3" xfId="15" applyNumberFormat="1" applyFont="1" applyFill="1" applyBorder="1" applyAlignment="1">
      <alignment horizontal="right" vertical="center" indent="2"/>
    </xf>
    <xf numFmtId="0" fontId="8" fillId="0" borderId="5" xfId="0" applyFont="1" applyBorder="1" applyAlignment="1">
      <alignment horizontal="left" vertical="center" wrapText="1"/>
    </xf>
    <xf numFmtId="167" fontId="0" fillId="0" borderId="5" xfId="18" applyNumberFormat="1" applyFont="1" applyFill="1" applyBorder="1" applyAlignment="1">
      <alignment horizontal="right" vertical="center" indent="2"/>
    </xf>
    <xf numFmtId="167" fontId="0" fillId="0" borderId="5" xfId="0" applyNumberFormat="1" applyFont="1" applyBorder="1" applyAlignment="1">
      <alignment horizontal="right" vertical="center" indent="2"/>
    </xf>
    <xf numFmtId="168" fontId="0" fillId="0" borderId="6" xfId="15" applyNumberFormat="1" applyFont="1" applyFill="1" applyBorder="1" applyAlignment="1">
      <alignment horizontal="right" vertical="center" indent="2"/>
    </xf>
    <xf numFmtId="1" fontId="0" fillId="0" borderId="5" xfId="15" applyNumberFormat="1" applyFont="1" applyFill="1" applyBorder="1" applyAlignment="1">
      <alignment horizontal="center" vertical="center"/>
    </xf>
    <xf numFmtId="168" fontId="0" fillId="0" borderId="5" xfId="15" applyNumberFormat="1" applyFont="1" applyFill="1" applyBorder="1" applyAlignment="1">
      <alignment horizontal="right" vertical="center" indent="2"/>
    </xf>
    <xf numFmtId="0" fontId="0" fillId="0" borderId="0" xfId="50" applyFont="1">
      <alignment/>
      <protection/>
    </xf>
    <xf numFmtId="0" fontId="8" fillId="0" borderId="0" xfId="0" applyFont="1" applyAlignment="1">
      <alignment horizontal="left"/>
    </xf>
    <xf numFmtId="0" fontId="0" fillId="0" borderId="0" xfId="39" applyFont="1" applyAlignment="1">
      <alignment horizontal="left"/>
      <protection/>
    </xf>
    <xf numFmtId="0" fontId="0" fillId="0" borderId="0" xfId="0" applyFont="1" applyAlignment="1">
      <alignment vertical="top"/>
    </xf>
    <xf numFmtId="0" fontId="8" fillId="3" borderId="7" xfId="25" applyFont="1" applyFill="1" applyBorder="1" applyAlignment="1">
      <alignment horizontal="center" vertical="center"/>
      <protection/>
    </xf>
    <xf numFmtId="0" fontId="8" fillId="3" borderId="7" xfId="25" applyFont="1" applyFill="1" applyBorder="1" applyAlignment="1">
      <alignment horizontal="center" vertical="center" wrapText="1"/>
      <protection/>
    </xf>
    <xf numFmtId="0" fontId="8" fillId="3" borderId="8" xfId="25" applyFont="1" applyFill="1" applyBorder="1" applyAlignment="1">
      <alignment horizontal="center" vertical="center" wrapText="1"/>
      <protection/>
    </xf>
    <xf numFmtId="0" fontId="8" fillId="0" borderId="9" xfId="0" applyFont="1" applyBorder="1" applyAlignment="1">
      <alignment horizontal="left"/>
    </xf>
    <xf numFmtId="165" fontId="0" fillId="0" borderId="9" xfId="0" applyNumberFormat="1" applyFont="1" applyBorder="1" applyAlignment="1">
      <alignment horizontal="right" indent="4"/>
    </xf>
    <xf numFmtId="0" fontId="0" fillId="0" borderId="10" xfId="25" applyFont="1" applyBorder="1" applyAlignment="1">
      <alignment horizontal="right" indent="3"/>
      <protection/>
    </xf>
    <xf numFmtId="0" fontId="0" fillId="0" borderId="9" xfId="25" applyFont="1" applyBorder="1" applyAlignment="1">
      <alignment horizontal="right" indent="3"/>
      <protection/>
    </xf>
    <xf numFmtId="0" fontId="0" fillId="0" borderId="11" xfId="25" applyFont="1" applyBorder="1" applyAlignment="1">
      <alignment horizontal="right" indent="3"/>
      <protection/>
    </xf>
    <xf numFmtId="0" fontId="0" fillId="0" borderId="3" xfId="25" applyFont="1" applyBorder="1" applyAlignment="1">
      <alignment horizontal="right" indent="3"/>
      <protection/>
    </xf>
    <xf numFmtId="0" fontId="8" fillId="0" borderId="3" xfId="0" applyFont="1" applyBorder="1" applyAlignment="1">
      <alignment horizontal="left"/>
    </xf>
    <xf numFmtId="165" fontId="0" fillId="0" borderId="3" xfId="0" applyNumberFormat="1" applyFont="1" applyBorder="1" applyAlignment="1">
      <alignment horizontal="right" indent="4"/>
    </xf>
    <xf numFmtId="0" fontId="8" fillId="0" borderId="12" xfId="0" applyFont="1" applyBorder="1" applyAlignment="1">
      <alignment horizontal="left"/>
    </xf>
    <xf numFmtId="0" fontId="0" fillId="0" borderId="13" xfId="25" applyFont="1" applyBorder="1" applyAlignment="1">
      <alignment horizontal="right" indent="3"/>
      <protection/>
    </xf>
    <xf numFmtId="0" fontId="0" fillId="0" borderId="12" xfId="25" applyFont="1" applyBorder="1" applyAlignment="1">
      <alignment horizontal="right" indent="3"/>
      <protection/>
    </xf>
    <xf numFmtId="49" fontId="0" fillId="0" borderId="0" xfId="39" applyNumberFormat="1" applyFont="1">
      <alignment/>
      <protection/>
    </xf>
    <xf numFmtId="0" fontId="0" fillId="0" borderId="0" xfId="39" applyFont="1">
      <alignment/>
      <protection/>
    </xf>
    <xf numFmtId="0" fontId="8" fillId="0" borderId="5" xfId="0" applyFont="1" applyBorder="1" applyAlignment="1">
      <alignment horizontal="left"/>
    </xf>
    <xf numFmtId="165" fontId="0" fillId="0" borderId="5" xfId="0" applyNumberFormat="1" applyFont="1" applyBorder="1" applyAlignment="1">
      <alignment horizontal="right" indent="4"/>
    </xf>
    <xf numFmtId="0" fontId="0" fillId="0" borderId="14" xfId="25" applyFont="1" applyBorder="1" applyAlignment="1">
      <alignment horizontal="right" indent="3"/>
      <protection/>
    </xf>
    <xf numFmtId="0" fontId="0" fillId="0" borderId="5" xfId="25" applyFont="1" applyBorder="1" applyAlignment="1">
      <alignment horizontal="right" indent="3"/>
      <protection/>
    </xf>
    <xf numFmtId="0" fontId="8" fillId="0" borderId="15" xfId="0" applyFont="1" applyBorder="1" applyAlignment="1">
      <alignment horizontal="left"/>
    </xf>
    <xf numFmtId="0" fontId="0" fillId="0" borderId="16" xfId="25" applyFont="1" applyBorder="1" applyAlignment="1">
      <alignment horizontal="right" indent="3"/>
      <protection/>
    </xf>
    <xf numFmtId="0" fontId="0" fillId="0" borderId="15" xfId="25" applyFont="1" applyBorder="1" applyAlignment="1">
      <alignment horizontal="right" indent="3"/>
      <protection/>
    </xf>
    <xf numFmtId="165" fontId="0" fillId="0" borderId="0" xfId="0" applyNumberFormat="1" applyFont="1"/>
    <xf numFmtId="0" fontId="9" fillId="0" borderId="0" xfId="0" applyFont="1" applyAlignment="1">
      <alignment horizontal="left"/>
    </xf>
    <xf numFmtId="0" fontId="8" fillId="0" borderId="5" xfId="39" applyFont="1" applyBorder="1" applyAlignment="1">
      <alignment horizontal="left"/>
      <protection/>
    </xf>
    <xf numFmtId="0" fontId="0" fillId="0" borderId="0" xfId="25" applyFont="1">
      <alignment/>
      <protection/>
    </xf>
    <xf numFmtId="0" fontId="8" fillId="3" borderId="1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 wrapText="1"/>
    </xf>
    <xf numFmtId="167" fontId="0" fillId="0" borderId="9" xfId="18" applyNumberFormat="1" applyFont="1" applyFill="1" applyBorder="1" applyAlignment="1">
      <alignment horizontal="right" vertical="center" indent="2"/>
    </xf>
    <xf numFmtId="0" fontId="0" fillId="0" borderId="0" xfId="0" applyFont="1" applyAlignment="1">
      <alignment vertical="top" wrapText="1"/>
    </xf>
    <xf numFmtId="165" fontId="8" fillId="4" borderId="7" xfId="25" applyNumberFormat="1" applyFont="1" applyFill="1" applyBorder="1" applyAlignment="1">
      <alignment horizontal="left" vertical="center"/>
      <protection/>
    </xf>
    <xf numFmtId="165" fontId="0" fillId="0" borderId="12" xfId="0" applyNumberFormat="1" applyFont="1" applyBorder="1" applyAlignment="1">
      <alignment horizontal="right" indent="4"/>
    </xf>
    <xf numFmtId="0" fontId="8" fillId="3" borderId="15" xfId="25" applyFont="1" applyFill="1" applyBorder="1" applyAlignment="1">
      <alignment horizontal="center" vertical="center"/>
      <protection/>
    </xf>
    <xf numFmtId="0" fontId="8" fillId="3" borderId="15" xfId="25" applyFont="1" applyFill="1" applyBorder="1" applyAlignment="1">
      <alignment horizontal="center" vertical="center" wrapText="1"/>
      <protection/>
    </xf>
    <xf numFmtId="165" fontId="0" fillId="0" borderId="15" xfId="0" applyNumberFormat="1" applyFont="1" applyBorder="1" applyAlignment="1">
      <alignment horizontal="right" indent="4"/>
    </xf>
    <xf numFmtId="0" fontId="0" fillId="0" borderId="0" xfId="28">
      <alignment/>
      <protection/>
    </xf>
    <xf numFmtId="0" fontId="0" fillId="0" borderId="0" xfId="33">
      <alignment/>
      <protection/>
    </xf>
    <xf numFmtId="0" fontId="12" fillId="0" borderId="0" xfId="0" applyFont="1"/>
    <xf numFmtId="165" fontId="12" fillId="0" borderId="0" xfId="0" applyNumberFormat="1" applyFont="1"/>
    <xf numFmtId="0" fontId="8" fillId="0" borderId="7" xfId="0" applyFont="1" applyBorder="1" applyAlignment="1">
      <alignment horizontal="left"/>
    </xf>
    <xf numFmtId="165" fontId="0" fillId="0" borderId="7" xfId="0" applyNumberFormat="1" applyFont="1" applyBorder="1" applyAlignment="1">
      <alignment horizontal="right" indent="4"/>
    </xf>
    <xf numFmtId="165" fontId="0" fillId="0" borderId="0" xfId="0" applyNumberFormat="1" applyFont="1" applyAlignment="1">
      <alignment horizontal="right" indent="4"/>
    </xf>
    <xf numFmtId="0" fontId="8" fillId="4" borderId="7" xfId="0" applyFont="1" applyFill="1" applyBorder="1" applyAlignment="1">
      <alignment horizontal="left"/>
    </xf>
    <xf numFmtId="165" fontId="0" fillId="4" borderId="7" xfId="0" applyNumberFormat="1" applyFont="1" applyFill="1" applyBorder="1" applyAlignment="1">
      <alignment horizontal="right" indent="4"/>
    </xf>
    <xf numFmtId="0" fontId="0" fillId="4" borderId="7" xfId="25" applyFont="1" applyFill="1" applyBorder="1" applyAlignment="1">
      <alignment horizontal="right" indent="3"/>
      <protection/>
    </xf>
    <xf numFmtId="0" fontId="0" fillId="4" borderId="8" xfId="25" applyFont="1" applyFill="1" applyBorder="1" applyAlignment="1">
      <alignment horizontal="right" indent="3"/>
      <protection/>
    </xf>
    <xf numFmtId="0" fontId="8" fillId="3" borderId="16" xfId="25" applyFont="1" applyFill="1" applyBorder="1" applyAlignment="1">
      <alignment horizontal="center" vertical="center" wrapText="1"/>
      <protection/>
    </xf>
    <xf numFmtId="0" fontId="0" fillId="0" borderId="10" xfId="25" applyFont="1" applyBorder="1" applyAlignment="1">
      <alignment horizontal="right" indent="5"/>
      <protection/>
    </xf>
    <xf numFmtId="0" fontId="0" fillId="0" borderId="11" xfId="25" applyFont="1" applyBorder="1" applyAlignment="1">
      <alignment horizontal="right" indent="5"/>
      <protection/>
    </xf>
    <xf numFmtId="0" fontId="0" fillId="0" borderId="13" xfId="25" applyFont="1" applyBorder="1" applyAlignment="1">
      <alignment horizontal="right" indent="5"/>
      <protection/>
    </xf>
    <xf numFmtId="0" fontId="0" fillId="0" borderId="8" xfId="25" applyFont="1" applyBorder="1" applyAlignment="1">
      <alignment horizontal="right" indent="5"/>
      <protection/>
    </xf>
    <xf numFmtId="0" fontId="0" fillId="0" borderId="16" xfId="25" applyFont="1" applyBorder="1" applyAlignment="1">
      <alignment horizontal="right" indent="5"/>
      <protection/>
    </xf>
    <xf numFmtId="0" fontId="8" fillId="3" borderId="17" xfId="25" applyFont="1" applyFill="1" applyBorder="1" applyAlignment="1">
      <alignment horizontal="center" vertical="center" wrapText="1"/>
      <protection/>
    </xf>
    <xf numFmtId="165" fontId="8" fillId="4" borderId="17" xfId="25" applyNumberFormat="1" applyFont="1" applyFill="1" applyBorder="1" applyAlignment="1">
      <alignment horizontal="right" vertical="center" indent="3"/>
      <protection/>
    </xf>
    <xf numFmtId="165" fontId="11" fillId="4" borderId="7" xfId="25" applyNumberFormat="1" applyFont="1" applyFill="1" applyBorder="1" applyAlignment="1">
      <alignment horizontal="right" vertical="center" indent="3"/>
      <protection/>
    </xf>
    <xf numFmtId="165" fontId="8" fillId="4" borderId="8" xfId="25" applyNumberFormat="1" applyFont="1" applyFill="1" applyBorder="1" applyAlignment="1">
      <alignment horizontal="right" vertical="center" indent="3"/>
      <protection/>
    </xf>
    <xf numFmtId="165" fontId="0" fillId="0" borderId="18" xfId="0" applyNumberFormat="1" applyFont="1" applyBorder="1" applyAlignment="1">
      <alignment horizontal="right" indent="3"/>
    </xf>
    <xf numFmtId="165" fontId="0" fillId="0" borderId="15" xfId="0" applyNumberFormat="1" applyFont="1" applyBorder="1" applyAlignment="1">
      <alignment horizontal="right" indent="3"/>
    </xf>
    <xf numFmtId="165" fontId="0" fillId="0" borderId="16" xfId="0" applyNumberFormat="1" applyFont="1" applyBorder="1" applyAlignment="1">
      <alignment horizontal="right" indent="3"/>
    </xf>
    <xf numFmtId="165" fontId="0" fillId="5" borderId="19" xfId="0" applyNumberFormat="1" applyFont="1" applyFill="1" applyBorder="1" applyAlignment="1">
      <alignment horizontal="right" indent="3"/>
    </xf>
    <xf numFmtId="165" fontId="0" fillId="5" borderId="9" xfId="0" applyNumberFormat="1" applyFont="1" applyFill="1" applyBorder="1" applyAlignment="1">
      <alignment horizontal="right" indent="3"/>
    </xf>
    <xf numFmtId="165" fontId="0" fillId="0" borderId="10" xfId="0" applyNumberFormat="1" applyFont="1" applyBorder="1" applyAlignment="1">
      <alignment horizontal="right" indent="3"/>
    </xf>
    <xf numFmtId="165" fontId="0" fillId="5" borderId="20" xfId="0" applyNumberFormat="1" applyFont="1" applyFill="1" applyBorder="1" applyAlignment="1">
      <alignment horizontal="right" indent="3"/>
    </xf>
    <xf numFmtId="165" fontId="0" fillId="5" borderId="3" xfId="0" applyNumberFormat="1" applyFont="1" applyFill="1" applyBorder="1" applyAlignment="1">
      <alignment horizontal="right" indent="3"/>
    </xf>
    <xf numFmtId="165" fontId="0" fillId="0" borderId="11" xfId="0" applyNumberFormat="1" applyFont="1" applyBorder="1" applyAlignment="1">
      <alignment horizontal="right" indent="3"/>
    </xf>
    <xf numFmtId="165" fontId="0" fillId="0" borderId="3" xfId="0" applyNumberFormat="1" applyFont="1" applyBorder="1" applyAlignment="1">
      <alignment horizontal="right" indent="3"/>
    </xf>
    <xf numFmtId="165" fontId="0" fillId="5" borderId="12" xfId="0" applyNumberFormat="1" applyFont="1" applyFill="1" applyBorder="1" applyAlignment="1">
      <alignment horizontal="right" indent="3"/>
    </xf>
    <xf numFmtId="165" fontId="0" fillId="0" borderId="20" xfId="0" applyNumberFormat="1" applyFont="1" applyBorder="1" applyAlignment="1">
      <alignment horizontal="right" indent="3"/>
    </xf>
    <xf numFmtId="165" fontId="0" fillId="0" borderId="9" xfId="0" applyNumberFormat="1" applyFont="1" applyBorder="1" applyAlignment="1">
      <alignment horizontal="right" indent="3"/>
    </xf>
    <xf numFmtId="165" fontId="0" fillId="0" borderId="21" xfId="0" applyNumberFormat="1" applyFont="1" applyBorder="1" applyAlignment="1">
      <alignment horizontal="right" indent="3"/>
    </xf>
    <xf numFmtId="165" fontId="0" fillId="0" borderId="5" xfId="0" applyNumberFormat="1" applyFont="1" applyBorder="1" applyAlignment="1">
      <alignment horizontal="right" indent="3"/>
    </xf>
    <xf numFmtId="165" fontId="0" fillId="0" borderId="14" xfId="0" applyNumberFormat="1" applyFont="1" applyBorder="1" applyAlignment="1">
      <alignment horizontal="right" indent="3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/>
    <xf numFmtId="0" fontId="0" fillId="0" borderId="0" xfId="0" applyFont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49" fontId="0" fillId="0" borderId="0" xfId="39" applyNumberFormat="1" applyFont="1" applyAlignment="1">
      <alignment horizontal="left"/>
      <protection/>
    </xf>
    <xf numFmtId="0" fontId="7" fillId="0" borderId="0" xfId="0" applyFont="1" applyAlignment="1">
      <alignment horizontal="left" vertical="center" wrapText="1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Comma 3" xfId="21"/>
    <cellStyle name="Comma 4" xfId="22"/>
    <cellStyle name="Comma 5" xfId="23"/>
    <cellStyle name="Normal 2" xfId="24"/>
    <cellStyle name="Normal 2 2" xfId="25"/>
    <cellStyle name="Normal 2 3" xfId="26"/>
    <cellStyle name="Normal 2 4" xfId="27"/>
    <cellStyle name="Normal 3" xfId="28"/>
    <cellStyle name="Normal 3 2" xfId="29"/>
    <cellStyle name="Normal 4" xfId="30"/>
    <cellStyle name="Normal 5" xfId="31"/>
    <cellStyle name="Normal 6" xfId="32"/>
    <cellStyle name="Normal 7" xfId="33"/>
    <cellStyle name="Normal 8" xfId="34"/>
    <cellStyle name="normální_List1" xfId="35"/>
    <cellStyle name="NumberCellStyle" xfId="36"/>
    <cellStyle name="Percent 2" xfId="37"/>
    <cellStyle name="Standard 2" xfId="38"/>
    <cellStyle name="Standard 3" xfId="39"/>
    <cellStyle name="Table_LHS" xfId="40"/>
    <cellStyle name="Normal 9" xfId="41"/>
    <cellStyle name="Standard 4" xfId="42"/>
    <cellStyle name="Standard 5" xfId="43"/>
    <cellStyle name="Hyperlink 2" xfId="44"/>
    <cellStyle name="Komma 2" xfId="45"/>
    <cellStyle name="Normal 2 5" xfId="46"/>
    <cellStyle name="Percentagem 2" xfId="47"/>
    <cellStyle name="Prozent 2" xfId="48"/>
    <cellStyle name="Standard 3 2" xfId="49"/>
    <cellStyle name="Standard 6" xfId="50"/>
    <cellStyle name="Standard 7" xfId="51"/>
    <cellStyle name="Normal 10" xfId="52"/>
    <cellStyle name="Normal 2 6" xfId="53"/>
    <cellStyle name="Standard 8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AFAC"/>
      <rgbColor rgb="006A2E91"/>
      <rgbColor rgb="004E72B8"/>
      <rgbColor rgb="00E1D921"/>
      <rgbColor rgb="00B9D981"/>
      <rgbColor rgb="00B7E2E1"/>
      <rgbColor rgb="00CEEBE9"/>
      <rgbColor rgb="00A387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and electronic equipment (EEE) put on the market and waste EEE collected, treated, recovered, recycled and prepared for reuse, EU, 2012–2021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(thousand tonnes)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22425"/>
          <c:w val="0.9015"/>
          <c:h val="0.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1'!$C$46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1'!$C$47:$C$51</c:f>
              <c:numCache/>
            </c:numRef>
          </c:val>
        </c:ser>
        <c:ser>
          <c:idx val="1"/>
          <c:order val="1"/>
          <c:tx>
            <c:strRef>
              <c:f>'Figure 1'!$D$46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1'!$D$47:$D$51</c:f>
              <c:numCache/>
            </c:numRef>
          </c:val>
        </c:ser>
        <c:ser>
          <c:idx val="2"/>
          <c:order val="2"/>
          <c:tx>
            <c:strRef>
              <c:f>'Figure 1'!$E$46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2644A7">
                <a:lumMod val="40000"/>
                <a:lumOff val="6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1'!$E$47:$E$51</c:f>
              <c:numCache/>
            </c:numRef>
          </c:val>
        </c:ser>
        <c:ser>
          <c:idx val="3"/>
          <c:order val="3"/>
          <c:tx>
            <c:strRef>
              <c:f>'Figure 1'!$F$46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>
              <a:solidFill>
                <a:schemeClr val="bg1"/>
              </a:solidFill>
              <a:prstDash val="solid"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1'!$F$47:$F$51</c:f>
              <c:numCache/>
            </c:numRef>
          </c:val>
        </c:ser>
        <c:ser>
          <c:idx val="4"/>
          <c:order val="4"/>
          <c:tx>
            <c:strRef>
              <c:f>'Figure 1'!$G$46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B09120">
                <a:lumMod val="60000"/>
                <a:lumOff val="40000"/>
              </a:srgbClr>
            </a:solidFill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1'!$G$47:$G$51</c:f>
              <c:numCache/>
            </c:numRef>
          </c:val>
        </c:ser>
        <c:ser>
          <c:idx val="5"/>
          <c:order val="5"/>
          <c:tx>
            <c:strRef>
              <c:f>'Figure 1'!$H$46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B09120">
                <a:lumMod val="40000"/>
                <a:lumOff val="60000"/>
              </a:srgbClr>
            </a:solidFill>
            <a:ln w="1270">
              <a:solidFill>
                <a:schemeClr val="bg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1'!$H$47:$H$51</c:f>
              <c:numCache/>
            </c:numRef>
          </c:val>
        </c:ser>
        <c:ser>
          <c:idx val="6"/>
          <c:order val="6"/>
          <c:tx>
            <c:strRef>
              <c:f>'Figure 1'!$I$46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1'!$I$47:$I$51</c:f>
              <c:numCache/>
            </c:numRef>
          </c:val>
        </c:ser>
        <c:ser>
          <c:idx val="7"/>
          <c:order val="7"/>
          <c:tx>
            <c:strRef>
              <c:f>'Figure 1'!$J$46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E04040">
                <a:lumMod val="60000"/>
                <a:lumOff val="4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1'!$J$47:$J$51</c:f>
              <c:numCache/>
            </c:numRef>
          </c:val>
        </c:ser>
        <c:ser>
          <c:idx val="8"/>
          <c:order val="8"/>
          <c:tx>
            <c:strRef>
              <c:f>'Figure 1'!$K$46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208486">
                <a:lumMod val="10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1'!$K$47:$K$51</c:f>
              <c:numCache/>
            </c:numRef>
          </c:val>
        </c:ser>
        <c:ser>
          <c:idx val="9"/>
          <c:order val="9"/>
          <c:tx>
            <c:strRef>
              <c:f>'Figure 1'!$L$46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08486">
                <a:lumMod val="60000"/>
                <a:lumOff val="40000"/>
              </a:srgbClr>
            </a:solidFill>
            <a:ln w="1270">
              <a:solidFill>
                <a:schemeClr val="bg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1'!$B$47:$B$51</c:f>
              <c:strCache/>
            </c:strRef>
          </c:cat>
          <c:val>
            <c:numRef>
              <c:f>'Figure 1'!$L$47:$L$51</c:f>
              <c:numCache/>
            </c:numRef>
          </c:val>
        </c:ser>
        <c:axId val="24052276"/>
        <c:axId val="15143893"/>
      </c:bar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5143893"/>
        <c:crosses val="autoZero"/>
        <c:auto val="1"/>
        <c:lblOffset val="100"/>
        <c:noMultiLvlLbl val="0"/>
      </c:catAx>
      <c:valAx>
        <c:axId val="15143893"/>
        <c:scaling>
          <c:orientation val="minMax"/>
          <c:max val="14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 ;\-#,##0\ 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52276"/>
        <c:crosses val="autoZero"/>
        <c:crossBetween val="between"/>
        <c:dispUnits/>
        <c:minorUnit val="100"/>
      </c:valAx>
    </c:plotArea>
    <c:legend>
      <c:legendPos val="b"/>
      <c:layout>
        <c:manualLayout>
          <c:xMode val="edge"/>
          <c:yMode val="edge"/>
          <c:x val="0.1885"/>
          <c:y val="0.87525"/>
          <c:w val="0.62025"/>
          <c:h val="0.042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 rate for waste electrical and electronic equipment (EEE),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average weight of EEE put on the market in the three preceding years)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575"/>
          <c:w val="0.97075"/>
          <c:h val="0.63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2a'!$C$54</c:f>
              <c:strCache>
                <c:ptCount val="1"/>
                <c:pt idx="0">
                  <c:v>Share of WEEE collected 
(% of EEE put on market in the three preceding years)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2a'!$C$55:$C$81,'Figure 2a'!$C$84:$C$86)</c:f>
              <c:numCache/>
            </c:numRef>
          </c:val>
        </c:ser>
        <c:axId val="2077310"/>
        <c:axId val="18695791"/>
      </c:barChart>
      <c:lineChart>
        <c:grouping val="standard"/>
        <c:varyColors val="0"/>
        <c:ser>
          <c:idx val="3"/>
          <c:order val="1"/>
          <c:tx>
            <c:strRef>
              <c:f>'Figure 2a'!$D$54</c:f>
              <c:strCache>
                <c:ptCount val="1"/>
                <c:pt idx="0">
                  <c:v>Target 45 %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2a'!$D$55:$D$81,'Figure 2a'!$D$84:$D$86)</c:f>
              <c:numCache/>
            </c:numRef>
          </c:val>
          <c:smooth val="0"/>
        </c:ser>
        <c:ser>
          <c:idx val="4"/>
          <c:order val="2"/>
          <c:tx>
            <c:strRef>
              <c:f>'Figure 2a'!$E$54</c:f>
              <c:strCache>
                <c:ptCount val="1"/>
                <c:pt idx="0">
                  <c:v>Target 65 %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('Figure 2a'!$B$55:$B$81,'Figure 2a'!$B$84:$B$86)</c:f>
              <c:strCache/>
            </c:strRef>
          </c:cat>
          <c:val>
            <c:numRef>
              <c:f>('Figure 2a'!$E$55:$E$81,'Figure 2a'!$E$84:$E$86)</c:f>
              <c:numCache/>
            </c:numRef>
          </c:val>
          <c:smooth val="0"/>
        </c:ser>
        <c:axId val="2077310"/>
        <c:axId val="18695791"/>
      </c:lineChart>
      <c:catAx>
        <c:axId val="207731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auto val="1"/>
        <c:lblOffset val="100"/>
        <c:noMultiLvlLbl val="0"/>
      </c:catAx>
      <c:valAx>
        <c:axId val="186957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7731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925"/>
          <c:y val="0.8015"/>
          <c:w val="0.8215"/>
          <c:h val="0.059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collection rate for waste electrical and electronic equipment (WEEE) as share of generated WEEE,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the weight of WEEE generated in the same year)</a:t>
            </a:r>
          </a:p>
        </c:rich>
      </c:tx>
      <c:layout>
        <c:manualLayout>
          <c:xMode val="edge"/>
          <c:yMode val="edge"/>
          <c:x val="0.00525"/>
          <c:y val="0.005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8"/>
          <c:y val="0.13875"/>
          <c:w val="0.91725"/>
          <c:h val="0.55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2b'!$C$53:$C$53</c:f>
              <c:strCache>
                <c:ptCount val="1"/>
                <c:pt idx="0">
                  <c:v>Share of WEEE collected 
(% of the weight of WEEE generated in the same year)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2b'!$B$54:$B$63</c:f>
              <c:strCache/>
            </c:strRef>
          </c:cat>
          <c:val>
            <c:numRef>
              <c:f>'Figure 2b'!$C$54:$C$63</c:f>
              <c:numCache/>
            </c:numRef>
          </c:val>
        </c:ser>
        <c:axId val="34044392"/>
        <c:axId val="37964073"/>
      </c:barChart>
      <c:lineChart>
        <c:grouping val="standard"/>
        <c:varyColors val="0"/>
        <c:ser>
          <c:idx val="3"/>
          <c:order val="1"/>
          <c:tx>
            <c:strRef>
              <c:f>'Figure 2b'!$D$53:$D$53</c:f>
              <c:strCache>
                <c:ptCount val="1"/>
                <c:pt idx="0">
                  <c:v>Target 85 %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2b'!$B$54:$B$63</c:f>
              <c:strCache/>
            </c:strRef>
          </c:cat>
          <c:val>
            <c:numRef>
              <c:f>'Figure 2b'!$D$54:$D$63</c:f>
              <c:numCache/>
            </c:numRef>
          </c:val>
          <c:smooth val="0"/>
        </c:ser>
        <c:axId val="34044392"/>
        <c:axId val="37964073"/>
      </c:lineChart>
      <c:catAx>
        <c:axId val="340443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964073"/>
        <c:crosses val="autoZero"/>
        <c:auto val="1"/>
        <c:lblOffset val="100"/>
        <c:noMultiLvlLbl val="0"/>
      </c:catAx>
      <c:valAx>
        <c:axId val="379640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044392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7"/>
          <c:y val="0.832"/>
          <c:w val="0.85025"/>
          <c:h val="0.05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and electronic equipment put on the market in the three preceding years, waste EEE generated and collected, 2021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(kilograms per inhabitant)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45"/>
          <c:w val="0.97075"/>
          <c:h val="0.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3'!$C$64</c:f>
              <c:strCache>
                <c:ptCount val="1"/>
                <c:pt idx="0">
                  <c:v> EEE put on the market in the three preceding years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3'!$C$65:$C$93,'Figure 3'!$C$94:$C$97)</c:f>
              <c:numCache/>
            </c:numRef>
          </c:val>
        </c:ser>
        <c:ser>
          <c:idx val="1"/>
          <c:order val="1"/>
          <c:tx>
            <c:strRef>
              <c:f>'Figure 3'!$D$64</c:f>
              <c:strCache>
                <c:ptCount val="1"/>
                <c:pt idx="0">
                  <c:v>WEEE generated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 w="1270"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3'!$D$65:$D$93,'Figure 3'!$D$94:$D$97)</c:f>
              <c:numCache/>
            </c:numRef>
          </c:val>
        </c:ser>
        <c:ser>
          <c:idx val="2"/>
          <c:order val="2"/>
          <c:tx>
            <c:strRef>
              <c:f>'Figure 3'!$E$64</c:f>
              <c:strCache>
                <c:ptCount val="1"/>
                <c:pt idx="0">
                  <c:v>WEEE collected</c:v>
                </c:pt>
              </c:strCache>
            </c:strRef>
          </c:tx>
          <c:spPr>
            <a:solidFill>
              <a:srgbClr val="E04040">
                <a:lumMod val="100000"/>
              </a:srgbClr>
            </a:solidFill>
            <a:ln w="127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('Figure 3'!$B$65:$B$93,'Figure 3'!$B$94:$B$97)</c:f>
              <c:strCache/>
            </c:strRef>
          </c:cat>
          <c:val>
            <c:numRef>
              <c:f>('Figure 3'!$E$65:$E$93,'Figure 3'!$E$94:$E$97)</c:f>
              <c:numCache/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91043"/>
        <c:crosses val="autoZero"/>
        <c:auto val="1"/>
        <c:lblOffset val="100"/>
        <c:noMultiLvlLbl val="0"/>
      </c:catAx>
      <c:valAx>
        <c:axId val="55191043"/>
        <c:scaling>
          <c:orientation val="minMax"/>
          <c:max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32338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8575"/>
          <c:y val="0.717"/>
          <c:w val="0.82825"/>
          <c:h val="0.03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0.0285</cdr:x>
      <cdr:y>0.872</cdr:y>
    </cdr:from>
    <cdr:to>
      <cdr:x>0.564</cdr:x>
      <cdr:y>0.94225</cdr:y>
    </cdr:to>
    <cdr:sp macro="" textlink="">
      <cdr:nvSpPr>
        <cdr:cNvPr id="2" name="Rechteck 1"/>
        <cdr:cNvSpPr/>
      </cdr:nvSpPr>
      <cdr:spPr>
        <a:xfrm>
          <a:off x="276225" y="5048250"/>
          <a:ext cx="5200650" cy="409575"/>
        </a:xfrm>
        <a:prstGeom prst="rect">
          <a:avLst/>
        </a:prstGeom>
        <a:noFill/>
        <a:ln w="19050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vertOverflow="clip"/>
        <a:lstStyle/>
        <a:p>
          <a:endParaRPr lang="en-GB"/>
        </a:p>
      </cdr:txBody>
    </cdr:sp>
  </cdr:relSizeAnchor>
  <cdr:relSizeAnchor xmlns:cdr="http://schemas.openxmlformats.org/drawingml/2006/chartDrawing">
    <cdr:from>
      <cdr:x>0</cdr:x>
      <cdr:y>0.916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295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2021: Eurostat estimates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 and env_waselee)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104775</xdr:rowOff>
    </xdr:from>
    <xdr:to>
      <xdr:col>11</xdr:col>
      <xdr:colOff>733425</xdr:colOff>
      <xdr:row>39</xdr:row>
      <xdr:rowOff>28575</xdr:rowOff>
    </xdr:to>
    <xdr:graphicFrame macro="">
      <xdr:nvGraphicFramePr>
        <xdr:cNvPr id="1194" name="Diagramm 2"/>
        <xdr:cNvGraphicFramePr/>
      </xdr:nvGraphicFramePr>
      <xdr:xfrm>
        <a:off x="790575" y="838200"/>
        <a:ext cx="97155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0.87925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estimate. </a:t>
          </a:r>
        </a:p>
        <a:p>
          <a:r>
            <a:rPr lang="en-GB" sz="1200">
              <a:latin typeface="Arial" panose="020B0604020202020204" pitchFamily="34" charset="0"/>
            </a:rPr>
            <a:t>(²) 65 % target not applicable. Country applies calculation methodology based on WEEE generated: see Figure 2b.</a:t>
          </a:r>
        </a:p>
        <a:p>
          <a:r>
            <a:rPr lang="en-GB" sz="1200">
              <a:latin typeface="Arial" panose="020B0604020202020204" pitchFamily="34" charset="0"/>
            </a:rPr>
            <a:t>(³)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3</xdr:row>
      <xdr:rowOff>57150</xdr:rowOff>
    </xdr:from>
    <xdr:to>
      <xdr:col>12</xdr:col>
      <xdr:colOff>161925</xdr:colOff>
      <xdr:row>46</xdr:row>
      <xdr:rowOff>38100</xdr:rowOff>
    </xdr:to>
    <xdr:graphicFrame macro="">
      <xdr:nvGraphicFramePr>
        <xdr:cNvPr id="3" name="Chart 1"/>
        <xdr:cNvGraphicFramePr/>
      </xdr:nvGraphicFramePr>
      <xdr:xfrm>
        <a:off x="723900" y="600075"/>
        <a:ext cx="9525000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0.9015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6515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Voluntary data on WEEE collection rate calculated on the basis of WEEE generated. </a:t>
          </a:r>
        </a:p>
        <a:p>
          <a:r>
            <a:rPr lang="en-GB" sz="1200">
              <a:latin typeface="Arial" panose="020B0604020202020204" pitchFamily="34" charset="0"/>
            </a:rPr>
            <a:t>(²) 2020.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180975</xdr:rowOff>
    </xdr:from>
    <xdr:to>
      <xdr:col>8</xdr:col>
      <xdr:colOff>638175</xdr:colOff>
      <xdr:row>47</xdr:row>
      <xdr:rowOff>76200</xdr:rowOff>
    </xdr:to>
    <xdr:graphicFrame macro="">
      <xdr:nvGraphicFramePr>
        <xdr:cNvPr id="2" name="Chart 1"/>
        <xdr:cNvGraphicFramePr/>
      </xdr:nvGraphicFramePr>
      <xdr:xfrm>
        <a:off x="628650" y="733425"/>
        <a:ext cx="7581900" cy="722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0.76625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772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Countries are ranked based on data on EEE put on the market in the three preceding years.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Eurostat estimate. </a:t>
          </a:r>
        </a:p>
        <a:p>
          <a:r>
            <a:rPr lang="en-GB" sz="1200">
              <a:latin typeface="Arial" panose="020B0604020202020204" pitchFamily="34" charset="0"/>
            </a:rPr>
            <a:t>(²) Calculation based on data from 2020 for the methodology based on EEE put on the market in the three preceding years</a:t>
          </a:r>
        </a:p>
        <a:p>
          <a:r>
            <a:rPr lang="en-GB" sz="1200">
              <a:latin typeface="Arial" panose="020B0604020202020204" pitchFamily="34" charset="0"/>
            </a:rPr>
            <a:t>(³) Collection rate calculation methodology based on the share of WEEE generated</a:t>
          </a:r>
        </a:p>
        <a:p>
          <a:r>
            <a:rPr lang="en-GB" sz="1200">
              <a:latin typeface="Arial" panose="020B0604020202020204" pitchFamily="34" charset="0"/>
            </a:rPr>
            <a:t>(⁴) Data on WEEE generated is provided on a voluntary basis.</a:t>
          </a:r>
        </a:p>
        <a:p>
          <a:r>
            <a:rPr lang="en-GB" sz="1200">
              <a:latin typeface="Arial" panose="020B0604020202020204" pitchFamily="34" charset="0"/>
            </a:rPr>
            <a:t>(⁵) WEEE collected: 2020.</a:t>
          </a:r>
        </a:p>
        <a:p>
          <a:r>
            <a:rPr lang="en-GB" sz="1200">
              <a:latin typeface="Arial" panose="020B0604020202020204" pitchFamily="34" charset="0"/>
            </a:rPr>
            <a:t>(⁶) 'Put on market' and/or 'WEEE collected' not applicable.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env_waseleeos)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28575</xdr:rowOff>
    </xdr:from>
    <xdr:to>
      <xdr:col>11</xdr:col>
      <xdr:colOff>504825</xdr:colOff>
      <xdr:row>49</xdr:row>
      <xdr:rowOff>123825</xdr:rowOff>
    </xdr:to>
    <xdr:graphicFrame macro="">
      <xdr:nvGraphicFramePr>
        <xdr:cNvPr id="4" name="Chart 3"/>
        <xdr:cNvGraphicFramePr/>
      </xdr:nvGraphicFramePr>
      <xdr:xfrm>
        <a:off x="819150" y="571500"/>
        <a:ext cx="95250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lympe.local\IK\Users\g.mehlhart\AppData\Local\Microsoft\Windows\Temporary%20Internet%20Files\Content.Outlook\288HJSK9\Validation%20WEEE%202016_11_0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track changes"/>
      <sheetName val="data for pivot"/>
      <sheetName val="Tabelle1 to load"/>
      <sheetName val="Vergleich der Rechenmethoden"/>
      <sheetName val="Vergleich der Rechenmethoden 2"/>
      <sheetName val="nochmal Verlgeich der Rechneme"/>
      <sheetName val="prop to change flag p from 2012"/>
      <sheetName val="flags_hide_2015_09"/>
      <sheetName val="Specific comments of MS to cell"/>
      <sheetName val="General commets of MS for submi"/>
      <sheetName val="Clarificat Requests"/>
      <sheetName val="comments to cells re yr 2014"/>
      <sheetName val="Validation Tab 1"/>
      <sheetName val="share not treated nationally"/>
      <sheetName val="Collection Target; DG.ENV"/>
      <sheetName val="Berechnung der Einwohner"/>
      <sheetName val="RECYC Target (1)"/>
      <sheetName val="RECYC Tar (2); DG.ENV"/>
      <sheetName val="figures for detaild rec rates"/>
      <sheetName val="Recycling &gt; 95%"/>
      <sheetName val="RECOV Target (1)"/>
      <sheetName val="RECOV Tar (2); DG.ENV"/>
      <sheetName val="RECOV &gt; 99%"/>
      <sheetName val="Time serie by GEO; WST_OPER"/>
      <sheetName val="Composition by TIME; WST_OPER "/>
      <sheetName val="Composition by TIME; GEO"/>
      <sheetName val="code and label list"/>
      <sheetName val="auto sum empty cell for t"/>
      <sheetName val="auto sum empty cell %"/>
      <sheetName val="WEEE recy rate (1)"/>
      <sheetName val="estimates EL"/>
      <sheetName val="estimates ES"/>
      <sheetName val="estimates FI"/>
      <sheetName val="estimates NL"/>
      <sheetName val="estimates UK"/>
      <sheetName val="WEEE eff recy rate flat file"/>
      <sheetName val="submited to EVI 2016 03 21"/>
      <sheetName val="WEEE recy rate graph"/>
      <sheetName val="as published 2015 11 04"/>
      <sheetName val="Tabelle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61"/>
  <sheetViews>
    <sheetView showGridLines="0" tabSelected="1" workbookViewId="0" topLeftCell="A1"/>
  </sheetViews>
  <sheetFormatPr defaultColWidth="11.421875" defaultRowHeight="12.75"/>
  <cols>
    <col min="1" max="1" width="11.421875" style="4" customWidth="1"/>
    <col min="2" max="2" width="27.7109375" style="2" customWidth="1"/>
    <col min="3" max="3" width="11.421875" style="4" customWidth="1"/>
    <col min="4" max="6" width="11.421875" style="9" customWidth="1"/>
    <col min="7" max="10" width="12.140625" style="4" bestFit="1" customWidth="1"/>
    <col min="11" max="11" width="13.140625" style="4" customWidth="1"/>
    <col min="12" max="12" width="13.8515625" style="4" bestFit="1" customWidth="1"/>
    <col min="13" max="16384" width="11.421875" style="4" customWidth="1"/>
  </cols>
  <sheetData>
    <row r="1" spans="3:8" ht="12.75">
      <c r="C1" s="3"/>
      <c r="D1" s="3"/>
      <c r="E1" s="3"/>
      <c r="F1" s="3"/>
      <c r="G1" s="3"/>
      <c r="H1" s="3"/>
    </row>
    <row r="2" spans="2:13" ht="30.75" customHeight="1">
      <c r="B2" s="104" t="s">
        <v>50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5"/>
    </row>
    <row r="3" spans="2:12" ht="14.25">
      <c r="B3" s="105" t="s">
        <v>28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spans="2:6" ht="12.75">
      <c r="B31" s="6"/>
      <c r="C31" s="7"/>
      <c r="D31" s="8"/>
      <c r="E31" s="8"/>
      <c r="F31" s="8"/>
    </row>
    <row r="32" ht="12.75"/>
    <row r="33" ht="12.75"/>
    <row r="34" ht="12.75"/>
    <row r="35" ht="15.95" customHeight="1"/>
    <row r="36" ht="12.75"/>
    <row r="37" ht="12.75"/>
    <row r="38" ht="12.75"/>
    <row r="39" ht="12.75"/>
    <row r="40" ht="12.75"/>
    <row r="41" spans="2:13" ht="15" customHeight="1">
      <c r="B41" s="108" t="s">
        <v>91</v>
      </c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</row>
    <row r="42" spans="2:13" ht="12.75">
      <c r="B42" s="109" t="s">
        <v>39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</row>
    <row r="44" ht="12.75">
      <c r="I44" s="10"/>
    </row>
    <row r="45" spans="3:6" ht="12.75">
      <c r="C45" s="9"/>
      <c r="E45" s="4"/>
      <c r="F45" s="4"/>
    </row>
    <row r="46" spans="2:17" ht="22.5" customHeight="1">
      <c r="B46" s="58"/>
      <c r="C46" s="58">
        <v>2012</v>
      </c>
      <c r="D46" s="58">
        <v>2013</v>
      </c>
      <c r="E46" s="58">
        <v>2014</v>
      </c>
      <c r="F46" s="58">
        <v>2015</v>
      </c>
      <c r="G46" s="58">
        <v>2016</v>
      </c>
      <c r="H46" s="58">
        <v>2017</v>
      </c>
      <c r="I46" s="58">
        <v>2018</v>
      </c>
      <c r="J46" s="58">
        <v>2019</v>
      </c>
      <c r="K46" s="58">
        <v>2020</v>
      </c>
      <c r="L46" s="58">
        <v>2021</v>
      </c>
      <c r="N46" s="106" t="s">
        <v>47</v>
      </c>
      <c r="O46" s="107"/>
      <c r="P46" s="106" t="s">
        <v>48</v>
      </c>
      <c r="Q46" s="107"/>
    </row>
    <row r="47" spans="2:17" ht="22.5" customHeight="1">
      <c r="B47" s="59" t="s">
        <v>23</v>
      </c>
      <c r="C47" s="60">
        <v>7627.455402999999</v>
      </c>
      <c r="D47" s="16">
        <v>7283.311038</v>
      </c>
      <c r="E47" s="16">
        <v>7549.002073</v>
      </c>
      <c r="F47" s="16">
        <v>8037.812</v>
      </c>
      <c r="G47" s="16">
        <v>8512.109</v>
      </c>
      <c r="H47" s="16">
        <v>9074.687</v>
      </c>
      <c r="I47" s="16">
        <v>10287.612</v>
      </c>
      <c r="J47" s="16">
        <v>11214.00274</v>
      </c>
      <c r="K47" s="16">
        <v>12402.57185</v>
      </c>
      <c r="L47" s="16">
        <v>13511.60248</v>
      </c>
      <c r="N47" s="11">
        <f>L47-C47</f>
        <v>5884.1470770000005</v>
      </c>
      <c r="O47" s="12">
        <f>N47/C47</f>
        <v>0.7714429998090415</v>
      </c>
      <c r="P47" s="13">
        <f>L47-K47</f>
        <v>1109.0306299999993</v>
      </c>
      <c r="Q47" s="14">
        <f>P47/K47</f>
        <v>0.08941940779806885</v>
      </c>
    </row>
    <row r="48" spans="2:17" ht="22.5" customHeight="1">
      <c r="B48" s="15" t="s">
        <v>24</v>
      </c>
      <c r="C48" s="16">
        <v>2970.7055379999997</v>
      </c>
      <c r="D48" s="16">
        <v>3031.7872889999994</v>
      </c>
      <c r="E48" s="16">
        <v>2962.5173830000003</v>
      </c>
      <c r="F48" s="16">
        <v>3225.103</v>
      </c>
      <c r="G48" s="16">
        <v>3578.020379</v>
      </c>
      <c r="H48" s="16">
        <v>3759.118</v>
      </c>
      <c r="I48" s="16">
        <v>3993.687</v>
      </c>
      <c r="J48" s="16">
        <v>4516.17609</v>
      </c>
      <c r="K48" s="16">
        <v>4718.63751</v>
      </c>
      <c r="L48" s="16">
        <v>4903.162</v>
      </c>
      <c r="N48" s="17">
        <f>L48-C48</f>
        <v>1932.4564620000006</v>
      </c>
      <c r="O48" s="18">
        <f>N48/C48</f>
        <v>0.6505042109629651</v>
      </c>
      <c r="P48" s="19">
        <f>L48-K48</f>
        <v>184.5244900000007</v>
      </c>
      <c r="Q48" s="20">
        <f>P48/K48</f>
        <v>0.03910545991484748</v>
      </c>
    </row>
    <row r="49" spans="2:17" ht="22.5" customHeight="1">
      <c r="B49" s="15" t="s">
        <v>25</v>
      </c>
      <c r="C49" s="16">
        <v>3108.405</v>
      </c>
      <c r="D49" s="16">
        <v>3189.0143839999996</v>
      </c>
      <c r="E49" s="16">
        <v>2918.264</v>
      </c>
      <c r="F49" s="16">
        <v>3147.744</v>
      </c>
      <c r="G49" s="16">
        <v>3555.53</v>
      </c>
      <c r="H49" s="16">
        <v>3748.538</v>
      </c>
      <c r="I49" s="16">
        <v>3926.113</v>
      </c>
      <c r="J49" s="16">
        <v>4435.15038</v>
      </c>
      <c r="K49" s="16">
        <v>4662.8586</v>
      </c>
      <c r="L49" s="16">
        <v>4793.16008</v>
      </c>
      <c r="N49" s="17">
        <f>L49-C49</f>
        <v>1684.7550799999995</v>
      </c>
      <c r="O49" s="18">
        <f>N49/C49</f>
        <v>0.5419998616653877</v>
      </c>
      <c r="P49" s="19">
        <f>L49-K49</f>
        <v>130.30148000000008</v>
      </c>
      <c r="Q49" s="20">
        <f>P49/K49</f>
        <v>0.027944548865367715</v>
      </c>
    </row>
    <row r="50" spans="2:17" ht="25.15" customHeight="1">
      <c r="B50" s="15" t="s">
        <v>26</v>
      </c>
      <c r="C50" s="16">
        <v>2599.331</v>
      </c>
      <c r="D50" s="16">
        <v>2717.9814749999996</v>
      </c>
      <c r="E50" s="16">
        <v>2643.477</v>
      </c>
      <c r="F50" s="16">
        <v>2840.918</v>
      </c>
      <c r="G50" s="16">
        <v>3272.348</v>
      </c>
      <c r="H50" s="16">
        <v>3431.318</v>
      </c>
      <c r="I50" s="16">
        <v>3583.566</v>
      </c>
      <c r="J50" s="16">
        <v>4019.15562</v>
      </c>
      <c r="K50" s="16">
        <v>4313.91677</v>
      </c>
      <c r="L50" s="16">
        <v>4413.22751</v>
      </c>
      <c r="N50" s="17">
        <f>L50-C50</f>
        <v>1813.8965099999996</v>
      </c>
      <c r="O50" s="18">
        <f>N50/C50</f>
        <v>0.6978320614034917</v>
      </c>
      <c r="P50" s="19">
        <f>L50-K50</f>
        <v>99.3107399999999</v>
      </c>
      <c r="Q50" s="20">
        <f>P50/K50</f>
        <v>0.023021014380859253</v>
      </c>
    </row>
    <row r="51" spans="2:17" ht="22.5" customHeight="1">
      <c r="B51" s="21" t="s">
        <v>27</v>
      </c>
      <c r="C51" s="22">
        <v>2417.464</v>
      </c>
      <c r="D51" s="22">
        <v>2508.3467749999995</v>
      </c>
      <c r="E51" s="22">
        <v>2426.156</v>
      </c>
      <c r="F51" s="22">
        <v>2605.54</v>
      </c>
      <c r="G51" s="22">
        <v>3012.193</v>
      </c>
      <c r="H51" s="22">
        <v>3157.808</v>
      </c>
      <c r="I51" s="22">
        <v>3261.98</v>
      </c>
      <c r="J51" s="22">
        <v>3672.84466</v>
      </c>
      <c r="K51" s="22">
        <v>3924.916</v>
      </c>
      <c r="L51" s="22">
        <v>3984.97981</v>
      </c>
      <c r="N51" s="23">
        <f>L51-C51</f>
        <v>1567.5158099999999</v>
      </c>
      <c r="O51" s="24">
        <f>N51/C51</f>
        <v>0.6484133000532789</v>
      </c>
      <c r="P51" s="25">
        <f>L51-K51</f>
        <v>60.06380999999965</v>
      </c>
      <c r="Q51" s="26">
        <f>P51/K51</f>
        <v>0.015303209036830252</v>
      </c>
    </row>
    <row r="52" spans="2:6" ht="12.75">
      <c r="B52" s="4"/>
      <c r="D52" s="4"/>
      <c r="E52" s="4"/>
      <c r="F52" s="4"/>
    </row>
    <row r="53" spans="2:6" ht="12.75">
      <c r="B53" s="4"/>
      <c r="D53" s="4"/>
      <c r="E53" s="4"/>
      <c r="F53" s="4"/>
    </row>
    <row r="54" spans="2:6" ht="12.75">
      <c r="B54" s="4"/>
      <c r="D54" s="4"/>
      <c r="E54" s="4"/>
      <c r="F54" s="4"/>
    </row>
    <row r="55" spans="2:6" ht="12.75">
      <c r="B55" s="4"/>
      <c r="D55" s="4"/>
      <c r="E55" s="4"/>
      <c r="F55" s="4"/>
    </row>
    <row r="56" spans="2:6" ht="12.75">
      <c r="B56" s="5" t="s">
        <v>18</v>
      </c>
      <c r="D56" s="4"/>
      <c r="E56" s="4"/>
      <c r="F56" s="4"/>
    </row>
    <row r="57" spans="2:12" ht="12.75">
      <c r="B57" s="4" t="s">
        <v>30</v>
      </c>
      <c r="D57" s="4"/>
      <c r="E57" s="4"/>
      <c r="F57" s="27"/>
      <c r="G57" s="27"/>
      <c r="H57" s="27"/>
      <c r="I57" s="27"/>
      <c r="J57" s="27"/>
      <c r="K57" s="27"/>
      <c r="L57" s="27"/>
    </row>
    <row r="58" spans="2:12" ht="12.75">
      <c r="B58" s="4"/>
      <c r="D58" s="4"/>
      <c r="E58" s="4"/>
      <c r="F58" s="27"/>
      <c r="G58" s="27"/>
      <c r="H58" s="27"/>
      <c r="I58" s="27"/>
      <c r="J58" s="27"/>
      <c r="K58" s="27"/>
      <c r="L58" s="27"/>
    </row>
    <row r="59" spans="2:12" ht="12.75">
      <c r="B59" s="4"/>
      <c r="D59" s="4"/>
      <c r="E59" s="4"/>
      <c r="F59" s="27"/>
      <c r="G59" s="27"/>
      <c r="H59" s="27"/>
      <c r="I59" s="27"/>
      <c r="J59" s="27"/>
      <c r="K59" s="27"/>
      <c r="L59" s="27"/>
    </row>
    <row r="60" spans="2:12" ht="12.75">
      <c r="B60" s="4"/>
      <c r="D60" s="4"/>
      <c r="E60" s="4"/>
      <c r="F60" s="27"/>
      <c r="G60" s="27"/>
      <c r="H60" s="27"/>
      <c r="I60" s="27"/>
      <c r="J60" s="27"/>
      <c r="K60" s="27"/>
      <c r="L60" s="27"/>
    </row>
    <row r="61" spans="2:12" ht="12.75">
      <c r="B61" s="4"/>
      <c r="D61" s="4"/>
      <c r="E61" s="4"/>
      <c r="F61" s="27"/>
      <c r="G61" s="27"/>
      <c r="H61" s="27"/>
      <c r="I61" s="27"/>
      <c r="J61" s="27"/>
      <c r="K61" s="27"/>
      <c r="L61" s="27"/>
    </row>
  </sheetData>
  <mergeCells count="6">
    <mergeCell ref="B2:L2"/>
    <mergeCell ref="B3:L3"/>
    <mergeCell ref="N46:O46"/>
    <mergeCell ref="P46:Q46"/>
    <mergeCell ref="B41:M41"/>
    <mergeCell ref="B42:M42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2"/>
  <headerFooter alignWithMargins="0">
    <oddHeader>&amp;C&amp;F; &amp;A</oddHeader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88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8.00390625" style="4" customWidth="1"/>
    <col min="3" max="3" width="19.00390625" style="4" customWidth="1"/>
    <col min="4" max="7" width="11.421875" style="4" customWidth="1"/>
    <col min="8" max="11" width="11.28125" style="4" customWidth="1"/>
    <col min="12" max="12" width="12.00390625" style="4" bestFit="1" customWidth="1"/>
    <col min="13" max="17" width="11.421875" style="4" customWidth="1"/>
    <col min="18" max="18" width="13.421875" style="4" bestFit="1" customWidth="1"/>
    <col min="19" max="16384" width="11.421875" style="4" customWidth="1"/>
  </cols>
  <sheetData>
    <row r="1" ht="12.75"/>
    <row r="2" spans="2:12" ht="15.75">
      <c r="B2" s="110" t="s">
        <v>46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2:14" ht="14.25">
      <c r="B3" s="105" t="s">
        <v>65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28"/>
    </row>
    <row r="4" ht="12.75"/>
    <row r="5" ht="12.75"/>
    <row r="6" ht="12.75">
      <c r="C6" s="67"/>
    </row>
    <row r="7" ht="12.75">
      <c r="C7" s="67"/>
    </row>
    <row r="8" ht="12.75">
      <c r="C8" s="67"/>
    </row>
    <row r="9" ht="12.75">
      <c r="C9" s="67"/>
    </row>
    <row r="10" ht="12.75">
      <c r="C10" s="67"/>
    </row>
    <row r="11" ht="12.75">
      <c r="C11" s="67"/>
    </row>
    <row r="12" ht="12.75">
      <c r="C12" s="67"/>
    </row>
    <row r="13" ht="12.75">
      <c r="C13" s="67"/>
    </row>
    <row r="14" ht="12.75">
      <c r="C14" s="67"/>
    </row>
    <row r="15" ht="12.75">
      <c r="C15" s="67"/>
    </row>
    <row r="16" ht="12.75">
      <c r="C16" s="67"/>
    </row>
    <row r="17" ht="12.75">
      <c r="C17" s="67"/>
    </row>
    <row r="18" ht="12.75">
      <c r="C18" s="67"/>
    </row>
    <row r="19" ht="12.75">
      <c r="C19" s="67"/>
    </row>
    <row r="20" ht="12.75">
      <c r="C20" s="67"/>
    </row>
    <row r="21" ht="12.75">
      <c r="C21" s="67"/>
    </row>
    <row r="22" ht="12.75">
      <c r="C22" s="67"/>
    </row>
    <row r="23" ht="12.75">
      <c r="C23" s="67"/>
    </row>
    <row r="24" ht="12.75">
      <c r="C24" s="67"/>
    </row>
    <row r="25" ht="12.75">
      <c r="C25" s="67"/>
    </row>
    <row r="26" ht="12.75">
      <c r="C26" s="67"/>
    </row>
    <row r="27" ht="12.75">
      <c r="C27" s="67"/>
    </row>
    <row r="28" ht="12.75">
      <c r="C28" s="67"/>
    </row>
    <row r="29" ht="12.75">
      <c r="C29" s="67"/>
    </row>
    <row r="30" ht="12.75">
      <c r="C30" s="67"/>
    </row>
    <row r="31" ht="12.75">
      <c r="C31" s="67"/>
    </row>
    <row r="32" ht="12.75">
      <c r="C32" s="67"/>
    </row>
    <row r="33" ht="12.75">
      <c r="C33" s="67"/>
    </row>
    <row r="34" ht="12.75">
      <c r="C34" s="67"/>
    </row>
    <row r="35" ht="12.75">
      <c r="C35" s="67"/>
    </row>
    <row r="36" ht="12.75">
      <c r="C36" s="67"/>
    </row>
    <row r="37" ht="12.75">
      <c r="C37" s="67"/>
    </row>
    <row r="38" ht="12.75">
      <c r="C38" s="67"/>
    </row>
    <row r="39" ht="12.75">
      <c r="C39" s="67"/>
    </row>
    <row r="40" ht="12.75">
      <c r="C40" s="68"/>
    </row>
    <row r="41" ht="12.75">
      <c r="C41" s="67"/>
    </row>
    <row r="42" ht="12.75">
      <c r="C42" s="67"/>
    </row>
    <row r="43" ht="12.75">
      <c r="C43" s="67"/>
    </row>
    <row r="44" ht="12.75">
      <c r="C44" s="67"/>
    </row>
    <row r="45" ht="12.75">
      <c r="C45" s="67"/>
    </row>
    <row r="46" ht="12.75">
      <c r="C46" s="67"/>
    </row>
    <row r="47" ht="14.45" customHeight="1">
      <c r="C47" s="67"/>
    </row>
    <row r="48" spans="2:12" ht="15.75" customHeight="1">
      <c r="B48" s="112" t="s">
        <v>29</v>
      </c>
      <c r="C48" s="112"/>
      <c r="D48" s="112"/>
      <c r="E48" s="112"/>
      <c r="F48" s="112"/>
      <c r="G48" s="112"/>
      <c r="H48" s="112"/>
      <c r="I48" s="112"/>
      <c r="J48" s="112"/>
      <c r="K48" s="112"/>
      <c r="L48" s="112"/>
    </row>
    <row r="49" spans="2:13" s="30" customFormat="1" ht="12.75" customHeight="1">
      <c r="B49" s="113" t="s">
        <v>64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61"/>
    </row>
    <row r="50" spans="2:13" s="30" customFormat="1" ht="12.75" customHeight="1">
      <c r="B50" s="114" t="s">
        <v>63</v>
      </c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61"/>
    </row>
    <row r="51" spans="2:12" ht="15.75" customHeight="1">
      <c r="B51" s="111" t="s">
        <v>92</v>
      </c>
      <c r="C51" s="112"/>
      <c r="D51" s="112"/>
      <c r="E51" s="112"/>
      <c r="F51" s="112"/>
      <c r="G51" s="112"/>
      <c r="H51" s="112"/>
      <c r="I51" s="112"/>
      <c r="J51" s="112"/>
      <c r="K51" s="112"/>
      <c r="L51" s="112"/>
    </row>
    <row r="52" ht="12.75">
      <c r="B52" s="1"/>
    </row>
    <row r="54" spans="2:5" ht="65.25" customHeight="1">
      <c r="B54" s="31"/>
      <c r="C54" s="32" t="s">
        <v>55</v>
      </c>
      <c r="D54" s="33" t="s">
        <v>21</v>
      </c>
      <c r="E54" s="32" t="s">
        <v>22</v>
      </c>
    </row>
    <row r="55" spans="2:6" ht="12.75">
      <c r="B55" s="74" t="s">
        <v>66</v>
      </c>
      <c r="C55" s="75">
        <v>46.2195338053262</v>
      </c>
      <c r="D55" s="77">
        <v>45</v>
      </c>
      <c r="E55" s="76">
        <v>65</v>
      </c>
      <c r="F55" s="4" t="s">
        <v>19</v>
      </c>
    </row>
    <row r="56" spans="2:5" ht="12.75">
      <c r="B56" s="51"/>
      <c r="C56" s="66"/>
      <c r="D56" s="52">
        <v>45</v>
      </c>
      <c r="E56" s="53">
        <v>65</v>
      </c>
    </row>
    <row r="57" spans="2:5" ht="12.75">
      <c r="B57" s="34" t="s">
        <v>32</v>
      </c>
      <c r="C57" s="35">
        <v>108.34079358684625</v>
      </c>
      <c r="D57" s="36">
        <v>45</v>
      </c>
      <c r="E57" s="37">
        <v>65</v>
      </c>
    </row>
    <row r="58" spans="2:6" ht="12.75">
      <c r="B58" s="40" t="s">
        <v>11</v>
      </c>
      <c r="C58" s="35">
        <v>65.09308556237002</v>
      </c>
      <c r="D58" s="38">
        <v>45</v>
      </c>
      <c r="E58" s="39">
        <v>65</v>
      </c>
      <c r="F58" s="4" t="s">
        <v>19</v>
      </c>
    </row>
    <row r="59" spans="2:5" ht="12.75">
      <c r="B59" s="40" t="s">
        <v>3</v>
      </c>
      <c r="C59" s="35">
        <v>63.77526120511337</v>
      </c>
      <c r="D59" s="38">
        <v>45</v>
      </c>
      <c r="E59" s="39">
        <v>65</v>
      </c>
    </row>
    <row r="60" spans="2:5" ht="12.75">
      <c r="B60" s="40" t="s">
        <v>6</v>
      </c>
      <c r="C60" s="35">
        <v>60.18799061629745</v>
      </c>
      <c r="D60" s="38">
        <v>45</v>
      </c>
      <c r="E60" s="39">
        <v>65</v>
      </c>
    </row>
    <row r="61" spans="2:5" ht="12.75">
      <c r="B61" s="40" t="s">
        <v>12</v>
      </c>
      <c r="C61" s="35">
        <v>58.278635575547824</v>
      </c>
      <c r="D61" s="38">
        <v>45</v>
      </c>
      <c r="E61" s="39">
        <v>65</v>
      </c>
    </row>
    <row r="62" spans="2:5" ht="12.75">
      <c r="B62" s="40" t="s">
        <v>20</v>
      </c>
      <c r="C62" s="35">
        <v>57.47471959538716</v>
      </c>
      <c r="D62" s="38">
        <v>45</v>
      </c>
      <c r="E62" s="39">
        <v>65</v>
      </c>
    </row>
    <row r="63" spans="2:5" ht="12.75">
      <c r="B63" s="40" t="s">
        <v>16</v>
      </c>
      <c r="C63" s="35">
        <v>56.195374517825854</v>
      </c>
      <c r="D63" s="38">
        <v>45</v>
      </c>
      <c r="E63" s="39">
        <v>65</v>
      </c>
    </row>
    <row r="64" spans="2:5" ht="12.75">
      <c r="B64" s="40" t="s">
        <v>10</v>
      </c>
      <c r="C64" s="35">
        <v>55.99199426765473</v>
      </c>
      <c r="D64" s="38">
        <v>45</v>
      </c>
      <c r="E64" s="39">
        <v>65</v>
      </c>
    </row>
    <row r="65" spans="2:5" ht="12.75">
      <c r="B65" s="40" t="s">
        <v>40</v>
      </c>
      <c r="C65" s="35">
        <v>51.91040916190395</v>
      </c>
      <c r="D65" s="38">
        <v>45</v>
      </c>
      <c r="E65" s="39">
        <v>65</v>
      </c>
    </row>
    <row r="66" spans="2:5" ht="12.75">
      <c r="B66" s="40" t="s">
        <v>0</v>
      </c>
      <c r="C66" s="35">
        <v>51.5113807093321</v>
      </c>
      <c r="D66" s="38">
        <v>45</v>
      </c>
      <c r="E66" s="39">
        <v>65</v>
      </c>
    </row>
    <row r="67" spans="2:5" ht="12.75">
      <c r="B67" s="40" t="s">
        <v>71</v>
      </c>
      <c r="C67" s="35">
        <v>51.18541508275211</v>
      </c>
      <c r="D67" s="38">
        <v>45</v>
      </c>
      <c r="E67" s="39">
        <v>65</v>
      </c>
    </row>
    <row r="68" spans="2:5" ht="12.75">
      <c r="B68" s="40" t="s">
        <v>7</v>
      </c>
      <c r="C68" s="35">
        <v>50.57294573406617</v>
      </c>
      <c r="D68" s="38">
        <v>45</v>
      </c>
      <c r="E68" s="39">
        <v>65</v>
      </c>
    </row>
    <row r="69" spans="2:5" ht="12.75">
      <c r="B69" s="40" t="s">
        <v>2</v>
      </c>
      <c r="C69" s="35">
        <v>49.07074431551565</v>
      </c>
      <c r="D69" s="38">
        <v>45</v>
      </c>
      <c r="E69" s="39">
        <v>65</v>
      </c>
    </row>
    <row r="70" spans="2:5" ht="12.75">
      <c r="B70" s="40" t="s">
        <v>5</v>
      </c>
      <c r="C70" s="35">
        <v>48.072087407611555</v>
      </c>
      <c r="D70" s="38">
        <v>45</v>
      </c>
      <c r="E70" s="39">
        <v>65</v>
      </c>
    </row>
    <row r="71" spans="2:5" ht="12.75">
      <c r="B71" s="40" t="s">
        <v>13</v>
      </c>
      <c r="C71" s="35">
        <v>48.02763867388754</v>
      </c>
      <c r="D71" s="38">
        <v>45</v>
      </c>
      <c r="E71" s="39">
        <v>65</v>
      </c>
    </row>
    <row r="72" spans="2:5" ht="12.75">
      <c r="B72" s="40" t="s">
        <v>4</v>
      </c>
      <c r="C72" s="35">
        <v>47.75637783830954</v>
      </c>
      <c r="D72" s="38">
        <v>45</v>
      </c>
      <c r="E72" s="39">
        <v>65</v>
      </c>
    </row>
    <row r="73" spans="2:5" ht="12.75">
      <c r="B73" s="40" t="s">
        <v>67</v>
      </c>
      <c r="C73" s="35">
        <v>42.651169</v>
      </c>
      <c r="D73" s="38">
        <v>45</v>
      </c>
      <c r="E73" s="39">
        <v>65</v>
      </c>
    </row>
    <row r="74" spans="2:6" ht="12.75">
      <c r="B74" s="42" t="s">
        <v>43</v>
      </c>
      <c r="C74" s="35">
        <v>39.1448442776366</v>
      </c>
      <c r="D74" s="43">
        <v>45</v>
      </c>
      <c r="E74" s="44">
        <v>65</v>
      </c>
      <c r="F74" s="45"/>
    </row>
    <row r="75" spans="2:5" ht="12.75">
      <c r="B75" s="40" t="s">
        <v>17</v>
      </c>
      <c r="C75" s="35">
        <v>38.63812241837433</v>
      </c>
      <c r="D75" s="38">
        <v>45</v>
      </c>
      <c r="E75" s="39">
        <v>65</v>
      </c>
    </row>
    <row r="76" spans="2:5" ht="12.75">
      <c r="B76" s="40" t="s">
        <v>35</v>
      </c>
      <c r="C76" s="35">
        <v>38.105316908490934</v>
      </c>
      <c r="D76" s="38">
        <v>45</v>
      </c>
      <c r="E76" s="39">
        <v>65</v>
      </c>
    </row>
    <row r="77" spans="2:5" ht="12.75">
      <c r="B77" s="40" t="s">
        <v>41</v>
      </c>
      <c r="C77" s="35">
        <v>35.62719544608879</v>
      </c>
      <c r="D77" s="38">
        <v>45</v>
      </c>
      <c r="E77" s="39">
        <v>65</v>
      </c>
    </row>
    <row r="78" spans="2:5" ht="12.75">
      <c r="B78" s="40" t="s">
        <v>33</v>
      </c>
      <c r="C78" s="35">
        <v>33.76850992936241</v>
      </c>
      <c r="D78" s="38">
        <v>45</v>
      </c>
      <c r="E78" s="39">
        <v>65</v>
      </c>
    </row>
    <row r="79" spans="2:6" ht="12.75">
      <c r="B79" s="40" t="s">
        <v>9</v>
      </c>
      <c r="C79" s="35">
        <v>33.272403050857314</v>
      </c>
      <c r="D79" s="38">
        <v>45</v>
      </c>
      <c r="E79" s="39">
        <v>65</v>
      </c>
      <c r="F79" s="46"/>
    </row>
    <row r="80" spans="2:6" ht="12.75">
      <c r="B80" s="40" t="s">
        <v>72</v>
      </c>
      <c r="C80" s="35">
        <v>32.39848725146312</v>
      </c>
      <c r="D80" s="38">
        <v>45</v>
      </c>
      <c r="E80" s="39">
        <v>65</v>
      </c>
      <c r="F80" s="45"/>
    </row>
    <row r="81" spans="2:6" ht="12.75">
      <c r="B81" s="40" t="s">
        <v>73</v>
      </c>
      <c r="C81" s="35">
        <v>31.67488434702051</v>
      </c>
      <c r="D81" s="38">
        <v>45</v>
      </c>
      <c r="E81" s="39">
        <v>65</v>
      </c>
      <c r="F81" s="45"/>
    </row>
    <row r="82" spans="2:5" ht="12.75">
      <c r="B82" s="42" t="s">
        <v>42</v>
      </c>
      <c r="C82" s="73">
        <v>28.046494325983822</v>
      </c>
      <c r="D82" s="43">
        <v>45</v>
      </c>
      <c r="E82" s="44">
        <v>65</v>
      </c>
    </row>
    <row r="83" spans="2:6" ht="12.75">
      <c r="B83" s="42" t="s">
        <v>36</v>
      </c>
      <c r="C83" s="63">
        <v>26.96924862886793</v>
      </c>
      <c r="D83" s="43">
        <v>45</v>
      </c>
      <c r="E83" s="44">
        <v>65</v>
      </c>
      <c r="F83" s="45"/>
    </row>
    <row r="84" spans="2:6" ht="12.75">
      <c r="B84" s="51"/>
      <c r="C84" s="51"/>
      <c r="D84" s="52">
        <v>45</v>
      </c>
      <c r="E84" s="53">
        <v>65</v>
      </c>
      <c r="F84" s="45"/>
    </row>
    <row r="85" spans="2:6" ht="12.75">
      <c r="B85" s="34" t="s">
        <v>14</v>
      </c>
      <c r="C85" s="35">
        <v>52.01921999257904</v>
      </c>
      <c r="D85" s="36">
        <v>45</v>
      </c>
      <c r="E85" s="37">
        <v>65</v>
      </c>
      <c r="F85" s="46"/>
    </row>
    <row r="86" spans="2:6" ht="12.75">
      <c r="B86" s="47" t="s">
        <v>56</v>
      </c>
      <c r="C86" s="48">
        <v>35.3691137158133</v>
      </c>
      <c r="D86" s="49">
        <v>45</v>
      </c>
      <c r="E86" s="50">
        <v>65</v>
      </c>
      <c r="F86" s="46"/>
    </row>
    <row r="87" spans="3:6" ht="12.75">
      <c r="C87" s="54"/>
      <c r="F87" s="46"/>
    </row>
    <row r="88" spans="2:6" ht="12.75">
      <c r="B88" s="5"/>
      <c r="F88" s="46"/>
    </row>
  </sheetData>
  <mergeCells count="6">
    <mergeCell ref="B2:L2"/>
    <mergeCell ref="B3:L3"/>
    <mergeCell ref="B51:L51"/>
    <mergeCell ref="B48:L48"/>
    <mergeCell ref="B49:L49"/>
    <mergeCell ref="B50:L50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&amp;C&amp;F; &amp;A</oddHeader>
    <oddFooter>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63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8.00390625" style="4" customWidth="1"/>
    <col min="3" max="4" width="19.28125" style="4" customWidth="1"/>
    <col min="5" max="7" width="11.421875" style="4" customWidth="1"/>
    <col min="8" max="8" width="11.28125" style="4" customWidth="1"/>
    <col min="9" max="14" width="11.421875" style="4" customWidth="1"/>
    <col min="15" max="15" width="13.421875" style="4" bestFit="1" customWidth="1"/>
    <col min="16" max="16384" width="11.421875" style="4" customWidth="1"/>
  </cols>
  <sheetData>
    <row r="1" ht="12.75"/>
    <row r="2" spans="2:7" ht="30.75" customHeight="1">
      <c r="B2" s="104" t="s">
        <v>49</v>
      </c>
      <c r="C2" s="104"/>
      <c r="D2" s="104"/>
      <c r="E2" s="104"/>
      <c r="F2" s="104"/>
      <c r="G2" s="104"/>
    </row>
    <row r="3" spans="2:11" ht="16.5" customHeight="1">
      <c r="B3" s="115" t="s">
        <v>38</v>
      </c>
      <c r="C3" s="115"/>
      <c r="D3" s="115"/>
      <c r="E3" s="115"/>
      <c r="F3" s="115"/>
      <c r="G3" s="115"/>
      <c r="K3" s="28"/>
    </row>
    <row r="4" ht="12.75"/>
    <row r="5" ht="12.75"/>
    <row r="6" ht="12.75">
      <c r="C6" s="67"/>
    </row>
    <row r="7" ht="12.75">
      <c r="C7" s="67"/>
    </row>
    <row r="8" ht="12.75">
      <c r="C8" s="67"/>
    </row>
    <row r="9" ht="12.75">
      <c r="C9" s="67"/>
    </row>
    <row r="10" ht="12.75">
      <c r="C10" s="67"/>
    </row>
    <row r="11" ht="12.75">
      <c r="C11" s="67"/>
    </row>
    <row r="12" ht="12.75">
      <c r="C12" s="67"/>
    </row>
    <row r="13" ht="12.75">
      <c r="C13" s="67"/>
    </row>
    <row r="14" ht="12.75">
      <c r="C14" s="67"/>
    </row>
    <row r="15" ht="12.75">
      <c r="C15" s="67"/>
    </row>
    <row r="16" ht="12.75">
      <c r="C16" s="67"/>
    </row>
    <row r="17" ht="12.75">
      <c r="C17" s="67"/>
    </row>
    <row r="18" ht="12.75">
      <c r="C18" s="67"/>
    </row>
    <row r="19" ht="12.75">
      <c r="C19" s="67"/>
    </row>
    <row r="20" ht="12.75">
      <c r="C20" s="67"/>
    </row>
    <row r="21" ht="12.75">
      <c r="C21" s="67"/>
    </row>
    <row r="22" ht="12.75">
      <c r="C22" s="67"/>
    </row>
    <row r="23" ht="12.75">
      <c r="C23" s="67"/>
    </row>
    <row r="24" ht="12.75">
      <c r="C24" s="67"/>
    </row>
    <row r="25" ht="12.75">
      <c r="C25" s="67"/>
    </row>
    <row r="26" ht="12.75">
      <c r="C26" s="67"/>
    </row>
    <row r="27" ht="12.75">
      <c r="C27" s="67"/>
    </row>
    <row r="28" ht="12.75">
      <c r="C28" s="67"/>
    </row>
    <row r="29" ht="12.75">
      <c r="C29" s="67"/>
    </row>
    <row r="30" ht="12.75">
      <c r="C30" s="67"/>
    </row>
    <row r="31" ht="12.75">
      <c r="C31" s="67"/>
    </row>
    <row r="32" ht="12.75">
      <c r="C32" s="67"/>
    </row>
    <row r="33" ht="12.75">
      <c r="C33" s="67"/>
    </row>
    <row r="34" ht="12.75">
      <c r="C34" s="67"/>
    </row>
    <row r="35" ht="12.75">
      <c r="C35" s="67"/>
    </row>
    <row r="36" ht="12.75">
      <c r="C36" s="67"/>
    </row>
    <row r="37" ht="12.75">
      <c r="C37" s="67"/>
    </row>
    <row r="38" ht="12.75">
      <c r="C38" s="67"/>
    </row>
    <row r="39" ht="12.75">
      <c r="C39" s="67"/>
    </row>
    <row r="40" ht="12.75">
      <c r="C40" s="68"/>
    </row>
    <row r="41" ht="12.75">
      <c r="C41" s="67"/>
    </row>
    <row r="42" ht="12.75">
      <c r="C42" s="67"/>
    </row>
    <row r="43" ht="12.75">
      <c r="C43" s="67"/>
    </row>
    <row r="44" ht="12.75">
      <c r="C44" s="67"/>
    </row>
    <row r="45" ht="12.75">
      <c r="C45" s="67"/>
    </row>
    <row r="46" ht="12.75">
      <c r="C46" s="67"/>
    </row>
    <row r="47" ht="12.75">
      <c r="C47" s="67"/>
    </row>
    <row r="48" ht="11.45" customHeight="1">
      <c r="C48" s="29"/>
    </row>
    <row r="49" spans="2:9" ht="15.75" customHeight="1">
      <c r="B49" s="112" t="s">
        <v>62</v>
      </c>
      <c r="C49" s="112"/>
      <c r="D49" s="112"/>
      <c r="E49" s="112"/>
      <c r="F49" s="112"/>
      <c r="G49" s="112"/>
      <c r="H49" s="112"/>
      <c r="I49" s="112"/>
    </row>
    <row r="50" ht="15.75" customHeight="1">
      <c r="B50" s="4" t="s">
        <v>69</v>
      </c>
    </row>
    <row r="51" spans="2:9" ht="12.75">
      <c r="B51" s="112" t="s">
        <v>45</v>
      </c>
      <c r="C51" s="112"/>
      <c r="D51" s="112"/>
      <c r="E51" s="112"/>
      <c r="F51" s="112"/>
      <c r="G51" s="112"/>
      <c r="H51" s="112"/>
      <c r="I51" s="112"/>
    </row>
    <row r="53" spans="2:4" ht="63.75">
      <c r="B53" s="64"/>
      <c r="C53" s="65" t="s">
        <v>54</v>
      </c>
      <c r="D53" s="78" t="s">
        <v>37</v>
      </c>
    </row>
    <row r="54" spans="2:4" ht="12.75">
      <c r="B54" s="34" t="s">
        <v>8</v>
      </c>
      <c r="C54" s="35">
        <v>74.13</v>
      </c>
      <c r="D54" s="79">
        <v>85</v>
      </c>
    </row>
    <row r="55" spans="2:5" ht="12.75">
      <c r="B55" s="40" t="s">
        <v>57</v>
      </c>
      <c r="C55" s="41">
        <v>69.978831</v>
      </c>
      <c r="D55" s="80">
        <v>85</v>
      </c>
      <c r="E55" s="45"/>
    </row>
    <row r="56" spans="2:4" ht="12.75">
      <c r="B56" s="40" t="s">
        <v>58</v>
      </c>
      <c r="C56" s="41">
        <v>69.365659</v>
      </c>
      <c r="D56" s="80">
        <v>85</v>
      </c>
    </row>
    <row r="57" spans="2:4" ht="12.75">
      <c r="B57" s="40" t="s">
        <v>34</v>
      </c>
      <c r="C57" s="41">
        <v>62.07</v>
      </c>
      <c r="D57" s="80">
        <v>85</v>
      </c>
    </row>
    <row r="58" spans="2:4" ht="12.75">
      <c r="B58" s="40" t="s">
        <v>59</v>
      </c>
      <c r="C58" s="41">
        <v>61.113798</v>
      </c>
      <c r="D58" s="80">
        <v>85</v>
      </c>
    </row>
    <row r="59" spans="2:4" ht="12.75">
      <c r="B59" s="40" t="s">
        <v>1</v>
      </c>
      <c r="C59" s="41">
        <v>54.6</v>
      </c>
      <c r="D59" s="80">
        <v>85</v>
      </c>
    </row>
    <row r="60" spans="2:4" ht="12.75">
      <c r="B60" s="42" t="s">
        <v>60</v>
      </c>
      <c r="C60" s="63">
        <v>30.589613</v>
      </c>
      <c r="D60" s="81">
        <v>85</v>
      </c>
    </row>
    <row r="61" spans="2:4" ht="12.75">
      <c r="B61" s="42" t="s">
        <v>61</v>
      </c>
      <c r="C61" s="63">
        <v>23.516008</v>
      </c>
      <c r="D61" s="81">
        <v>85</v>
      </c>
    </row>
    <row r="62" spans="2:4" ht="12.75">
      <c r="B62" s="71"/>
      <c r="C62" s="72"/>
      <c r="D62" s="82">
        <v>85</v>
      </c>
    </row>
    <row r="63" spans="2:4" ht="12.75">
      <c r="B63" s="51" t="s">
        <v>70</v>
      </c>
      <c r="C63" s="66">
        <v>100</v>
      </c>
      <c r="D63" s="83">
        <v>85</v>
      </c>
    </row>
  </sheetData>
  <mergeCells count="4">
    <mergeCell ref="B2:G2"/>
    <mergeCell ref="B3:G3"/>
    <mergeCell ref="B49:I49"/>
    <mergeCell ref="B51:I51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3" r:id="rId2"/>
  <headerFooter alignWithMargins="0">
    <oddHeader>&amp;C&amp;F; &amp;A</oddHeader>
    <oddFooter>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108"/>
  <sheetViews>
    <sheetView showGridLines="0" workbookViewId="0" topLeftCell="A1"/>
  </sheetViews>
  <sheetFormatPr defaultColWidth="11.421875" defaultRowHeight="12.75"/>
  <cols>
    <col min="1" max="1" width="11.421875" style="4" customWidth="1"/>
    <col min="2" max="2" width="17.00390625" style="4" customWidth="1"/>
    <col min="3" max="5" width="14.28125" style="4" customWidth="1"/>
    <col min="6" max="6" width="11.421875" style="4" customWidth="1"/>
    <col min="7" max="7" width="19.140625" style="4" customWidth="1"/>
    <col min="8" max="16384" width="11.421875" style="4" customWidth="1"/>
  </cols>
  <sheetData>
    <row r="1" ht="12.75"/>
    <row r="2" spans="1:13" ht="15.75">
      <c r="A2" s="4" t="s">
        <v>15</v>
      </c>
      <c r="B2" s="117" t="s">
        <v>68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2:13" ht="14.25">
      <c r="B3" s="115" t="s">
        <v>31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spans="3:9" ht="12.75">
      <c r="C33" s="28"/>
      <c r="D33" s="28"/>
      <c r="E33" s="28"/>
      <c r="F33" s="28"/>
      <c r="G33" s="28"/>
      <c r="H33" s="28"/>
      <c r="I33" s="2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4" spans="2:13" ht="15.75" customHeight="1">
      <c r="B54" s="108" t="s">
        <v>44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</row>
    <row r="55" spans="2:13" ht="15.75" customHeight="1">
      <c r="B55" s="112" t="s">
        <v>29</v>
      </c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</row>
    <row r="56" ht="12.75">
      <c r="B56" s="4" t="s">
        <v>74</v>
      </c>
    </row>
    <row r="57" ht="12.75">
      <c r="B57" s="4" t="s">
        <v>75</v>
      </c>
    </row>
    <row r="58" spans="2:13" ht="12.75" customHeight="1">
      <c r="B58" s="112" t="s">
        <v>80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</row>
    <row r="59" spans="2:13" ht="12.75" customHeight="1">
      <c r="B59" s="116" t="s">
        <v>86</v>
      </c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</row>
    <row r="60" spans="2:13" ht="12.75" customHeight="1">
      <c r="B60" s="116" t="s">
        <v>85</v>
      </c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</row>
    <row r="61" spans="2:13" ht="15.75" customHeight="1">
      <c r="B61" s="109" t="s">
        <v>92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</row>
    <row r="62" ht="12.75">
      <c r="B62" s="55"/>
    </row>
    <row r="64" spans="2:8" ht="63.75">
      <c r="B64" s="31"/>
      <c r="C64" s="84" t="s">
        <v>51</v>
      </c>
      <c r="D64" s="32" t="s">
        <v>52</v>
      </c>
      <c r="E64" s="33" t="s">
        <v>53</v>
      </c>
      <c r="H64" s="69"/>
    </row>
    <row r="65" spans="2:9" ht="12.75">
      <c r="B65" s="62" t="s">
        <v>66</v>
      </c>
      <c r="C65" s="85">
        <v>23.737547862145878</v>
      </c>
      <c r="D65" s="86"/>
      <c r="E65" s="87">
        <v>10.969029065707094</v>
      </c>
      <c r="H65" s="69"/>
      <c r="I65" s="70"/>
    </row>
    <row r="66" spans="2:8" ht="12.75">
      <c r="B66" s="51"/>
      <c r="C66" s="88"/>
      <c r="D66" s="89"/>
      <c r="E66" s="90"/>
      <c r="H66" s="69"/>
    </row>
    <row r="67" spans="2:10" ht="12.75">
      <c r="B67" s="34" t="s">
        <v>9</v>
      </c>
      <c r="C67" s="91">
        <v>35.074247963704885</v>
      </c>
      <c r="D67" s="92"/>
      <c r="E67" s="93">
        <v>11.7487299981</v>
      </c>
      <c r="G67" s="4" t="str">
        <f>LEFT(H67,2)</f>
        <v/>
      </c>
      <c r="H67" s="69"/>
      <c r="I67" s="70"/>
      <c r="J67" s="70"/>
    </row>
    <row r="68" spans="2:10" ht="12.75">
      <c r="B68" s="34" t="s">
        <v>17</v>
      </c>
      <c r="C68" s="94">
        <v>31.31499384009503</v>
      </c>
      <c r="D68" s="95"/>
      <c r="E68" s="96">
        <v>12.0963655282</v>
      </c>
      <c r="G68" s="4" t="str">
        <f aca="true" t="shared" si="0" ref="G68:G96">LEFT(H68,2)</f>
        <v/>
      </c>
      <c r="H68" s="69"/>
      <c r="I68" s="70"/>
      <c r="J68" s="70"/>
    </row>
    <row r="69" spans="2:10" ht="12.75">
      <c r="B69" s="40" t="s">
        <v>67</v>
      </c>
      <c r="C69" s="94">
        <v>30.717803189638243</v>
      </c>
      <c r="D69" s="97">
        <v>23.9935814045</v>
      </c>
      <c r="E69" s="96">
        <v>13.1015021515</v>
      </c>
      <c r="G69" s="4" t="str">
        <f t="shared" si="0"/>
        <v/>
      </c>
      <c r="H69" s="69"/>
      <c r="I69" s="70"/>
      <c r="J69" s="70"/>
    </row>
    <row r="70" spans="2:10" ht="12.75">
      <c r="B70" s="40" t="s">
        <v>5</v>
      </c>
      <c r="C70" s="94">
        <v>30.513124576391448</v>
      </c>
      <c r="D70" s="95"/>
      <c r="E70" s="96">
        <v>14.6682979287</v>
      </c>
      <c r="G70" s="4" t="str">
        <f t="shared" si="0"/>
        <v/>
      </c>
      <c r="H70" s="69"/>
      <c r="I70" s="70"/>
      <c r="J70" s="70"/>
    </row>
    <row r="71" spans="2:10" ht="12.75">
      <c r="B71" s="40" t="s">
        <v>0</v>
      </c>
      <c r="C71" s="94">
        <v>29.164188468235274</v>
      </c>
      <c r="D71" s="95"/>
      <c r="E71" s="96">
        <v>14.6260478742</v>
      </c>
      <c r="G71" s="4" t="str">
        <f t="shared" si="0"/>
        <v/>
      </c>
      <c r="H71" s="69"/>
      <c r="I71" s="70"/>
      <c r="J71" s="70"/>
    </row>
    <row r="72" spans="2:10" ht="12.75">
      <c r="B72" s="40" t="s">
        <v>10</v>
      </c>
      <c r="C72" s="94">
        <v>27.357905921450964</v>
      </c>
      <c r="D72" s="95"/>
      <c r="E72" s="96">
        <v>15.4603225151</v>
      </c>
      <c r="G72" s="4" t="str">
        <f t="shared" si="0"/>
        <v/>
      </c>
      <c r="H72" s="69"/>
      <c r="I72" s="70"/>
      <c r="J72" s="70"/>
    </row>
    <row r="73" spans="2:10" ht="12.75">
      <c r="B73" s="40" t="s">
        <v>13</v>
      </c>
      <c r="C73" s="94">
        <v>27.029772531187717</v>
      </c>
      <c r="D73" s="95"/>
      <c r="E73" s="96">
        <v>12.9817615738</v>
      </c>
      <c r="G73" s="4" t="str">
        <f t="shared" si="0"/>
        <v/>
      </c>
      <c r="H73" s="69"/>
      <c r="I73" s="70"/>
      <c r="J73" s="70"/>
    </row>
    <row r="74" spans="2:10" ht="12.75">
      <c r="B74" s="40" t="s">
        <v>79</v>
      </c>
      <c r="C74" s="94">
        <v>26.83153666938741</v>
      </c>
      <c r="D74" s="95">
        <v>20.972142803300045</v>
      </c>
      <c r="E74" s="96">
        <v>14.6760603694</v>
      </c>
      <c r="G74" s="4" t="str">
        <f t="shared" si="0"/>
        <v/>
      </c>
      <c r="H74" s="69"/>
      <c r="I74" s="70"/>
      <c r="J74" s="70"/>
    </row>
    <row r="75" spans="2:10" ht="12.75">
      <c r="B75" s="40" t="s">
        <v>33</v>
      </c>
      <c r="C75" s="94">
        <v>25.17277220286</v>
      </c>
      <c r="D75" s="95"/>
      <c r="E75" s="96">
        <v>8.5004700986</v>
      </c>
      <c r="G75" s="4" t="str">
        <f t="shared" si="0"/>
        <v/>
      </c>
      <c r="H75" s="69"/>
      <c r="I75" s="70"/>
      <c r="J75" s="70"/>
    </row>
    <row r="76" spans="2:10" ht="12.75">
      <c r="B76" s="40" t="s">
        <v>76</v>
      </c>
      <c r="C76" s="94">
        <v>24.434157127233004</v>
      </c>
      <c r="D76" s="97">
        <v>14.025595138</v>
      </c>
      <c r="E76" s="96">
        <v>8.705185259</v>
      </c>
      <c r="G76" s="4" t="str">
        <f t="shared" si="0"/>
        <v/>
      </c>
      <c r="H76" s="69"/>
      <c r="I76" s="70"/>
      <c r="J76" s="70"/>
    </row>
    <row r="77" spans="2:10" ht="12.75">
      <c r="B77" s="40" t="s">
        <v>3</v>
      </c>
      <c r="C77" s="94">
        <v>22.37161338716587</v>
      </c>
      <c r="D77" s="95"/>
      <c r="E77" s="96">
        <v>14.2676217187</v>
      </c>
      <c r="G77" s="4" t="str">
        <f t="shared" si="0"/>
        <v/>
      </c>
      <c r="H77" s="69"/>
      <c r="I77" s="70"/>
      <c r="J77" s="70"/>
    </row>
    <row r="78" spans="2:10" ht="12.75">
      <c r="B78" s="40" t="s">
        <v>20</v>
      </c>
      <c r="C78" s="94">
        <v>22.096324924940912</v>
      </c>
      <c r="D78" s="95"/>
      <c r="E78" s="96">
        <v>12.6998008809</v>
      </c>
      <c r="G78" s="4" t="str">
        <f t="shared" si="0"/>
        <v/>
      </c>
      <c r="H78" s="69"/>
      <c r="I78" s="70"/>
      <c r="J78" s="70"/>
    </row>
    <row r="79" spans="2:10" ht="12.75">
      <c r="B79" s="40" t="s">
        <v>87</v>
      </c>
      <c r="C79" s="94">
        <v>21.360632005164238</v>
      </c>
      <c r="D79" s="95"/>
      <c r="E79" s="96">
        <v>6.8496497832</v>
      </c>
      <c r="G79" s="4" t="str">
        <f t="shared" si="0"/>
        <v/>
      </c>
      <c r="H79" s="69"/>
      <c r="I79" s="70"/>
      <c r="J79" s="70"/>
    </row>
    <row r="80" spans="2:10" ht="12.75">
      <c r="B80" s="40" t="s">
        <v>35</v>
      </c>
      <c r="C80" s="94">
        <v>19.351883849239844</v>
      </c>
      <c r="D80" s="95"/>
      <c r="E80" s="96">
        <v>7.3740974603</v>
      </c>
      <c r="G80" s="4" t="str">
        <f t="shared" si="0"/>
        <v/>
      </c>
      <c r="H80" s="69"/>
      <c r="I80" s="70"/>
      <c r="J80" s="70"/>
    </row>
    <row r="81" spans="2:10" ht="12.75">
      <c r="B81" s="40" t="s">
        <v>77</v>
      </c>
      <c r="C81" s="94">
        <v>19.34809637397562</v>
      </c>
      <c r="D81" s="97">
        <v>14.034368949</v>
      </c>
      <c r="E81" s="96">
        <v>10.4041847846</v>
      </c>
      <c r="G81" s="4" t="str">
        <f t="shared" si="0"/>
        <v/>
      </c>
      <c r="H81" s="69"/>
      <c r="I81" s="70"/>
      <c r="J81" s="70"/>
    </row>
    <row r="82" spans="2:10" ht="12.75">
      <c r="B82" s="40" t="s">
        <v>81</v>
      </c>
      <c r="C82" s="94">
        <v>19.230158902022445</v>
      </c>
      <c r="D82" s="95">
        <v>16.939863264043257</v>
      </c>
      <c r="E82" s="96">
        <v>5.1818386152</v>
      </c>
      <c r="G82" s="4" t="str">
        <f t="shared" si="0"/>
        <v/>
      </c>
      <c r="H82" s="69"/>
      <c r="I82" s="70"/>
      <c r="J82" s="70"/>
    </row>
    <row r="83" spans="2:10" ht="12.75">
      <c r="B83" s="40" t="s">
        <v>82</v>
      </c>
      <c r="C83" s="94">
        <v>18.25169973401249</v>
      </c>
      <c r="D83" s="95">
        <v>14.262492271221628</v>
      </c>
      <c r="E83" s="96">
        <v>8.7163507164</v>
      </c>
      <c r="G83" s="4" t="str">
        <f t="shared" si="0"/>
        <v/>
      </c>
      <c r="H83" s="69"/>
      <c r="I83" s="70"/>
      <c r="J83" s="70"/>
    </row>
    <row r="84" spans="2:10" ht="12.75">
      <c r="B84" s="40" t="s">
        <v>88</v>
      </c>
      <c r="C84" s="94">
        <v>18.184902508203567</v>
      </c>
      <c r="D84" s="95"/>
      <c r="E84" s="96">
        <v>11.2399242125</v>
      </c>
      <c r="G84" s="4" t="str">
        <f t="shared" si="0"/>
        <v/>
      </c>
      <c r="H84" s="69"/>
      <c r="I84" s="70"/>
      <c r="J84" s="70"/>
    </row>
    <row r="85" spans="2:10" ht="12.75">
      <c r="B85" s="40" t="s">
        <v>83</v>
      </c>
      <c r="C85" s="94">
        <v>16.736174369457007</v>
      </c>
      <c r="D85" s="95">
        <v>12.976390214356648</v>
      </c>
      <c r="E85" s="96">
        <v>9.0011585866</v>
      </c>
      <c r="G85" s="4" t="str">
        <f t="shared" si="0"/>
        <v/>
      </c>
      <c r="H85" s="69"/>
      <c r="I85" s="70"/>
      <c r="J85" s="70"/>
    </row>
    <row r="86" spans="2:10" ht="12.75">
      <c r="B86" s="40" t="s">
        <v>16</v>
      </c>
      <c r="C86" s="94">
        <v>15.985749610156658</v>
      </c>
      <c r="D86" s="95"/>
      <c r="E86" s="96">
        <v>8.9832959008</v>
      </c>
      <c r="G86" s="4" t="str">
        <f t="shared" si="0"/>
        <v/>
      </c>
      <c r="H86" s="69"/>
      <c r="I86" s="70"/>
      <c r="J86" s="70"/>
    </row>
    <row r="87" spans="2:10" ht="12.75">
      <c r="B87" s="40" t="s">
        <v>43</v>
      </c>
      <c r="C87" s="94">
        <v>15.271968005288258</v>
      </c>
      <c r="D87" s="95"/>
      <c r="E87" s="96">
        <v>5.98</v>
      </c>
      <c r="G87" s="4" t="str">
        <f t="shared" si="0"/>
        <v/>
      </c>
      <c r="H87" s="69"/>
      <c r="I87" s="70"/>
      <c r="J87" s="70"/>
    </row>
    <row r="88" spans="2:10" ht="12.75">
      <c r="B88" s="40" t="s">
        <v>6</v>
      </c>
      <c r="C88" s="94">
        <v>14.826823109612238</v>
      </c>
      <c r="D88" s="95"/>
      <c r="E88" s="96">
        <v>8.5320707459</v>
      </c>
      <c r="G88" s="4" t="str">
        <f t="shared" si="0"/>
        <v/>
      </c>
      <c r="H88" s="69"/>
      <c r="I88" s="70"/>
      <c r="J88" s="70"/>
    </row>
    <row r="89" spans="2:10" ht="12.75">
      <c r="B89" s="40" t="s">
        <v>11</v>
      </c>
      <c r="C89" s="94">
        <v>14.704797875218796</v>
      </c>
      <c r="D89" s="95"/>
      <c r="E89" s="96">
        <v>9.5717952573</v>
      </c>
      <c r="G89" s="4" t="str">
        <f t="shared" si="0"/>
        <v/>
      </c>
      <c r="H89" s="69"/>
      <c r="I89" s="70"/>
      <c r="J89" s="70"/>
    </row>
    <row r="90" spans="2:10" ht="12.75">
      <c r="B90" s="40" t="s">
        <v>7</v>
      </c>
      <c r="C90" s="94">
        <v>13.931336378373853</v>
      </c>
      <c r="D90" s="95"/>
      <c r="E90" s="96">
        <v>7.0454870844</v>
      </c>
      <c r="G90" s="4" t="str">
        <f t="shared" si="0"/>
        <v/>
      </c>
      <c r="H90" s="70"/>
      <c r="I90" s="70"/>
      <c r="J90" s="70"/>
    </row>
    <row r="91" spans="2:10" ht="12.75">
      <c r="B91" s="40" t="s">
        <v>84</v>
      </c>
      <c r="C91" s="94">
        <v>13.818238053289827</v>
      </c>
      <c r="D91" s="95">
        <v>16.82556653067987</v>
      </c>
      <c r="E91" s="96">
        <v>3.9567015714</v>
      </c>
      <c r="G91" s="4" t="str">
        <f t="shared" si="0"/>
        <v/>
      </c>
      <c r="H91" s="70"/>
      <c r="I91" s="70"/>
      <c r="J91" s="70"/>
    </row>
    <row r="92" spans="2:10" ht="12.75">
      <c r="B92" s="42" t="s">
        <v>89</v>
      </c>
      <c r="C92" s="94">
        <v>13.752532661016051</v>
      </c>
      <c r="D92" s="98"/>
      <c r="E92" s="96">
        <v>4.7481394655</v>
      </c>
      <c r="G92" s="4" t="str">
        <f t="shared" si="0"/>
        <v/>
      </c>
      <c r="H92" s="70"/>
      <c r="I92" s="70"/>
      <c r="J92" s="70"/>
    </row>
    <row r="93" spans="2:10" ht="12.75">
      <c r="B93" s="40" t="s">
        <v>32</v>
      </c>
      <c r="C93" s="94">
        <v>12.512988685129997</v>
      </c>
      <c r="D93" s="95"/>
      <c r="E93" s="96">
        <v>13.5566712946</v>
      </c>
      <c r="G93" s="4" t="str">
        <f t="shared" si="0"/>
        <v/>
      </c>
      <c r="H93" s="70"/>
      <c r="I93" s="70"/>
      <c r="J93" s="70"/>
    </row>
    <row r="94" spans="2:10" ht="12.75">
      <c r="B94" s="51"/>
      <c r="C94" s="88"/>
      <c r="D94" s="89"/>
      <c r="E94" s="90"/>
      <c r="G94" s="4" t="str">
        <f t="shared" si="0"/>
        <v/>
      </c>
      <c r="H94" s="70"/>
      <c r="I94" s="70"/>
      <c r="J94" s="70"/>
    </row>
    <row r="95" spans="2:10" ht="12.75">
      <c r="B95" s="34" t="s">
        <v>78</v>
      </c>
      <c r="C95" s="99"/>
      <c r="D95" s="97">
        <v>14.0805483773</v>
      </c>
      <c r="E95" s="96">
        <v>14.0805483773</v>
      </c>
      <c r="G95" s="4" t="str">
        <f t="shared" si="0"/>
        <v/>
      </c>
      <c r="H95" s="70"/>
      <c r="I95" s="70"/>
      <c r="J95" s="70"/>
    </row>
    <row r="96" spans="2:10" ht="12.75">
      <c r="B96" s="34" t="s">
        <v>14</v>
      </c>
      <c r="C96" s="94">
        <v>38.3645891214824</v>
      </c>
      <c r="D96" s="100"/>
      <c r="E96" s="96">
        <v>19.9569600172</v>
      </c>
      <c r="G96" s="4" t="str">
        <f t="shared" si="0"/>
        <v/>
      </c>
      <c r="H96" s="70"/>
      <c r="I96" s="70"/>
      <c r="J96" s="70"/>
    </row>
    <row r="97" spans="2:10" ht="12.75">
      <c r="B97" s="56" t="s">
        <v>90</v>
      </c>
      <c r="C97" s="101"/>
      <c r="D97" s="102"/>
      <c r="E97" s="103">
        <v>16.5960645</v>
      </c>
      <c r="H97" s="70"/>
      <c r="I97" s="70"/>
      <c r="J97" s="70"/>
    </row>
    <row r="99" ht="12.75">
      <c r="B99" s="5"/>
    </row>
    <row r="101" ht="12.75">
      <c r="B101" s="4" t="s">
        <v>15</v>
      </c>
    </row>
    <row r="108" ht="12.75">
      <c r="B108" s="57"/>
    </row>
  </sheetData>
  <mergeCells count="8">
    <mergeCell ref="B61:M61"/>
    <mergeCell ref="B3:M3"/>
    <mergeCell ref="B59:M59"/>
    <mergeCell ref="B2:M2"/>
    <mergeCell ref="B54:M54"/>
    <mergeCell ref="B55:M55"/>
    <mergeCell ref="B60:M60"/>
    <mergeCell ref="B58:M58"/>
  </mergeCells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1" r:id="rId2"/>
  <headerFooter alignWithMargins="0">
    <oddHeader>&amp;C&amp;F; &amp;A</oddHeader>
    <oddFooter>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Kloek, Wim</dc:creator>
  <cp:keywords/>
  <dc:description/>
  <cp:lastModifiedBy>Manuel Da Silva</cp:lastModifiedBy>
  <cp:lastPrinted>2014-03-18T09:37:38Z</cp:lastPrinted>
  <dcterms:created xsi:type="dcterms:W3CDTF">2006-12-18T09:41:23Z</dcterms:created>
  <dcterms:modified xsi:type="dcterms:W3CDTF">2023-10-20T10:02:01Z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2023-10-10T11:08:41Z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be28754a-261a-4b9f-b663-ef06022af5ce</vt:lpwstr>
  </property>
  <property fmtid="{D5CDD505-2E9C-101B-9397-08002B2CF9AE}" pid="8" name="MSIP_Label_6bd9ddd1-4d20-43f6-abfa-fc3c07406f94_ContentBits">
    <vt:lpwstr>0</vt:lpwstr>
  </property>
</Properties>
</file>