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ET1.cec.eu.int\HOMES\022\lazarst\Desktop\Prices questionnaires_update\"/>
    </mc:Choice>
  </mc:AlternateContent>
  <workbookProtection workbookAlgorithmName="SHA-512" workbookHashValue="kj9v3yZG5BzcmVDGIbigFoC0Xq5XvqqdSGIWUGAv1usZMf81GKhgZtotzuqAAD8osuxdXxktvdCVW6fhDXkGrg==" workbookSaltValue="SknlslYi66ueEgasTKpABw==" workbookSpinCount="100000" lockStructure="1"/>
  <bookViews>
    <workbookView xWindow="16190" yWindow="-20" windowWidth="15990" windowHeight="12780"/>
  </bookViews>
  <sheets>
    <sheet name="VAL_DATA" sheetId="1" r:id="rId1"/>
    <sheet name="VAL_LISTS" sheetId="2" state="hidden" r:id="rId2"/>
    <sheet name="Parameters" sheetId="3" state="hidden" r:id="rId3"/>
    <sheet name="GAS_PRICES_HH" sheetId="4" state="hidden" r:id="rId4"/>
  </sheets>
  <definedNames>
    <definedName name="_xlnm.Print_Area" localSheetId="2">Parameters!$A$1:$G$13</definedName>
    <definedName name="_xlnm.Print_Area" localSheetId="0">VAL_DATA!$A$1:$AA$41</definedName>
    <definedName name="_xlnm.Print_Area" localSheetId="1">VAL_LISTS!$A$1:$H$43</definedName>
  </definedNames>
  <calcPr calcId="162913"/>
</workbook>
</file>

<file path=xl/calcChain.xml><?xml version="1.0" encoding="utf-8"?>
<calcChain xmlns="http://schemas.openxmlformats.org/spreadsheetml/2006/main">
  <c r="AH19" i="4" l="1"/>
  <c r="AH20" i="4"/>
  <c r="AH21" i="4"/>
  <c r="AH18" i="4"/>
  <c r="AI19" i="4"/>
  <c r="AI20" i="4"/>
  <c r="AI21" i="4"/>
  <c r="AI18" i="4"/>
  <c r="AC19" i="4"/>
  <c r="AC20" i="4"/>
  <c r="AC21" i="4"/>
  <c r="AC18" i="4"/>
  <c r="AB19" i="4"/>
  <c r="AB20" i="4"/>
  <c r="AB21" i="4"/>
  <c r="AB18" i="4"/>
  <c r="V19" i="4"/>
  <c r="V20" i="4"/>
  <c r="V21" i="4"/>
  <c r="V18" i="4"/>
  <c r="W19" i="4"/>
  <c r="W20" i="4"/>
  <c r="W21" i="4"/>
  <c r="W18" i="4"/>
  <c r="P19" i="4"/>
  <c r="P20" i="4"/>
  <c r="P21" i="4"/>
  <c r="P18" i="4"/>
  <c r="Q19" i="4"/>
  <c r="Q20" i="4"/>
  <c r="Q21" i="4"/>
  <c r="Q18" i="4"/>
  <c r="AJ21" i="4" l="1"/>
  <c r="AJ20" i="4"/>
  <c r="AJ19" i="4"/>
  <c r="AJ18" i="4"/>
  <c r="AD21" i="4"/>
  <c r="AD20" i="4"/>
  <c r="AD19" i="4"/>
  <c r="AD18" i="4"/>
  <c r="X21" i="4"/>
  <c r="X20" i="4"/>
  <c r="X19" i="4"/>
  <c r="X18" i="4"/>
  <c r="R21" i="4"/>
  <c r="R20" i="4"/>
  <c r="R19" i="4"/>
  <c r="R18" i="4"/>
  <c r="D29" i="1" l="1"/>
  <c r="H38" i="1"/>
  <c r="AB23" i="1" l="1"/>
  <c r="X23" i="1"/>
  <c r="T23" i="1"/>
  <c r="P23" i="1"/>
  <c r="B5" i="4"/>
  <c r="I20" i="4" l="1"/>
  <c r="F20" i="4"/>
  <c r="C20" i="4"/>
  <c r="I19" i="4"/>
  <c r="F19" i="4"/>
  <c r="C19" i="4"/>
  <c r="I18" i="4"/>
  <c r="F18" i="4"/>
  <c r="C18" i="4"/>
  <c r="BE21" i="4" l="1"/>
  <c r="BB21" i="4"/>
  <c r="AV20" i="4"/>
  <c r="AS20" i="4"/>
  <c r="AP20" i="4"/>
  <c r="AG20" i="4"/>
  <c r="AA20" i="4"/>
  <c r="U20" i="4"/>
  <c r="O20" i="4"/>
  <c r="L20" i="4"/>
  <c r="AV19" i="4"/>
  <c r="AS19" i="4"/>
  <c r="AP19" i="4"/>
  <c r="AG19" i="4"/>
  <c r="AA19" i="4"/>
  <c r="U19" i="4"/>
  <c r="O19" i="4"/>
  <c r="L19" i="4"/>
  <c r="AV18" i="4"/>
  <c r="AS18" i="4"/>
  <c r="AP18" i="4"/>
  <c r="AG18" i="4"/>
  <c r="AA18" i="4"/>
  <c r="U18" i="4"/>
  <c r="O18" i="4"/>
  <c r="L18" i="4"/>
  <c r="AD22" i="1" l="1"/>
  <c r="AM20" i="4" s="1"/>
  <c r="AD21" i="1"/>
  <c r="AM19" i="4" s="1"/>
  <c r="AD20" i="1"/>
  <c r="AM18" i="4" s="1"/>
  <c r="AV21" i="4"/>
  <c r="M19" i="4"/>
  <c r="N19" i="4"/>
  <c r="S19" i="4"/>
  <c r="T19" i="4"/>
  <c r="Y19" i="4"/>
  <c r="Z19" i="4"/>
  <c r="AE19" i="4"/>
  <c r="AF19" i="4"/>
  <c r="AK19" i="4"/>
  <c r="AL19" i="4"/>
  <c r="AN19" i="4"/>
  <c r="AO19" i="4"/>
  <c r="AQ19" i="4"/>
  <c r="AR19" i="4"/>
  <c r="AT19" i="4"/>
  <c r="AU19" i="4"/>
  <c r="AW19" i="4"/>
  <c r="AX19" i="4"/>
  <c r="M20" i="4"/>
  <c r="N20" i="4"/>
  <c r="S20" i="4"/>
  <c r="T20" i="4"/>
  <c r="Y20" i="4"/>
  <c r="Z20" i="4"/>
  <c r="AE20" i="4"/>
  <c r="AF20" i="4"/>
  <c r="AK20" i="4"/>
  <c r="AL20" i="4"/>
  <c r="AN20" i="4"/>
  <c r="AO20" i="4"/>
  <c r="AQ20" i="4"/>
  <c r="AR20" i="4"/>
  <c r="AT20" i="4"/>
  <c r="AU20" i="4"/>
  <c r="AW20" i="4"/>
  <c r="AX20" i="4"/>
  <c r="M21" i="4"/>
  <c r="N21" i="4"/>
  <c r="S21" i="4"/>
  <c r="T21" i="4"/>
  <c r="Y21" i="4"/>
  <c r="Z21" i="4"/>
  <c r="AE21" i="4"/>
  <c r="AF21" i="4"/>
  <c r="AK21" i="4"/>
  <c r="AL21" i="4"/>
  <c r="AN21" i="4"/>
  <c r="AO21" i="4"/>
  <c r="AQ21" i="4"/>
  <c r="AR21" i="4"/>
  <c r="AT21" i="4"/>
  <c r="AU21" i="4"/>
  <c r="AW21" i="4"/>
  <c r="AX21" i="4"/>
  <c r="D19" i="4"/>
  <c r="E19" i="4"/>
  <c r="G19" i="4"/>
  <c r="H19" i="4"/>
  <c r="J19" i="4"/>
  <c r="K19" i="4"/>
  <c r="D20" i="4"/>
  <c r="E20" i="4"/>
  <c r="G20" i="4"/>
  <c r="H20" i="4"/>
  <c r="J20" i="4"/>
  <c r="K20" i="4"/>
  <c r="D18" i="4"/>
  <c r="E18" i="4"/>
  <c r="G18" i="4"/>
  <c r="H18" i="4"/>
  <c r="J18" i="4"/>
  <c r="K18" i="4"/>
  <c r="M18" i="4"/>
  <c r="N18" i="4"/>
  <c r="S18" i="4"/>
  <c r="T18" i="4"/>
  <c r="Y18" i="4"/>
  <c r="Z18" i="4"/>
  <c r="AE18" i="4"/>
  <c r="AF18" i="4"/>
  <c r="AK18" i="4"/>
  <c r="AL18" i="4"/>
  <c r="AN18" i="4"/>
  <c r="AO18" i="4"/>
  <c r="AQ18" i="4"/>
  <c r="AR18" i="4"/>
  <c r="AT18" i="4"/>
  <c r="AU18" i="4"/>
  <c r="AW18" i="4"/>
  <c r="AX18" i="4"/>
  <c r="BC21" i="4"/>
  <c r="BD21" i="4"/>
  <c r="BF21" i="4"/>
  <c r="BG21" i="4"/>
  <c r="R23" i="1" l="1"/>
  <c r="U21" i="4" s="1"/>
  <c r="V23" i="1"/>
  <c r="AA21" i="4" s="1"/>
  <c r="H23" i="1"/>
  <c r="AP21" i="4" s="1"/>
  <c r="J23" i="1"/>
  <c r="AS21" i="4" s="1"/>
  <c r="N23" i="1"/>
  <c r="O21" i="4" s="1"/>
  <c r="L23" i="1"/>
  <c r="L21" i="4" s="1"/>
  <c r="Z23" i="1"/>
  <c r="AG21" i="4" s="1"/>
  <c r="B2" i="4"/>
  <c r="AD23" i="1" l="1"/>
  <c r="AM21" i="4" s="1"/>
</calcChain>
</file>

<file path=xl/sharedStrings.xml><?xml version="1.0" encoding="utf-8"?>
<sst xmlns="http://schemas.openxmlformats.org/spreadsheetml/2006/main" count="438" uniqueCount="243">
  <si>
    <t>Country</t>
  </si>
  <si>
    <t>Organisation</t>
  </si>
  <si>
    <t>Year</t>
  </si>
  <si>
    <t>Contact Person</t>
  </si>
  <si>
    <t>Semester</t>
  </si>
  <si>
    <t>E-mail address</t>
  </si>
  <si>
    <t>Confidential</t>
  </si>
  <si>
    <t>All taxes
excluded</t>
  </si>
  <si>
    <t>Flag</t>
  </si>
  <si>
    <t>VAT
excluded</t>
  </si>
  <si>
    <t>All taxes +VAT  included</t>
  </si>
  <si>
    <t>Minimum</t>
  </si>
  <si>
    <t>Maximum</t>
  </si>
  <si>
    <t>Level 1</t>
  </si>
  <si>
    <t>Level 2</t>
  </si>
  <si>
    <t>Level 3</t>
  </si>
  <si>
    <t>DE</t>
  </si>
  <si>
    <t xml:space="preserve"> </t>
  </si>
  <si>
    <t>Energy
and
supply</t>
  </si>
  <si>
    <t>Network
costs</t>
  </si>
  <si>
    <t>Taxes, fees, levies and charges</t>
  </si>
  <si>
    <t>Value Added Tax</t>
  </si>
  <si>
    <t>Promotion of renewable taxes</t>
  </si>
  <si>
    <t>Capacity 
 taxes</t>
  </si>
  <si>
    <t>Environmental
 taxes</t>
  </si>
  <si>
    <t>All other taxes, fees, levies and charges</t>
  </si>
  <si>
    <t>Total</t>
  </si>
  <si>
    <t>Network cost (100%)</t>
  </si>
  <si>
    <t>Transmission costs (%)</t>
  </si>
  <si>
    <t>Distribution costs (%)</t>
  </si>
  <si>
    <t>Consumption volumes
(%)</t>
  </si>
  <si>
    <t>Total (100%)</t>
  </si>
  <si>
    <t>Data to be reported every semester</t>
  </si>
  <si>
    <t>YEAR</t>
  </si>
  <si>
    <t>SEMESTER</t>
  </si>
  <si>
    <t>COUNTRY</t>
  </si>
  <si>
    <t>CODE</t>
  </si>
  <si>
    <t>CONFIDENTIALITY</t>
  </si>
  <si>
    <t>FLAG</t>
  </si>
  <si>
    <t>Albania</t>
  </si>
  <si>
    <t>AL</t>
  </si>
  <si>
    <t>Non-confidential</t>
  </si>
  <si>
    <t>Observation</t>
  </si>
  <si>
    <t>Austria</t>
  </si>
  <si>
    <t>AT</t>
  </si>
  <si>
    <t>C</t>
  </si>
  <si>
    <t>Confidential data</t>
  </si>
  <si>
    <t>O</t>
  </si>
  <si>
    <t>Missing value</t>
  </si>
  <si>
    <t>Belgium</t>
  </si>
  <si>
    <t>BE</t>
  </si>
  <si>
    <t>N</t>
  </si>
  <si>
    <t>Not significant</t>
  </si>
  <si>
    <t>Bosnia and Herzegovina</t>
  </si>
  <si>
    <t>BA</t>
  </si>
  <si>
    <t>E</t>
  </si>
  <si>
    <t>Estimated value</t>
  </si>
  <si>
    <t>Bulgaria</t>
  </si>
  <si>
    <t>BG</t>
  </si>
  <si>
    <t>U</t>
  </si>
  <si>
    <t>Low reliability</t>
  </si>
  <si>
    <t>Croatia</t>
  </si>
  <si>
    <t>HR</t>
  </si>
  <si>
    <t>D</t>
  </si>
  <si>
    <t>Definition differ</t>
  </si>
  <si>
    <t>Cyprus</t>
  </si>
  <si>
    <t>CY</t>
  </si>
  <si>
    <t>CZ</t>
  </si>
  <si>
    <t>Denmark</t>
  </si>
  <si>
    <t>DK</t>
  </si>
  <si>
    <t>Estonia</t>
  </si>
  <si>
    <t>EE</t>
  </si>
  <si>
    <t>Finland</t>
  </si>
  <si>
    <t>FI</t>
  </si>
  <si>
    <t>MK</t>
  </si>
  <si>
    <t>France</t>
  </si>
  <si>
    <t>FR</t>
  </si>
  <si>
    <t>Germany</t>
  </si>
  <si>
    <t>Greece</t>
  </si>
  <si>
    <t>Hungary</t>
  </si>
  <si>
    <t>HU</t>
  </si>
  <si>
    <t>Iceland</t>
  </si>
  <si>
    <t>IS</t>
  </si>
  <si>
    <t>Ireland</t>
  </si>
  <si>
    <t>IE</t>
  </si>
  <si>
    <t>Italy</t>
  </si>
  <si>
    <t>IT</t>
  </si>
  <si>
    <t>Kosovo</t>
  </si>
  <si>
    <t>XK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</si>
  <si>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</si>
  <si>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</si>
  <si>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</si>
  <si>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</si>
  <si>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</si>
  <si>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</si>
  <si>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</si>
  <si>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</si>
  <si>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</si>
  <si>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</si>
  <si>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Moldova</t>
  </si>
  <si>
    <t>MD</t>
  </si>
  <si>
    <t>Montenegro</t>
  </si>
  <si>
    <t>ME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</si>
  <si>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</si>
  <si>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</si>
  <si>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</si>
  <si>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</si>
  <si>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</si>
  <si>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</si>
  <si>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</si>
  <si>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</si>
  <si>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</si>
  <si>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</si>
  <si>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</si>
  <si>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</si>
  <si>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Slovak Republic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</si>
  <si>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</si>
  <si>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</si>
  <si>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</si>
  <si>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</si>
  <si>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</si>
  <si>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</si>
  <si>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</si>
  <si>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</si>
  <si>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</si>
  <si>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</si>
  <si>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</si>
  <si>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Ukraine</t>
  </si>
  <si>
    <t>UA</t>
  </si>
  <si>
    <t>United Kingdom</t>
  </si>
  <si>
    <t>Element</t>
  </si>
  <si>
    <t>Type</t>
  </si>
  <si>
    <t>PosType</t>
  </si>
  <si>
    <t>Position</t>
  </si>
  <si>
    <t>DataStart</t>
  </si>
  <si>
    <t>C18</t>
  </si>
  <si>
    <t>FREQ</t>
  </si>
  <si>
    <t>DIM</t>
  </si>
  <si>
    <t>FIX</t>
  </si>
  <si>
    <t>S</t>
  </si>
  <si>
    <t>REF_AREA</t>
  </si>
  <si>
    <t>CELL</t>
  </si>
  <si>
    <t>B5</t>
  </si>
  <si>
    <t>ENERGY_PRODUCT</t>
  </si>
  <si>
    <t>B1</t>
  </si>
  <si>
    <t>MEASURE_VALUE_TYPE</t>
  </si>
  <si>
    <t>ROW</t>
  </si>
  <si>
    <t>10</t>
  </si>
  <si>
    <t>PRICE_COMPONENT</t>
  </si>
  <si>
    <t>CONSUMER_BAND</t>
  </si>
  <si>
    <t>COLUMN</t>
  </si>
  <si>
    <t>1</t>
  </si>
  <si>
    <t>TIME_PERIOD</t>
  </si>
  <si>
    <t>B2</t>
  </si>
  <si>
    <t>UNIT</t>
  </si>
  <si>
    <t>ATT</t>
  </si>
  <si>
    <t>CURRENCY</t>
  </si>
  <si>
    <t>OBS_STATUS</t>
  </si>
  <si>
    <t>MIXED</t>
  </si>
  <si>
    <t>OBS_LEVEL</t>
  </si>
  <si>
    <t>B3</t>
  </si>
  <si>
    <t>CONF_STATUS</t>
  </si>
  <si>
    <t>B4</t>
  </si>
  <si>
    <t>QUEST_SOURCE</t>
  </si>
  <si>
    <t>B6</t>
  </si>
  <si>
    <t>OBS_STATUS (default)</t>
  </si>
  <si>
    <t>A</t>
  </si>
  <si>
    <t>CONF_STATUS (default)</t>
  </si>
  <si>
    <t>F</t>
  </si>
  <si>
    <t>AVGPRICE</t>
  </si>
  <si>
    <t>CONSSHARE</t>
  </si>
  <si>
    <t>X_TAX</t>
  </si>
  <si>
    <t>X_VAT</t>
  </si>
  <si>
    <t>I_TAX</t>
  </si>
  <si>
    <t>VAT</t>
  </si>
  <si>
    <t>PROMOTION</t>
  </si>
  <si>
    <t>SECURITY</t>
  </si>
  <si>
    <t>ENVIRONMENT</t>
  </si>
  <si>
    <t>_O</t>
  </si>
  <si>
    <t>ENER_SUPPLY</t>
  </si>
  <si>
    <t>NETWORK</t>
  </si>
  <si>
    <t>TAXES</t>
  </si>
  <si>
    <t>_Z</t>
  </si>
  <si>
    <t>TRANSMISSION</t>
  </si>
  <si>
    <t>DISTRIBUTION</t>
  </si>
  <si>
    <t>Household end-user</t>
  </si>
  <si>
    <t>All taxes excluded*</t>
  </si>
  <si>
    <t>VAT excluded</t>
  </si>
  <si>
    <t>Energy and supply</t>
  </si>
  <si>
    <t>Network cost</t>
  </si>
  <si>
    <t>Network price</t>
  </si>
  <si>
    <t>(LEVEL 1)</t>
  </si>
  <si>
    <t>OBS</t>
  </si>
  <si>
    <t>CONF</t>
  </si>
  <si>
    <t>(LEVEL 2)</t>
  </si>
  <si>
    <t>(LEVEL 3)</t>
  </si>
  <si>
    <t>Promotion of
 renewable taxes</t>
  </si>
  <si>
    <t>Environmental taxes</t>
  </si>
  <si>
    <t>All other taxes, fees, 
levies and charges</t>
  </si>
  <si>
    <t>All taxes + VAT included</t>
  </si>
  <si>
    <t>Total taxes, fees, levies and charges</t>
  </si>
  <si>
    <t>Network cost (%)</t>
  </si>
  <si>
    <t xml:space="preserve">REF_AREA </t>
  </si>
  <si>
    <t>GR</t>
  </si>
  <si>
    <t>GB</t>
  </si>
  <si>
    <t>XDC</t>
  </si>
  <si>
    <t>Natural gas prices for household customers</t>
  </si>
  <si>
    <t>Household gas consumption band</t>
  </si>
  <si>
    <t>Annual gas consumption
in GJ</t>
  </si>
  <si>
    <t>D1</t>
  </si>
  <si>
    <t>D2</t>
  </si>
  <si>
    <t>D3</t>
  </si>
  <si>
    <t>&lt; 20</t>
  </si>
  <si>
    <t>≥20</t>
  </si>
  <si>
    <t>&lt; 200</t>
  </si>
  <si>
    <t>≥ 200</t>
  </si>
  <si>
    <t>Household gas consumption bands</t>
  </si>
  <si>
    <t>PRGAH_S</t>
  </si>
  <si>
    <t>Prices in national currency / GJ</t>
  </si>
  <si>
    <t>Taxes, fees, levies and charges in national currency / GJ</t>
  </si>
  <si>
    <t>D1TD3</t>
  </si>
  <si>
    <t>GJ_GCV</t>
  </si>
  <si>
    <t>G3000</t>
  </si>
  <si>
    <t>Prices in national currency /GJ</t>
  </si>
  <si>
    <t>D1-D3</t>
  </si>
  <si>
    <t>Georgia</t>
  </si>
  <si>
    <t>GE</t>
  </si>
  <si>
    <t xml:space="preserve">Flag identificators: </t>
  </si>
  <si>
    <t>Table 3: Network cost in percentage (averages for the whole calendar year)</t>
  </si>
  <si>
    <t>Table 4: Consumption volumes in percentage (related to the whole calendar year)</t>
  </si>
  <si>
    <t>Table 2: Components and sub-components in national currency per GJ (averages for the whole calendar year)</t>
  </si>
  <si>
    <t>Consumption Volumes</t>
  </si>
  <si>
    <t>M</t>
  </si>
  <si>
    <t>Data cannot exist</t>
  </si>
  <si>
    <r>
      <t>Data to be reported once per year (together with the data of 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semester)</t>
    </r>
  </si>
  <si>
    <t>Error / Warning in the value or Incompatibility between values and flags</t>
  </si>
  <si>
    <t>Table 1: Prices in national currency per GJ (half-yearly averages)</t>
  </si>
  <si>
    <t>D1 - D3</t>
  </si>
  <si>
    <t>North Macedonia</t>
  </si>
  <si>
    <t>of which subsidies and allowances</t>
  </si>
  <si>
    <t>AVGALL</t>
  </si>
  <si>
    <t>Czechia</t>
  </si>
  <si>
    <t>V11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</si>
</sst>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8"/>
      <color indexed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FC5EA"/>
        <bgColor indexed="64"/>
      </patternFill>
    </fill>
    <fill>
      <patternFill patternType="solid">
        <fgColor rgb="FFCEE1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0">
    <xf numFmtId="0" fontId="0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6" borderId="0" applyNumberFormat="0" applyFont="0" applyBorder="0" applyAlignment="0"/>
    <xf numFmtId="0" fontId="3" fillId="7" borderId="0" applyNumberFormat="0" applyFont="0" applyBorder="0" applyAlignment="0"/>
    <xf numFmtId="0" fontId="7" fillId="0" borderId="0"/>
    <xf numFmtId="0" fontId="6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12" fillId="2" borderId="0" xfId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4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center" vertical="center"/>
    </xf>
    <xf numFmtId="0" fontId="14" fillId="2" borderId="3" xfId="1" applyFont="1" applyFill="1" applyBorder="1" applyAlignment="1" applyProtection="1">
      <alignment horizontal="center" vertical="center"/>
    </xf>
    <xf numFmtId="1" fontId="4" fillId="8" borderId="22" xfId="1" applyNumberFormat="1" applyFont="1" applyFill="1" applyBorder="1" applyAlignment="1" applyProtection="1">
      <alignment horizontal="center" vertical="center"/>
      <protection locked="0"/>
    </xf>
    <xf numFmtId="3" fontId="4" fillId="8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</xf>
    <xf numFmtId="0" fontId="12" fillId="2" borderId="0" xfId="1" applyFont="1" applyFill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right" vertical="center"/>
    </xf>
    <xf numFmtId="0" fontId="14" fillId="2" borderId="36" xfId="1" applyFont="1" applyFill="1" applyBorder="1" applyAlignment="1" applyProtection="1">
      <alignment horizontal="center" vertical="center"/>
    </xf>
    <xf numFmtId="0" fontId="4" fillId="2" borderId="21" xfId="77" applyFont="1" applyFill="1" applyBorder="1" applyAlignment="1" applyProtection="1">
      <alignment horizontal="center" vertical="center" wrapText="1"/>
    </xf>
    <xf numFmtId="49" fontId="4" fillId="8" borderId="26" xfId="1" applyNumberFormat="1" applyFont="1" applyFill="1" applyBorder="1" applyAlignment="1" applyProtection="1">
      <alignment horizontal="center" vertical="center"/>
      <protection locked="0"/>
    </xf>
    <xf numFmtId="165" fontId="4" fillId="8" borderId="26" xfId="1" applyNumberFormat="1" applyFont="1" applyFill="1" applyBorder="1" applyAlignment="1" applyProtection="1">
      <alignment horizontal="center" vertical="center"/>
      <protection locked="0"/>
    </xf>
    <xf numFmtId="49" fontId="4" fillId="8" borderId="22" xfId="1" applyNumberFormat="1" applyFont="1" applyFill="1" applyBorder="1" applyAlignment="1" applyProtection="1">
      <alignment horizontal="center" vertical="center"/>
      <protection locked="0"/>
    </xf>
    <xf numFmtId="0" fontId="4" fillId="2" borderId="7" xfId="77" applyFont="1" applyFill="1" applyBorder="1" applyAlignment="1" applyProtection="1">
      <alignment horizontal="center" vertical="center" wrapText="1"/>
    </xf>
    <xf numFmtId="49" fontId="4" fillId="8" borderId="28" xfId="1" applyNumberFormat="1" applyFont="1" applyFill="1" applyBorder="1" applyAlignment="1" applyProtection="1">
      <alignment horizontal="center" vertical="center"/>
      <protection locked="0"/>
    </xf>
    <xf numFmtId="165" fontId="4" fillId="8" borderId="28" xfId="1" applyNumberFormat="1" applyFont="1" applyFill="1" applyBorder="1" applyAlignment="1" applyProtection="1">
      <alignment horizontal="center" vertical="center"/>
      <protection locked="0"/>
    </xf>
    <xf numFmtId="49" fontId="4" fillId="8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14" xfId="77" applyFont="1" applyFill="1" applyBorder="1" applyAlignment="1" applyProtection="1">
      <alignment horizontal="center" vertical="center" wrapText="1"/>
    </xf>
    <xf numFmtId="49" fontId="4" fillId="8" borderId="31" xfId="1" applyNumberFormat="1" applyFont="1" applyFill="1" applyBorder="1" applyAlignment="1" applyProtection="1">
      <alignment horizontal="center" vertical="center"/>
      <protection locked="0"/>
    </xf>
    <xf numFmtId="165" fontId="4" fillId="8" borderId="31" xfId="1" applyNumberFormat="1" applyFont="1" applyFill="1" applyBorder="1" applyAlignment="1" applyProtection="1">
      <alignment horizontal="center" vertical="center"/>
      <protection locked="0"/>
    </xf>
    <xf numFmtId="49" fontId="4" fillId="8" borderId="30" xfId="1" applyNumberFormat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 vertical="center"/>
    </xf>
    <xf numFmtId="49" fontId="4" fillId="9" borderId="26" xfId="1" applyNumberFormat="1" applyFont="1" applyFill="1" applyBorder="1" applyAlignment="1" applyProtection="1">
      <alignment horizontal="center" vertical="center"/>
      <protection locked="0"/>
    </xf>
    <xf numFmtId="165" fontId="4" fillId="9" borderId="26" xfId="1" applyNumberFormat="1" applyFont="1" applyFill="1" applyBorder="1" applyAlignment="1" applyProtection="1">
      <alignment horizontal="center" vertical="center"/>
      <protection locked="0"/>
    </xf>
    <xf numFmtId="49" fontId="4" fillId="9" borderId="22" xfId="1" applyNumberFormat="1" applyFont="1" applyFill="1" applyBorder="1" applyAlignment="1" applyProtection="1">
      <alignment horizontal="center" vertical="center"/>
      <protection locked="0"/>
    </xf>
    <xf numFmtId="49" fontId="4" fillId="9" borderId="28" xfId="1" applyNumberFormat="1" applyFont="1" applyFill="1" applyBorder="1" applyAlignment="1" applyProtection="1">
      <alignment horizontal="center" vertical="center"/>
      <protection locked="0"/>
    </xf>
    <xf numFmtId="165" fontId="4" fillId="9" borderId="28" xfId="1" applyNumberFormat="1" applyFont="1" applyFill="1" applyBorder="1" applyAlignment="1" applyProtection="1">
      <alignment horizontal="center" vertical="center"/>
      <protection locked="0"/>
    </xf>
    <xf numFmtId="49" fontId="4" fillId="9" borderId="8" xfId="1" applyNumberFormat="1" applyFont="1" applyFill="1" applyBorder="1" applyAlignment="1" applyProtection="1">
      <alignment horizontal="center" vertical="center"/>
      <protection locked="0"/>
    </xf>
    <xf numFmtId="49" fontId="4" fillId="9" borderId="31" xfId="1" applyNumberFormat="1" applyFont="1" applyFill="1" applyBorder="1" applyAlignment="1" applyProtection="1">
      <alignment horizontal="center" vertical="center"/>
      <protection locked="0"/>
    </xf>
    <xf numFmtId="165" fontId="4" fillId="9" borderId="31" xfId="1" applyNumberFormat="1" applyFont="1" applyFill="1" applyBorder="1" applyAlignment="1" applyProtection="1">
      <alignment horizontal="center" vertical="center"/>
      <protection locked="0"/>
    </xf>
    <xf numFmtId="49" fontId="4" fillId="9" borderId="3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4" fillId="2" borderId="32" xfId="1" applyFont="1" applyFill="1" applyBorder="1" applyAlignment="1" applyProtection="1">
      <alignment horizontal="center" vertical="center" wrapText="1"/>
    </xf>
    <xf numFmtId="49" fontId="4" fillId="9" borderId="33" xfId="1" applyNumberFormat="1" applyFont="1" applyFill="1" applyBorder="1" applyAlignment="1" applyProtection="1">
      <alignment horizontal="center" vertical="center"/>
      <protection locked="0"/>
    </xf>
    <xf numFmtId="165" fontId="4" fillId="9" borderId="33" xfId="1" applyNumberFormat="1" applyFont="1" applyFill="1" applyBorder="1" applyAlignment="1" applyProtection="1">
      <alignment horizontal="center" vertical="center"/>
      <protection locked="0"/>
    </xf>
    <xf numFmtId="49" fontId="4" fillId="9" borderId="34" xfId="1" applyNumberFormat="1" applyFont="1" applyFill="1" applyBorder="1" applyAlignment="1" applyProtection="1">
      <alignment horizontal="center" vertical="center"/>
      <protection locked="0"/>
    </xf>
    <xf numFmtId="4" fontId="4" fillId="2" borderId="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2" fontId="4" fillId="2" borderId="33" xfId="1" applyNumberFormat="1" applyFont="1" applyFill="1" applyBorder="1" applyAlignment="1" applyProtection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27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14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left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left" vertical="center"/>
    </xf>
    <xf numFmtId="0" fontId="12" fillId="2" borderId="30" xfId="1" applyFont="1" applyFill="1" applyBorder="1" applyAlignment="1">
      <alignment horizontal="center" vertical="center"/>
    </xf>
    <xf numFmtId="0" fontId="4" fillId="2" borderId="21" xfId="3" applyFont="1" applyFill="1" applyBorder="1"/>
    <xf numFmtId="0" fontId="4" fillId="2" borderId="26" xfId="3" applyFont="1" applyFill="1" applyBorder="1"/>
    <xf numFmtId="49" fontId="4" fillId="2" borderId="26" xfId="3" applyNumberFormat="1" applyFont="1" applyFill="1" applyBorder="1"/>
    <xf numFmtId="0" fontId="4" fillId="2" borderId="22" xfId="3" applyFont="1" applyFill="1" applyBorder="1"/>
    <xf numFmtId="0" fontId="4" fillId="2" borderId="7" xfId="4" applyFont="1" applyFill="1" applyBorder="1"/>
    <xf numFmtId="0" fontId="4" fillId="2" borderId="28" xfId="3" applyFont="1" applyFill="1" applyBorder="1"/>
    <xf numFmtId="0" fontId="4" fillId="2" borderId="28" xfId="3" applyNumberFormat="1" applyFont="1" applyFill="1" applyBorder="1" applyAlignment="1">
      <alignment horizontal="left"/>
    </xf>
    <xf numFmtId="49" fontId="4" fillId="2" borderId="8" xfId="3" applyNumberFormat="1" applyFont="1" applyFill="1" applyBorder="1"/>
    <xf numFmtId="0" fontId="4" fillId="2" borderId="8" xfId="3" applyFont="1" applyFill="1" applyBorder="1"/>
    <xf numFmtId="0" fontId="4" fillId="2" borderId="14" xfId="4" applyFont="1" applyFill="1" applyBorder="1"/>
    <xf numFmtId="0" fontId="4" fillId="2" borderId="31" xfId="3" applyFont="1" applyFill="1" applyBorder="1"/>
    <xf numFmtId="0" fontId="4" fillId="2" borderId="31" xfId="3" applyNumberFormat="1" applyFont="1" applyFill="1" applyBorder="1" applyAlignment="1">
      <alignment horizontal="left"/>
    </xf>
    <xf numFmtId="0" fontId="4" fillId="2" borderId="30" xfId="3" applyFont="1" applyFill="1" applyBorder="1"/>
    <xf numFmtId="0" fontId="4" fillId="0" borderId="0" xfId="4" applyFont="1" applyBorder="1" applyAlignment="1" applyProtection="1">
      <alignment horizontal="left" vertical="top"/>
    </xf>
    <xf numFmtId="0" fontId="4" fillId="0" borderId="0" xfId="4" applyFont="1" applyProtection="1"/>
    <xf numFmtId="0" fontId="4" fillId="0" borderId="0" xfId="4" applyFont="1" applyBorder="1" applyProtection="1"/>
    <xf numFmtId="0" fontId="4" fillId="0" borderId="0" xfId="4" applyFont="1" applyFill="1" applyBorder="1" applyAlignment="1" applyProtection="1">
      <alignment horizontal="left" vertical="top"/>
    </xf>
    <xf numFmtId="0" fontId="12" fillId="0" borderId="0" xfId="3" applyFont="1" applyBorder="1" applyAlignment="1" applyProtection="1">
      <alignment horizontal="left" vertical="top" wrapText="1"/>
    </xf>
    <xf numFmtId="49" fontId="4" fillId="0" borderId="0" xfId="4" applyNumberFormat="1" applyFont="1" applyFill="1" applyBorder="1" applyAlignment="1" applyProtection="1">
      <alignment horizontal="left" vertical="top"/>
    </xf>
    <xf numFmtId="0" fontId="4" fillId="0" borderId="0" xfId="4" applyFont="1" applyFill="1" applyBorder="1" applyAlignment="1" applyProtection="1"/>
    <xf numFmtId="0" fontId="4" fillId="0" borderId="0" xfId="4" applyFont="1" applyFill="1" applyBorder="1" applyProtection="1"/>
    <xf numFmtId="0" fontId="4" fillId="0" borderId="0" xfId="4" applyFont="1" applyFill="1" applyProtection="1"/>
    <xf numFmtId="0" fontId="4" fillId="0" borderId="35" xfId="4" applyFont="1" applyBorder="1" applyProtection="1"/>
    <xf numFmtId="0" fontId="4" fillId="0" borderId="28" xfId="4" applyFont="1" applyBorder="1" applyAlignment="1" applyProtection="1">
      <alignment horizontal="center" vertical="center" wrapText="1"/>
    </xf>
    <xf numFmtId="166" fontId="4" fillId="3" borderId="28" xfId="4" applyNumberFormat="1" applyFont="1" applyFill="1" applyBorder="1" applyProtection="1"/>
    <xf numFmtId="2" fontId="4" fillId="3" borderId="28" xfId="4" applyNumberFormat="1" applyFont="1" applyFill="1" applyBorder="1" applyProtection="1"/>
    <xf numFmtId="0" fontId="4" fillId="5" borderId="28" xfId="4" applyFont="1" applyFill="1" applyBorder="1" applyProtection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4" fillId="0" borderId="0" xfId="4" applyFont="1" applyFill="1" applyBorder="1" applyAlignment="1" applyProtection="1">
      <alignment horizontal="left"/>
    </xf>
    <xf numFmtId="0" fontId="4" fillId="0" borderId="0" xfId="77" applyFont="1" applyFill="1" applyBorder="1" applyAlignment="1" applyProtection="1">
      <alignment horizontal="left" vertical="center" wrapText="1"/>
    </xf>
    <xf numFmtId="0" fontId="14" fillId="0" borderId="28" xfId="4" applyFont="1" applyBorder="1" applyAlignment="1" applyProtection="1">
      <alignment horizontal="center" vertical="center" wrapText="1"/>
    </xf>
    <xf numFmtId="49" fontId="14" fillId="0" borderId="28" xfId="4" applyNumberFormat="1" applyFont="1" applyBorder="1" applyAlignment="1" applyProtection="1">
      <alignment horizontal="center" vertical="center" wrapText="1"/>
    </xf>
    <xf numFmtId="0" fontId="4" fillId="0" borderId="8" xfId="4" applyFont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5" borderId="8" xfId="4" applyFont="1" applyFill="1" applyBorder="1" applyProtection="1"/>
    <xf numFmtId="0" fontId="4" fillId="0" borderId="14" xfId="4" applyFont="1" applyFill="1" applyBorder="1" applyAlignment="1" applyProtection="1">
      <alignment horizontal="center" vertical="center"/>
    </xf>
    <xf numFmtId="0" fontId="4" fillId="5" borderId="31" xfId="4" applyFont="1" applyFill="1" applyBorder="1" applyProtection="1"/>
    <xf numFmtId="2" fontId="4" fillId="3" borderId="31" xfId="4" applyNumberFormat="1" applyFont="1" applyFill="1" applyBorder="1" applyProtection="1"/>
    <xf numFmtId="0" fontId="4" fillId="0" borderId="37" xfId="4" applyFont="1" applyBorder="1" applyProtection="1"/>
    <xf numFmtId="0" fontId="4" fillId="0" borderId="38" xfId="4" applyFont="1" applyBorder="1" applyProtection="1"/>
    <xf numFmtId="0" fontId="4" fillId="0" borderId="39" xfId="4" applyFont="1" applyBorder="1" applyAlignment="1" applyProtection="1">
      <alignment horizontal="center" vertical="center" wrapText="1"/>
    </xf>
    <xf numFmtId="0" fontId="4" fillId="0" borderId="1" xfId="4" applyFont="1" applyBorder="1" applyProtection="1"/>
    <xf numFmtId="0" fontId="4" fillId="0" borderId="35" xfId="4" applyFont="1" applyFill="1" applyBorder="1" applyProtection="1"/>
    <xf numFmtId="0" fontId="12" fillId="0" borderId="0" xfId="0" applyFont="1" applyFill="1" applyBorder="1"/>
    <xf numFmtId="0" fontId="4" fillId="4" borderId="28" xfId="4" applyNumberFormat="1" applyFont="1" applyFill="1" applyBorder="1" applyAlignment="1" applyProtection="1">
      <alignment horizontal="center"/>
    </xf>
    <xf numFmtId="0" fontId="4" fillId="4" borderId="31" xfId="4" applyNumberFormat="1" applyFont="1" applyFill="1" applyBorder="1" applyAlignment="1" applyProtection="1">
      <alignment horizontal="center"/>
    </xf>
    <xf numFmtId="0" fontId="4" fillId="4" borderId="30" xfId="4" applyNumberFormat="1" applyFont="1" applyFill="1" applyBorder="1" applyAlignment="1" applyProtection="1">
      <alignment horizontal="center"/>
    </xf>
    <xf numFmtId="166" fontId="4" fillId="3" borderId="31" xfId="4" applyNumberFormat="1" applyFont="1" applyFill="1" applyBorder="1" applyProtection="1"/>
    <xf numFmtId="0" fontId="12" fillId="2" borderId="0" xfId="0" applyFont="1" applyFill="1" applyAlignment="1" applyProtection="1">
      <alignment vertical="center"/>
    </xf>
    <xf numFmtId="0" fontId="12" fillId="2" borderId="0" xfId="78" applyFont="1" applyFill="1" applyAlignment="1" applyProtection="1">
      <alignment horizontal="left" vertical="center"/>
    </xf>
    <xf numFmtId="0" fontId="12" fillId="10" borderId="0" xfId="0" applyFont="1" applyFill="1" applyAlignment="1" applyProtection="1">
      <alignment vertical="center"/>
    </xf>
    <xf numFmtId="0" fontId="4" fillId="9" borderId="0" xfId="78" applyFont="1" applyFill="1" applyAlignment="1" applyProtection="1">
      <alignment horizontal="center" vertical="center"/>
    </xf>
    <xf numFmtId="0" fontId="4" fillId="11" borderId="0" xfId="78" applyFont="1" applyFill="1" applyAlignment="1" applyProtection="1">
      <alignment horizontal="center" vertical="center"/>
    </xf>
    <xf numFmtId="0" fontId="4" fillId="2" borderId="23" xfId="77" applyFont="1" applyFill="1" applyBorder="1" applyAlignment="1" applyProtection="1">
      <alignment horizontal="center" vertical="center" wrapText="1"/>
    </xf>
    <xf numFmtId="49" fontId="4" fillId="9" borderId="36" xfId="1" applyNumberFormat="1" applyFont="1" applyFill="1" applyBorder="1" applyAlignment="1" applyProtection="1">
      <alignment horizontal="center" vertical="center"/>
      <protection locked="0"/>
    </xf>
    <xf numFmtId="165" fontId="4" fillId="9" borderId="36" xfId="1" applyNumberFormat="1" applyFont="1" applyFill="1" applyBorder="1" applyAlignment="1" applyProtection="1">
      <alignment horizontal="center" vertical="center"/>
      <protection locked="0"/>
    </xf>
    <xf numFmtId="49" fontId="4" fillId="9" borderId="24" xfId="1" applyNumberFormat="1" applyFont="1" applyFill="1" applyBorder="1" applyAlignment="1" applyProtection="1">
      <alignment horizontal="center" vertical="center"/>
      <protection locked="0"/>
    </xf>
    <xf numFmtId="0" fontId="4" fillId="2" borderId="32" xfId="77" applyFont="1" applyFill="1" applyBorder="1" applyAlignment="1" applyProtection="1">
      <alignment horizontal="center" vertical="center" wrapText="1"/>
    </xf>
    <xf numFmtId="165" fontId="4" fillId="2" borderId="33" xfId="1" applyNumberFormat="1" applyFont="1" applyFill="1" applyBorder="1" applyAlignment="1" applyProtection="1">
      <alignment horizontal="center" vertical="center"/>
    </xf>
    <xf numFmtId="49" fontId="4" fillId="9" borderId="43" xfId="1" applyNumberFormat="1" applyFont="1" applyFill="1" applyBorder="1" applyAlignment="1" applyProtection="1">
      <alignment horizontal="center" vertical="center"/>
      <protection locked="0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textRotation="90"/>
    </xf>
    <xf numFmtId="0" fontId="4" fillId="2" borderId="24" xfId="1" applyFont="1" applyFill="1" applyBorder="1" applyAlignment="1" applyProtection="1">
      <alignment horizontal="center" vertical="center" textRotation="90"/>
    </xf>
    <xf numFmtId="0" fontId="14" fillId="8" borderId="11" xfId="1" applyFont="1" applyFill="1" applyBorder="1" applyAlignment="1" applyProtection="1">
      <alignment horizontal="center" vertical="center"/>
      <protection locked="0"/>
    </xf>
    <xf numFmtId="0" fontId="14" fillId="8" borderId="12" xfId="1" applyFont="1" applyFill="1" applyBorder="1" applyAlignment="1" applyProtection="1">
      <alignment horizontal="center" vertical="center"/>
      <protection locked="0"/>
    </xf>
    <xf numFmtId="0" fontId="14" fillId="8" borderId="13" xfId="1" applyFont="1" applyFill="1" applyBorder="1" applyAlignment="1" applyProtection="1">
      <alignment horizontal="center" vertical="center"/>
      <protection locked="0"/>
    </xf>
    <xf numFmtId="0" fontId="14" fillId="8" borderId="18" xfId="1" applyFont="1" applyFill="1" applyBorder="1" applyAlignment="1" applyProtection="1">
      <alignment horizontal="center" vertical="center"/>
      <protection locked="0"/>
    </xf>
    <xf numFmtId="0" fontId="14" fillId="8" borderId="19" xfId="1" applyFont="1" applyFill="1" applyBorder="1" applyAlignment="1" applyProtection="1">
      <alignment horizontal="center" vertical="center"/>
      <protection locked="0"/>
    </xf>
    <xf numFmtId="0" fontId="14" fillId="8" borderId="20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 textRotation="90"/>
    </xf>
    <xf numFmtId="0" fontId="4" fillId="2" borderId="36" xfId="1" applyFont="1" applyFill="1" applyBorder="1" applyAlignment="1" applyProtection="1">
      <alignment horizontal="center" vertical="center" textRotation="90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6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textRotation="90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14" fillId="8" borderId="4" xfId="1" applyFont="1" applyFill="1" applyBorder="1" applyAlignment="1" applyProtection="1">
      <alignment horizontal="center" vertical="center"/>
      <protection locked="0"/>
    </xf>
    <xf numFmtId="0" fontId="14" fillId="8" borderId="5" xfId="1" applyFont="1" applyFill="1" applyBorder="1" applyAlignment="1" applyProtection="1">
      <alignment horizontal="center" vertical="center"/>
      <protection locked="0"/>
    </xf>
    <xf numFmtId="0" fontId="14" fillId="8" borderId="6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14" fillId="2" borderId="16" xfId="1" applyFont="1" applyFill="1" applyBorder="1" applyAlignment="1" applyProtection="1">
      <alignment horizontal="center" vertical="center"/>
    </xf>
    <xf numFmtId="0" fontId="14" fillId="2" borderId="17" xfId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4" fillId="2" borderId="14" xfId="1" applyFont="1" applyFill="1" applyBorder="1" applyAlignment="1" applyProtection="1">
      <alignment horizontal="center" vertical="center"/>
    </xf>
    <xf numFmtId="0" fontId="14" fillId="2" borderId="31" xfId="1" applyFont="1" applyFill="1" applyBorder="1" applyAlignment="1" applyProtection="1">
      <alignment horizontal="center" vertical="center"/>
    </xf>
    <xf numFmtId="0" fontId="4" fillId="2" borderId="26" xfId="1" applyFont="1" applyFill="1" applyBorder="1" applyAlignment="1" applyProtection="1">
      <alignment horizontal="center" vertical="center" wrapText="1"/>
    </xf>
    <xf numFmtId="0" fontId="12" fillId="2" borderId="36" xfId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horizontal="center" vertical="center" textRotation="90"/>
    </xf>
    <xf numFmtId="0" fontId="13" fillId="2" borderId="0" xfId="1" applyFont="1" applyFill="1" applyAlignment="1" applyProtection="1">
      <alignment horizontal="center" vertical="center"/>
    </xf>
    <xf numFmtId="0" fontId="13" fillId="2" borderId="35" xfId="1" applyFont="1" applyFill="1" applyBorder="1" applyAlignment="1" applyProtection="1">
      <alignment horizontal="center" vertical="center"/>
    </xf>
    <xf numFmtId="0" fontId="4" fillId="2" borderId="26" xfId="77" applyFont="1" applyFill="1" applyBorder="1" applyAlignment="1" applyProtection="1">
      <alignment horizontal="center" vertical="center" wrapText="1"/>
    </xf>
    <xf numFmtId="0" fontId="4" fillId="2" borderId="31" xfId="1" applyFont="1" applyFill="1" applyBorder="1" applyAlignment="1" applyProtection="1">
      <alignment horizontal="center" vertical="center" textRotation="90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13" fillId="2" borderId="33" xfId="1" applyFont="1" applyFill="1" applyBorder="1" applyAlignment="1" applyProtection="1">
      <alignment horizontal="center" vertical="center"/>
    </xf>
    <xf numFmtId="0" fontId="4" fillId="2" borderId="30" xfId="1" applyFont="1" applyFill="1" applyBorder="1" applyAlignment="1" applyProtection="1">
      <alignment horizontal="center" vertical="center" textRotation="90"/>
    </xf>
    <xf numFmtId="0" fontId="4" fillId="2" borderId="28" xfId="77" applyFont="1" applyFill="1" applyBorder="1" applyAlignment="1" applyProtection="1">
      <alignment horizontal="center" vertical="center" wrapText="1"/>
    </xf>
    <xf numFmtId="0" fontId="4" fillId="2" borderId="36" xfId="77" applyFont="1" applyFill="1" applyBorder="1" applyAlignment="1" applyProtection="1">
      <alignment horizontal="center" vertical="center" wrapText="1"/>
    </xf>
    <xf numFmtId="0" fontId="4" fillId="2" borderId="31" xfId="77" applyFont="1" applyFill="1" applyBorder="1" applyAlignment="1" applyProtection="1">
      <alignment horizontal="center" vertical="center" wrapText="1"/>
    </xf>
    <xf numFmtId="4" fontId="4" fillId="2" borderId="33" xfId="1" applyNumberFormat="1" applyFont="1" applyFill="1" applyBorder="1" applyAlignment="1" applyProtection="1">
      <alignment horizontal="center" vertical="center"/>
    </xf>
    <xf numFmtId="0" fontId="4" fillId="2" borderId="42" xfId="77" applyFont="1" applyFill="1" applyBorder="1" applyAlignment="1" applyProtection="1">
      <alignment horizontal="center" vertical="center" wrapText="1"/>
    </xf>
    <xf numFmtId="0" fontId="4" fillId="2" borderId="43" xfId="77" applyFont="1" applyFill="1" applyBorder="1" applyAlignment="1" applyProtection="1">
      <alignment horizontal="center" vertical="center" wrapText="1"/>
    </xf>
    <xf numFmtId="0" fontId="4" fillId="2" borderId="44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4" fillId="0" borderId="40" xfId="4" applyFont="1" applyBorder="1" applyAlignment="1" applyProtection="1">
      <alignment horizontal="center" vertical="center"/>
    </xf>
    <xf numFmtId="0" fontId="4" fillId="0" borderId="41" xfId="4" applyFont="1" applyBorder="1" applyAlignment="1" applyProtection="1">
      <alignment horizontal="center" vertical="center"/>
    </xf>
    <xf numFmtId="0" fontId="4" fillId="0" borderId="21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14" fillId="0" borderId="26" xfId="4" applyFont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horizontal="center" vertical="center" wrapText="1"/>
    </xf>
    <xf numFmtId="0" fontId="1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/>
    </xf>
    <xf numFmtId="0" fontId="4" fillId="0" borderId="28" xfId="4" applyFont="1" applyBorder="1" applyAlignment="1" applyProtection="1">
      <alignment horizontal="center" vertical="center" wrapText="1"/>
    </xf>
    <xf numFmtId="0" fontId="14" fillId="0" borderId="39" xfId="4" applyFont="1" applyBorder="1" applyAlignment="1" applyProtection="1">
      <alignment horizontal="center" vertical="center" wrapText="1"/>
    </xf>
    <xf numFmtId="0" fontId="4" fillId="0" borderId="11" xfId="4" applyFont="1" applyBorder="1" applyAlignment="1" applyProtection="1">
      <alignment horizontal="center" vertical="center"/>
    </xf>
    <xf numFmtId="0" fontId="4" fillId="2" borderId="45" xfId="1" applyFont="1" applyFill="1" applyBorder="1" applyAlignment="1" applyProtection="1">
      <alignment horizontal="center" vertical="center" textRotation="90"/>
    </xf>
    <xf numFmtId="0" fontId="12" fillId="2" borderId="46" xfId="1" applyFont="1" applyFill="1" applyBorder="1" applyAlignment="1" applyProtection="1">
      <alignment horizontal="center" vertical="center"/>
    </xf>
    <xf numFmtId="0" fontId="12" fillId="2" borderId="47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12" fillId="2" borderId="48" xfId="1" applyFont="1" applyFill="1" applyBorder="1" applyAlignment="1" applyProtection="1">
      <alignment horizontal="center" vertical="center" wrapText="1"/>
    </xf>
    <xf numFmtId="0" fontId="4" fillId="2" borderId="4" xfId="77" applyFont="1" applyFill="1" applyBorder="1" applyAlignment="1" applyProtection="1">
      <alignment horizontal="center" vertical="center" wrapText="1"/>
    </xf>
    <xf numFmtId="0" fontId="4" fillId="2" borderId="11" xfId="77" applyFont="1" applyFill="1" applyBorder="1" applyAlignment="1" applyProtection="1">
      <alignment horizontal="center" vertical="center" wrapText="1"/>
    </xf>
    <xf numFmtId="0" fontId="4" fillId="2" borderId="48" xfId="77" applyFont="1" applyFill="1" applyBorder="1" applyAlignment="1" applyProtection="1">
      <alignment horizontal="center" vertical="center" wrapText="1"/>
    </xf>
    <xf numFmtId="0" fontId="4" fillId="2" borderId="46" xfId="77" applyFont="1" applyFill="1" applyBorder="1" applyAlignment="1" applyProtection="1">
      <alignment horizontal="center" vertical="center" wrapText="1"/>
    </xf>
    <xf numFmtId="0" fontId="4" fillId="2" borderId="49" xfId="1" applyFont="1" applyFill="1" applyBorder="1" applyAlignment="1" applyProtection="1">
      <alignment horizontal="center" vertical="center" wrapText="1"/>
    </xf>
    <xf numFmtId="165" fontId="4" fillId="2" borderId="43" xfId="1" applyNumberFormat="1" applyFont="1" applyFill="1" applyBorder="1" applyAlignment="1" applyProtection="1">
      <alignment horizontal="center" vertical="center"/>
    </xf>
    <xf numFmtId="165" fontId="4" fillId="9" borderId="21" xfId="1" applyNumberFormat="1" applyFont="1" applyFill="1" applyBorder="1" applyAlignment="1" applyProtection="1">
      <alignment horizontal="center" vertical="center"/>
      <protection locked="0"/>
    </xf>
    <xf numFmtId="165" fontId="4" fillId="9" borderId="7" xfId="1" applyNumberFormat="1" applyFont="1" applyFill="1" applyBorder="1" applyAlignment="1" applyProtection="1">
      <alignment horizontal="center" vertical="center"/>
      <protection locked="0"/>
    </xf>
    <xf numFmtId="165" fontId="4" fillId="9" borderId="23" xfId="1" applyNumberFormat="1" applyFont="1" applyFill="1" applyBorder="1" applyAlignment="1" applyProtection="1">
      <alignment horizontal="center" vertical="center"/>
      <protection locked="0"/>
    </xf>
    <xf numFmtId="165" fontId="4" fillId="2" borderId="32" xfId="1" applyNumberFormat="1" applyFont="1" applyFill="1" applyBorder="1" applyAlignment="1" applyProtection="1">
      <alignment horizontal="center" vertical="center"/>
    </xf>
    <xf numFmtId="0" fontId="4" fillId="2" borderId="50" xfId="1" applyFont="1" applyFill="1" applyBorder="1" applyAlignment="1" applyProtection="1">
      <alignment horizontal="center" vertical="center" wrapText="1"/>
    </xf>
    <xf numFmtId="0" fontId="4" fillId="2" borderId="51" xfId="1" applyFont="1" applyFill="1" applyBorder="1" applyAlignment="1" applyProtection="1">
      <alignment horizontal="center" vertical="center" wrapText="1"/>
    </xf>
    <xf numFmtId="165" fontId="4" fillId="2" borderId="3" xfId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49" xfId="1" applyNumberFormat="1" applyFont="1" applyFill="1" applyBorder="1" applyAlignment="1" applyProtection="1">
      <alignment horizontal="center" vertical="center"/>
    </xf>
  </cellXfs>
  <cellStyles count="80">
    <cellStyle name="Comma 2" xfId="76"/>
    <cellStyle name="Cover" xfId="5"/>
    <cellStyle name="Hyperlink 2" xfId="11"/>
    <cellStyle name="Menu" xfId="6"/>
    <cellStyle name="Normal" xfId="0" builtinId="0"/>
    <cellStyle name="Normal 10" xfId="13"/>
    <cellStyle name="Normal 10 2" xfId="14"/>
    <cellStyle name="Normal 10 2 2" xfId="15"/>
    <cellStyle name="Normal 10 2 2 2" xfId="16"/>
    <cellStyle name="Normal 10 2 3" xfId="17"/>
    <cellStyle name="Normal 10 3" xfId="18"/>
    <cellStyle name="Normal 10 3 2" xfId="19"/>
    <cellStyle name="Normal 10 4" xfId="20"/>
    <cellStyle name="Normal 11" xfId="21"/>
    <cellStyle name="Normal 11 2" xfId="22"/>
    <cellStyle name="Normal 12" xfId="23"/>
    <cellStyle name="Normal 12 2" xfId="7"/>
    <cellStyle name="Normal 13" xfId="24"/>
    <cellStyle name="Normal 14" xfId="71"/>
    <cellStyle name="Normal 15" xfId="72"/>
    <cellStyle name="Normal 16" xfId="73"/>
    <cellStyle name="Normal 17" xfId="3"/>
    <cellStyle name="Normal 17 2" xfId="74"/>
    <cellStyle name="Normal 18" xfId="12"/>
    <cellStyle name="Normal 19" xfId="77"/>
    <cellStyle name="Normal 19 2" xfId="79"/>
    <cellStyle name="Normal 2" xfId="2"/>
    <cellStyle name="Normal 2 2" xfId="4"/>
    <cellStyle name="Normal 2 2 2" xfId="26"/>
    <cellStyle name="Normal 2 3" xfId="63"/>
    <cellStyle name="Normal 2 4" xfId="75"/>
    <cellStyle name="Normal 2 5" xfId="25"/>
    <cellStyle name="Normal 2 6" xfId="8"/>
    <cellStyle name="Normal 2_STO" xfId="27"/>
    <cellStyle name="Normal 3" xfId="1"/>
    <cellStyle name="Normal 3 2" xfId="29"/>
    <cellStyle name="Normal 3 2 2" xfId="30"/>
    <cellStyle name="Normal 3 3" xfId="31"/>
    <cellStyle name="Normal 3 3 2" xfId="65"/>
    <cellStyle name="Normal 3 4" xfId="64"/>
    <cellStyle name="Normal 3 5" xfId="28"/>
    <cellStyle name="Normal 3 6" xfId="78"/>
    <cellStyle name="Normal 4" xfId="32"/>
    <cellStyle name="Normal 4 2" xfId="33"/>
    <cellStyle name="Normal 4 2 2" xfId="67"/>
    <cellStyle name="Normal 4 3" xfId="34"/>
    <cellStyle name="Normal 4 3 2" xfId="68"/>
    <cellStyle name="Normal 4 4" xfId="66"/>
    <cellStyle name="Normal 5" xfId="35"/>
    <cellStyle name="Normal 5 2" xfId="69"/>
    <cellStyle name="Normal 6" xfId="36"/>
    <cellStyle name="Normal 6 2" xfId="37"/>
    <cellStyle name="Normal 7" xfId="38"/>
    <cellStyle name="Normal 7 2" xfId="39"/>
    <cellStyle name="Normal 7 2 2" xfId="40"/>
    <cellStyle name="Normal 7 2 2 2" xfId="41"/>
    <cellStyle name="Normal 7 2 3" xfId="42"/>
    <cellStyle name="Normal 7 3" xfId="43"/>
    <cellStyle name="Normal 7 3 2" xfId="44"/>
    <cellStyle name="Normal 7 4" xfId="45"/>
    <cellStyle name="Normal 7 5" xfId="70"/>
    <cellStyle name="Normal 8" xfId="46"/>
    <cellStyle name="Normal 8 2" xfId="47"/>
    <cellStyle name="Normal 8 2 2" xfId="48"/>
    <cellStyle name="Normal 8 2 2 2" xfId="49"/>
    <cellStyle name="Normal 8 2 3" xfId="50"/>
    <cellStyle name="Normal 8 3" xfId="51"/>
    <cellStyle name="Normal 8 3 2" xfId="52"/>
    <cellStyle name="Normal 8 4" xfId="53"/>
    <cellStyle name="Normal 9" xfId="54"/>
    <cellStyle name="Normal 9 2" xfId="55"/>
    <cellStyle name="Normal 9 2 2" xfId="56"/>
    <cellStyle name="Normal 9 2 2 2" xfId="57"/>
    <cellStyle name="Normal 9 2 3" xfId="58"/>
    <cellStyle name="Normal 9 3" xfId="59"/>
    <cellStyle name="Normal 9 3 2" xfId="60"/>
    <cellStyle name="Normal 9 4" xfId="61"/>
    <cellStyle name="Style 1" xfId="62"/>
    <cellStyle name="TableStyleLight1 5" xfId="10"/>
    <cellStyle name="Κανονικό 2" xfId="9"/>
  </cellStyles>
  <dxfs count="20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319177</xdr:colOff>
      <xdr:row>0</xdr:row>
      <xdr:rowOff>0</xdr:rowOff>
    </xdr:from>
    <xdr:to>
      <xdr:col>5</xdr:col>
      <xdr:colOff>201065</xdr:colOff>
      <xdr:row>3</xdr:row>
      <xdr:rowOff>200436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177" y="0"/>
          <a:ext cx="2706859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1"/>
  <sheetViews>
    <sheetView tabSelected="1" zoomScaleNormal="100" workbookViewId="0">
      <selection activeCell="C35" sqref="C35"/>
    </sheetView>
  </sheetViews>
  <sheetFormatPr defaultColWidth="9.1796875" defaultRowHeight="11.5" x14ac:dyDescent="0.35"/>
  <cols>
    <col min="1" max="1" width="4.26953125" style="2" customWidth="1"/>
    <col min="2" max="2" width="13.7265625" style="2" customWidth="1"/>
    <col min="3" max="3" width="4.26953125" style="2" customWidth="1"/>
    <col min="4" max="4" width="13.7265625" style="2" customWidth="1"/>
    <col min="5" max="5" width="4.26953125" style="2" customWidth="1"/>
    <col min="6" max="6" width="13.7265625" style="2" customWidth="1"/>
    <col min="7" max="7" width="4.26953125" style="2" customWidth="1"/>
    <col min="8" max="8" width="13.7265625" style="2" customWidth="1"/>
    <col min="9" max="9" width="4.26953125" style="2" customWidth="1"/>
    <col min="10" max="10" width="13.7265625" style="2" customWidth="1"/>
    <col min="11" max="11" width="4.26953125" style="2" customWidth="1"/>
    <col min="12" max="12" width="13.7265625" style="2" customWidth="1"/>
    <col min="13" max="13" width="4.26953125" style="2" customWidth="1"/>
    <col min="14" max="14" width="13.7265625" style="2" customWidth="1"/>
    <col min="15" max="15" width="4.26953125" style="121" customWidth="1"/>
    <col min="16" max="16" width="13.7265625" style="2" customWidth="1"/>
    <col min="17" max="17" width="4.26953125" style="2" customWidth="1"/>
    <col min="18" max="18" width="13.7265625" style="121" customWidth="1"/>
    <col min="19" max="19" width="4.26953125" style="2" customWidth="1"/>
    <col min="20" max="20" width="13.7265625" style="2" customWidth="1"/>
    <col min="21" max="21" width="4.26953125" style="121" customWidth="1"/>
    <col min="22" max="22" width="13.7265625" style="2" customWidth="1"/>
    <col min="23" max="23" width="4.26953125" style="2" customWidth="1"/>
    <col min="24" max="24" width="13.7265625" style="121" customWidth="1"/>
    <col min="25" max="25" width="4.26953125" style="2" customWidth="1"/>
    <col min="26" max="26" width="13.7265625" style="2" customWidth="1"/>
    <col min="27" max="27" width="4.26953125" style="2" customWidth="1"/>
    <col min="28" max="28" width="13.7265625" style="2" customWidth="1"/>
    <col min="29" max="29" width="4.26953125" style="2" customWidth="1"/>
    <col min="30" max="30" width="13.7265625" style="2" customWidth="1"/>
    <col min="31" max="31" width="4.26953125" style="2" customWidth="1"/>
    <col min="32" max="16384" width="9.1796875" style="2"/>
  </cols>
  <sheetData>
    <row r="1" spans="1:25" ht="17.149999999999999" customHeight="1" x14ac:dyDescent="0.35">
      <c r="A1" s="1" t="s">
        <v>242</v>
      </c>
      <c r="B1" s="1"/>
      <c r="C1" s="1"/>
      <c r="D1" s="1"/>
      <c r="E1" s="1"/>
      <c r="F1" s="1"/>
      <c r="G1" s="165" t="s">
        <v>206</v>
      </c>
      <c r="H1" s="165"/>
      <c r="I1" s="165"/>
      <c r="J1" s="165"/>
      <c r="K1" s="165"/>
      <c r="L1" s="165"/>
      <c r="M1" s="165"/>
      <c r="N1" s="165"/>
      <c r="O1" s="2"/>
      <c r="R1" s="2"/>
    </row>
    <row r="2" spans="1:25" ht="17.149999999999999" customHeight="1" thickBot="1" x14ac:dyDescent="0.4">
      <c r="A2" s="1"/>
      <c r="B2" s="1"/>
      <c r="C2" s="1"/>
      <c r="D2" s="1"/>
      <c r="E2" s="1"/>
      <c r="F2" s="1"/>
      <c r="G2" s="166"/>
      <c r="H2" s="166"/>
      <c r="I2" s="166"/>
      <c r="J2" s="166"/>
      <c r="K2" s="166"/>
      <c r="L2" s="166"/>
      <c r="M2" s="166"/>
      <c r="N2" s="166"/>
      <c r="O2" s="2"/>
      <c r="R2" s="2"/>
    </row>
    <row r="3" spans="1:25" ht="17.149999999999999" customHeight="1" x14ac:dyDescent="0.35">
      <c r="A3" s="1"/>
      <c r="B3" s="3"/>
      <c r="C3" s="3"/>
      <c r="D3" s="4"/>
      <c r="E3" s="1"/>
      <c r="F3" s="1"/>
      <c r="G3" s="148" t="s">
        <v>0</v>
      </c>
      <c r="H3" s="149"/>
      <c r="I3" s="150"/>
      <c r="J3" s="151"/>
      <c r="K3" s="151"/>
      <c r="L3" s="151"/>
      <c r="M3" s="151"/>
      <c r="N3" s="152"/>
      <c r="O3" s="2"/>
      <c r="R3" s="2"/>
    </row>
    <row r="4" spans="1:25" ht="17.149999999999999" customHeight="1" thickBot="1" x14ac:dyDescent="0.4">
      <c r="A4" s="4"/>
      <c r="B4" s="4"/>
      <c r="C4" s="4"/>
      <c r="D4" s="4"/>
      <c r="E4" s="4"/>
      <c r="F4" s="4"/>
      <c r="G4" s="158" t="s">
        <v>1</v>
      </c>
      <c r="H4" s="159"/>
      <c r="I4" s="137"/>
      <c r="J4" s="138"/>
      <c r="K4" s="138"/>
      <c r="L4" s="138"/>
      <c r="M4" s="138"/>
      <c r="N4" s="139"/>
      <c r="O4" s="2"/>
      <c r="R4" s="2"/>
    </row>
    <row r="5" spans="1:25" ht="17.149999999999999" customHeight="1" x14ac:dyDescent="0.35">
      <c r="A5" s="5"/>
      <c r="B5" s="6" t="s">
        <v>2</v>
      </c>
      <c r="C5" s="7"/>
      <c r="D5" s="8"/>
      <c r="E5" s="5"/>
      <c r="F5" s="5"/>
      <c r="G5" s="158" t="s">
        <v>3</v>
      </c>
      <c r="H5" s="159"/>
      <c r="I5" s="137"/>
      <c r="J5" s="138"/>
      <c r="K5" s="138"/>
      <c r="L5" s="138"/>
      <c r="M5" s="138"/>
      <c r="N5" s="139"/>
      <c r="O5" s="2"/>
      <c r="P5" s="121"/>
      <c r="R5" s="2"/>
    </row>
    <row r="6" spans="1:25" ht="17.149999999999999" customHeight="1" thickBot="1" x14ac:dyDescent="0.4">
      <c r="A6" s="1"/>
      <c r="B6" s="156" t="s">
        <v>4</v>
      </c>
      <c r="C6" s="157"/>
      <c r="D6" s="9"/>
      <c r="E6" s="10"/>
      <c r="F6" s="5"/>
      <c r="G6" s="160" t="s">
        <v>5</v>
      </c>
      <c r="H6" s="161"/>
      <c r="I6" s="140"/>
      <c r="J6" s="141"/>
      <c r="K6" s="141"/>
      <c r="L6" s="141"/>
      <c r="M6" s="141"/>
      <c r="N6" s="142"/>
      <c r="O6" s="2"/>
      <c r="P6" s="125"/>
      <c r="Q6" s="122" t="s">
        <v>32</v>
      </c>
      <c r="R6" s="2"/>
    </row>
    <row r="7" spans="1:25" ht="17.149999999999999" customHeight="1" x14ac:dyDescent="0.35">
      <c r="A7" s="1"/>
      <c r="B7" s="1"/>
      <c r="C7" s="1"/>
      <c r="D7" s="4"/>
      <c r="E7" s="5"/>
      <c r="F7" s="5"/>
      <c r="G7" s="1"/>
      <c r="H7" s="1"/>
      <c r="I7" s="1"/>
      <c r="J7" s="1"/>
      <c r="K7" s="1"/>
      <c r="L7" s="1"/>
      <c r="M7" s="1"/>
      <c r="N7" s="1"/>
      <c r="O7" s="2"/>
      <c r="P7" s="124"/>
      <c r="Q7" s="122" t="s">
        <v>234</v>
      </c>
      <c r="R7" s="11"/>
      <c r="S7" s="1"/>
      <c r="T7" s="1"/>
      <c r="U7" s="1"/>
    </row>
    <row r="8" spans="1:25" ht="17.149999999999999" customHeight="1" thickBot="1" x14ac:dyDescent="0.4">
      <c r="A8" s="1"/>
      <c r="B8" s="12" t="s">
        <v>236</v>
      </c>
      <c r="C8" s="3"/>
      <c r="D8" s="1"/>
      <c r="E8" s="4"/>
      <c r="F8" s="4"/>
      <c r="G8" s="4"/>
      <c r="H8" s="4"/>
      <c r="I8" s="1"/>
      <c r="J8" s="4"/>
      <c r="K8" s="1"/>
      <c r="L8" s="1"/>
      <c r="M8" s="1"/>
      <c r="N8" s="1"/>
      <c r="O8" s="2"/>
      <c r="P8" s="123"/>
      <c r="Q8" s="122" t="s">
        <v>235</v>
      </c>
      <c r="R8" s="11"/>
      <c r="S8" s="1"/>
      <c r="T8" s="1"/>
      <c r="U8" s="1"/>
    </row>
    <row r="9" spans="1:25" ht="25.5" customHeight="1" x14ac:dyDescent="0.35">
      <c r="A9" s="1"/>
      <c r="B9" s="153" t="s">
        <v>207</v>
      </c>
      <c r="C9" s="147" t="s">
        <v>6</v>
      </c>
      <c r="D9" s="162" t="s">
        <v>208</v>
      </c>
      <c r="E9" s="162"/>
      <c r="F9" s="162"/>
      <c r="G9" s="162"/>
      <c r="H9" s="162" t="s">
        <v>7</v>
      </c>
      <c r="I9" s="147" t="s">
        <v>8</v>
      </c>
      <c r="J9" s="162" t="s">
        <v>9</v>
      </c>
      <c r="K9" s="147" t="s">
        <v>8</v>
      </c>
      <c r="L9" s="162" t="s">
        <v>10</v>
      </c>
      <c r="M9" s="164" t="s">
        <v>8</v>
      </c>
      <c r="N9" s="1"/>
      <c r="O9" s="2"/>
      <c r="R9" s="2"/>
    </row>
    <row r="10" spans="1:25" ht="17.149999999999999" customHeight="1" x14ac:dyDescent="0.35">
      <c r="A10" s="1"/>
      <c r="B10" s="154"/>
      <c r="C10" s="143"/>
      <c r="D10" s="145"/>
      <c r="E10" s="145"/>
      <c r="F10" s="145"/>
      <c r="G10" s="145"/>
      <c r="H10" s="145"/>
      <c r="I10" s="143"/>
      <c r="J10" s="145"/>
      <c r="K10" s="143"/>
      <c r="L10" s="145"/>
      <c r="M10" s="135"/>
      <c r="N10" s="1"/>
      <c r="O10" s="2"/>
      <c r="R10" s="13" t="s">
        <v>227</v>
      </c>
      <c r="S10" s="2" t="s">
        <v>47</v>
      </c>
      <c r="T10" s="2" t="s">
        <v>48</v>
      </c>
    </row>
    <row r="11" spans="1:25" ht="17.149999999999999" customHeight="1" thickBot="1" x14ac:dyDescent="0.4">
      <c r="A11" s="1"/>
      <c r="B11" s="155"/>
      <c r="C11" s="144"/>
      <c r="D11" s="163" t="s">
        <v>11</v>
      </c>
      <c r="E11" s="163"/>
      <c r="F11" s="163" t="s">
        <v>12</v>
      </c>
      <c r="G11" s="163"/>
      <c r="H11" s="14" t="s">
        <v>13</v>
      </c>
      <c r="I11" s="144"/>
      <c r="J11" s="14" t="s">
        <v>14</v>
      </c>
      <c r="K11" s="144"/>
      <c r="L11" s="14" t="s">
        <v>15</v>
      </c>
      <c r="M11" s="136"/>
      <c r="N11" s="1"/>
      <c r="O11" s="2"/>
      <c r="R11" s="2"/>
      <c r="S11" s="2" t="s">
        <v>232</v>
      </c>
      <c r="T11" s="2" t="s">
        <v>233</v>
      </c>
    </row>
    <row r="12" spans="1:25" ht="17.149999999999999" customHeight="1" x14ac:dyDescent="0.35">
      <c r="A12" s="1"/>
      <c r="B12" s="15" t="s">
        <v>209</v>
      </c>
      <c r="C12" s="16"/>
      <c r="D12" s="167" t="s">
        <v>212</v>
      </c>
      <c r="E12" s="167"/>
      <c r="F12" s="167"/>
      <c r="G12" s="167"/>
      <c r="H12" s="17"/>
      <c r="I12" s="16"/>
      <c r="J12" s="17"/>
      <c r="K12" s="16"/>
      <c r="L12" s="17"/>
      <c r="M12" s="18"/>
      <c r="N12" s="1"/>
      <c r="O12" s="2"/>
      <c r="R12" s="2"/>
      <c r="S12" s="2" t="s">
        <v>51</v>
      </c>
      <c r="T12" s="2" t="s">
        <v>52</v>
      </c>
    </row>
    <row r="13" spans="1:25" ht="17.149999999999999" customHeight="1" x14ac:dyDescent="0.35">
      <c r="A13" s="1"/>
      <c r="B13" s="19" t="s">
        <v>210</v>
      </c>
      <c r="C13" s="20"/>
      <c r="D13" s="173" t="s">
        <v>213</v>
      </c>
      <c r="E13" s="173"/>
      <c r="F13" s="173" t="s">
        <v>214</v>
      </c>
      <c r="G13" s="173"/>
      <c r="H13" s="21"/>
      <c r="I13" s="20"/>
      <c r="J13" s="21"/>
      <c r="K13" s="20"/>
      <c r="L13" s="21"/>
      <c r="M13" s="22"/>
      <c r="N13" s="1"/>
      <c r="O13" s="2"/>
      <c r="R13" s="2"/>
      <c r="S13" s="2" t="s">
        <v>55</v>
      </c>
      <c r="T13" s="2" t="s">
        <v>56</v>
      </c>
    </row>
    <row r="14" spans="1:25" ht="17.149999999999999" customHeight="1" thickBot="1" x14ac:dyDescent="0.4">
      <c r="A14" s="1"/>
      <c r="B14" s="23" t="s">
        <v>211</v>
      </c>
      <c r="C14" s="24"/>
      <c r="D14" s="175" t="s">
        <v>215</v>
      </c>
      <c r="E14" s="175"/>
      <c r="F14" s="175"/>
      <c r="G14" s="175"/>
      <c r="H14" s="25"/>
      <c r="I14" s="24"/>
      <c r="J14" s="25"/>
      <c r="K14" s="24"/>
      <c r="L14" s="25"/>
      <c r="M14" s="26"/>
      <c r="N14" s="1"/>
      <c r="O14" s="2"/>
      <c r="R14" s="2"/>
      <c r="S14" s="2" t="s">
        <v>59</v>
      </c>
      <c r="T14" s="2" t="s">
        <v>60</v>
      </c>
    </row>
    <row r="15" spans="1:25" ht="17.149999999999999" customHeight="1" x14ac:dyDescent="0.35">
      <c r="O15" s="2"/>
      <c r="R15" s="2"/>
      <c r="S15" s="2" t="s">
        <v>63</v>
      </c>
      <c r="T15" s="2" t="s">
        <v>64</v>
      </c>
    </row>
    <row r="16" spans="1:25" ht="17.149999999999999" customHeight="1" thickBot="1" x14ac:dyDescent="0.4">
      <c r="A16" s="1"/>
      <c r="B16" s="12" t="s">
        <v>230</v>
      </c>
      <c r="C16" s="3"/>
      <c r="D16" s="1"/>
      <c r="E16" s="4"/>
      <c r="F16" s="4"/>
      <c r="G16" s="4"/>
      <c r="H16" s="1"/>
      <c r="I16" s="1"/>
      <c r="J16" s="1"/>
      <c r="K16" s="1"/>
      <c r="L16" s="1"/>
      <c r="M16" s="1"/>
      <c r="N16" s="2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 ht="25.5" customHeight="1" thickBot="1" x14ac:dyDescent="0.4">
      <c r="A17" s="1"/>
      <c r="B17" s="153" t="s">
        <v>207</v>
      </c>
      <c r="C17" s="147" t="s">
        <v>6</v>
      </c>
      <c r="D17" s="162" t="s">
        <v>208</v>
      </c>
      <c r="E17" s="162"/>
      <c r="F17" s="162"/>
      <c r="G17" s="197"/>
      <c r="H17" s="153" t="s">
        <v>18</v>
      </c>
      <c r="I17" s="164" t="s">
        <v>8</v>
      </c>
      <c r="J17" s="153" t="s">
        <v>19</v>
      </c>
      <c r="K17" s="164" t="s">
        <v>8</v>
      </c>
      <c r="L17" s="195" t="s">
        <v>20</v>
      </c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6"/>
    </row>
    <row r="18" spans="1:31" ht="17.149999999999999" customHeight="1" x14ac:dyDescent="0.35">
      <c r="A18" s="28"/>
      <c r="B18" s="154"/>
      <c r="C18" s="143"/>
      <c r="D18" s="145"/>
      <c r="E18" s="145"/>
      <c r="F18" s="145"/>
      <c r="G18" s="198"/>
      <c r="H18" s="154"/>
      <c r="I18" s="135"/>
      <c r="J18" s="154"/>
      <c r="K18" s="135"/>
      <c r="L18" s="153" t="s">
        <v>21</v>
      </c>
      <c r="M18" s="164" t="s">
        <v>8</v>
      </c>
      <c r="N18" s="153" t="s">
        <v>22</v>
      </c>
      <c r="O18" s="147" t="s">
        <v>8</v>
      </c>
      <c r="P18" s="211" t="s">
        <v>239</v>
      </c>
      <c r="Q18" s="164" t="s">
        <v>8</v>
      </c>
      <c r="R18" s="153" t="s">
        <v>23</v>
      </c>
      <c r="S18" s="147" t="s">
        <v>8</v>
      </c>
      <c r="T18" s="211" t="s">
        <v>239</v>
      </c>
      <c r="U18" s="164" t="s">
        <v>8</v>
      </c>
      <c r="V18" s="153" t="s">
        <v>24</v>
      </c>
      <c r="W18" s="147" t="s">
        <v>8</v>
      </c>
      <c r="X18" s="211" t="s">
        <v>239</v>
      </c>
      <c r="Y18" s="164" t="s">
        <v>8</v>
      </c>
      <c r="Z18" s="153" t="s">
        <v>25</v>
      </c>
      <c r="AA18" s="147" t="s">
        <v>8</v>
      </c>
      <c r="AB18" s="211" t="s">
        <v>239</v>
      </c>
      <c r="AC18" s="164" t="s">
        <v>8</v>
      </c>
      <c r="AD18" s="210" t="s">
        <v>26</v>
      </c>
      <c r="AE18" s="194" t="s">
        <v>8</v>
      </c>
    </row>
    <row r="19" spans="1:31" ht="17.149999999999999" customHeight="1" thickBot="1" x14ac:dyDescent="0.4">
      <c r="A19" s="28"/>
      <c r="B19" s="155"/>
      <c r="C19" s="144"/>
      <c r="D19" s="163" t="s">
        <v>11</v>
      </c>
      <c r="E19" s="163"/>
      <c r="F19" s="163" t="s">
        <v>12</v>
      </c>
      <c r="G19" s="199"/>
      <c r="H19" s="155"/>
      <c r="I19" s="136"/>
      <c r="J19" s="155"/>
      <c r="K19" s="136"/>
      <c r="L19" s="155"/>
      <c r="M19" s="136"/>
      <c r="N19" s="155"/>
      <c r="O19" s="144"/>
      <c r="P19" s="179"/>
      <c r="Q19" s="136"/>
      <c r="R19" s="155"/>
      <c r="S19" s="144"/>
      <c r="T19" s="179"/>
      <c r="U19" s="136"/>
      <c r="V19" s="155"/>
      <c r="W19" s="144"/>
      <c r="X19" s="179"/>
      <c r="Y19" s="136"/>
      <c r="Z19" s="155"/>
      <c r="AA19" s="144"/>
      <c r="AB19" s="179"/>
      <c r="AC19" s="136"/>
      <c r="AD19" s="204"/>
      <c r="AE19" s="136"/>
    </row>
    <row r="20" spans="1:31" ht="17.149999999999999" customHeight="1" x14ac:dyDescent="0.35">
      <c r="A20" s="5"/>
      <c r="B20" s="15" t="s">
        <v>209</v>
      </c>
      <c r="C20" s="29"/>
      <c r="D20" s="167" t="s">
        <v>212</v>
      </c>
      <c r="E20" s="167"/>
      <c r="F20" s="167"/>
      <c r="G20" s="200"/>
      <c r="H20" s="206"/>
      <c r="I20" s="31"/>
      <c r="J20" s="206"/>
      <c r="K20" s="31"/>
      <c r="L20" s="206"/>
      <c r="M20" s="31"/>
      <c r="N20" s="206"/>
      <c r="O20" s="29"/>
      <c r="P20" s="30"/>
      <c r="Q20" s="31"/>
      <c r="R20" s="206"/>
      <c r="S20" s="29"/>
      <c r="T20" s="30"/>
      <c r="U20" s="31"/>
      <c r="V20" s="206"/>
      <c r="W20" s="29"/>
      <c r="X20" s="30"/>
      <c r="Y20" s="31"/>
      <c r="Z20" s="206"/>
      <c r="AA20" s="29"/>
      <c r="AB20" s="30"/>
      <c r="AC20" s="31"/>
      <c r="AD20" s="212" t="str">
        <f>IF(OR(L20&lt;&gt;"", N20&lt;&gt;"", R20&lt;&gt;"", V20&lt;&gt;"", Z20&lt;&gt;""), SUM(L20,N20,R20,V20,Z20), "")</f>
        <v/>
      </c>
      <c r="AE20" s="31"/>
    </row>
    <row r="21" spans="1:31" ht="17.149999999999999" customHeight="1" x14ac:dyDescent="0.35">
      <c r="A21" s="5"/>
      <c r="B21" s="19" t="s">
        <v>210</v>
      </c>
      <c r="C21" s="32"/>
      <c r="D21" s="173" t="s">
        <v>213</v>
      </c>
      <c r="E21" s="173"/>
      <c r="F21" s="173" t="s">
        <v>214</v>
      </c>
      <c r="G21" s="201"/>
      <c r="H21" s="207"/>
      <c r="I21" s="34"/>
      <c r="J21" s="207"/>
      <c r="K21" s="34"/>
      <c r="L21" s="207"/>
      <c r="M21" s="34"/>
      <c r="N21" s="207"/>
      <c r="O21" s="32"/>
      <c r="P21" s="33"/>
      <c r="Q21" s="34"/>
      <c r="R21" s="207"/>
      <c r="S21" s="32"/>
      <c r="T21" s="33"/>
      <c r="U21" s="34"/>
      <c r="V21" s="207"/>
      <c r="W21" s="32"/>
      <c r="X21" s="33"/>
      <c r="Y21" s="34"/>
      <c r="Z21" s="207"/>
      <c r="AA21" s="32"/>
      <c r="AB21" s="33"/>
      <c r="AC21" s="34"/>
      <c r="AD21" s="213" t="str">
        <f>IF(OR(L21&lt;&gt;"", N21&lt;&gt;"", R21&lt;&gt;"", V21&lt;&gt;"", Z21&lt;&gt;""), SUM(L21,N21,R21,V21,Z21), "")</f>
        <v/>
      </c>
      <c r="AE21" s="34"/>
    </row>
    <row r="22" spans="1:31" ht="17.149999999999999" customHeight="1" thickBot="1" x14ac:dyDescent="0.4">
      <c r="A22" s="5"/>
      <c r="B22" s="126" t="s">
        <v>211</v>
      </c>
      <c r="C22" s="127"/>
      <c r="D22" s="174" t="s">
        <v>215</v>
      </c>
      <c r="E22" s="174"/>
      <c r="F22" s="174"/>
      <c r="G22" s="202"/>
      <c r="H22" s="208"/>
      <c r="I22" s="129"/>
      <c r="J22" s="208"/>
      <c r="K22" s="129"/>
      <c r="L22" s="208"/>
      <c r="M22" s="129"/>
      <c r="N22" s="208"/>
      <c r="O22" s="127"/>
      <c r="P22" s="128"/>
      <c r="Q22" s="129"/>
      <c r="R22" s="208"/>
      <c r="S22" s="127"/>
      <c r="T22" s="128"/>
      <c r="U22" s="129"/>
      <c r="V22" s="208"/>
      <c r="W22" s="127"/>
      <c r="X22" s="128"/>
      <c r="Y22" s="129"/>
      <c r="Z22" s="208"/>
      <c r="AA22" s="127"/>
      <c r="AB22" s="128"/>
      <c r="AC22" s="129"/>
      <c r="AD22" s="214" t="str">
        <f>IF(OR(L22&lt;&gt;"", N22&lt;&gt;"", R22&lt;&gt;"", V22&lt;&gt;"", Z22&lt;&gt;""), SUM(L22,N22,R22,V22,Z22), "")</f>
        <v/>
      </c>
      <c r="AE22" s="129"/>
    </row>
    <row r="23" spans="1:31" ht="17.149999999999999" customHeight="1" thickBot="1" x14ac:dyDescent="0.4">
      <c r="A23" s="5"/>
      <c r="B23" s="130" t="s">
        <v>224</v>
      </c>
      <c r="C23" s="40"/>
      <c r="D23" s="177">
        <v>0</v>
      </c>
      <c r="E23" s="178"/>
      <c r="F23" s="177" t="s">
        <v>215</v>
      </c>
      <c r="G23" s="203"/>
      <c r="H23" s="209" t="str">
        <f>IF(AND($H$38&lt;=101,$H$38&gt;=99,SUM($H$35:$H$37)&gt;0), SUMPRODUCT(H20:H22,$H$35:$H$37)/SUM($H$35:$H$37), "")</f>
        <v/>
      </c>
      <c r="I23" s="42"/>
      <c r="J23" s="209" t="str">
        <f>IF(AND($H$38&lt;=101,$H$38&gt;=99,SUM($H$35:$H$37)&gt;0), SUMPRODUCT(J20:J22,$H$35:$H$37)/SUM($H$35:$H$37), "")</f>
        <v/>
      </c>
      <c r="K23" s="42"/>
      <c r="L23" s="209" t="str">
        <f>IF(AND($H$38&lt;=101,$H$38&gt;=99,SUM($H$35:$H$37)&gt;0), SUMPRODUCT(L20:L22,$H$35:$H$37)/SUM($H$35:$H$37), "")</f>
        <v/>
      </c>
      <c r="M23" s="42"/>
      <c r="N23" s="209" t="str">
        <f>IF(AND($H$38&lt;=101,$H$38&gt;=99,SUM($H$35:$H$37)&gt;0), SUMPRODUCT(N20:N22,$H$35:$H$37)/SUM($H$35:$H$37), "")</f>
        <v/>
      </c>
      <c r="O23" s="40"/>
      <c r="P23" s="131" t="str">
        <f>IF(AND($H$38&lt;=101,$H$38&gt;=99,SUM($H$35:$H$37)&gt;0), SUMPRODUCT(P20:P22,$H$35:$H$37)/SUM($H$35:$H$37), "")</f>
        <v/>
      </c>
      <c r="Q23" s="42"/>
      <c r="R23" s="209" t="str">
        <f>IF(AND($H$38&lt;=101,$H$38&gt;=99,SUM($H$35:$H$37)&gt;0), SUMPRODUCT(R20:R22,$H$35:$H$37)/SUM($H$35:$H$37), "")</f>
        <v/>
      </c>
      <c r="S23" s="40"/>
      <c r="T23" s="131" t="str">
        <f>IF(AND($H$38&lt;=101,$H$38&gt;=99,SUM($H$35:$H$37)&gt;0), SUMPRODUCT(T20:T22,$H$35:$H$37)/SUM($H$35:$H$37), "")</f>
        <v/>
      </c>
      <c r="U23" s="42"/>
      <c r="V23" s="209" t="str">
        <f>IF(AND($H$38&lt;=101,$H$38&gt;=99,SUM($H$35:$H$37)&gt;0), SUMPRODUCT(V20:V22,$H$35:$H$37)/SUM($H$35:$H$37), "")</f>
        <v/>
      </c>
      <c r="W23" s="40"/>
      <c r="X23" s="131" t="str">
        <f>IF(AND($H$38&lt;=101,$H$38&gt;=99,SUM($H$35:$H$37)&gt;0), SUMPRODUCT(X20:X22,$H$35:$H$37)/SUM($H$35:$H$37), "")</f>
        <v/>
      </c>
      <c r="Y23" s="42"/>
      <c r="Z23" s="209" t="str">
        <f>IF(AND($H$38&lt;=101,$H$38&gt;=99,SUM($H$35:$H$37)&gt;0), SUMPRODUCT(Z20:Z22,$H$35:$H$37)/SUM($H$35:$H$37), "")</f>
        <v/>
      </c>
      <c r="AA23" s="40"/>
      <c r="AB23" s="131" t="str">
        <f>IF(AND($H$38&lt;=101,$H$38&gt;=99,SUM($H$35:$H$37)&gt;0), SUMPRODUCT(AB20:AB22,$H$35:$H$37)/SUM($H$35:$H$37), "")</f>
        <v/>
      </c>
      <c r="AC23" s="42"/>
      <c r="AD23" s="205" t="str">
        <f>IF(OR(L23&lt;&gt;"", N23&lt;&gt;"", R23&lt;&gt;"", V23&lt;&gt;"", Z23&lt;&gt;""), SUM(L23,N23,R23,V23,Z23), "")</f>
        <v/>
      </c>
      <c r="AE23" s="42"/>
    </row>
    <row r="24" spans="1:31" ht="17.149999999999999" customHeight="1" x14ac:dyDescent="0.35">
      <c r="A24" s="5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8"/>
      <c r="X24" s="28"/>
      <c r="Y24" s="28"/>
      <c r="Z24" s="28"/>
      <c r="AA24" s="28"/>
    </row>
    <row r="25" spans="1:31" ht="17.149999999999999" customHeight="1" thickBot="1" x14ac:dyDescent="0.4">
      <c r="A25" s="28"/>
      <c r="B25" s="12" t="s">
        <v>228</v>
      </c>
      <c r="C25" s="3"/>
      <c r="D25" s="38"/>
      <c r="E25" s="38"/>
      <c r="F25" s="38"/>
      <c r="G25" s="38"/>
      <c r="H25" s="27"/>
      <c r="I25" s="38"/>
      <c r="J25" s="38"/>
      <c r="K25" s="38"/>
      <c r="L25" s="38"/>
      <c r="M25" s="3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31" ht="25.5" customHeight="1" x14ac:dyDescent="0.35">
      <c r="A26" s="28"/>
      <c r="B26" s="153" t="s">
        <v>216</v>
      </c>
      <c r="C26" s="147" t="s">
        <v>6</v>
      </c>
      <c r="D26" s="162" t="s">
        <v>27</v>
      </c>
      <c r="E26" s="162"/>
      <c r="F26" s="162" t="s">
        <v>28</v>
      </c>
      <c r="G26" s="147" t="s">
        <v>8</v>
      </c>
      <c r="H26" s="162" t="s">
        <v>29</v>
      </c>
      <c r="I26" s="164" t="s">
        <v>8</v>
      </c>
      <c r="J26" s="38"/>
      <c r="K26" s="38"/>
      <c r="L26" s="38"/>
      <c r="M26" s="3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31" ht="17.149999999999999" customHeight="1" x14ac:dyDescent="0.35">
      <c r="A27" s="28"/>
      <c r="B27" s="154"/>
      <c r="C27" s="143"/>
      <c r="D27" s="145"/>
      <c r="E27" s="145"/>
      <c r="F27" s="145"/>
      <c r="G27" s="143"/>
      <c r="H27" s="145"/>
      <c r="I27" s="135"/>
      <c r="J27" s="38"/>
      <c r="K27" s="38"/>
      <c r="L27" s="38"/>
      <c r="M27" s="3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31" ht="17.149999999999999" customHeight="1" thickBot="1" x14ac:dyDescent="0.4">
      <c r="A28" s="28"/>
      <c r="B28" s="170"/>
      <c r="C28" s="168"/>
      <c r="D28" s="169"/>
      <c r="E28" s="169"/>
      <c r="F28" s="169"/>
      <c r="G28" s="168"/>
      <c r="H28" s="169"/>
      <c r="I28" s="172"/>
      <c r="J28" s="38"/>
      <c r="K28" s="38"/>
      <c r="L28" s="38"/>
      <c r="M28" s="3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31" ht="17.149999999999999" customHeight="1" thickBot="1" x14ac:dyDescent="0.4">
      <c r="A29" s="1"/>
      <c r="B29" s="39" t="s">
        <v>224</v>
      </c>
      <c r="C29" s="40"/>
      <c r="D29" s="176" t="str">
        <f>IF(OR(F29&lt;&gt;"",H29&lt;&gt;""),IF(ABS(F29+H29-100)&gt;1,"Error",F29+H29),"")</f>
        <v/>
      </c>
      <c r="E29" s="176"/>
      <c r="F29" s="41"/>
      <c r="G29" s="42"/>
      <c r="H29" s="41"/>
      <c r="I29" s="42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4"/>
      <c r="V29" s="4"/>
      <c r="W29" s="1"/>
      <c r="X29" s="1"/>
      <c r="Y29" s="1"/>
      <c r="Z29" s="1"/>
      <c r="AA29" s="1"/>
    </row>
    <row r="30" spans="1:31" ht="17.149999999999999" customHeight="1" x14ac:dyDescent="0.35">
      <c r="B30" s="4"/>
      <c r="C30" s="4"/>
      <c r="D30" s="43"/>
      <c r="E30" s="43"/>
      <c r="F30" s="43"/>
      <c r="G30" s="4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U30" s="4"/>
      <c r="V30" s="4"/>
    </row>
    <row r="31" spans="1:31" ht="17.149999999999999" customHeight="1" thickBot="1" x14ac:dyDescent="0.4">
      <c r="B31" s="44" t="s">
        <v>229</v>
      </c>
      <c r="C31" s="45"/>
      <c r="D31" s="46"/>
      <c r="E31" s="47"/>
      <c r="F31" s="47"/>
      <c r="G31" s="4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4"/>
      <c r="V31" s="4"/>
    </row>
    <row r="32" spans="1:31" ht="25.5" customHeight="1" x14ac:dyDescent="0.35">
      <c r="B32" s="153" t="s">
        <v>207</v>
      </c>
      <c r="C32" s="147" t="s">
        <v>6</v>
      </c>
      <c r="D32" s="162" t="s">
        <v>208</v>
      </c>
      <c r="E32" s="162"/>
      <c r="F32" s="162"/>
      <c r="G32" s="162"/>
      <c r="H32" s="162" t="s">
        <v>30</v>
      </c>
      <c r="I32" s="164" t="s">
        <v>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4"/>
      <c r="V32" s="4"/>
    </row>
    <row r="33" spans="2:22" ht="17.149999999999999" customHeight="1" x14ac:dyDescent="0.35">
      <c r="B33" s="154"/>
      <c r="C33" s="143"/>
      <c r="D33" s="145"/>
      <c r="E33" s="145"/>
      <c r="F33" s="145"/>
      <c r="G33" s="145"/>
      <c r="H33" s="145"/>
      <c r="I33" s="135"/>
      <c r="J33" s="1"/>
      <c r="K33" s="1"/>
      <c r="L33" s="1"/>
      <c r="M33" s="1"/>
      <c r="N33" s="1"/>
      <c r="O33" s="1"/>
      <c r="P33" s="1"/>
      <c r="Q33" s="1"/>
      <c r="R33" s="1"/>
      <c r="S33" s="1"/>
      <c r="T33" s="4"/>
      <c r="U33" s="4"/>
      <c r="V33" s="4"/>
    </row>
    <row r="34" spans="2:22" ht="17.149999999999999" customHeight="1" thickBot="1" x14ac:dyDescent="0.4">
      <c r="B34" s="155"/>
      <c r="C34" s="144"/>
      <c r="D34" s="163" t="s">
        <v>11</v>
      </c>
      <c r="E34" s="163"/>
      <c r="F34" s="163" t="s">
        <v>12</v>
      </c>
      <c r="G34" s="163"/>
      <c r="H34" s="146"/>
      <c r="I34" s="1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7.149999999999999" customHeight="1" x14ac:dyDescent="0.35">
      <c r="B35" s="15" t="s">
        <v>209</v>
      </c>
      <c r="C35" s="29"/>
      <c r="D35" s="167" t="s">
        <v>212</v>
      </c>
      <c r="E35" s="167"/>
      <c r="F35" s="167"/>
      <c r="G35" s="167"/>
      <c r="H35" s="30"/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7.149999999999999" customHeight="1" x14ac:dyDescent="0.35">
      <c r="B36" s="19" t="s">
        <v>210</v>
      </c>
      <c r="C36" s="32"/>
      <c r="D36" s="173" t="s">
        <v>213</v>
      </c>
      <c r="E36" s="173"/>
      <c r="F36" s="173" t="s">
        <v>214</v>
      </c>
      <c r="G36" s="173"/>
      <c r="H36" s="33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7.149999999999999" customHeight="1" thickBot="1" x14ac:dyDescent="0.4">
      <c r="B37" s="23" t="s">
        <v>211</v>
      </c>
      <c r="C37" s="35"/>
      <c r="D37" s="175" t="s">
        <v>215</v>
      </c>
      <c r="E37" s="175"/>
      <c r="F37" s="175"/>
      <c r="G37" s="175"/>
      <c r="H37" s="36"/>
      <c r="I37" s="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7.149999999999999" customHeight="1" thickBot="1" x14ac:dyDescent="0.4">
      <c r="B38" s="39" t="s">
        <v>224</v>
      </c>
      <c r="C38" s="132"/>
      <c r="D38" s="171" t="s">
        <v>31</v>
      </c>
      <c r="E38" s="171"/>
      <c r="F38" s="171"/>
      <c r="G38" s="171"/>
      <c r="H38" s="48" t="str">
        <f>IF(OR(H35&lt;&gt;"",H36&lt;&gt;"",H37&lt;&gt;""),IF(ABS(SUM(H35:H37)-100)&gt;1,"Error",SUM(H35:H37)),"")</f>
        <v/>
      </c>
      <c r="I38" s="4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7.149999999999999" customHeight="1" x14ac:dyDescent="0.35"/>
    <row r="40" spans="2:22" ht="17.149999999999999" customHeight="1" x14ac:dyDescent="0.35">
      <c r="B40" s="28"/>
      <c r="C40" s="28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7.149999999999999" customHeight="1" x14ac:dyDescent="0.35">
      <c r="B41" s="28"/>
      <c r="C41" s="28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sheetProtection algorithmName="SHA-512" hashValue="JQXHg9thqkWfayBP9nVTYktogB52zypYUL1ncoMhnbdjHeD8DkpId/N+AgjtB6iYygDRdfWOvy2Av3hY8xp9Uw==" saltValue="uOK8QZ/HJcP7vBegJZXVYQ==" spinCount="100000" sheet="1" selectLockedCells="1"/>
  <protectedRanges>
    <protectedRange sqref="D5:D6 I38 C12:C14 H12:M14 C20:C23 H20:N22 AE20:AE23 AC23 Y23 U23 Q23 M23 K23 I23 C29 C35:C38 H35:I37 I3:N6 F29:I29 P20:R22 O20:O23 T20:V22 S20:S23 X20:Z22 W20:W23 AB20:AC22 AA20:AA23" name="Editable"/>
  </protectedRanges>
  <mergeCells count="81">
    <mergeCell ref="P18:P19"/>
    <mergeCell ref="T18:T19"/>
    <mergeCell ref="X18:X19"/>
    <mergeCell ref="AB18:AB19"/>
    <mergeCell ref="F11:G11"/>
    <mergeCell ref="O18:O19"/>
    <mergeCell ref="S18:S19"/>
    <mergeCell ref="W18:W19"/>
    <mergeCell ref="AA18:AA19"/>
    <mergeCell ref="L17:AE17"/>
    <mergeCell ref="D29:E29"/>
    <mergeCell ref="D26:E28"/>
    <mergeCell ref="D12:G12"/>
    <mergeCell ref="D14:G14"/>
    <mergeCell ref="D13:E13"/>
    <mergeCell ref="F13:G13"/>
    <mergeCell ref="D23:E23"/>
    <mergeCell ref="F23:G23"/>
    <mergeCell ref="D38:G38"/>
    <mergeCell ref="H17:H19"/>
    <mergeCell ref="J17:J19"/>
    <mergeCell ref="K17:K19"/>
    <mergeCell ref="I17:I19"/>
    <mergeCell ref="H26:H28"/>
    <mergeCell ref="G26:G28"/>
    <mergeCell ref="I26:I28"/>
    <mergeCell ref="D20:G20"/>
    <mergeCell ref="D21:E21"/>
    <mergeCell ref="F21:G21"/>
    <mergeCell ref="D22:G22"/>
    <mergeCell ref="F34:G34"/>
    <mergeCell ref="D37:G37"/>
    <mergeCell ref="D36:E36"/>
    <mergeCell ref="F36:G36"/>
    <mergeCell ref="G1:N2"/>
    <mergeCell ref="I32:I34"/>
    <mergeCell ref="H32:H34"/>
    <mergeCell ref="D35:G35"/>
    <mergeCell ref="B17:B19"/>
    <mergeCell ref="C17:C19"/>
    <mergeCell ref="D17:G18"/>
    <mergeCell ref="D19:E19"/>
    <mergeCell ref="F19:G19"/>
    <mergeCell ref="C26:C28"/>
    <mergeCell ref="F26:F28"/>
    <mergeCell ref="B32:B34"/>
    <mergeCell ref="C32:C34"/>
    <mergeCell ref="D32:G33"/>
    <mergeCell ref="D34:E34"/>
    <mergeCell ref="B26:B28"/>
    <mergeCell ref="G3:H3"/>
    <mergeCell ref="I3:N3"/>
    <mergeCell ref="B9:B11"/>
    <mergeCell ref="C9:C11"/>
    <mergeCell ref="B6:C6"/>
    <mergeCell ref="G4:H4"/>
    <mergeCell ref="G5:H5"/>
    <mergeCell ref="G6:H6"/>
    <mergeCell ref="H9:H10"/>
    <mergeCell ref="I9:I11"/>
    <mergeCell ref="L9:L10"/>
    <mergeCell ref="D9:G10"/>
    <mergeCell ref="J9:J10"/>
    <mergeCell ref="I4:N4"/>
    <mergeCell ref="D11:E11"/>
    <mergeCell ref="M9:M11"/>
    <mergeCell ref="AE18:AE19"/>
    <mergeCell ref="I5:N5"/>
    <mergeCell ref="I6:N6"/>
    <mergeCell ref="U18:U19"/>
    <mergeCell ref="V18:V19"/>
    <mergeCell ref="Y18:Y19"/>
    <mergeCell ref="M18:M19"/>
    <mergeCell ref="N18:N19"/>
    <mergeCell ref="Q18:Q19"/>
    <mergeCell ref="R18:R19"/>
    <mergeCell ref="L18:L19"/>
    <mergeCell ref="Z18:Z19"/>
    <mergeCell ref="AC18:AC19"/>
    <mergeCell ref="AD18:AD19"/>
    <mergeCell ref="K9:K11"/>
  </mergeCells>
  <conditionalFormatting sqref="C12:C14">
    <cfRule type="expression" dxfId="19" priority="26">
      <formula>AND(C12="C",H12="",J12="",L12="")</formula>
    </cfRule>
  </conditionalFormatting>
  <conditionalFormatting sqref="C29">
    <cfRule type="expression" dxfId="18" priority="24">
      <formula>AND(C29="C",F29="",H29="")</formula>
    </cfRule>
  </conditionalFormatting>
  <conditionalFormatting sqref="C35:C38">
    <cfRule type="expression" dxfId="17" priority="23">
      <formula>AND(C35="C",H35="")</formula>
    </cfRule>
  </conditionalFormatting>
  <conditionalFormatting sqref="I12:I14 K12:K14 M12:M14 I29 I35:I38 G29">
    <cfRule type="expression" dxfId="16" priority="22">
      <formula>OR(AND(OR(G12="O",G12="M"),F12&lt;&gt;""),AND(G12="N", OR(F12&lt;&gt;0, F12="")),AND(OR(G12="E",G12="U",G12="D"),F12=""))</formula>
    </cfRule>
  </conditionalFormatting>
  <conditionalFormatting sqref="H38 D29">
    <cfRule type="expression" dxfId="15" priority="21">
      <formula>D29="Error"</formula>
    </cfRule>
  </conditionalFormatting>
  <conditionalFormatting sqref="H12:H14 J12:J14 L12:L14 F29 H29 H35:H38">
    <cfRule type="expression" dxfId="14" priority="20">
      <formula>F12&lt;0</formula>
    </cfRule>
  </conditionalFormatting>
  <conditionalFormatting sqref="J12:J14 L12:L14">
    <cfRule type="expression" dxfId="13" priority="19">
      <formula>AND(J12&lt;&gt;"",J12&lt;H12)</formula>
    </cfRule>
  </conditionalFormatting>
  <conditionalFormatting sqref="D29:E29">
    <cfRule type="expression" dxfId="12" priority="18">
      <formula>AND($F$29&lt;&gt;"",$H$29&lt;&gt;"",OR($F$29+$H$29&lt;99,$F$29+$H$29&gt;101))</formula>
    </cfRule>
  </conditionalFormatting>
  <conditionalFormatting sqref="B17:L17 Q19:R19 B16:Y16 U18:V19 Y18:Z19 AC18:AE19 P18:R18 B24:AA38 B18:N19 B20:G23">
    <cfRule type="expression" priority="12" stopIfTrue="1">
      <formula>$D$6&lt;&gt;2</formula>
    </cfRule>
  </conditionalFormatting>
  <conditionalFormatting sqref="D5:D6 I3:N3">
    <cfRule type="expression" dxfId="11" priority="17">
      <formula>D3=""</formula>
    </cfRule>
  </conditionalFormatting>
  <conditionalFormatting sqref="H12:H14 J12:J14 L12:L14">
    <cfRule type="expression" dxfId="10" priority="16">
      <formula>AND(H12="", OR($H12&lt;&gt;"",$J12&lt;&gt;"",$L12&lt;&gt;""))</formula>
    </cfRule>
  </conditionalFormatting>
  <conditionalFormatting sqref="F29 H29">
    <cfRule type="expression" dxfId="9" priority="14">
      <formula>AND(F29="", OR($F$29&lt;&gt;"",$H$29&lt;&gt;""))</formula>
    </cfRule>
  </conditionalFormatting>
  <conditionalFormatting sqref="T18">
    <cfRule type="expression" priority="11" stopIfTrue="1">
      <formula>$D$6&lt;&gt;2</formula>
    </cfRule>
  </conditionalFormatting>
  <conditionalFormatting sqref="X18">
    <cfRule type="expression" priority="10" stopIfTrue="1">
      <formula>$D$6&lt;&gt;2</formula>
    </cfRule>
  </conditionalFormatting>
  <conditionalFormatting sqref="AB18">
    <cfRule type="expression" priority="9" stopIfTrue="1">
      <formula>$D$6&lt;&gt;2</formula>
    </cfRule>
  </conditionalFormatting>
  <conditionalFormatting sqref="O18:O19">
    <cfRule type="expression" priority="7" stopIfTrue="1">
      <formula>$D$6&lt;&gt;2</formula>
    </cfRule>
  </conditionalFormatting>
  <conditionalFormatting sqref="S18:S19">
    <cfRule type="expression" priority="5" stopIfTrue="1">
      <formula>$D$6&lt;&gt;2</formula>
    </cfRule>
  </conditionalFormatting>
  <conditionalFormatting sqref="C20:C23">
    <cfRule type="expression" dxfId="4" priority="69">
      <formula>AND(C20="C",H20="",J20="",L20="",N20="",R20="",V20="",Z20="")</formula>
    </cfRule>
  </conditionalFormatting>
  <conditionalFormatting sqref="H35:H37">
    <cfRule type="expression" dxfId="2" priority="80">
      <formula>AND(H35="", OR($H20&lt;&gt;"",$J20&lt;&gt;"",$L20&lt;&gt;"",$N20&lt;&gt;"",$R20&lt;&gt;"",$V20&lt;&gt;"",$Z20&lt;&gt;"",$H35&lt;&gt;""))</formula>
    </cfRule>
  </conditionalFormatting>
  <conditionalFormatting sqref="W18:W19">
    <cfRule type="expression" priority="3" stopIfTrue="1">
      <formula>$D$6&lt;&gt;2</formula>
    </cfRule>
  </conditionalFormatting>
  <conditionalFormatting sqref="AA18:AA19">
    <cfRule type="expression" priority="1" stopIfTrue="1">
      <formula>$D$6&lt;&gt;2</formula>
    </cfRule>
  </conditionalFormatting>
  <dataValidations count="2">
    <dataValidation type="decimal" allowBlank="1" showInputMessage="1" showErrorMessage="1" sqref="H12:H14 J12:J14 L12:L14 H20:H22 J20:J22 L20:L22 N20:N22 P20:P22 R20:R22 T20:T22 V20:V22 X20:X22 Z20:Z22 AB20:AB22">
      <formula1>-1000000</formula1>
      <formula2>1000000</formula2>
    </dataValidation>
    <dataValidation type="decimal" allowBlank="1" showInputMessage="1" showErrorMessage="1" sqref="F29 H29 H35:H37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VAL_LISTS!$B$2:$B$3</xm:f>
          </x14:formula1>
          <xm:sqref>D6</xm:sqref>
        </x14:dataValidation>
        <x14:dataValidation type="list" allowBlank="1" showInputMessage="1" showErrorMessage="1">
          <x14:formula1>
            <xm:f>VAL_LISTS!$C$2:$C$43</xm:f>
          </x14:formula1>
          <xm:sqref>I3:N3</xm:sqref>
        </x14:dataValidation>
        <x14:dataValidation type="list" allowBlank="1" showInputMessage="1" showErrorMessage="1">
          <x14:formula1>
            <xm:f>VAL_LISTS!$E$2:$E$3</xm:f>
          </x14:formula1>
          <xm:sqref>C12:C14 C20:C23 C29 C35:C38</xm:sqref>
        </x14:dataValidation>
        <x14:dataValidation type="list" allowBlank="1" showInputMessage="1" showErrorMessage="1" errorTitle="Flag" error="Please enter a valid code for flag.">
          <x14:formula1>
            <xm:f>VAL_LISTS!$G$2:$G$8</xm:f>
          </x14:formula1>
          <xm:sqref>I12:I14 K12:K14 M12:M14 AE20:AE23 AC20:AC23 Y20:Y23 U20:U23 Q20:Q23 M20:M23 K20:K23 I20:I23 I29 I35:I38 G29 O20:O23 S20:S23 W20:W23 AA20:AA23</xm:sqref>
        </x14:dataValidation>
        <x14:dataValidation type="list" allowBlank="1" showInputMessage="1" showErrorMessage="1">
          <x14:formula1>
            <xm:f>VAL_LISTS!$A$2:$A$15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workbookViewId="0">
      <selection activeCell="B9" sqref="B9"/>
    </sheetView>
  </sheetViews>
  <sheetFormatPr defaultColWidth="9.1796875" defaultRowHeight="11.5" x14ac:dyDescent="0.25"/>
  <cols>
    <col min="1" max="1" width="9.1796875" style="53"/>
    <col min="2" max="2" width="13.453125" style="53" customWidth="1"/>
    <col min="3" max="3" width="19" style="53" customWidth="1"/>
    <col min="4" max="4" width="11.26953125" style="53" customWidth="1"/>
    <col min="5" max="5" width="9.1796875" style="53"/>
    <col min="6" max="6" width="17" style="53" customWidth="1"/>
    <col min="7" max="7" width="9.1796875" style="53"/>
    <col min="8" max="8" width="15.7265625" style="53" bestFit="1" customWidth="1"/>
    <col min="9" max="16384" width="9.1796875" style="53"/>
  </cols>
  <sheetData>
    <row r="1" spans="1:8" x14ac:dyDescent="0.25">
      <c r="A1" s="49" t="s">
        <v>33</v>
      </c>
      <c r="B1" s="50" t="s">
        <v>34</v>
      </c>
      <c r="C1" s="51" t="s">
        <v>35</v>
      </c>
      <c r="D1" s="52" t="s">
        <v>36</v>
      </c>
      <c r="E1" s="180" t="s">
        <v>37</v>
      </c>
      <c r="F1" s="180"/>
      <c r="G1" s="181" t="s">
        <v>38</v>
      </c>
      <c r="H1" s="182"/>
    </row>
    <row r="2" spans="1:8" x14ac:dyDescent="0.25">
      <c r="A2" s="54">
        <v>2017</v>
      </c>
      <c r="B2" s="55">
        <v>1</v>
      </c>
      <c r="C2" s="56" t="s">
        <v>39</v>
      </c>
      <c r="D2" s="57" t="s">
        <v>40</v>
      </c>
      <c r="E2" s="58"/>
      <c r="F2" s="59" t="s">
        <v>41</v>
      </c>
      <c r="G2" s="60" t="s">
        <v>17</v>
      </c>
      <c r="H2" s="61" t="s">
        <v>42</v>
      </c>
    </row>
    <row r="3" spans="1:8" ht="12" thickBot="1" x14ac:dyDescent="0.3">
      <c r="A3" s="54">
        <v>2018</v>
      </c>
      <c r="B3" s="62">
        <v>2</v>
      </c>
      <c r="C3" s="56" t="s">
        <v>43</v>
      </c>
      <c r="D3" s="57" t="s">
        <v>44</v>
      </c>
      <c r="E3" s="63" t="s">
        <v>45</v>
      </c>
      <c r="F3" s="64" t="s">
        <v>46</v>
      </c>
      <c r="G3" s="60" t="s">
        <v>47</v>
      </c>
      <c r="H3" s="61" t="s">
        <v>48</v>
      </c>
    </row>
    <row r="4" spans="1:8" x14ac:dyDescent="0.25">
      <c r="A4" s="54">
        <v>2019</v>
      </c>
      <c r="B4" s="65"/>
      <c r="C4" s="56" t="s">
        <v>49</v>
      </c>
      <c r="D4" s="57" t="s">
        <v>50</v>
      </c>
      <c r="E4" s="65"/>
      <c r="F4" s="65"/>
      <c r="G4" s="60" t="s">
        <v>232</v>
      </c>
      <c r="H4" s="61" t="s">
        <v>233</v>
      </c>
    </row>
    <row r="5" spans="1:8" x14ac:dyDescent="0.25">
      <c r="A5" s="54">
        <v>2020</v>
      </c>
      <c r="B5" s="65"/>
      <c r="C5" s="56" t="s">
        <v>53</v>
      </c>
      <c r="D5" s="57" t="s">
        <v>54</v>
      </c>
      <c r="E5" s="65"/>
      <c r="F5" s="65"/>
      <c r="G5" s="60" t="s">
        <v>51</v>
      </c>
      <c r="H5" s="61" t="s">
        <v>52</v>
      </c>
    </row>
    <row r="6" spans="1:8" x14ac:dyDescent="0.25">
      <c r="A6" s="54">
        <v>2021</v>
      </c>
      <c r="B6" s="65"/>
      <c r="C6" s="56" t="s">
        <v>57</v>
      </c>
      <c r="D6" s="57" t="s">
        <v>58</v>
      </c>
      <c r="E6" s="65"/>
      <c r="F6" s="65"/>
      <c r="G6" s="60" t="s">
        <v>55</v>
      </c>
      <c r="H6" s="61" t="s">
        <v>56</v>
      </c>
    </row>
    <row r="7" spans="1:8" x14ac:dyDescent="0.25">
      <c r="A7" s="54">
        <v>2022</v>
      </c>
      <c r="B7" s="65"/>
      <c r="C7" s="56" t="s">
        <v>61</v>
      </c>
      <c r="D7" s="57" t="s">
        <v>62</v>
      </c>
      <c r="E7" s="65"/>
      <c r="F7" s="65"/>
      <c r="G7" s="60" t="s">
        <v>59</v>
      </c>
      <c r="H7" s="61" t="s">
        <v>60</v>
      </c>
    </row>
    <row r="8" spans="1:8" ht="12" thickBot="1" x14ac:dyDescent="0.3">
      <c r="A8" s="54">
        <v>2023</v>
      </c>
      <c r="B8" s="65"/>
      <c r="C8" s="56" t="s">
        <v>65</v>
      </c>
      <c r="D8" s="57" t="s">
        <v>66</v>
      </c>
      <c r="E8" s="65"/>
      <c r="F8" s="65"/>
      <c r="G8" s="66" t="s">
        <v>63</v>
      </c>
      <c r="H8" s="67" t="s">
        <v>64</v>
      </c>
    </row>
    <row r="9" spans="1:8" x14ac:dyDescent="0.25">
      <c r="A9" s="54">
        <v>2024</v>
      </c>
      <c r="B9" s="65"/>
      <c r="C9" s="56" t="s">
        <v>241</v>
      </c>
      <c r="D9" s="57" t="s">
        <v>67</v>
      </c>
      <c r="E9" s="65"/>
      <c r="F9" s="65"/>
      <c r="G9" s="65"/>
      <c r="H9" s="65"/>
    </row>
    <row r="10" spans="1:8" x14ac:dyDescent="0.25">
      <c r="A10" s="54">
        <v>2025</v>
      </c>
      <c r="B10" s="65"/>
      <c r="C10" s="56" t="s">
        <v>68</v>
      </c>
      <c r="D10" s="57" t="s">
        <v>69</v>
      </c>
      <c r="E10" s="65"/>
      <c r="F10" s="65"/>
      <c r="G10" s="65"/>
      <c r="H10" s="65"/>
    </row>
    <row r="11" spans="1:8" x14ac:dyDescent="0.25">
      <c r="A11" s="54">
        <v>2026</v>
      </c>
      <c r="B11" s="65"/>
      <c r="C11" s="56" t="s">
        <v>70</v>
      </c>
      <c r="D11" s="57" t="s">
        <v>71</v>
      </c>
      <c r="E11" s="65"/>
      <c r="F11" s="65"/>
      <c r="G11" s="65"/>
      <c r="H11" s="65"/>
    </row>
    <row r="12" spans="1:8" x14ac:dyDescent="0.25">
      <c r="A12" s="54">
        <v>2027</v>
      </c>
      <c r="B12" s="65"/>
      <c r="C12" s="56" t="s">
        <v>72</v>
      </c>
      <c r="D12" s="57" t="s">
        <v>73</v>
      </c>
      <c r="E12" s="65"/>
      <c r="F12" s="65"/>
      <c r="G12" s="65"/>
      <c r="H12" s="65"/>
    </row>
    <row r="13" spans="1:8" x14ac:dyDescent="0.25">
      <c r="A13" s="54">
        <v>2028</v>
      </c>
      <c r="B13" s="65"/>
      <c r="C13" s="56" t="s">
        <v>238</v>
      </c>
      <c r="D13" s="57" t="s">
        <v>74</v>
      </c>
      <c r="E13" s="65"/>
      <c r="F13" s="65"/>
      <c r="G13" s="65"/>
      <c r="H13" s="65"/>
    </row>
    <row r="14" spans="1:8" x14ac:dyDescent="0.25">
      <c r="A14" s="54">
        <v>2029</v>
      </c>
      <c r="B14" s="65"/>
      <c r="C14" s="56" t="s">
        <v>75</v>
      </c>
      <c r="D14" s="57" t="s">
        <v>76</v>
      </c>
      <c r="E14" s="65"/>
      <c r="F14" s="65"/>
      <c r="G14" s="65"/>
      <c r="H14" s="65"/>
    </row>
    <row r="15" spans="1:8" ht="12" thickBot="1" x14ac:dyDescent="0.3">
      <c r="A15" s="68">
        <v>2030</v>
      </c>
      <c r="B15" s="65"/>
      <c r="C15" s="56" t="s">
        <v>225</v>
      </c>
      <c r="D15" s="57" t="s">
        <v>226</v>
      </c>
      <c r="E15" s="65"/>
      <c r="F15" s="65"/>
      <c r="G15" s="65"/>
      <c r="H15" s="65"/>
    </row>
    <row r="16" spans="1:8" x14ac:dyDescent="0.25">
      <c r="B16" s="65"/>
      <c r="C16" s="56" t="s">
        <v>77</v>
      </c>
      <c r="D16" s="57" t="s">
        <v>16</v>
      </c>
      <c r="E16" s="65"/>
      <c r="F16" s="65"/>
      <c r="G16" s="65"/>
      <c r="H16" s="65"/>
    </row>
    <row r="17" spans="2:8" x14ac:dyDescent="0.25">
      <c r="B17" s="65"/>
      <c r="C17" s="56" t="s">
        <v>78</v>
      </c>
      <c r="D17" s="57" t="s">
        <v>203</v>
      </c>
      <c r="E17" s="65"/>
      <c r="F17" s="65"/>
      <c r="G17" s="65"/>
      <c r="H17" s="65"/>
    </row>
    <row r="18" spans="2:8" x14ac:dyDescent="0.25">
      <c r="C18" s="56" t="s">
        <v>79</v>
      </c>
      <c r="D18" s="57" t="s">
        <v>80</v>
      </c>
    </row>
    <row r="19" spans="2:8" x14ac:dyDescent="0.25">
      <c r="C19" s="56" t="s">
        <v>81</v>
      </c>
      <c r="D19" s="57" t="s">
        <v>82</v>
      </c>
    </row>
    <row r="20" spans="2:8" x14ac:dyDescent="0.25">
      <c r="C20" s="56" t="s">
        <v>83</v>
      </c>
      <c r="D20" s="57" t="s">
        <v>84</v>
      </c>
    </row>
    <row r="21" spans="2:8" x14ac:dyDescent="0.25">
      <c r="C21" s="56" t="s">
        <v>85</v>
      </c>
      <c r="D21" s="57" t="s">
        <v>86</v>
      </c>
    </row>
    <row r="22" spans="2:8" x14ac:dyDescent="0.25">
      <c r="C22" s="56" t="s">
        <v>87</v>
      </c>
      <c r="D22" s="57" t="s">
        <v>88</v>
      </c>
    </row>
    <row r="23" spans="2:8" x14ac:dyDescent="0.25">
      <c r="C23" s="56" t="s">
        <v>89</v>
      </c>
      <c r="D23" s="57" t="s">
        <v>90</v>
      </c>
    </row>
    <row r="24" spans="2:8" x14ac:dyDescent="0.25">
      <c r="C24" s="56" t="s">
        <v>91</v>
      </c>
      <c r="D24" s="57" t="s">
        <v>92</v>
      </c>
    </row>
    <row r="25" spans="2:8" x14ac:dyDescent="0.25">
      <c r="C25" s="56" t="s">
        <v>93</v>
      </c>
      <c r="D25" s="57" t="s">
        <v>94</v>
      </c>
    </row>
    <row r="26" spans="2:8" x14ac:dyDescent="0.25">
      <c r="C26" s="56" t="s">
        <v>95</v>
      </c>
      <c r="D26" s="57" t="s">
        <v>96</v>
      </c>
    </row>
    <row r="27" spans="2:8" x14ac:dyDescent="0.25">
      <c r="C27" s="56" t="s">
        <v>97</v>
      </c>
      <c r="D27" s="57" t="s">
        <v>98</v>
      </c>
    </row>
    <row r="28" spans="2:8" x14ac:dyDescent="0.25">
      <c r="C28" s="56" t="s">
        <v>99</v>
      </c>
      <c r="D28" s="57" t="s">
        <v>100</v>
      </c>
    </row>
    <row r="29" spans="2:8" x14ac:dyDescent="0.25">
      <c r="C29" s="56" t="s">
        <v>101</v>
      </c>
      <c r="D29" s="57" t="s">
        <v>102</v>
      </c>
    </row>
    <row r="30" spans="2:8" x14ac:dyDescent="0.25">
      <c r="C30" s="56" t="s">
        <v>103</v>
      </c>
      <c r="D30" s="57" t="s">
        <v>104</v>
      </c>
    </row>
    <row r="31" spans="2:8" x14ac:dyDescent="0.25">
      <c r="C31" s="56" t="s">
        <v>105</v>
      </c>
      <c r="D31" s="57" t="s">
        <v>106</v>
      </c>
    </row>
    <row r="32" spans="2:8" x14ac:dyDescent="0.25">
      <c r="C32" s="56" t="s">
        <v>107</v>
      </c>
      <c r="D32" s="57" t="s">
        <v>108</v>
      </c>
    </row>
    <row r="33" spans="3:4" x14ac:dyDescent="0.25">
      <c r="C33" s="56" t="s">
        <v>109</v>
      </c>
      <c r="D33" s="57" t="s">
        <v>110</v>
      </c>
    </row>
    <row r="34" spans="3:4" x14ac:dyDescent="0.25">
      <c r="C34" s="56" t="s">
        <v>111</v>
      </c>
      <c r="D34" s="57" t="s">
        <v>112</v>
      </c>
    </row>
    <row r="35" spans="3:4" x14ac:dyDescent="0.25">
      <c r="C35" s="56" t="s">
        <v>113</v>
      </c>
      <c r="D35" s="57" t="s">
        <v>114</v>
      </c>
    </row>
    <row r="36" spans="3:4" x14ac:dyDescent="0.25">
      <c r="C36" s="56" t="s">
        <v>115</v>
      </c>
      <c r="D36" s="57" t="s">
        <v>116</v>
      </c>
    </row>
    <row r="37" spans="3:4" x14ac:dyDescent="0.25">
      <c r="C37" s="56" t="s">
        <v>117</v>
      </c>
      <c r="D37" s="57" t="s">
        <v>118</v>
      </c>
    </row>
    <row r="38" spans="3:4" x14ac:dyDescent="0.25">
      <c r="C38" s="56" t="s">
        <v>119</v>
      </c>
      <c r="D38" s="57" t="s">
        <v>120</v>
      </c>
    </row>
    <row r="39" spans="3:4" x14ac:dyDescent="0.25">
      <c r="C39" s="56" t="s">
        <v>121</v>
      </c>
      <c r="D39" s="57" t="s">
        <v>122</v>
      </c>
    </row>
    <row r="40" spans="3:4" x14ac:dyDescent="0.25">
      <c r="C40" s="56" t="s">
        <v>123</v>
      </c>
      <c r="D40" s="57" t="s">
        <v>124</v>
      </c>
    </row>
    <row r="41" spans="3:4" x14ac:dyDescent="0.25">
      <c r="C41" s="56" t="s">
        <v>125</v>
      </c>
      <c r="D41" s="57" t="s">
        <v>126</v>
      </c>
    </row>
    <row r="42" spans="3:4" x14ac:dyDescent="0.25">
      <c r="C42" s="56" t="s">
        <v>127</v>
      </c>
      <c r="D42" s="57" t="s">
        <v>128</v>
      </c>
    </row>
    <row r="43" spans="3:4" ht="12" thickBot="1" x14ac:dyDescent="0.3">
      <c r="C43" s="69" t="s">
        <v>129</v>
      </c>
      <c r="D43" s="70" t="s">
        <v>204</v>
      </c>
    </row>
  </sheetData>
  <sheetProtection algorithmName="SHA-512" hashValue="MBKwONuWqHtz9vu2VCku7bYVRHc9wqQ3WYBaeNBjAwtsG4C6dS3/xQH6zORZw+wK0OqKRsbi/8Tjxp501tgplw==" saltValue="h52JV6vMklEVTBcPTsV2cw==" spinCount="100000" sheet="1" objects="1" scenarios="1" selectLockedCells="1" selectUnlockedCells="1"/>
  <mergeCells count="2">
    <mergeCell ref="E1:F1"/>
    <mergeCell ref="G1:H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3"/>
  <sheetViews>
    <sheetView workbookViewId="0">
      <selection activeCell="A23" sqref="A23"/>
    </sheetView>
  </sheetViews>
  <sheetFormatPr defaultColWidth="9.1796875" defaultRowHeight="11.5" x14ac:dyDescent="0.25"/>
  <cols>
    <col min="1" max="1" width="27.453125" style="53" customWidth="1"/>
    <col min="2" max="3" width="9.1796875" style="53"/>
    <col min="4" max="4" width="12.7265625" style="53" customWidth="1"/>
    <col min="5" max="16384" width="9.1796875" style="53"/>
  </cols>
  <sheetData>
    <row r="1" spans="1:7" x14ac:dyDescent="0.25">
      <c r="A1" s="71" t="s">
        <v>130</v>
      </c>
      <c r="B1" s="72" t="s">
        <v>131</v>
      </c>
      <c r="C1" s="72" t="s">
        <v>132</v>
      </c>
      <c r="D1" s="73" t="s">
        <v>133</v>
      </c>
      <c r="E1" s="72"/>
      <c r="F1" s="72" t="s">
        <v>134</v>
      </c>
      <c r="G1" s="74" t="s">
        <v>135</v>
      </c>
    </row>
    <row r="2" spans="1:7" x14ac:dyDescent="0.25">
      <c r="A2" s="75" t="s">
        <v>136</v>
      </c>
      <c r="B2" s="76" t="s">
        <v>137</v>
      </c>
      <c r="C2" s="76" t="s">
        <v>138</v>
      </c>
      <c r="D2" s="77" t="s">
        <v>139</v>
      </c>
      <c r="E2" s="76"/>
      <c r="F2" s="76"/>
      <c r="G2" s="78"/>
    </row>
    <row r="3" spans="1:7" x14ac:dyDescent="0.25">
      <c r="A3" s="75" t="s">
        <v>140</v>
      </c>
      <c r="B3" s="76" t="s">
        <v>137</v>
      </c>
      <c r="C3" s="76" t="s">
        <v>141</v>
      </c>
      <c r="D3" s="77" t="s">
        <v>142</v>
      </c>
      <c r="E3" s="76"/>
      <c r="F3" s="76"/>
      <c r="G3" s="79"/>
    </row>
    <row r="4" spans="1:7" x14ac:dyDescent="0.25">
      <c r="A4" s="75" t="s">
        <v>143</v>
      </c>
      <c r="B4" s="76" t="s">
        <v>137</v>
      </c>
      <c r="C4" s="76" t="s">
        <v>141</v>
      </c>
      <c r="D4" s="77" t="s">
        <v>144</v>
      </c>
      <c r="E4" s="76"/>
      <c r="F4" s="76"/>
      <c r="G4" s="79"/>
    </row>
    <row r="5" spans="1:7" x14ac:dyDescent="0.25">
      <c r="A5" s="75" t="s">
        <v>145</v>
      </c>
      <c r="B5" s="76" t="s">
        <v>137</v>
      </c>
      <c r="C5" s="76" t="s">
        <v>146</v>
      </c>
      <c r="D5" s="77" t="s">
        <v>147</v>
      </c>
      <c r="E5" s="76"/>
      <c r="F5" s="76"/>
      <c r="G5" s="79"/>
    </row>
    <row r="6" spans="1:7" x14ac:dyDescent="0.25">
      <c r="A6" s="75" t="s">
        <v>148</v>
      </c>
      <c r="B6" s="76" t="s">
        <v>137</v>
      </c>
      <c r="C6" s="76" t="s">
        <v>146</v>
      </c>
      <c r="D6" s="77">
        <v>11</v>
      </c>
      <c r="E6" s="76"/>
      <c r="F6" s="76"/>
      <c r="G6" s="79"/>
    </row>
    <row r="7" spans="1:7" x14ac:dyDescent="0.25">
      <c r="A7" s="75" t="s">
        <v>149</v>
      </c>
      <c r="B7" s="76" t="s">
        <v>137</v>
      </c>
      <c r="C7" s="76" t="s">
        <v>150</v>
      </c>
      <c r="D7" s="77" t="s">
        <v>151</v>
      </c>
      <c r="E7" s="76"/>
      <c r="F7" s="76"/>
      <c r="G7" s="79"/>
    </row>
    <row r="8" spans="1:7" x14ac:dyDescent="0.25">
      <c r="A8" s="75" t="s">
        <v>152</v>
      </c>
      <c r="B8" s="76" t="s">
        <v>137</v>
      </c>
      <c r="C8" s="76" t="s">
        <v>141</v>
      </c>
      <c r="D8" s="77" t="s">
        <v>153</v>
      </c>
      <c r="E8" s="76"/>
      <c r="F8" s="76"/>
      <c r="G8" s="79"/>
    </row>
    <row r="9" spans="1:7" x14ac:dyDescent="0.25">
      <c r="A9" s="75" t="s">
        <v>154</v>
      </c>
      <c r="B9" s="76" t="s">
        <v>155</v>
      </c>
      <c r="C9" s="76" t="s">
        <v>146</v>
      </c>
      <c r="D9" s="77">
        <v>12</v>
      </c>
      <c r="E9" s="76"/>
      <c r="F9" s="76"/>
      <c r="G9" s="79"/>
    </row>
    <row r="10" spans="1:7" x14ac:dyDescent="0.25">
      <c r="A10" s="75" t="s">
        <v>156</v>
      </c>
      <c r="B10" s="76" t="s">
        <v>155</v>
      </c>
      <c r="C10" s="76" t="s">
        <v>146</v>
      </c>
      <c r="D10" s="77">
        <v>13</v>
      </c>
      <c r="E10" s="76"/>
      <c r="F10" s="76"/>
      <c r="G10" s="79"/>
    </row>
    <row r="11" spans="1:7" x14ac:dyDescent="0.25">
      <c r="A11" s="75" t="s">
        <v>157</v>
      </c>
      <c r="B11" s="76" t="s">
        <v>155</v>
      </c>
      <c r="C11" s="76" t="s">
        <v>158</v>
      </c>
      <c r="D11" s="77" t="s">
        <v>159</v>
      </c>
      <c r="E11" s="76">
        <v>1</v>
      </c>
      <c r="F11" s="76" t="s">
        <v>141</v>
      </c>
      <c r="G11" s="79" t="s">
        <v>160</v>
      </c>
    </row>
    <row r="12" spans="1:7" x14ac:dyDescent="0.25">
      <c r="A12" s="75" t="s">
        <v>161</v>
      </c>
      <c r="B12" s="76" t="s">
        <v>155</v>
      </c>
      <c r="C12" s="76" t="s">
        <v>158</v>
      </c>
      <c r="D12" s="77" t="s">
        <v>159</v>
      </c>
      <c r="E12" s="76">
        <v>2</v>
      </c>
      <c r="F12" s="76" t="s">
        <v>141</v>
      </c>
      <c r="G12" s="79" t="s">
        <v>162</v>
      </c>
    </row>
    <row r="13" spans="1:7" ht="12" thickBot="1" x14ac:dyDescent="0.3">
      <c r="A13" s="80" t="s">
        <v>163</v>
      </c>
      <c r="B13" s="81" t="s">
        <v>155</v>
      </c>
      <c r="C13" s="81" t="s">
        <v>141</v>
      </c>
      <c r="D13" s="82" t="s">
        <v>164</v>
      </c>
      <c r="E13" s="81"/>
      <c r="F13" s="81"/>
      <c r="G13" s="83"/>
    </row>
  </sheetData>
  <sheetProtection formatCells="0" formatColumns="0" formatRows="0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25"/>
  <sheetViews>
    <sheetView workbookViewId="0">
      <selection activeCell="I29" sqref="I29"/>
    </sheetView>
  </sheetViews>
  <sheetFormatPr defaultColWidth="9.1796875" defaultRowHeight="11.5" x14ac:dyDescent="0.25"/>
  <cols>
    <col min="1" max="1" width="26.453125" style="98" customWidth="1"/>
    <col min="2" max="2" width="23.453125" style="98" customWidth="1"/>
    <col min="3" max="3" width="10.26953125" style="98" customWidth="1"/>
    <col min="4" max="5" width="4.453125" style="98" customWidth="1"/>
    <col min="6" max="6" width="9.1796875" style="98"/>
    <col min="7" max="7" width="5.7265625" style="98" customWidth="1"/>
    <col min="8" max="8" width="4.81640625" style="98" customWidth="1"/>
    <col min="9" max="9" width="9.1796875" style="98"/>
    <col min="10" max="11" width="4.81640625" style="98" customWidth="1"/>
    <col min="12" max="12" width="9.1796875" style="98"/>
    <col min="13" max="14" width="5.26953125" style="98" customWidth="1"/>
    <col min="15" max="15" width="9.1796875" style="98"/>
    <col min="16" max="17" width="5" style="98" customWidth="1"/>
    <col min="18" max="18" width="9.1796875" style="98"/>
    <col min="19" max="20" width="5" style="98" customWidth="1"/>
    <col min="21" max="21" width="9.1796875" style="98"/>
    <col min="22" max="23" width="5.453125" style="98" customWidth="1"/>
    <col min="24" max="24" width="9.1796875" style="98"/>
    <col min="25" max="26" width="5.453125" style="98" customWidth="1"/>
    <col min="27" max="27" width="9.1796875" style="98"/>
    <col min="28" max="29" width="5.1796875" style="98" customWidth="1"/>
    <col min="30" max="30" width="9.1796875" style="98"/>
    <col min="31" max="32" width="5.1796875" style="98" customWidth="1"/>
    <col min="33" max="33" width="9.1796875" style="98"/>
    <col min="34" max="35" width="5.26953125" style="98" customWidth="1"/>
    <col min="36" max="36" width="9.1796875" style="98"/>
    <col min="37" max="38" width="5.26953125" style="98" customWidth="1"/>
    <col min="39" max="39" width="9.1796875" style="98"/>
    <col min="40" max="41" width="5.54296875" style="98" customWidth="1"/>
    <col min="42" max="42" width="9.1796875" style="98"/>
    <col min="43" max="44" width="5.26953125" style="98" customWidth="1"/>
    <col min="45" max="45" width="9.1796875" style="98"/>
    <col min="46" max="47" width="5.81640625" style="98" customWidth="1"/>
    <col min="48" max="48" width="9.1796875" style="98"/>
    <col min="49" max="50" width="5.453125" style="98" customWidth="1"/>
    <col min="51" max="51" width="10.26953125" style="98" customWidth="1"/>
    <col min="52" max="53" width="5.1796875" style="98" customWidth="1"/>
    <col min="54" max="54" width="9.1796875" style="98"/>
    <col min="55" max="56" width="5" style="98" customWidth="1"/>
    <col min="57" max="57" width="9.1796875" style="98"/>
    <col min="58" max="59" width="5.1796875" style="98" customWidth="1"/>
    <col min="60" max="16384" width="9.1796875" style="98"/>
  </cols>
  <sheetData>
    <row r="1" spans="1:60" x14ac:dyDescent="0.25">
      <c r="A1" s="84" t="s">
        <v>143</v>
      </c>
      <c r="B1" s="84" t="s">
        <v>222</v>
      </c>
      <c r="C1" s="85"/>
      <c r="D1" s="86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60" x14ac:dyDescent="0.25">
      <c r="A2" s="84" t="s">
        <v>152</v>
      </c>
      <c r="B2" s="84" t="str">
        <f>VAL_DATA!D5&amp;"-S"&amp;VAL_DATA!D6</f>
        <v>-S</v>
      </c>
      <c r="C2" s="85"/>
      <c r="D2" s="86"/>
      <c r="E2" s="86"/>
      <c r="F2" s="86"/>
      <c r="G2" s="86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</row>
    <row r="3" spans="1:60" x14ac:dyDescent="0.25">
      <c r="A3" s="87" t="s">
        <v>165</v>
      </c>
      <c r="B3" s="84" t="s">
        <v>166</v>
      </c>
      <c r="C3" s="85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</row>
    <row r="4" spans="1:60" x14ac:dyDescent="0.25">
      <c r="A4" s="87" t="s">
        <v>167</v>
      </c>
      <c r="B4" s="84" t="s">
        <v>168</v>
      </c>
      <c r="C4" s="85"/>
      <c r="D4" s="86"/>
      <c r="E4" s="86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</row>
    <row r="5" spans="1:60" x14ac:dyDescent="0.25">
      <c r="A5" s="87" t="s">
        <v>202</v>
      </c>
      <c r="B5" s="84" t="e">
        <f>VLOOKUP(VAL_DATA!I3,VAL_LISTS!C2:D44,2,0)</f>
        <v>#N/A</v>
      </c>
      <c r="C5" s="85"/>
      <c r="D5" s="86"/>
      <c r="E5" s="86"/>
      <c r="F5" s="86"/>
      <c r="G5" s="86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60" x14ac:dyDescent="0.25">
      <c r="A6" s="87" t="s">
        <v>163</v>
      </c>
      <c r="B6" s="88" t="s">
        <v>217</v>
      </c>
      <c r="C6" s="85"/>
      <c r="D6" s="86"/>
      <c r="E6" s="86"/>
      <c r="F6" s="86"/>
      <c r="G6" s="86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</row>
    <row r="7" spans="1:60" x14ac:dyDescent="0.25">
      <c r="A7" s="87"/>
      <c r="B7" s="89"/>
      <c r="C7" s="85"/>
      <c r="D7" s="86"/>
      <c r="E7" s="86"/>
      <c r="F7" s="86"/>
      <c r="G7" s="86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60" x14ac:dyDescent="0.25">
      <c r="A8" s="85"/>
      <c r="B8" s="90"/>
      <c r="C8" s="86"/>
      <c r="D8" s="86"/>
      <c r="E8" s="86"/>
      <c r="F8" s="86"/>
      <c r="G8" s="86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60" x14ac:dyDescent="0.25">
      <c r="A9" s="85"/>
      <c r="B9" s="91"/>
      <c r="C9" s="86"/>
      <c r="D9" s="86"/>
      <c r="E9" s="86"/>
      <c r="F9" s="85"/>
      <c r="G9" s="85"/>
      <c r="H9" s="85"/>
      <c r="I9" s="85"/>
      <c r="J9" s="85"/>
      <c r="K9" s="85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85"/>
      <c r="AI9" s="85"/>
      <c r="AJ9" s="92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92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60" x14ac:dyDescent="0.25">
      <c r="A10" s="85"/>
      <c r="B10" s="91" t="s">
        <v>145</v>
      </c>
      <c r="C10" s="91" t="s">
        <v>169</v>
      </c>
      <c r="D10" s="86"/>
      <c r="E10" s="86"/>
      <c r="F10" s="91" t="s">
        <v>169</v>
      </c>
      <c r="G10" s="85"/>
      <c r="H10" s="85"/>
      <c r="I10" s="91" t="s">
        <v>169</v>
      </c>
      <c r="J10" s="85"/>
      <c r="K10" s="85"/>
      <c r="L10" s="91" t="s">
        <v>169</v>
      </c>
      <c r="M10" s="92"/>
      <c r="N10" s="92"/>
      <c r="O10" s="91" t="s">
        <v>169</v>
      </c>
      <c r="P10" s="92"/>
      <c r="Q10" s="92"/>
      <c r="R10" s="91" t="s">
        <v>240</v>
      </c>
      <c r="S10" s="92"/>
      <c r="T10" s="92"/>
      <c r="U10" s="91" t="s">
        <v>169</v>
      </c>
      <c r="V10" s="92"/>
      <c r="W10" s="92"/>
      <c r="X10" s="91" t="s">
        <v>240</v>
      </c>
      <c r="Y10" s="92"/>
      <c r="Z10" s="92"/>
      <c r="AA10" s="91" t="s">
        <v>169</v>
      </c>
      <c r="AB10" s="92"/>
      <c r="AC10" s="92"/>
      <c r="AD10" s="91" t="s">
        <v>240</v>
      </c>
      <c r="AE10" s="92"/>
      <c r="AF10" s="92"/>
      <c r="AG10" s="91" t="s">
        <v>169</v>
      </c>
      <c r="AH10" s="85"/>
      <c r="AI10" s="85"/>
      <c r="AJ10" s="91" t="s">
        <v>240</v>
      </c>
      <c r="AK10" s="85"/>
      <c r="AL10" s="85"/>
      <c r="AM10" s="91" t="s">
        <v>169</v>
      </c>
      <c r="AN10" s="85"/>
      <c r="AO10" s="85"/>
      <c r="AP10" s="91" t="s">
        <v>169</v>
      </c>
      <c r="AQ10" s="85"/>
      <c r="AR10" s="85"/>
      <c r="AS10" s="91" t="s">
        <v>169</v>
      </c>
      <c r="AT10" s="85"/>
      <c r="AU10" s="85"/>
      <c r="AV10" s="92" t="s">
        <v>170</v>
      </c>
      <c r="AW10" s="85"/>
      <c r="AX10" s="85"/>
      <c r="AY10" s="91" t="s">
        <v>169</v>
      </c>
      <c r="AZ10" s="85"/>
      <c r="BA10" s="85"/>
      <c r="BB10" s="91" t="s">
        <v>169</v>
      </c>
      <c r="BC10" s="92"/>
      <c r="BD10" s="92"/>
      <c r="BE10" s="91" t="s">
        <v>169</v>
      </c>
      <c r="BF10" s="92"/>
      <c r="BG10" s="85"/>
    </row>
    <row r="11" spans="1:60" x14ac:dyDescent="0.25">
      <c r="A11" s="85"/>
      <c r="B11" s="86" t="s">
        <v>148</v>
      </c>
      <c r="C11" s="91" t="s">
        <v>171</v>
      </c>
      <c r="D11" s="86"/>
      <c r="E11" s="86"/>
      <c r="F11" s="85" t="s">
        <v>172</v>
      </c>
      <c r="G11" s="85"/>
      <c r="H11" s="85"/>
      <c r="I11" s="92" t="s">
        <v>173</v>
      </c>
      <c r="J11" s="85"/>
      <c r="K11" s="85"/>
      <c r="L11" s="85" t="s">
        <v>174</v>
      </c>
      <c r="M11" s="85"/>
      <c r="N11" s="85"/>
      <c r="O11" s="85" t="s">
        <v>175</v>
      </c>
      <c r="P11" s="85"/>
      <c r="Q11" s="85"/>
      <c r="R11" s="85" t="s">
        <v>175</v>
      </c>
      <c r="S11" s="85"/>
      <c r="T11" s="85"/>
      <c r="U11" s="85" t="s">
        <v>176</v>
      </c>
      <c r="V11" s="85"/>
      <c r="W11" s="85"/>
      <c r="X11" s="85" t="s">
        <v>176</v>
      </c>
      <c r="Y11" s="85"/>
      <c r="Z11" s="85"/>
      <c r="AA11" s="85" t="s">
        <v>177</v>
      </c>
      <c r="AB11" s="85"/>
      <c r="AC11" s="85"/>
      <c r="AD11" s="85" t="s">
        <v>177</v>
      </c>
      <c r="AE11" s="85"/>
      <c r="AF11" s="85"/>
      <c r="AG11" s="85" t="s">
        <v>178</v>
      </c>
      <c r="AH11" s="85"/>
      <c r="AI11" s="85"/>
      <c r="AJ11" s="85" t="s">
        <v>178</v>
      </c>
      <c r="AK11" s="85"/>
      <c r="AL11" s="85"/>
      <c r="AM11" s="85" t="s">
        <v>181</v>
      </c>
      <c r="AN11" s="85"/>
      <c r="AO11" s="85"/>
      <c r="AP11" s="85" t="s">
        <v>179</v>
      </c>
      <c r="AQ11" s="85"/>
      <c r="AR11" s="85"/>
      <c r="AS11" s="85" t="s">
        <v>180</v>
      </c>
      <c r="AT11" s="85"/>
      <c r="AU11" s="85"/>
      <c r="AV11" s="85" t="s">
        <v>182</v>
      </c>
      <c r="AW11" s="85"/>
      <c r="AX11" s="85"/>
      <c r="AY11" s="85" t="s">
        <v>180</v>
      </c>
      <c r="AZ11" s="85"/>
      <c r="BA11" s="85"/>
      <c r="BB11" s="92" t="s">
        <v>183</v>
      </c>
      <c r="BC11" s="92"/>
      <c r="BD11" s="92"/>
      <c r="BE11" s="92" t="s">
        <v>184</v>
      </c>
      <c r="BF11" s="92"/>
      <c r="BG11" s="85"/>
    </row>
    <row r="12" spans="1:60" x14ac:dyDescent="0.25">
      <c r="A12" s="85"/>
      <c r="B12" s="91" t="s">
        <v>154</v>
      </c>
      <c r="C12" s="86" t="s">
        <v>221</v>
      </c>
      <c r="D12" s="86"/>
      <c r="E12" s="86"/>
      <c r="F12" s="86" t="s">
        <v>221</v>
      </c>
      <c r="G12" s="86"/>
      <c r="H12" s="86"/>
      <c r="I12" s="86" t="s">
        <v>221</v>
      </c>
      <c r="J12" s="86"/>
      <c r="K12" s="86"/>
      <c r="L12" s="86" t="s">
        <v>221</v>
      </c>
      <c r="M12" s="86"/>
      <c r="N12" s="86"/>
      <c r="O12" s="86" t="s">
        <v>221</v>
      </c>
      <c r="P12" s="86"/>
      <c r="Q12" s="86"/>
      <c r="R12" s="86" t="s">
        <v>221</v>
      </c>
      <c r="S12" s="86"/>
      <c r="T12" s="86"/>
      <c r="U12" s="86" t="s">
        <v>221</v>
      </c>
      <c r="V12" s="86"/>
      <c r="W12" s="86"/>
      <c r="X12" s="86" t="s">
        <v>221</v>
      </c>
      <c r="Y12" s="86"/>
      <c r="Z12" s="86"/>
      <c r="AA12" s="86" t="s">
        <v>221</v>
      </c>
      <c r="AB12" s="86"/>
      <c r="AC12" s="86"/>
      <c r="AD12" s="86" t="s">
        <v>221</v>
      </c>
      <c r="AE12" s="86"/>
      <c r="AF12" s="86"/>
      <c r="AG12" s="86" t="s">
        <v>221</v>
      </c>
      <c r="AH12" s="86"/>
      <c r="AI12" s="86"/>
      <c r="AJ12" s="86" t="s">
        <v>221</v>
      </c>
      <c r="AK12" s="86"/>
      <c r="AL12" s="86"/>
      <c r="AM12" s="86" t="s">
        <v>221</v>
      </c>
      <c r="AN12" s="86"/>
      <c r="AO12" s="86"/>
      <c r="AP12" s="86" t="s">
        <v>221</v>
      </c>
      <c r="AQ12" s="86"/>
      <c r="AR12" s="86"/>
      <c r="AS12" s="86" t="s">
        <v>221</v>
      </c>
      <c r="AT12" s="86"/>
      <c r="AU12" s="86"/>
      <c r="AV12" s="85" t="s">
        <v>110</v>
      </c>
      <c r="AW12" s="85"/>
      <c r="AX12" s="85"/>
      <c r="AY12" s="85" t="s">
        <v>110</v>
      </c>
      <c r="AZ12" s="85"/>
      <c r="BA12" s="85"/>
      <c r="BB12" s="85" t="s">
        <v>110</v>
      </c>
      <c r="BC12" s="85"/>
      <c r="BD12" s="85"/>
      <c r="BE12" s="85" t="s">
        <v>110</v>
      </c>
      <c r="BF12" s="85"/>
      <c r="BG12" s="85"/>
    </row>
    <row r="13" spans="1:60" x14ac:dyDescent="0.25">
      <c r="A13" s="92"/>
      <c r="B13" s="91" t="s">
        <v>156</v>
      </c>
      <c r="C13" s="91" t="s">
        <v>205</v>
      </c>
      <c r="D13" s="86"/>
      <c r="E13" s="86"/>
      <c r="F13" s="91" t="s">
        <v>205</v>
      </c>
      <c r="G13" s="86"/>
      <c r="H13" s="86"/>
      <c r="I13" s="91" t="s">
        <v>205</v>
      </c>
      <c r="J13" s="86"/>
      <c r="K13" s="86"/>
      <c r="L13" s="91" t="s">
        <v>205</v>
      </c>
      <c r="M13" s="86"/>
      <c r="N13" s="86"/>
      <c r="O13" s="91" t="s">
        <v>205</v>
      </c>
      <c r="P13" s="86"/>
      <c r="Q13" s="86"/>
      <c r="R13" s="91" t="s">
        <v>205</v>
      </c>
      <c r="S13" s="86"/>
      <c r="T13" s="86"/>
      <c r="U13" s="91" t="s">
        <v>205</v>
      </c>
      <c r="V13" s="86"/>
      <c r="W13" s="86"/>
      <c r="X13" s="91" t="s">
        <v>205</v>
      </c>
      <c r="Y13" s="86"/>
      <c r="Z13" s="86"/>
      <c r="AA13" s="91" t="s">
        <v>205</v>
      </c>
      <c r="AB13" s="86"/>
      <c r="AC13" s="86"/>
      <c r="AD13" s="91" t="s">
        <v>205</v>
      </c>
      <c r="AE13" s="86"/>
      <c r="AF13" s="86"/>
      <c r="AG13" s="91" t="s">
        <v>205</v>
      </c>
      <c r="AH13" s="86"/>
      <c r="AI13" s="86"/>
      <c r="AJ13" s="91" t="s">
        <v>205</v>
      </c>
      <c r="AK13" s="86"/>
      <c r="AL13" s="86"/>
      <c r="AM13" s="91" t="s">
        <v>205</v>
      </c>
      <c r="AN13" s="86"/>
      <c r="AO13" s="86"/>
      <c r="AP13" s="91" t="s">
        <v>205</v>
      </c>
      <c r="AQ13" s="86"/>
      <c r="AR13" s="86"/>
      <c r="AS13" s="91" t="s">
        <v>205</v>
      </c>
      <c r="AT13" s="86"/>
      <c r="AU13" s="86"/>
      <c r="AV13" s="85" t="s">
        <v>182</v>
      </c>
      <c r="AW13" s="85"/>
      <c r="AX13" s="85"/>
      <c r="AY13" s="85" t="s">
        <v>182</v>
      </c>
      <c r="AZ13" s="85"/>
      <c r="BA13" s="85"/>
      <c r="BB13" s="85" t="s">
        <v>182</v>
      </c>
      <c r="BC13" s="85"/>
      <c r="BD13" s="85"/>
      <c r="BE13" s="85" t="s">
        <v>182</v>
      </c>
      <c r="BF13" s="85"/>
      <c r="BG13" s="85"/>
    </row>
    <row r="14" spans="1:60" ht="12" thickBot="1" x14ac:dyDescent="0.3">
      <c r="A14" s="92" t="s">
        <v>149</v>
      </c>
      <c r="B14" s="92"/>
      <c r="C14" s="85"/>
      <c r="D14" s="86"/>
      <c r="E14" s="86"/>
      <c r="F14" s="86"/>
      <c r="G14" s="86"/>
      <c r="H14" s="85"/>
      <c r="I14" s="86"/>
      <c r="J14" s="86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1:60" s="99" customFormat="1" ht="12" thickBot="1" x14ac:dyDescent="0.3">
      <c r="A15" s="91"/>
      <c r="B15" s="185" t="s">
        <v>185</v>
      </c>
      <c r="C15" s="187" t="s">
        <v>218</v>
      </c>
      <c r="D15" s="187"/>
      <c r="E15" s="187"/>
      <c r="F15" s="187"/>
      <c r="G15" s="187"/>
      <c r="H15" s="187"/>
      <c r="I15" s="187"/>
      <c r="J15" s="187"/>
      <c r="K15" s="188"/>
      <c r="L15" s="111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112"/>
      <c r="AM15" s="189" t="s">
        <v>223</v>
      </c>
      <c r="AN15" s="187"/>
      <c r="AO15" s="187"/>
      <c r="AP15" s="187"/>
      <c r="AQ15" s="187"/>
      <c r="AR15" s="187"/>
      <c r="AS15" s="187"/>
      <c r="AT15" s="187"/>
      <c r="AU15" s="188"/>
      <c r="AV15" s="114"/>
      <c r="AW15" s="86"/>
      <c r="AX15" s="86"/>
      <c r="AY15" s="115"/>
      <c r="AZ15" s="115"/>
      <c r="BA15" s="115"/>
      <c r="BB15" s="115"/>
      <c r="BC15" s="115"/>
      <c r="BD15" s="115"/>
      <c r="BE15" s="115"/>
      <c r="BF15" s="115"/>
      <c r="BG15" s="115"/>
      <c r="BH15" s="116"/>
    </row>
    <row r="16" spans="1:60" s="99" customFormat="1" ht="36" customHeight="1" thickBot="1" x14ac:dyDescent="0.3">
      <c r="A16" s="91"/>
      <c r="B16" s="186"/>
      <c r="C16" s="190" t="s">
        <v>186</v>
      </c>
      <c r="D16" s="190"/>
      <c r="E16" s="190"/>
      <c r="F16" s="190" t="s">
        <v>187</v>
      </c>
      <c r="G16" s="190"/>
      <c r="H16" s="190"/>
      <c r="I16" s="191" t="s">
        <v>199</v>
      </c>
      <c r="J16" s="191"/>
      <c r="K16" s="191"/>
      <c r="L16" s="192" t="s">
        <v>219</v>
      </c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1" t="s">
        <v>200</v>
      </c>
      <c r="AN16" s="191"/>
      <c r="AO16" s="191"/>
      <c r="AP16" s="190" t="s">
        <v>188</v>
      </c>
      <c r="AQ16" s="190"/>
      <c r="AR16" s="190"/>
      <c r="AS16" s="190" t="s">
        <v>189</v>
      </c>
      <c r="AT16" s="190"/>
      <c r="AU16" s="193"/>
      <c r="AV16" s="111"/>
      <c r="AW16" s="93"/>
      <c r="AX16" s="112"/>
      <c r="AY16" s="183" t="s">
        <v>190</v>
      </c>
      <c r="AZ16" s="183"/>
      <c r="BA16" s="183"/>
      <c r="BB16" s="183"/>
      <c r="BC16" s="183"/>
      <c r="BD16" s="183"/>
      <c r="BE16" s="183"/>
      <c r="BF16" s="183"/>
      <c r="BG16" s="184"/>
    </row>
    <row r="17" spans="1:59" s="99" customFormat="1" ht="46" x14ac:dyDescent="0.25">
      <c r="A17" s="101"/>
      <c r="B17" s="186"/>
      <c r="C17" s="103" t="s">
        <v>191</v>
      </c>
      <c r="D17" s="94" t="s">
        <v>192</v>
      </c>
      <c r="E17" s="94" t="s">
        <v>193</v>
      </c>
      <c r="F17" s="103" t="s">
        <v>194</v>
      </c>
      <c r="G17" s="94" t="s">
        <v>192</v>
      </c>
      <c r="H17" s="94" t="s">
        <v>193</v>
      </c>
      <c r="I17" s="103" t="s">
        <v>195</v>
      </c>
      <c r="J17" s="94" t="s">
        <v>192</v>
      </c>
      <c r="K17" s="94" t="s">
        <v>193</v>
      </c>
      <c r="L17" s="94" t="s">
        <v>21</v>
      </c>
      <c r="M17" s="94" t="s">
        <v>192</v>
      </c>
      <c r="N17" s="94" t="s">
        <v>193</v>
      </c>
      <c r="O17" s="94" t="s">
        <v>196</v>
      </c>
      <c r="P17" s="134" t="s">
        <v>192</v>
      </c>
      <c r="Q17" s="134" t="s">
        <v>193</v>
      </c>
      <c r="R17" s="133" t="s">
        <v>239</v>
      </c>
      <c r="S17" s="94" t="s">
        <v>192</v>
      </c>
      <c r="T17" s="94" t="s">
        <v>193</v>
      </c>
      <c r="U17" s="94" t="s">
        <v>23</v>
      </c>
      <c r="V17" s="134" t="s">
        <v>192</v>
      </c>
      <c r="W17" s="134" t="s">
        <v>193</v>
      </c>
      <c r="X17" s="133" t="s">
        <v>239</v>
      </c>
      <c r="Y17" s="94" t="s">
        <v>192</v>
      </c>
      <c r="Z17" s="94" t="s">
        <v>193</v>
      </c>
      <c r="AA17" s="94" t="s">
        <v>197</v>
      </c>
      <c r="AB17" s="134" t="s">
        <v>192</v>
      </c>
      <c r="AC17" s="134" t="s">
        <v>193</v>
      </c>
      <c r="AD17" s="133" t="s">
        <v>239</v>
      </c>
      <c r="AE17" s="94" t="s">
        <v>192</v>
      </c>
      <c r="AF17" s="94" t="s">
        <v>193</v>
      </c>
      <c r="AG17" s="94" t="s">
        <v>198</v>
      </c>
      <c r="AH17" s="134" t="s">
        <v>192</v>
      </c>
      <c r="AI17" s="134" t="s">
        <v>193</v>
      </c>
      <c r="AJ17" s="133" t="s">
        <v>239</v>
      </c>
      <c r="AK17" s="94" t="s">
        <v>192</v>
      </c>
      <c r="AL17" s="94" t="s">
        <v>193</v>
      </c>
      <c r="AM17" s="104"/>
      <c r="AN17" s="94" t="s">
        <v>192</v>
      </c>
      <c r="AO17" s="94" t="s">
        <v>193</v>
      </c>
      <c r="AP17" s="104"/>
      <c r="AQ17" s="94" t="s">
        <v>192</v>
      </c>
      <c r="AR17" s="94" t="s">
        <v>193</v>
      </c>
      <c r="AS17" s="104"/>
      <c r="AT17" s="94" t="s">
        <v>192</v>
      </c>
      <c r="AU17" s="94" t="s">
        <v>193</v>
      </c>
      <c r="AV17" s="113" t="s">
        <v>231</v>
      </c>
      <c r="AW17" s="113" t="s">
        <v>192</v>
      </c>
      <c r="AX17" s="113" t="s">
        <v>193</v>
      </c>
      <c r="AY17" s="94" t="s">
        <v>201</v>
      </c>
      <c r="AZ17" s="94" t="s">
        <v>192</v>
      </c>
      <c r="BA17" s="94" t="s">
        <v>193</v>
      </c>
      <c r="BB17" s="94" t="s">
        <v>28</v>
      </c>
      <c r="BC17" s="94" t="s">
        <v>192</v>
      </c>
      <c r="BD17" s="94" t="s">
        <v>193</v>
      </c>
      <c r="BE17" s="94" t="s">
        <v>29</v>
      </c>
      <c r="BF17" s="94" t="s">
        <v>192</v>
      </c>
      <c r="BG17" s="105" t="s">
        <v>193</v>
      </c>
    </row>
    <row r="18" spans="1:59" s="99" customFormat="1" x14ac:dyDescent="0.25">
      <c r="A18" s="102" t="s">
        <v>209</v>
      </c>
      <c r="B18" s="106" t="s">
        <v>209</v>
      </c>
      <c r="C18" s="95" t="str">
        <f>IF(ISNUMBER(VAL_DATA!H12), VAL_DATA!H12, IF(OR(VAL_DATA!I12="O", VAL_DATA!I12="M"), "NaN",""))</f>
        <v/>
      </c>
      <c r="D18" s="117" t="str">
        <f>IF(VAL_DATA!I12="","A",UPPER(VAL_DATA!I12))</f>
        <v>A</v>
      </c>
      <c r="E18" s="117" t="str">
        <f>IF(VAL_DATA!C12="","F",UPPER(VAL_DATA!C12))</f>
        <v>F</v>
      </c>
      <c r="F18" s="95" t="str">
        <f>IF(ISNUMBER(VAL_DATA!J12), VAL_DATA!J12, IF(OR(VAL_DATA!K12="O", VAL_DATA!K12="M"), "NaN",""))</f>
        <v/>
      </c>
      <c r="G18" s="117" t="str">
        <f>IF(VAL_DATA!K12="","A",UPPER(VAL_DATA!K12))</f>
        <v>A</v>
      </c>
      <c r="H18" s="117" t="str">
        <f>IF(VAL_DATA!C12="","F",UPPER(VAL_DATA!C12))</f>
        <v>F</v>
      </c>
      <c r="I18" s="95" t="str">
        <f>IF(ISNUMBER(VAL_DATA!L12), VAL_DATA!L12, IF(OR(VAL_DATA!M12="O", VAL_DATA!M12="M"), "NaN",""))</f>
        <v/>
      </c>
      <c r="J18" s="117" t="str">
        <f>IF(VAL_DATA!M12="","A",UPPER(VAL_DATA!M12))</f>
        <v>A</v>
      </c>
      <c r="K18" s="117" t="str">
        <f>IF(VAL_DATA!C12="","F",UPPER(VAL_DATA!C12))</f>
        <v>F</v>
      </c>
      <c r="L18" s="95" t="str">
        <f>IF(VAL_DATA!$D$6&lt;&gt;2, "", IF(ISNUMBER(VAL_DATA!L20), VAL_DATA!L20, IF(OR(VAL_DATA!M20="O", VAL_DATA!M20="M"), "NaN","")))</f>
        <v/>
      </c>
      <c r="M18" s="117" t="str">
        <f>IF(VAL_DATA!M20="","A",UPPER(VAL_DATA!M20))</f>
        <v>A</v>
      </c>
      <c r="N18" s="117" t="str">
        <f>IF(VAL_DATA!C20="","F",UPPER(VAL_DATA!C20))</f>
        <v>F</v>
      </c>
      <c r="O18" s="95" t="str">
        <f>IF(VAL_DATA!$D$6&lt;&gt;2, "", IF(ISNUMBER(VAL_DATA!N20), VAL_DATA!N20, IF(OR(VAL_DATA!Q20="O", VAL_DATA!Q20="M"), "NaN","")))</f>
        <v/>
      </c>
      <c r="P18" s="117" t="str">
        <f>IF(VAL_DATA!O20="","A",UPPER(VAL_DATA!O20))</f>
        <v>A</v>
      </c>
      <c r="Q18" s="117" t="str">
        <f>IF(VAL_DATA!C20="","F",UPPER(VAL_DATA!C20))</f>
        <v>F</v>
      </c>
      <c r="R18" s="95" t="str">
        <f>IF(VAL_DATA!$D$6&lt;&gt;2, "", IF(ISNUMBER(VAL_DATA!P20), VAL_DATA!P20, IF(OR(VAL_DATA!Q20="O", VAL_DATA!Q20="M"), "NaN","")))</f>
        <v/>
      </c>
      <c r="S18" s="117" t="str">
        <f>IF(VAL_DATA!Q20="","A",UPPER(VAL_DATA!Q20))</f>
        <v>A</v>
      </c>
      <c r="T18" s="117" t="str">
        <f>IF(VAL_DATA!C20="","F",UPPER(VAL_DATA!C20))</f>
        <v>F</v>
      </c>
      <c r="U18" s="95" t="str">
        <f>IF(VAL_DATA!$D$6&lt;&gt;2, "", IF(ISNUMBER(VAL_DATA!R20), VAL_DATA!R20, IF(OR(VAL_DATA!U20="O", VAL_DATA!U20="M"), "NaN","")))</f>
        <v/>
      </c>
      <c r="V18" s="117" t="str">
        <f>IF(VAL_DATA!S20="","A",UPPER(VAL_DATA!S20))</f>
        <v>A</v>
      </c>
      <c r="W18" s="117" t="str">
        <f>IF(VAL_DATA!C20="","F",UPPER(VAL_DATA!C20))</f>
        <v>F</v>
      </c>
      <c r="X18" s="95" t="str">
        <f>IF(VAL_DATA!$D$6&lt;&gt;2, "", IF(ISNUMBER(VAL_DATA!T20), VAL_DATA!T20, IF(OR(VAL_DATA!U20="O", VAL_DATA!U20="M"), "NaN","")))</f>
        <v/>
      </c>
      <c r="Y18" s="117" t="str">
        <f>IF(VAL_DATA!U20="","A",UPPER(VAL_DATA!U20))</f>
        <v>A</v>
      </c>
      <c r="Z18" s="117" t="str">
        <f>IF(VAL_DATA!C20="","F",UPPER(VAL_DATA!C20))</f>
        <v>F</v>
      </c>
      <c r="AA18" s="95" t="str">
        <f>IF(VAL_DATA!$D$6&lt;&gt;2, "", IF(ISNUMBER(VAL_DATA!V20), VAL_DATA!V20, IF(OR(VAL_DATA!Y20="O", VAL_DATA!Y20="M"), "NaN","")))</f>
        <v/>
      </c>
      <c r="AB18" s="117" t="str">
        <f>IF(VAL_DATA!W20="","A",UPPER(VAL_DATA!W20))</f>
        <v>A</v>
      </c>
      <c r="AC18" s="117" t="str">
        <f>IF(VAL_DATA!C20="","F",UPPER(VAL_DATA!C20))</f>
        <v>F</v>
      </c>
      <c r="AD18" s="95" t="str">
        <f>IF(VAL_DATA!$D$6&lt;&gt;2, "", IF(ISNUMBER(VAL_DATA!X20), VAL_DATA!X20, IF(OR(VAL_DATA!Y20="O", VAL_DATA!Y20="M"), "NaN","")))</f>
        <v/>
      </c>
      <c r="AE18" s="117" t="str">
        <f>IF(VAL_DATA!Y20="","A",UPPER(VAL_DATA!Y20))</f>
        <v>A</v>
      </c>
      <c r="AF18" s="117" t="str">
        <f>IF(VAL_DATA!C20="","F",UPPER(VAL_DATA!C20))</f>
        <v>F</v>
      </c>
      <c r="AG18" s="95" t="str">
        <f>IF(VAL_DATA!$D$6&lt;&gt;2, "", IF(ISNUMBER(VAL_DATA!Z20), VAL_DATA!Z20, IF(OR(VAL_DATA!AC20="O", VAL_DATA!AC20="M"), "NaN","")))</f>
        <v/>
      </c>
      <c r="AH18" s="117" t="str">
        <f>IF(VAL_DATA!AA20="","A",UPPER(VAL_DATA!AA20))</f>
        <v>A</v>
      </c>
      <c r="AI18" s="117" t="str">
        <f>IF(VAL_DATA!C20="","F",UPPER(VAL_DATA!C20))</f>
        <v>F</v>
      </c>
      <c r="AJ18" s="95" t="str">
        <f>IF(VAL_DATA!$D$6&lt;&gt;2, "", IF(ISNUMBER(VAL_DATA!AB20), VAL_DATA!AB20, IF(OR(VAL_DATA!AC20="O", VAL_DATA!AC20="M"), "NaN","")))</f>
        <v/>
      </c>
      <c r="AK18" s="117" t="str">
        <f>IF(VAL_DATA!AC20="","A",UPPER(VAL_DATA!AC20))</f>
        <v>A</v>
      </c>
      <c r="AL18" s="117" t="str">
        <f>IF(VAL_DATA!C20="","F",UPPER(VAL_DATA!C20))</f>
        <v>F</v>
      </c>
      <c r="AM18" s="95" t="str">
        <f>IF(VAL_DATA!$D$6&lt;&gt;2, "", IF(ISNUMBER(VAL_DATA!AD20), VAL_DATA!AD20, IF(OR(VAL_DATA!AE20="O", VAL_DATA!AE20="M"), "NaN","")))</f>
        <v/>
      </c>
      <c r="AN18" s="117" t="str">
        <f>IF(VAL_DATA!AE20="","A",UPPER(VAL_DATA!AE20))</f>
        <v>A</v>
      </c>
      <c r="AO18" s="117" t="str">
        <f>IF(VAL_DATA!C20="","F",UPPER(VAL_DATA!C20))</f>
        <v>F</v>
      </c>
      <c r="AP18" s="95" t="str">
        <f>IF(VAL_DATA!$D$6&lt;&gt;2, "", IF(ISNUMBER(VAL_DATA!H20), VAL_DATA!H20, IF(OR(VAL_DATA!I20="O", VAL_DATA!I20="M"), "NaN","")))</f>
        <v/>
      </c>
      <c r="AQ18" s="117" t="str">
        <f>IF(VAL_DATA!I20="","A",UPPER(VAL_DATA!I20))</f>
        <v>A</v>
      </c>
      <c r="AR18" s="117" t="str">
        <f>IF(VAL_DATA!C20="","F",UPPER(VAL_DATA!C20))</f>
        <v>F</v>
      </c>
      <c r="AS18" s="95" t="str">
        <f>IF(VAL_DATA!$D$6&lt;&gt;2, "", IF(ISNUMBER(VAL_DATA!J20), VAL_DATA!J20, IF(OR(VAL_DATA!K20="O", VAL_DATA!K20="M"), "NaN","")))</f>
        <v/>
      </c>
      <c r="AT18" s="117" t="str">
        <f>IF(VAL_DATA!K20="","A",UPPER(VAL_DATA!K20))</f>
        <v>A</v>
      </c>
      <c r="AU18" s="117" t="str">
        <f>IF(VAL_DATA!C20="","F",UPPER(VAL_DATA!C20))</f>
        <v>F</v>
      </c>
      <c r="AV18" s="96" t="str">
        <f>IF(VAL_DATA!$D$6&lt;&gt;2, "", IF(ISNUMBER(VAL_DATA!H35), VAL_DATA!H35, IF(OR(VAL_DATA!I35="O", VAL_DATA!I35="M"), "NaN","")))</f>
        <v/>
      </c>
      <c r="AW18" s="117" t="str">
        <f>IF(VAL_DATA!I35="","A",UPPER(VAL_DATA!I35))</f>
        <v>A</v>
      </c>
      <c r="AX18" s="117" t="str">
        <f>IF(VAL_DATA!C35="","F",UPPER(VAL_DATA!C35))</f>
        <v>F</v>
      </c>
      <c r="AY18" s="97"/>
      <c r="AZ18" s="97"/>
      <c r="BA18" s="97"/>
      <c r="BB18" s="97"/>
      <c r="BC18" s="97"/>
      <c r="BD18" s="97"/>
      <c r="BE18" s="97"/>
      <c r="BF18" s="97"/>
      <c r="BG18" s="107"/>
    </row>
    <row r="19" spans="1:59" s="99" customFormat="1" x14ac:dyDescent="0.25">
      <c r="A19" s="102" t="s">
        <v>210</v>
      </c>
      <c r="B19" s="106" t="s">
        <v>210</v>
      </c>
      <c r="C19" s="95" t="str">
        <f>IF(ISNUMBER(VAL_DATA!H13), VAL_DATA!H13, IF(OR(VAL_DATA!I13="O", VAL_DATA!I13="M"), "NaN",""))</f>
        <v/>
      </c>
      <c r="D19" s="117" t="str">
        <f>IF(VAL_DATA!I13="","A",UPPER(VAL_DATA!I13))</f>
        <v>A</v>
      </c>
      <c r="E19" s="117" t="str">
        <f>IF(VAL_DATA!C13="","F",UPPER(VAL_DATA!C13))</f>
        <v>F</v>
      </c>
      <c r="F19" s="95" t="str">
        <f>IF(ISNUMBER(VAL_DATA!J13), VAL_DATA!J13, IF(OR(VAL_DATA!K13="O", VAL_DATA!K13="M"), "NaN",""))</f>
        <v/>
      </c>
      <c r="G19" s="117" t="str">
        <f>IF(VAL_DATA!K13="","A",UPPER(VAL_DATA!K13))</f>
        <v>A</v>
      </c>
      <c r="H19" s="117" t="str">
        <f>IF(VAL_DATA!C13="","F",UPPER(VAL_DATA!C13))</f>
        <v>F</v>
      </c>
      <c r="I19" s="95" t="str">
        <f>IF(ISNUMBER(VAL_DATA!L13), VAL_DATA!L13, IF(OR(VAL_DATA!M13="O", VAL_DATA!M13="M"), "NaN",""))</f>
        <v/>
      </c>
      <c r="J19" s="117" t="str">
        <f>IF(VAL_DATA!M13="","A",UPPER(VAL_DATA!M13))</f>
        <v>A</v>
      </c>
      <c r="K19" s="117" t="str">
        <f>IF(VAL_DATA!C13="","F",UPPER(VAL_DATA!C13))</f>
        <v>F</v>
      </c>
      <c r="L19" s="95" t="str">
        <f>IF(VAL_DATA!$D$6&lt;&gt;2, "", IF(ISNUMBER(VAL_DATA!L21), VAL_DATA!L21, IF(OR(VAL_DATA!M21="O", VAL_DATA!M21="M"), "NaN","")))</f>
        <v/>
      </c>
      <c r="M19" s="117" t="str">
        <f>IF(VAL_DATA!M21="","A",UPPER(VAL_DATA!M21))</f>
        <v>A</v>
      </c>
      <c r="N19" s="117" t="str">
        <f>IF(VAL_DATA!C21="","F",UPPER(VAL_DATA!C21))</f>
        <v>F</v>
      </c>
      <c r="O19" s="95" t="str">
        <f>IF(VAL_DATA!$D$6&lt;&gt;2, "", IF(ISNUMBER(VAL_DATA!N21), VAL_DATA!N21, IF(OR(VAL_DATA!Q21="O", VAL_DATA!Q21="M"), "NaN","")))</f>
        <v/>
      </c>
      <c r="P19" s="117" t="str">
        <f>IF(VAL_DATA!O21="","A",UPPER(VAL_DATA!O21))</f>
        <v>A</v>
      </c>
      <c r="Q19" s="117" t="str">
        <f>IF(VAL_DATA!C21="","F",UPPER(VAL_DATA!C21))</f>
        <v>F</v>
      </c>
      <c r="R19" s="95" t="str">
        <f>IF(VAL_DATA!$D$6&lt;&gt;2, "", IF(ISNUMBER(VAL_DATA!P21), VAL_DATA!P21, IF(OR(VAL_DATA!Q21="O", VAL_DATA!Q21="M"), "NaN","")))</f>
        <v/>
      </c>
      <c r="S19" s="117" t="str">
        <f>IF(VAL_DATA!Q21="","A",UPPER(VAL_DATA!Q21))</f>
        <v>A</v>
      </c>
      <c r="T19" s="117" t="str">
        <f>IF(VAL_DATA!C21="","F",UPPER(VAL_DATA!C21))</f>
        <v>F</v>
      </c>
      <c r="U19" s="95" t="str">
        <f>IF(VAL_DATA!$D$6&lt;&gt;2, "", IF(ISNUMBER(VAL_DATA!R21), VAL_DATA!R21, IF(OR(VAL_DATA!U21="O", VAL_DATA!U21="M"), "NaN","")))</f>
        <v/>
      </c>
      <c r="V19" s="117" t="str">
        <f>IF(VAL_DATA!S21="","A",UPPER(VAL_DATA!S21))</f>
        <v>A</v>
      </c>
      <c r="W19" s="117" t="str">
        <f>IF(VAL_DATA!C21="","F",UPPER(VAL_DATA!C21))</f>
        <v>F</v>
      </c>
      <c r="X19" s="95" t="str">
        <f>IF(VAL_DATA!$D$6&lt;&gt;2, "", IF(ISNUMBER(VAL_DATA!T21), VAL_DATA!T21, IF(OR(VAL_DATA!U21="O", VAL_DATA!U21="M"), "NaN","")))</f>
        <v/>
      </c>
      <c r="Y19" s="117" t="str">
        <f>IF(VAL_DATA!U21="","A",UPPER(VAL_DATA!U21))</f>
        <v>A</v>
      </c>
      <c r="Z19" s="117" t="str">
        <f>IF(VAL_DATA!C21="","F",UPPER(VAL_DATA!C21))</f>
        <v>F</v>
      </c>
      <c r="AA19" s="95" t="str">
        <f>IF(VAL_DATA!$D$6&lt;&gt;2, "", IF(ISNUMBER(VAL_DATA!V21), VAL_DATA!V21, IF(OR(VAL_DATA!Y21="O", VAL_DATA!Y21="M"), "NaN","")))</f>
        <v/>
      </c>
      <c r="AB19" s="117" t="str">
        <f>IF(VAL_DATA!W21="","A",UPPER(VAL_DATA!W21))</f>
        <v>A</v>
      </c>
      <c r="AC19" s="117" t="str">
        <f>IF(VAL_DATA!C21="","F",UPPER(VAL_DATA!C21))</f>
        <v>F</v>
      </c>
      <c r="AD19" s="95" t="str">
        <f>IF(VAL_DATA!$D$6&lt;&gt;2, "", IF(ISNUMBER(VAL_DATA!X21), VAL_DATA!X21, IF(OR(VAL_DATA!Y21="O", VAL_DATA!Y21="M"), "NaN","")))</f>
        <v/>
      </c>
      <c r="AE19" s="117" t="str">
        <f>IF(VAL_DATA!Y21="","A",UPPER(VAL_DATA!Y21))</f>
        <v>A</v>
      </c>
      <c r="AF19" s="117" t="str">
        <f>IF(VAL_DATA!C21="","F",UPPER(VAL_DATA!C21))</f>
        <v>F</v>
      </c>
      <c r="AG19" s="95" t="str">
        <f>IF(VAL_DATA!$D$6&lt;&gt;2, "", IF(ISNUMBER(VAL_DATA!Z21), VAL_DATA!Z21, IF(OR(VAL_DATA!AC21="O", VAL_DATA!AC21="M"), "NaN","")))</f>
        <v/>
      </c>
      <c r="AH19" s="117" t="str">
        <f>IF(VAL_DATA!AA21="","A",UPPER(VAL_DATA!AA21))</f>
        <v>A</v>
      </c>
      <c r="AI19" s="117" t="str">
        <f>IF(VAL_DATA!C21="","F",UPPER(VAL_DATA!C21))</f>
        <v>F</v>
      </c>
      <c r="AJ19" s="95" t="str">
        <f>IF(VAL_DATA!$D$6&lt;&gt;2, "", IF(ISNUMBER(VAL_DATA!AB21), VAL_DATA!AB21, IF(OR(VAL_DATA!AC21="O", VAL_DATA!AC21="M"), "NaN","")))</f>
        <v/>
      </c>
      <c r="AK19" s="117" t="str">
        <f>IF(VAL_DATA!AC21="","A",UPPER(VAL_DATA!AC21))</f>
        <v>A</v>
      </c>
      <c r="AL19" s="117" t="str">
        <f>IF(VAL_DATA!C21="","F",UPPER(VAL_DATA!C21))</f>
        <v>F</v>
      </c>
      <c r="AM19" s="95" t="str">
        <f>IF(VAL_DATA!$D$6&lt;&gt;2, "", IF(ISNUMBER(VAL_DATA!AD21), VAL_DATA!AD21, IF(OR(VAL_DATA!AE21="O", VAL_DATA!AE21="M"), "NaN","")))</f>
        <v/>
      </c>
      <c r="AN19" s="117" t="str">
        <f>IF(VAL_DATA!AE21="","A",UPPER(VAL_DATA!AE21))</f>
        <v>A</v>
      </c>
      <c r="AO19" s="117" t="str">
        <f>IF(VAL_DATA!C21="","F",UPPER(VAL_DATA!C21))</f>
        <v>F</v>
      </c>
      <c r="AP19" s="95" t="str">
        <f>IF(VAL_DATA!$D$6&lt;&gt;2, "", IF(ISNUMBER(VAL_DATA!H21), VAL_DATA!H21, IF(OR(VAL_DATA!I21="O", VAL_DATA!I21="M"), "NaN","")))</f>
        <v/>
      </c>
      <c r="AQ19" s="117" t="str">
        <f>IF(VAL_DATA!I21="","A",UPPER(VAL_DATA!I21))</f>
        <v>A</v>
      </c>
      <c r="AR19" s="117" t="str">
        <f>IF(VAL_DATA!C21="","F",UPPER(VAL_DATA!C21))</f>
        <v>F</v>
      </c>
      <c r="AS19" s="95" t="str">
        <f>IF(VAL_DATA!$D$6&lt;&gt;2, "", IF(ISNUMBER(VAL_DATA!J21), VAL_DATA!J21, IF(OR(VAL_DATA!K21="O", VAL_DATA!K21="M"), "NaN","")))</f>
        <v/>
      </c>
      <c r="AT19" s="117" t="str">
        <f>IF(VAL_DATA!K21="","A",UPPER(VAL_DATA!K21))</f>
        <v>A</v>
      </c>
      <c r="AU19" s="117" t="str">
        <f>IF(VAL_DATA!C21="","F",UPPER(VAL_DATA!C21))</f>
        <v>F</v>
      </c>
      <c r="AV19" s="96" t="str">
        <f>IF(VAL_DATA!$D$6&lt;&gt;2, "", IF(ISNUMBER(VAL_DATA!H36), VAL_DATA!H36, IF(OR(VAL_DATA!I36="O", VAL_DATA!I36="M"), "NaN","")))</f>
        <v/>
      </c>
      <c r="AW19" s="117" t="str">
        <f>IF(VAL_DATA!I36="","A",UPPER(VAL_DATA!I36))</f>
        <v>A</v>
      </c>
      <c r="AX19" s="117" t="str">
        <f>IF(VAL_DATA!C36="","F",UPPER(VAL_DATA!C36))</f>
        <v>F</v>
      </c>
      <c r="AY19" s="97"/>
      <c r="AZ19" s="97"/>
      <c r="BA19" s="97"/>
      <c r="BB19" s="97"/>
      <c r="BC19" s="97"/>
      <c r="BD19" s="97"/>
      <c r="BE19" s="97"/>
      <c r="BF19" s="97"/>
      <c r="BG19" s="107"/>
    </row>
    <row r="20" spans="1:59" s="99" customFormat="1" x14ac:dyDescent="0.25">
      <c r="A20" s="102" t="s">
        <v>211</v>
      </c>
      <c r="B20" s="106" t="s">
        <v>211</v>
      </c>
      <c r="C20" s="95" t="str">
        <f>IF(ISNUMBER(VAL_DATA!H14), VAL_DATA!H14, IF(OR(VAL_DATA!I14="O", VAL_DATA!I14="M"), "NaN",""))</f>
        <v/>
      </c>
      <c r="D20" s="117" t="str">
        <f>IF(VAL_DATA!I14="","A",UPPER(VAL_DATA!I14))</f>
        <v>A</v>
      </c>
      <c r="E20" s="117" t="str">
        <f>IF(VAL_DATA!C14="","F",UPPER(VAL_DATA!C14))</f>
        <v>F</v>
      </c>
      <c r="F20" s="95" t="str">
        <f>IF(ISNUMBER(VAL_DATA!J14), VAL_DATA!J14, IF(OR(VAL_DATA!K14="O", VAL_DATA!K14="M"), "NaN",""))</f>
        <v/>
      </c>
      <c r="G20" s="117" t="str">
        <f>IF(VAL_DATA!K14="","A",UPPER(VAL_DATA!K14))</f>
        <v>A</v>
      </c>
      <c r="H20" s="117" t="str">
        <f>IF(VAL_DATA!C14="","F",UPPER(VAL_DATA!C14))</f>
        <v>F</v>
      </c>
      <c r="I20" s="95" t="str">
        <f>IF(ISNUMBER(VAL_DATA!L14), VAL_DATA!L14, IF(OR(VAL_DATA!M14="O", VAL_DATA!M14="M"), "NaN",""))</f>
        <v/>
      </c>
      <c r="J20" s="117" t="str">
        <f>IF(VAL_DATA!M14="","A",UPPER(VAL_DATA!M14))</f>
        <v>A</v>
      </c>
      <c r="K20" s="117" t="str">
        <f>IF(VAL_DATA!C14="","F",UPPER(VAL_DATA!C14))</f>
        <v>F</v>
      </c>
      <c r="L20" s="95" t="str">
        <f>IF(VAL_DATA!$D$6&lt;&gt;2, "", IF(ISNUMBER(VAL_DATA!L22), VAL_DATA!L22, IF(OR(VAL_DATA!M22="O", VAL_DATA!M22="M"), "NaN","")))</f>
        <v/>
      </c>
      <c r="M20" s="117" t="str">
        <f>IF(VAL_DATA!M22="","A",UPPER(VAL_DATA!M22))</f>
        <v>A</v>
      </c>
      <c r="N20" s="117" t="str">
        <f>IF(VAL_DATA!C22="","F",UPPER(VAL_DATA!C22))</f>
        <v>F</v>
      </c>
      <c r="O20" s="95" t="str">
        <f>IF(VAL_DATA!$D$6&lt;&gt;2, "", IF(ISNUMBER(VAL_DATA!N22), VAL_DATA!N22, IF(OR(VAL_DATA!Q22="O", VAL_DATA!Q22="M"), "NaN","")))</f>
        <v/>
      </c>
      <c r="P20" s="117" t="str">
        <f>IF(VAL_DATA!O22="","A",UPPER(VAL_DATA!O22))</f>
        <v>A</v>
      </c>
      <c r="Q20" s="117" t="str">
        <f>IF(VAL_DATA!C22="","F",UPPER(VAL_DATA!C22))</f>
        <v>F</v>
      </c>
      <c r="R20" s="95" t="str">
        <f>IF(VAL_DATA!$D$6&lt;&gt;2, "", IF(ISNUMBER(VAL_DATA!P22), VAL_DATA!P22, IF(OR(VAL_DATA!Q22="O", VAL_DATA!Q22="M"), "NaN","")))</f>
        <v/>
      </c>
      <c r="S20" s="117" t="str">
        <f>IF(VAL_DATA!Q22="","A",UPPER(VAL_DATA!Q22))</f>
        <v>A</v>
      </c>
      <c r="T20" s="117" t="str">
        <f>IF(VAL_DATA!C22="","F",UPPER(VAL_DATA!C22))</f>
        <v>F</v>
      </c>
      <c r="U20" s="95" t="str">
        <f>IF(VAL_DATA!$D$6&lt;&gt;2, "", IF(ISNUMBER(VAL_DATA!R22), VAL_DATA!R22, IF(OR(VAL_DATA!U22="O", VAL_DATA!U22="M"), "NaN","")))</f>
        <v/>
      </c>
      <c r="V20" s="117" t="str">
        <f>IF(VAL_DATA!S22="","A",UPPER(VAL_DATA!S22))</f>
        <v>A</v>
      </c>
      <c r="W20" s="117" t="str">
        <f>IF(VAL_DATA!C22="","F",UPPER(VAL_DATA!C22))</f>
        <v>F</v>
      </c>
      <c r="X20" s="95" t="str">
        <f>IF(VAL_DATA!$D$6&lt;&gt;2, "", IF(ISNUMBER(VAL_DATA!T22), VAL_DATA!T22, IF(OR(VAL_DATA!U22="O", VAL_DATA!U22="M"), "NaN","")))</f>
        <v/>
      </c>
      <c r="Y20" s="117" t="str">
        <f>IF(VAL_DATA!U22="","A",UPPER(VAL_DATA!U22))</f>
        <v>A</v>
      </c>
      <c r="Z20" s="117" t="str">
        <f>IF(VAL_DATA!C22="","F",UPPER(VAL_DATA!C22))</f>
        <v>F</v>
      </c>
      <c r="AA20" s="95" t="str">
        <f>IF(VAL_DATA!$D$6&lt;&gt;2, "", IF(ISNUMBER(VAL_DATA!V22), VAL_DATA!V22, IF(OR(VAL_DATA!Y22="O", VAL_DATA!Y22="M"), "NaN","")))</f>
        <v/>
      </c>
      <c r="AB20" s="117" t="str">
        <f>IF(VAL_DATA!W22="","A",UPPER(VAL_DATA!W22))</f>
        <v>A</v>
      </c>
      <c r="AC20" s="117" t="str">
        <f>IF(VAL_DATA!C22="","F",UPPER(VAL_DATA!C22))</f>
        <v>F</v>
      </c>
      <c r="AD20" s="95" t="str">
        <f>IF(VAL_DATA!$D$6&lt;&gt;2, "", IF(ISNUMBER(VAL_DATA!X22), VAL_DATA!X22, IF(OR(VAL_DATA!Y22="O", VAL_DATA!Y22="M"), "NaN","")))</f>
        <v/>
      </c>
      <c r="AE20" s="117" t="str">
        <f>IF(VAL_DATA!Y22="","A",UPPER(VAL_DATA!Y22))</f>
        <v>A</v>
      </c>
      <c r="AF20" s="117" t="str">
        <f>IF(VAL_DATA!C22="","F",UPPER(VAL_DATA!C22))</f>
        <v>F</v>
      </c>
      <c r="AG20" s="95" t="str">
        <f>IF(VAL_DATA!$D$6&lt;&gt;2, "", IF(ISNUMBER(VAL_DATA!Z22), VAL_DATA!Z22, IF(OR(VAL_DATA!AC22="O", VAL_DATA!AC22="M"), "NaN","")))</f>
        <v/>
      </c>
      <c r="AH20" s="117" t="str">
        <f>IF(VAL_DATA!AA22="","A",UPPER(VAL_DATA!AA22))</f>
        <v>A</v>
      </c>
      <c r="AI20" s="117" t="str">
        <f>IF(VAL_DATA!C22="","F",UPPER(VAL_DATA!C22))</f>
        <v>F</v>
      </c>
      <c r="AJ20" s="95" t="str">
        <f>IF(VAL_DATA!$D$6&lt;&gt;2, "", IF(ISNUMBER(VAL_DATA!AB22), VAL_DATA!AB22, IF(OR(VAL_DATA!AC22="O", VAL_DATA!AC22="M"), "NaN","")))</f>
        <v/>
      </c>
      <c r="AK20" s="117" t="str">
        <f>IF(VAL_DATA!AC22="","A",UPPER(VAL_DATA!AC22))</f>
        <v>A</v>
      </c>
      <c r="AL20" s="117" t="str">
        <f>IF(VAL_DATA!C22="","F",UPPER(VAL_DATA!C22))</f>
        <v>F</v>
      </c>
      <c r="AM20" s="95" t="str">
        <f>IF(VAL_DATA!$D$6&lt;&gt;2, "", IF(ISNUMBER(VAL_DATA!AD22), VAL_DATA!AD22, IF(OR(VAL_DATA!AE22="O", VAL_DATA!AE22="M"), "NaN","")))</f>
        <v/>
      </c>
      <c r="AN20" s="117" t="str">
        <f>IF(VAL_DATA!AE22="","A",UPPER(VAL_DATA!AE22))</f>
        <v>A</v>
      </c>
      <c r="AO20" s="117" t="str">
        <f>IF(VAL_DATA!C22="","F",UPPER(VAL_DATA!C22))</f>
        <v>F</v>
      </c>
      <c r="AP20" s="95" t="str">
        <f>IF(VAL_DATA!$D$6&lt;&gt;2, "", IF(ISNUMBER(VAL_DATA!H22), VAL_DATA!H22, IF(OR(VAL_DATA!I22="O", VAL_DATA!I22="M"), "NaN","")))</f>
        <v/>
      </c>
      <c r="AQ20" s="117" t="str">
        <f>IF(VAL_DATA!I22="","A",UPPER(VAL_DATA!I22))</f>
        <v>A</v>
      </c>
      <c r="AR20" s="117" t="str">
        <f>IF(VAL_DATA!C22="","F",UPPER(VAL_DATA!C22))</f>
        <v>F</v>
      </c>
      <c r="AS20" s="95" t="str">
        <f>IF(VAL_DATA!$D$6&lt;&gt;2, "", IF(ISNUMBER(VAL_DATA!J22), VAL_DATA!J22, IF(OR(VAL_DATA!K22="O", VAL_DATA!K22="M"), "NaN","")))</f>
        <v/>
      </c>
      <c r="AT20" s="117" t="str">
        <f>IF(VAL_DATA!K22="","A",UPPER(VAL_DATA!K22))</f>
        <v>A</v>
      </c>
      <c r="AU20" s="117" t="str">
        <f>IF(VAL_DATA!C22="","F",UPPER(VAL_DATA!C22))</f>
        <v>F</v>
      </c>
      <c r="AV20" s="96" t="str">
        <f>IF(VAL_DATA!$D$6&lt;&gt;2, "", IF(ISNUMBER(VAL_DATA!H37), VAL_DATA!H37, IF(OR(VAL_DATA!I37="O", VAL_DATA!I37="M"), "NaN","")))</f>
        <v/>
      </c>
      <c r="AW20" s="117" t="str">
        <f>IF(VAL_DATA!I37="","A",UPPER(VAL_DATA!I37))</f>
        <v>A</v>
      </c>
      <c r="AX20" s="117" t="str">
        <f>IF(VAL_DATA!C37="","F",UPPER(VAL_DATA!C37))</f>
        <v>F</v>
      </c>
      <c r="AY20" s="97"/>
      <c r="AZ20" s="97"/>
      <c r="BA20" s="97"/>
      <c r="BB20" s="97"/>
      <c r="BC20" s="97"/>
      <c r="BD20" s="97"/>
      <c r="BE20" s="97"/>
      <c r="BF20" s="97"/>
      <c r="BG20" s="107"/>
    </row>
    <row r="21" spans="1:59" s="99" customFormat="1" ht="12" thickBot="1" x14ac:dyDescent="0.3">
      <c r="A21" s="101" t="s">
        <v>220</v>
      </c>
      <c r="B21" s="108" t="s">
        <v>237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20" t="str">
        <f>IF(VAL_DATA!$D$6&lt;&gt;2, "", IF(ISNUMBER(VAL_DATA!L23), VAL_DATA!L23, IF(OR(VAL_DATA!M23="O", VAL_DATA!M23="M"), "NaN","")))</f>
        <v/>
      </c>
      <c r="M21" s="118" t="str">
        <f>IF(VAL_DATA!M23="","A",UPPER(VAL_DATA!M23))</f>
        <v>A</v>
      </c>
      <c r="N21" s="118" t="str">
        <f>IF(VAL_DATA!C23="","F",UPPER(VAL_DATA!C23))</f>
        <v>F</v>
      </c>
      <c r="O21" s="120" t="str">
        <f>IF(VAL_DATA!$D$6&lt;&gt;2, "", IF(ISNUMBER(VAL_DATA!N23), VAL_DATA!N23, IF(OR(VAL_DATA!Q23="O", VAL_DATA!Q23="M"), "NaN","")))</f>
        <v/>
      </c>
      <c r="P21" s="118" t="str">
        <f>IF(VAL_DATA!O23="","A",UPPER(VAL_DATA!O23))</f>
        <v>A</v>
      </c>
      <c r="Q21" s="118" t="str">
        <f>IF(VAL_DATA!C23="","F",UPPER(VAL_DATA!C23))</f>
        <v>F</v>
      </c>
      <c r="R21" s="120" t="str">
        <f>IF(VAL_DATA!$D$6&lt;&gt;2, "", IF(ISNUMBER(VAL_DATA!P23), VAL_DATA!P23, IF(OR(VAL_DATA!Q23="O", VAL_DATA!Q23="M"), "NaN","")))</f>
        <v/>
      </c>
      <c r="S21" s="118" t="str">
        <f>IF(VAL_DATA!Q23="","A",UPPER(VAL_DATA!Q23))</f>
        <v>A</v>
      </c>
      <c r="T21" s="118" t="str">
        <f>IF(VAL_DATA!C23="","F",UPPER(VAL_DATA!C23))</f>
        <v>F</v>
      </c>
      <c r="U21" s="120" t="str">
        <f>IF(VAL_DATA!$D$6&lt;&gt;2, "", IF(ISNUMBER(VAL_DATA!R23), VAL_DATA!R23, IF(OR(VAL_DATA!U23="O", VAL_DATA!U23="M"), "NaN","")))</f>
        <v/>
      </c>
      <c r="V21" s="118" t="str">
        <f>IF(VAL_DATA!S23="","A",UPPER(VAL_DATA!S23))</f>
        <v>A</v>
      </c>
      <c r="W21" s="118" t="str">
        <f>IF(VAL_DATA!C23="","F",UPPER(VAL_DATA!C23))</f>
        <v>F</v>
      </c>
      <c r="X21" s="120" t="str">
        <f>IF(VAL_DATA!$D$6&lt;&gt;2, "", IF(ISNUMBER(VAL_DATA!T23), VAL_DATA!T23, IF(OR(VAL_DATA!U23="O", VAL_DATA!U23="M"), "NaN","")))</f>
        <v/>
      </c>
      <c r="Y21" s="118" t="str">
        <f>IF(VAL_DATA!U23="","A",UPPER(VAL_DATA!U23))</f>
        <v>A</v>
      </c>
      <c r="Z21" s="118" t="str">
        <f>IF(VAL_DATA!C23="","F",UPPER(VAL_DATA!C23))</f>
        <v>F</v>
      </c>
      <c r="AA21" s="120" t="str">
        <f>IF(VAL_DATA!$D$6&lt;&gt;2, "", IF(ISNUMBER(VAL_DATA!V23), VAL_DATA!V23, IF(OR(VAL_DATA!Y23="O", VAL_DATA!Y23="M"), "NaN","")))</f>
        <v/>
      </c>
      <c r="AB21" s="118" t="str">
        <f>IF(VAL_DATA!W23="","A",UPPER(VAL_DATA!W23))</f>
        <v>A</v>
      </c>
      <c r="AC21" s="118" t="str">
        <f>IF(VAL_DATA!C23="","F",UPPER(VAL_DATA!C23))</f>
        <v>F</v>
      </c>
      <c r="AD21" s="120" t="str">
        <f>IF(VAL_DATA!$D$6&lt;&gt;2, "", IF(ISNUMBER(VAL_DATA!X23), VAL_DATA!X23, IF(OR(VAL_DATA!Y23="O", VAL_DATA!Y23="M"), "NaN","")))</f>
        <v/>
      </c>
      <c r="AE21" s="118" t="str">
        <f>IF(VAL_DATA!Y23="","A",UPPER(VAL_DATA!Y23))</f>
        <v>A</v>
      </c>
      <c r="AF21" s="118" t="str">
        <f>IF(VAL_DATA!C23="","F",UPPER(VAL_DATA!C23))</f>
        <v>F</v>
      </c>
      <c r="AG21" s="120" t="str">
        <f>IF(VAL_DATA!$D$6&lt;&gt;2, "", IF(ISNUMBER(VAL_DATA!Z23), VAL_DATA!Z23, IF(OR(VAL_DATA!AC23="O", VAL_DATA!AC23="M"), "NaN","")))</f>
        <v/>
      </c>
      <c r="AH21" s="118" t="str">
        <f>IF(VAL_DATA!AA23="","A",UPPER(VAL_DATA!AA23))</f>
        <v>A</v>
      </c>
      <c r="AI21" s="118" t="str">
        <f>IF(VAL_DATA!C23="","F",UPPER(VAL_DATA!C23))</f>
        <v>F</v>
      </c>
      <c r="AJ21" s="120" t="str">
        <f>IF(VAL_DATA!$D$6&lt;&gt;2, "", IF(ISNUMBER(VAL_DATA!AB23), VAL_DATA!AB23, IF(OR(VAL_DATA!AC23="O", VAL_DATA!AC23="M"), "NaN","")))</f>
        <v/>
      </c>
      <c r="AK21" s="118" t="str">
        <f>IF(VAL_DATA!AC23="","A",UPPER(VAL_DATA!AC23))</f>
        <v>A</v>
      </c>
      <c r="AL21" s="118" t="str">
        <f>IF(VAL_DATA!C23="","F",UPPER(VAL_DATA!C23))</f>
        <v>F</v>
      </c>
      <c r="AM21" s="120" t="str">
        <f>IF(VAL_DATA!$D$6&lt;&gt;2, "", IF(ISNUMBER(VAL_DATA!AD23), VAL_DATA!AD23, IF(OR(VAL_DATA!AE23="O", VAL_DATA!AE23="M"), "NaN","")))</f>
        <v/>
      </c>
      <c r="AN21" s="118" t="str">
        <f>IF(VAL_DATA!AE23="","A",UPPER(VAL_DATA!AE23))</f>
        <v>A</v>
      </c>
      <c r="AO21" s="118" t="str">
        <f>IF(VAL_DATA!C23="","F",UPPER(VAL_DATA!C23))</f>
        <v>F</v>
      </c>
      <c r="AP21" s="120" t="str">
        <f>IF(VAL_DATA!$D$6&lt;&gt;2, "", IF(ISNUMBER(VAL_DATA!H23), VAL_DATA!H23, IF(OR(VAL_DATA!I23="O", VAL_DATA!I23="M"), "NaN","")))</f>
        <v/>
      </c>
      <c r="AQ21" s="118" t="str">
        <f>IF(VAL_DATA!I23="","A",UPPER(VAL_DATA!I23))</f>
        <v>A</v>
      </c>
      <c r="AR21" s="118" t="str">
        <f>IF(VAL_DATA!C23="","F",UPPER(VAL_DATA!C23))</f>
        <v>F</v>
      </c>
      <c r="AS21" s="120" t="str">
        <f>IF(VAL_DATA!$D$6&lt;&gt;2, "", IF(ISNUMBER(VAL_DATA!J23), VAL_DATA!J23, IF(OR(VAL_DATA!K23="O", VAL_DATA!K23="M"), "NaN","")))</f>
        <v/>
      </c>
      <c r="AT21" s="118" t="str">
        <f>IF(VAL_DATA!K23="","A",UPPER(VAL_DATA!K23))</f>
        <v>A</v>
      </c>
      <c r="AU21" s="118" t="str">
        <f>IF(VAL_DATA!C23="","F",UPPER(VAL_DATA!C23))</f>
        <v>F</v>
      </c>
      <c r="AV21" s="110" t="str">
        <f>IF(VAL_DATA!$D$6&lt;&gt;2, "", IF(ISNUMBER(VAL_DATA!H38), VAL_DATA!H38, IF(OR(VAL_DATA!I38="O", VAL_DATA!I38="M"), "NaN","")))</f>
        <v/>
      </c>
      <c r="AW21" s="118" t="str">
        <f>IF(VAL_DATA!I38="","A",UPPER(VAL_DATA!I38))</f>
        <v>A</v>
      </c>
      <c r="AX21" s="118" t="str">
        <f>IF(VAL_DATA!C38="","F",UPPER(VAL_DATA!C38))</f>
        <v>F</v>
      </c>
      <c r="AY21" s="109"/>
      <c r="AZ21" s="109"/>
      <c r="BA21" s="109"/>
      <c r="BB21" s="110" t="str">
        <f>IF(VAL_DATA!$D$6&lt;&gt;2, "", IF(ISNUMBER(VAL_DATA!F29), VAL_DATA!F29, IF(OR(VAL_DATA!G29="O", VAL_DATA!G29="M"), "NaN","")))</f>
        <v/>
      </c>
      <c r="BC21" s="118" t="str">
        <f>IF(VAL_DATA!G29="","A",UPPER(VAL_DATA!G29))</f>
        <v>A</v>
      </c>
      <c r="BD21" s="118" t="str">
        <f>IF(VAL_DATA!C29="","F",UPPER(VAL_DATA!C29))</f>
        <v>F</v>
      </c>
      <c r="BE21" s="110" t="str">
        <f>IF(VAL_DATA!$D$6&lt;&gt;2, "", IF(ISNUMBER(VAL_DATA!H29), VAL_DATA!H29, IF(OR(VAL_DATA!I29="O", VAL_DATA!I29="M"), "NaN","")))</f>
        <v/>
      </c>
      <c r="BF21" s="118" t="str">
        <f>IF(VAL_DATA!I29="","A",UPPER(VAL_DATA!I29))</f>
        <v>A</v>
      </c>
      <c r="BG21" s="119" t="str">
        <f>IF(VAL_DATA!C29="","F",UPPER(VAL_DATA!C29))</f>
        <v>F</v>
      </c>
    </row>
    <row r="22" spans="1:59" x14ac:dyDescent="0.25">
      <c r="A22" s="100"/>
      <c r="B22" s="100"/>
    </row>
    <row r="23" spans="1:59" x14ac:dyDescent="0.25">
      <c r="A23" s="100"/>
      <c r="B23" s="100"/>
    </row>
    <row r="24" spans="1:59" x14ac:dyDescent="0.25">
      <c r="A24" s="100"/>
      <c r="B24" s="100"/>
    </row>
    <row r="25" spans="1:59" x14ac:dyDescent="0.25">
      <c r="A25" s="100"/>
      <c r="B25" s="100"/>
    </row>
  </sheetData>
  <sheetProtection algorithmName="SHA-512" hashValue="qYUQGoRCqNJqvPXTUEmlF/ZjyN3tIrVI21oUkE9M1Ek4XYwro75NvTskfExcNB9BGlFkUTTcI7GDxEokq9tHww==" saltValue="CxCtV4BH4o4VhuC7tE3PUw==" spinCount="100000" sheet="1" selectLockedCells="1" selectUnlockedCells="1"/>
  <mergeCells count="11">
    <mergeCell ref="AY16:BG16"/>
    <mergeCell ref="B15:B17"/>
    <mergeCell ref="C15:K15"/>
    <mergeCell ref="AM15:AU15"/>
    <mergeCell ref="C16:E16"/>
    <mergeCell ref="F16:H16"/>
    <mergeCell ref="I16:K16"/>
    <mergeCell ref="L16:AL16"/>
    <mergeCell ref="AM16:AO16"/>
    <mergeCell ref="AP16:AR16"/>
    <mergeCell ref="AS16:AU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VAL_DATA</vt:lpstr>
      <vt:lpstr>VAL_LISTS</vt:lpstr>
      <vt:lpstr>Parameters</vt:lpstr>
      <vt:lpstr>GAS_PRICES_HH</vt:lpstr>
      <vt:lpstr>Parameters!Print_Area</vt:lpstr>
      <vt:lpstr>VAL_DATA!Print_Area</vt:lpstr>
      <vt:lpstr>VAL_LISTS!Print_Area</vt:lpstr>
    </vt:vector>
  </TitlesOfParts>
  <Manager>Gita.BERGERE@ec.europa.eu</Manager>
  <Company>European Commission - Eurostat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Stavros.LAZAROU@ec.europa.eu</dc:creator>
  <cp:lastModifiedBy>LAZAROU Stavros (ESTAT)</cp:lastModifiedBy>
  <cp:lastPrinted>2017-03-02T09:33:54Z</cp:lastPrinted>
  <dcterms:created xsi:type="dcterms:W3CDTF">2017-02-22T13:11:19Z</dcterms:created>
  <dcterms:modified xsi:type="dcterms:W3CDTF">2023-01-18T10:53:43Z</dcterms:modified>
  <cp:contentStatus>FINAL</cp:contentStatus>
</cp:coreProperties>
</file>